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livierbourret/Desktop/TP Retraite/TP-RR/"/>
    </mc:Choice>
  </mc:AlternateContent>
  <xr:revisionPtr revIDLastSave="0" documentId="13_ncr:1_{1777B1A3-B2E8-4340-868F-B6AB5B3D725F}" xr6:coauthVersionLast="47" xr6:coauthVersionMax="47" xr10:uidLastSave="{00000000-0000-0000-0000-000000000000}"/>
  <bookViews>
    <workbookView xWindow="0" yWindow="500" windowWidth="28800" windowHeight="15980" firstSheet="1" activeTab="2" xr2:uid="{27DEC0F5-7723-43A8-AA03-5409A6FDCC87}"/>
  </bookViews>
  <sheets>
    <sheet name="Table de mortalité H" sheetId="1" r:id="rId1"/>
    <sheet name="Table de mortalité F" sheetId="2" r:id="rId2"/>
    <sheet name="Section 1" sheetId="4" r:id="rId3"/>
    <sheet name="Section 2" sheetId="8" r:id="rId4"/>
    <sheet name="Section 3" sheetId="6" r:id="rId5"/>
    <sheet name="Section 4" sheetId="7" r:id="rId6"/>
    <sheet name="Calibration après ceci" sheetId="9" r:id="rId7"/>
    <sheet name="CPM-B-M" sheetId="19" r:id="rId8"/>
    <sheet name="CPM-B-F" sheetId="20" r:id="rId9"/>
    <sheet name="MI-2017-M" sheetId="21" r:id="rId10"/>
    <sheet name="MI-2017-F" sheetId="22" r:id="rId11"/>
    <sheet name="ICA-Mixte-CPM-B-M" sheetId="23" r:id="rId12"/>
    <sheet name="ICA-Mixte-CPM-B-F" sheetId="25" r:id="rId13"/>
    <sheet name="ICA-Privée-CPM-B-M" sheetId="24" r:id="rId14"/>
    <sheet name="ICA-Privée-CPM-B-F" sheetId="26" r:id="rId15"/>
    <sheet name="ICA-Privée-MI-M" sheetId="27" r:id="rId16"/>
    <sheet name="ICA-Privée-MI-F" sheetId="28" r:id="rId17"/>
    <sheet name="CPM-2014-Privée-mod-MI-M" sheetId="12" r:id="rId18"/>
    <sheet name="CPM-2014-Privée-mod-MI-F" sheetId="18" r:id="rId19"/>
    <sheet name="Probabilités de décès" sheetId="15" r:id="rId20"/>
    <sheet name="Autres hypothèses" sheetId="29" r:id="rId21"/>
    <sheet name="VA" sheetId="30" r:id="rId22"/>
  </sheets>
  <externalReferences>
    <externalReference r:id="rId23"/>
  </externalReferences>
  <definedNames>
    <definedName name="plage_excedent_3_PC">'[1]Inflation-Indexation-2020'!$G$6:$G$60</definedName>
    <definedName name="plage_inf_lim_borne_sup">'[1]Inflation-Indexation-2020'!$L$6:$L$60</definedName>
    <definedName name="plage_infl_inferieur_3_PC">'[1]Inflation-Indexation-2020'!$E$6:$E$60</definedName>
    <definedName name="plage_inflation">'[1]Inflation-Indexation-2020'!$C$6:$C$60</definedName>
    <definedName name="plage_sal_reel">'[1]Inflation-Indexation-2020'!$J$32:$J$60</definedName>
    <definedName name="plage_salaire">'[1]Inflation-Indexation-2020'!$I$32:$I$60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3" i="4" l="1"/>
  <c r="V4" i="4"/>
  <c r="V5" i="4"/>
  <c r="V6" i="4"/>
  <c r="V7" i="4"/>
  <c r="V8" i="4"/>
  <c r="V9" i="4"/>
  <c r="V10" i="4"/>
  <c r="V11" i="4"/>
  <c r="V12" i="4"/>
  <c r="V13" i="4"/>
  <c r="V14" i="4"/>
  <c r="V15" i="4"/>
  <c r="V16" i="4"/>
  <c r="V17" i="4"/>
  <c r="V18" i="4"/>
  <c r="V19" i="4"/>
  <c r="V20" i="4"/>
  <c r="V21" i="4"/>
  <c r="V22" i="4"/>
  <c r="A4" i="4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B31" i="6"/>
  <c r="B30" i="6"/>
  <c r="B29" i="6"/>
  <c r="B28" i="6"/>
  <c r="B27" i="6"/>
  <c r="B26" i="6"/>
  <c r="B25" i="6"/>
  <c r="B24" i="6"/>
  <c r="B23" i="6"/>
  <c r="B22" i="6"/>
  <c r="C5" i="29"/>
  <c r="C3" i="15"/>
  <c r="F3" i="15"/>
  <c r="C4" i="29"/>
  <c r="AC7" i="30"/>
  <c r="AA60" i="30"/>
  <c r="AA57" i="30"/>
  <c r="AA56" i="30"/>
  <c r="AA53" i="30"/>
  <c r="AA52" i="30"/>
  <c r="AA49" i="30"/>
  <c r="AA48" i="30"/>
  <c r="AA45" i="30"/>
  <c r="AA44" i="30"/>
  <c r="AA41" i="30"/>
  <c r="AA40" i="30"/>
  <c r="AA37" i="30"/>
  <c r="AA36" i="30"/>
  <c r="AA35" i="30"/>
  <c r="AA33" i="30"/>
  <c r="AA32" i="30"/>
  <c r="AA31" i="30"/>
  <c r="AA29" i="30"/>
  <c r="AA28" i="30"/>
  <c r="AA27" i="30"/>
  <c r="AA25" i="30"/>
  <c r="AA24" i="30"/>
  <c r="AA23" i="30"/>
  <c r="O7" i="30"/>
  <c r="X7" i="30"/>
  <c r="Z7" i="30" s="1"/>
  <c r="Q7" i="30"/>
  <c r="N7" i="30"/>
  <c r="L7" i="30"/>
  <c r="I7" i="30"/>
  <c r="I8" i="30" s="1"/>
  <c r="I9" i="30" s="1"/>
  <c r="I10" i="30" s="1"/>
  <c r="I11" i="30" s="1"/>
  <c r="I12" i="30" s="1"/>
  <c r="I13" i="30" s="1"/>
  <c r="I14" i="30" s="1"/>
  <c r="I15" i="30" s="1"/>
  <c r="I16" i="30" s="1"/>
  <c r="I17" i="30" s="1"/>
  <c r="I18" i="30" s="1"/>
  <c r="I19" i="30" s="1"/>
  <c r="I20" i="30" s="1"/>
  <c r="I21" i="30" s="1"/>
  <c r="I22" i="30" s="1"/>
  <c r="I23" i="30" s="1"/>
  <c r="I24" i="30" s="1"/>
  <c r="I25" i="30" s="1"/>
  <c r="I26" i="30" s="1"/>
  <c r="I27" i="30" s="1"/>
  <c r="I28" i="30" s="1"/>
  <c r="I29" i="30" s="1"/>
  <c r="I30" i="30" s="1"/>
  <c r="I31" i="30" s="1"/>
  <c r="I32" i="30" s="1"/>
  <c r="I33" i="30" s="1"/>
  <c r="I34" i="30" s="1"/>
  <c r="I35" i="30" s="1"/>
  <c r="I36" i="30" s="1"/>
  <c r="I37" i="30" s="1"/>
  <c r="I38" i="30" s="1"/>
  <c r="I39" i="30" s="1"/>
  <c r="I40" i="30" s="1"/>
  <c r="I41" i="30" s="1"/>
  <c r="I42" i="30" s="1"/>
  <c r="I43" i="30" s="1"/>
  <c r="I44" i="30" s="1"/>
  <c r="I45" i="30" s="1"/>
  <c r="I46" i="30" s="1"/>
  <c r="I47" i="30" s="1"/>
  <c r="I48" i="30" s="1"/>
  <c r="I49" i="30" s="1"/>
  <c r="I50" i="30" s="1"/>
  <c r="I51" i="30" s="1"/>
  <c r="I52" i="30" s="1"/>
  <c r="I53" i="30" s="1"/>
  <c r="I54" i="30" s="1"/>
  <c r="I55" i="30" s="1"/>
  <c r="I56" i="30" s="1"/>
  <c r="I57" i="30" s="1"/>
  <c r="I58" i="30" s="1"/>
  <c r="I59" i="30" s="1"/>
  <c r="I60" i="30" s="1"/>
  <c r="I61" i="30" s="1"/>
  <c r="I62" i="30" s="1"/>
  <c r="G7" i="30"/>
  <c r="V7" i="30" s="1"/>
  <c r="D7" i="30"/>
  <c r="D8" i="30" s="1"/>
  <c r="D9" i="30" s="1"/>
  <c r="D10" i="30" s="1"/>
  <c r="D11" i="30" s="1"/>
  <c r="D12" i="30" s="1"/>
  <c r="D13" i="30" s="1"/>
  <c r="D14" i="30" s="1"/>
  <c r="D15" i="30" s="1"/>
  <c r="D16" i="30" s="1"/>
  <c r="D17" i="30" s="1"/>
  <c r="D18" i="30" s="1"/>
  <c r="D19" i="30" s="1"/>
  <c r="D20" i="30" s="1"/>
  <c r="D21" i="30" s="1"/>
  <c r="D22" i="30" s="1"/>
  <c r="D23" i="30" s="1"/>
  <c r="D24" i="30" s="1"/>
  <c r="D25" i="30" s="1"/>
  <c r="D26" i="30" s="1"/>
  <c r="D27" i="30" s="1"/>
  <c r="D28" i="30" s="1"/>
  <c r="D29" i="30" s="1"/>
  <c r="D30" i="30" s="1"/>
  <c r="D31" i="30" s="1"/>
  <c r="D32" i="30" s="1"/>
  <c r="D33" i="30" s="1"/>
  <c r="D34" i="30" s="1"/>
  <c r="D35" i="30" s="1"/>
  <c r="D36" i="30" s="1"/>
  <c r="D37" i="30" s="1"/>
  <c r="D38" i="30" s="1"/>
  <c r="D39" i="30" s="1"/>
  <c r="D40" i="30" s="1"/>
  <c r="D41" i="30" s="1"/>
  <c r="D42" i="30" s="1"/>
  <c r="D43" i="30" s="1"/>
  <c r="D44" i="30" s="1"/>
  <c r="D45" i="30" s="1"/>
  <c r="D46" i="30" s="1"/>
  <c r="D47" i="30" s="1"/>
  <c r="D48" i="30" s="1"/>
  <c r="D49" i="30" s="1"/>
  <c r="D50" i="30" s="1"/>
  <c r="D51" i="30" s="1"/>
  <c r="D52" i="30" s="1"/>
  <c r="D53" i="30" s="1"/>
  <c r="D54" i="30" s="1"/>
  <c r="D55" i="30" s="1"/>
  <c r="D56" i="30" s="1"/>
  <c r="D57" i="30" s="1"/>
  <c r="D58" i="30" s="1"/>
  <c r="D59" i="30" s="1"/>
  <c r="D60" i="30" s="1"/>
  <c r="D61" i="30" s="1"/>
  <c r="D62" i="30" s="1"/>
  <c r="B8" i="30"/>
  <c r="B9" i="30" s="1"/>
  <c r="B10" i="30" s="1"/>
  <c r="B11" i="30" s="1"/>
  <c r="B12" i="30" s="1"/>
  <c r="B13" i="30" s="1"/>
  <c r="B14" i="30" s="1"/>
  <c r="B15" i="30" s="1"/>
  <c r="B16" i="30" s="1"/>
  <c r="B17" i="30" s="1"/>
  <c r="B18" i="30" s="1"/>
  <c r="B19" i="30" s="1"/>
  <c r="B20" i="30" s="1"/>
  <c r="B21" i="30" s="1"/>
  <c r="B22" i="30" s="1"/>
  <c r="B23" i="30" s="1"/>
  <c r="B24" i="30" s="1"/>
  <c r="B25" i="30" s="1"/>
  <c r="B26" i="30" s="1"/>
  <c r="B27" i="30" s="1"/>
  <c r="B28" i="30" s="1"/>
  <c r="B29" i="30" s="1"/>
  <c r="B30" i="30" s="1"/>
  <c r="B31" i="30" s="1"/>
  <c r="B32" i="30" s="1"/>
  <c r="B33" i="30" s="1"/>
  <c r="B34" i="30" s="1"/>
  <c r="B35" i="30" s="1"/>
  <c r="B36" i="30" s="1"/>
  <c r="B37" i="30" s="1"/>
  <c r="B38" i="30" s="1"/>
  <c r="B39" i="30" s="1"/>
  <c r="B40" i="30" s="1"/>
  <c r="B41" i="30" s="1"/>
  <c r="B42" i="30" s="1"/>
  <c r="B43" i="30" s="1"/>
  <c r="B44" i="30" s="1"/>
  <c r="B45" i="30" s="1"/>
  <c r="B46" i="30" s="1"/>
  <c r="B47" i="30" s="1"/>
  <c r="B48" i="30" s="1"/>
  <c r="B49" i="30" s="1"/>
  <c r="B50" i="30" s="1"/>
  <c r="B51" i="30" s="1"/>
  <c r="B52" i="30" s="1"/>
  <c r="B53" i="30" s="1"/>
  <c r="B54" i="30" s="1"/>
  <c r="B55" i="30" s="1"/>
  <c r="B56" i="30" s="1"/>
  <c r="B57" i="30" s="1"/>
  <c r="B58" i="30" s="1"/>
  <c r="B59" i="30" s="1"/>
  <c r="B60" i="30" s="1"/>
  <c r="B61" i="30" s="1"/>
  <c r="B62" i="30" s="1"/>
  <c r="O62" i="30" s="1"/>
  <c r="C7" i="30"/>
  <c r="C8" i="30" s="1"/>
  <c r="C9" i="30" s="1"/>
  <c r="C10" i="30" s="1"/>
  <c r="C11" i="30" s="1"/>
  <c r="C12" i="30" s="1"/>
  <c r="C13" i="30" s="1"/>
  <c r="C14" i="30" s="1"/>
  <c r="C15" i="30" s="1"/>
  <c r="C16" i="30" s="1"/>
  <c r="C17" i="30" s="1"/>
  <c r="C18" i="30" s="1"/>
  <c r="C19" i="30" s="1"/>
  <c r="C20" i="30" s="1"/>
  <c r="C21" i="30" s="1"/>
  <c r="C22" i="30" s="1"/>
  <c r="C23" i="30" s="1"/>
  <c r="C24" i="30" s="1"/>
  <c r="C25" i="30" s="1"/>
  <c r="C26" i="30" s="1"/>
  <c r="C27" i="30" s="1"/>
  <c r="C28" i="30" s="1"/>
  <c r="C29" i="30" s="1"/>
  <c r="C30" i="30" s="1"/>
  <c r="C31" i="30" s="1"/>
  <c r="C32" i="30" s="1"/>
  <c r="C33" i="30" s="1"/>
  <c r="C34" i="30" s="1"/>
  <c r="C35" i="30" s="1"/>
  <c r="C36" i="30" s="1"/>
  <c r="C37" i="30" s="1"/>
  <c r="C38" i="30" s="1"/>
  <c r="C39" i="30" s="1"/>
  <c r="C40" i="30" s="1"/>
  <c r="C41" i="30" s="1"/>
  <c r="C42" i="30" s="1"/>
  <c r="C43" i="30" s="1"/>
  <c r="C44" i="30" s="1"/>
  <c r="C45" i="30" s="1"/>
  <c r="C46" i="30" s="1"/>
  <c r="C47" i="30" s="1"/>
  <c r="C48" i="30" s="1"/>
  <c r="C49" i="30" s="1"/>
  <c r="C50" i="30" s="1"/>
  <c r="C51" i="30" s="1"/>
  <c r="C52" i="30" s="1"/>
  <c r="C53" i="30" s="1"/>
  <c r="C54" i="30" s="1"/>
  <c r="C55" i="30" s="1"/>
  <c r="C56" i="30" s="1"/>
  <c r="C57" i="30" s="1"/>
  <c r="C58" i="30" s="1"/>
  <c r="C59" i="30" s="1"/>
  <c r="C60" i="30" s="1"/>
  <c r="C61" i="30" s="1"/>
  <c r="C62" i="30" s="1"/>
  <c r="G12" i="15"/>
  <c r="T7" i="30" l="1"/>
  <c r="AA61" i="30"/>
  <c r="AA7" i="30"/>
  <c r="U7" i="30"/>
  <c r="AB7" i="30" s="1"/>
  <c r="AD7" i="30" s="1"/>
  <c r="Y7" i="30"/>
  <c r="AA22" i="30"/>
  <c r="AA26" i="30"/>
  <c r="AA30" i="30"/>
  <c r="AA34" i="30"/>
  <c r="AA38" i="30"/>
  <c r="AA42" i="30"/>
  <c r="AA46" i="30"/>
  <c r="AA50" i="30"/>
  <c r="AA54" i="30"/>
  <c r="AA58" i="30"/>
  <c r="AA62" i="30"/>
  <c r="W7" i="30"/>
  <c r="AA39" i="30"/>
  <c r="AA43" i="30"/>
  <c r="AA47" i="30"/>
  <c r="AA51" i="30"/>
  <c r="AA55" i="30"/>
  <c r="AA59" i="30"/>
  <c r="C12" i="15"/>
  <c r="O28" i="30"/>
  <c r="O60" i="30"/>
  <c r="O32" i="30"/>
  <c r="P7" i="30"/>
  <c r="R7" i="30" s="1"/>
  <c r="O36" i="30"/>
  <c r="O52" i="30"/>
  <c r="O44" i="30"/>
  <c r="O48" i="30"/>
  <c r="O24" i="30"/>
  <c r="O40" i="30"/>
  <c r="O56" i="30"/>
  <c r="O25" i="30"/>
  <c r="O29" i="30"/>
  <c r="O33" i="30"/>
  <c r="O37" i="30"/>
  <c r="O41" i="30"/>
  <c r="O45" i="30"/>
  <c r="O49" i="30"/>
  <c r="O53" i="30"/>
  <c r="O57" i="30"/>
  <c r="O61" i="30"/>
  <c r="O22" i="30"/>
  <c r="O26" i="30"/>
  <c r="O30" i="30"/>
  <c r="O34" i="30"/>
  <c r="O38" i="30"/>
  <c r="O42" i="30"/>
  <c r="O46" i="30"/>
  <c r="O50" i="30"/>
  <c r="O54" i="30"/>
  <c r="O58" i="30"/>
  <c r="O23" i="30"/>
  <c r="O27" i="30"/>
  <c r="O31" i="30"/>
  <c r="O35" i="30"/>
  <c r="O39" i="30"/>
  <c r="O43" i="30"/>
  <c r="O47" i="30"/>
  <c r="O51" i="30"/>
  <c r="O55" i="30"/>
  <c r="O59" i="30"/>
  <c r="I19" i="29" l="1"/>
  <c r="I20" i="29" s="1"/>
  <c r="I21" i="29" s="1"/>
  <c r="I22" i="29" s="1"/>
  <c r="I23" i="29" s="1"/>
  <c r="I24" i="29" s="1"/>
  <c r="I25" i="29" s="1"/>
  <c r="I26" i="29" s="1"/>
  <c r="I27" i="29" s="1"/>
  <c r="I28" i="29" s="1"/>
  <c r="I29" i="29" s="1"/>
  <c r="I30" i="29" s="1"/>
  <c r="I31" i="29" s="1"/>
  <c r="I32" i="29" s="1"/>
  <c r="I33" i="29" s="1"/>
  <c r="I34" i="29" s="1"/>
  <c r="I35" i="29" s="1"/>
  <c r="I36" i="29" s="1"/>
  <c r="I37" i="29" s="1"/>
  <c r="I38" i="29" s="1"/>
  <c r="I39" i="29" s="1"/>
  <c r="I40" i="29" s="1"/>
  <c r="I41" i="29" s="1"/>
  <c r="I42" i="29" s="1"/>
  <c r="I43" i="29" s="1"/>
  <c r="I44" i="29" s="1"/>
  <c r="I45" i="29" s="1"/>
  <c r="I46" i="29" s="1"/>
  <c r="I47" i="29" s="1"/>
  <c r="I48" i="29" s="1"/>
  <c r="I49" i="29" s="1"/>
  <c r="I50" i="29" s="1"/>
  <c r="I51" i="29" s="1"/>
  <c r="I52" i="29" s="1"/>
  <c r="I53" i="29" s="1"/>
  <c r="I54" i="29" s="1"/>
  <c r="I55" i="29" s="1"/>
  <c r="I56" i="29" s="1"/>
  <c r="I57" i="29" s="1"/>
  <c r="I58" i="29" s="1"/>
  <c r="I59" i="29" s="1"/>
  <c r="I60" i="29" s="1"/>
  <c r="I61" i="29" s="1"/>
  <c r="I62" i="29" s="1"/>
  <c r="I63" i="29" s="1"/>
  <c r="I64" i="29" s="1"/>
  <c r="I65" i="29" s="1"/>
  <c r="I66" i="29" s="1"/>
  <c r="I67" i="29" s="1"/>
  <c r="I68" i="29" s="1"/>
  <c r="I69" i="29" s="1"/>
  <c r="I70" i="29" s="1"/>
  <c r="I71" i="29" s="1"/>
  <c r="I72" i="29" s="1"/>
  <c r="I73" i="29" s="1"/>
  <c r="C18" i="29"/>
  <c r="C19" i="29" s="1"/>
  <c r="C20" i="29" s="1"/>
  <c r="C21" i="29" s="1"/>
  <c r="C22" i="29" s="1"/>
  <c r="C23" i="29" s="1"/>
  <c r="C24" i="29" s="1"/>
  <c r="C25" i="29" s="1"/>
  <c r="C26" i="29" s="1"/>
  <c r="C27" i="29" s="1"/>
  <c r="C28" i="29" s="1"/>
  <c r="C29" i="29" s="1"/>
  <c r="C30" i="29" s="1"/>
  <c r="C31" i="29" s="1"/>
  <c r="C32" i="29" s="1"/>
  <c r="C33" i="29" s="1"/>
  <c r="C34" i="29" s="1"/>
  <c r="C35" i="29" s="1"/>
  <c r="C36" i="29" s="1"/>
  <c r="C37" i="29" s="1"/>
  <c r="C38" i="29" s="1"/>
  <c r="C39" i="29" s="1"/>
  <c r="C40" i="29" s="1"/>
  <c r="C41" i="29" s="1"/>
  <c r="C42" i="29" s="1"/>
  <c r="C43" i="29" s="1"/>
  <c r="C44" i="29" s="1"/>
  <c r="C45" i="29" s="1"/>
  <c r="C46" i="29" s="1"/>
  <c r="C47" i="29" s="1"/>
  <c r="C48" i="29" s="1"/>
  <c r="C49" i="29" s="1"/>
  <c r="C50" i="29" s="1"/>
  <c r="C51" i="29" s="1"/>
  <c r="C52" i="29" s="1"/>
  <c r="C53" i="29" s="1"/>
  <c r="C54" i="29" s="1"/>
  <c r="C55" i="29" s="1"/>
  <c r="C56" i="29" s="1"/>
  <c r="C57" i="29" s="1"/>
  <c r="C58" i="29" s="1"/>
  <c r="C59" i="29" s="1"/>
  <c r="C60" i="29" s="1"/>
  <c r="C61" i="29" s="1"/>
  <c r="C62" i="29" s="1"/>
  <c r="C63" i="29" s="1"/>
  <c r="C64" i="29" s="1"/>
  <c r="C65" i="29" s="1"/>
  <c r="C66" i="29" s="1"/>
  <c r="C67" i="29" s="1"/>
  <c r="C68" i="29" s="1"/>
  <c r="C69" i="29" s="1"/>
  <c r="C70" i="29" s="1"/>
  <c r="C71" i="29" s="1"/>
  <c r="C72" i="29" s="1"/>
  <c r="C73" i="29" s="1"/>
  <c r="B18" i="29"/>
  <c r="F14" i="15"/>
  <c r="F15" i="15" s="1"/>
  <c r="F16" i="15" s="1"/>
  <c r="F17" i="15" s="1"/>
  <c r="F18" i="15" s="1"/>
  <c r="F19" i="15" s="1"/>
  <c r="F20" i="15" s="1"/>
  <c r="F21" i="15" s="1"/>
  <c r="F22" i="15" s="1"/>
  <c r="F23" i="15" s="1"/>
  <c r="F24" i="15" s="1"/>
  <c r="F25" i="15" s="1"/>
  <c r="F26" i="15" s="1"/>
  <c r="F27" i="15" s="1"/>
  <c r="F28" i="15" s="1"/>
  <c r="F29" i="15" s="1"/>
  <c r="F30" i="15" s="1"/>
  <c r="F31" i="15" s="1"/>
  <c r="F32" i="15" s="1"/>
  <c r="F33" i="15" s="1"/>
  <c r="F34" i="15" s="1"/>
  <c r="F35" i="15" s="1"/>
  <c r="F36" i="15" s="1"/>
  <c r="F37" i="15" s="1"/>
  <c r="F38" i="15" s="1"/>
  <c r="F39" i="15" s="1"/>
  <c r="F40" i="15" s="1"/>
  <c r="F41" i="15" s="1"/>
  <c r="F42" i="15" s="1"/>
  <c r="F43" i="15" s="1"/>
  <c r="F44" i="15" s="1"/>
  <c r="F45" i="15" s="1"/>
  <c r="F46" i="15" s="1"/>
  <c r="F47" i="15" s="1"/>
  <c r="F48" i="15" s="1"/>
  <c r="F49" i="15" s="1"/>
  <c r="F50" i="15" s="1"/>
  <c r="F51" i="15" s="1"/>
  <c r="F52" i="15" s="1"/>
  <c r="F53" i="15" s="1"/>
  <c r="F54" i="15" s="1"/>
  <c r="F55" i="15" s="1"/>
  <c r="F56" i="15" s="1"/>
  <c r="F57" i="15" s="1"/>
  <c r="F58" i="15" s="1"/>
  <c r="F59" i="15" s="1"/>
  <c r="F60" i="15" s="1"/>
  <c r="F61" i="15" s="1"/>
  <c r="F62" i="15" s="1"/>
  <c r="F63" i="15" s="1"/>
  <c r="F64" i="15" s="1"/>
  <c r="F65" i="15" s="1"/>
  <c r="F66" i="15" s="1"/>
  <c r="F67" i="15" s="1"/>
  <c r="F68" i="15" s="1"/>
  <c r="F69" i="15" s="1"/>
  <c r="G14" i="15"/>
  <c r="G15" i="15" s="1"/>
  <c r="G16" i="15" s="1"/>
  <c r="G17" i="15" s="1"/>
  <c r="G18" i="15" s="1"/>
  <c r="G19" i="15" s="1"/>
  <c r="G20" i="15" s="1"/>
  <c r="G21" i="15" s="1"/>
  <c r="G22" i="15" s="1"/>
  <c r="G23" i="15" s="1"/>
  <c r="G24" i="15" s="1"/>
  <c r="G25" i="15" s="1"/>
  <c r="G26" i="15" s="1"/>
  <c r="G27" i="15" s="1"/>
  <c r="G28" i="15" s="1"/>
  <c r="G29" i="15" s="1"/>
  <c r="G30" i="15" s="1"/>
  <c r="G31" i="15" s="1"/>
  <c r="G32" i="15" s="1"/>
  <c r="G33" i="15" s="1"/>
  <c r="G34" i="15" s="1"/>
  <c r="G35" i="15" s="1"/>
  <c r="G36" i="15" s="1"/>
  <c r="G37" i="15" s="1"/>
  <c r="G38" i="15" s="1"/>
  <c r="G39" i="15" s="1"/>
  <c r="G40" i="15" s="1"/>
  <c r="G41" i="15" s="1"/>
  <c r="G42" i="15" s="1"/>
  <c r="G43" i="15" s="1"/>
  <c r="G44" i="15" s="1"/>
  <c r="G45" i="15" s="1"/>
  <c r="G46" i="15" s="1"/>
  <c r="G47" i="15" s="1"/>
  <c r="G48" i="15" s="1"/>
  <c r="G49" i="15" s="1"/>
  <c r="G50" i="15" s="1"/>
  <c r="G51" i="15" s="1"/>
  <c r="G52" i="15" s="1"/>
  <c r="G53" i="15" s="1"/>
  <c r="G54" i="15" s="1"/>
  <c r="G55" i="15" s="1"/>
  <c r="G56" i="15" s="1"/>
  <c r="G57" i="15" s="1"/>
  <c r="G58" i="15" s="1"/>
  <c r="G59" i="15" s="1"/>
  <c r="G60" i="15" s="1"/>
  <c r="G61" i="15" s="1"/>
  <c r="G62" i="15" s="1"/>
  <c r="G63" i="15" s="1"/>
  <c r="G64" i="15" s="1"/>
  <c r="G65" i="15" s="1"/>
  <c r="G66" i="15" s="1"/>
  <c r="G67" i="15" s="1"/>
  <c r="G68" i="15" s="1"/>
  <c r="G69" i="15" s="1"/>
  <c r="C14" i="15"/>
  <c r="C15" i="15" s="1"/>
  <c r="C16" i="15" s="1"/>
  <c r="C17" i="15" s="1"/>
  <c r="C18" i="15" s="1"/>
  <c r="C19" i="15" s="1"/>
  <c r="C20" i="15" s="1"/>
  <c r="C21" i="15" s="1"/>
  <c r="C22" i="15" s="1"/>
  <c r="C23" i="15" s="1"/>
  <c r="C24" i="15" s="1"/>
  <c r="C25" i="15" s="1"/>
  <c r="C26" i="15" s="1"/>
  <c r="C27" i="15" s="1"/>
  <c r="C28" i="15" s="1"/>
  <c r="C29" i="15" s="1"/>
  <c r="C30" i="15" s="1"/>
  <c r="C31" i="15" s="1"/>
  <c r="C32" i="15" s="1"/>
  <c r="C33" i="15" s="1"/>
  <c r="C34" i="15" s="1"/>
  <c r="C35" i="15" s="1"/>
  <c r="C36" i="15" s="1"/>
  <c r="C37" i="15" s="1"/>
  <c r="C38" i="15" s="1"/>
  <c r="C39" i="15" s="1"/>
  <c r="C40" i="15" s="1"/>
  <c r="C41" i="15" s="1"/>
  <c r="C42" i="15" s="1"/>
  <c r="C43" i="15" s="1"/>
  <c r="C44" i="15" s="1"/>
  <c r="C45" i="15" s="1"/>
  <c r="C46" i="15" s="1"/>
  <c r="C47" i="15" s="1"/>
  <c r="C48" i="15" s="1"/>
  <c r="C49" i="15" s="1"/>
  <c r="C50" i="15" s="1"/>
  <c r="C51" i="15" s="1"/>
  <c r="C52" i="15" s="1"/>
  <c r="C53" i="15" s="1"/>
  <c r="C54" i="15" s="1"/>
  <c r="C55" i="15" s="1"/>
  <c r="C56" i="15" s="1"/>
  <c r="C57" i="15" s="1"/>
  <c r="C58" i="15" s="1"/>
  <c r="C59" i="15" s="1"/>
  <c r="C60" i="15" s="1"/>
  <c r="C61" i="15" s="1"/>
  <c r="C62" i="15" s="1"/>
  <c r="C63" i="15" s="1"/>
  <c r="C64" i="15" s="1"/>
  <c r="C65" i="15" s="1"/>
  <c r="C66" i="15" s="1"/>
  <c r="C67" i="15" s="1"/>
  <c r="C68" i="15" s="1"/>
  <c r="C69" i="15" s="1"/>
  <c r="B14" i="15"/>
  <c r="B15" i="15" s="1"/>
  <c r="B16" i="15" s="1"/>
  <c r="B17" i="15" s="1"/>
  <c r="B18" i="15" s="1"/>
  <c r="B19" i="15" s="1"/>
  <c r="B20" i="15" s="1"/>
  <c r="B21" i="15" s="1"/>
  <c r="B22" i="15" s="1"/>
  <c r="B23" i="15" s="1"/>
  <c r="B24" i="15" s="1"/>
  <c r="B25" i="15" s="1"/>
  <c r="B26" i="15" s="1"/>
  <c r="B27" i="15" s="1"/>
  <c r="B28" i="15" s="1"/>
  <c r="B29" i="15" s="1"/>
  <c r="B30" i="15" s="1"/>
  <c r="B31" i="15" s="1"/>
  <c r="B32" i="15" s="1"/>
  <c r="B33" i="15" s="1"/>
  <c r="B34" i="15" s="1"/>
  <c r="B35" i="15" s="1"/>
  <c r="B36" i="15" s="1"/>
  <c r="B37" i="15" s="1"/>
  <c r="B38" i="15" s="1"/>
  <c r="B39" i="15" s="1"/>
  <c r="B40" i="15" s="1"/>
  <c r="B41" i="15" s="1"/>
  <c r="B42" i="15" s="1"/>
  <c r="B43" i="15" s="1"/>
  <c r="B44" i="15" s="1"/>
  <c r="B45" i="15" s="1"/>
  <c r="B46" i="15" s="1"/>
  <c r="B47" i="15" s="1"/>
  <c r="B48" i="15" s="1"/>
  <c r="B49" i="15" s="1"/>
  <c r="B50" i="15" s="1"/>
  <c r="B51" i="15" s="1"/>
  <c r="B52" i="15" s="1"/>
  <c r="B53" i="15" s="1"/>
  <c r="B54" i="15" s="1"/>
  <c r="B55" i="15" s="1"/>
  <c r="B56" i="15" s="1"/>
  <c r="B57" i="15" s="1"/>
  <c r="B58" i="15" s="1"/>
  <c r="B59" i="15" s="1"/>
  <c r="B60" i="15" s="1"/>
  <c r="B61" i="15" s="1"/>
  <c r="B62" i="15" s="1"/>
  <c r="B63" i="15" s="1"/>
  <c r="B64" i="15" s="1"/>
  <c r="B65" i="15" s="1"/>
  <c r="B66" i="15" s="1"/>
  <c r="B67" i="15" s="1"/>
  <c r="B68" i="15" s="1"/>
  <c r="B69" i="15" s="1"/>
  <c r="B19" i="29" l="1"/>
  <c r="B20" i="29" s="1"/>
  <c r="B21" i="29" s="1"/>
  <c r="B22" i="29" s="1"/>
  <c r="B23" i="29" s="1"/>
  <c r="B24" i="29" s="1"/>
  <c r="B25" i="29" s="1"/>
  <c r="B26" i="29" s="1"/>
  <c r="B27" i="29" s="1"/>
  <c r="B28" i="29" s="1"/>
  <c r="B29" i="29" s="1"/>
  <c r="B30" i="29" s="1"/>
  <c r="B31" i="29" s="1"/>
  <c r="B32" i="29" s="1"/>
  <c r="B33" i="29" s="1"/>
  <c r="B34" i="29" s="1"/>
  <c r="B35" i="29" s="1"/>
  <c r="B36" i="29" s="1"/>
  <c r="B37" i="29" s="1"/>
  <c r="B38" i="29" s="1"/>
  <c r="B39" i="29" s="1"/>
  <c r="B40" i="29" s="1"/>
  <c r="B41" i="29" s="1"/>
  <c r="B42" i="29" s="1"/>
  <c r="B43" i="29" s="1"/>
  <c r="B44" i="29" s="1"/>
  <c r="B45" i="29" s="1"/>
  <c r="B46" i="29" s="1"/>
  <c r="B47" i="29" s="1"/>
  <c r="B48" i="29" s="1"/>
  <c r="B49" i="29" s="1"/>
  <c r="B50" i="29" s="1"/>
  <c r="B51" i="29" s="1"/>
  <c r="B52" i="29" s="1"/>
  <c r="B53" i="29" s="1"/>
  <c r="B54" i="29" s="1"/>
  <c r="B55" i="29" s="1"/>
  <c r="B56" i="29" s="1"/>
  <c r="B57" i="29" s="1"/>
  <c r="B58" i="29" s="1"/>
  <c r="B59" i="29" s="1"/>
  <c r="B60" i="29" s="1"/>
  <c r="B61" i="29" s="1"/>
  <c r="B62" i="29" s="1"/>
  <c r="B63" i="29" s="1"/>
  <c r="B64" i="29" s="1"/>
  <c r="B65" i="29" s="1"/>
  <c r="B66" i="29" s="1"/>
  <c r="B67" i="29" s="1"/>
  <c r="B68" i="29" s="1"/>
  <c r="B69" i="29" s="1"/>
  <c r="B70" i="29" s="1"/>
  <c r="B71" i="29" s="1"/>
  <c r="B72" i="29" s="1"/>
  <c r="B73" i="29" s="1"/>
  <c r="AC8" i="30"/>
  <c r="AC9" i="30" s="1"/>
  <c r="AC10" i="30" s="1"/>
  <c r="AC11" i="30" s="1"/>
  <c r="AC12" i="30" s="1"/>
  <c r="AC13" i="30" s="1"/>
  <c r="AC14" i="30" s="1"/>
  <c r="AC15" i="30" s="1"/>
  <c r="AC16" i="30" s="1"/>
  <c r="AC17" i="30" s="1"/>
  <c r="AC18" i="30" s="1"/>
  <c r="AC19" i="30" s="1"/>
  <c r="AC20" i="30" s="1"/>
  <c r="AC21" i="30" s="1"/>
  <c r="AC22" i="30" s="1"/>
  <c r="AC23" i="30" s="1"/>
  <c r="AC24" i="30" s="1"/>
  <c r="AC25" i="30" s="1"/>
  <c r="AC26" i="30" s="1"/>
  <c r="AC27" i="30" s="1"/>
  <c r="AC28" i="30" s="1"/>
  <c r="AC29" i="30" s="1"/>
  <c r="AC30" i="30" s="1"/>
  <c r="AC31" i="30" s="1"/>
  <c r="AC32" i="30" s="1"/>
  <c r="AC33" i="30" s="1"/>
  <c r="AC34" i="30" s="1"/>
  <c r="AC35" i="30" s="1"/>
  <c r="AC36" i="30" s="1"/>
  <c r="AC37" i="30" s="1"/>
  <c r="AC38" i="30" s="1"/>
  <c r="AC39" i="30" s="1"/>
  <c r="AC40" i="30" s="1"/>
  <c r="AC41" i="30" s="1"/>
  <c r="AC42" i="30" s="1"/>
  <c r="AC43" i="30" s="1"/>
  <c r="AC44" i="30" s="1"/>
  <c r="AC45" i="30" s="1"/>
  <c r="AC46" i="30" s="1"/>
  <c r="AC47" i="30" s="1"/>
  <c r="AC48" i="30" s="1"/>
  <c r="AC49" i="30" s="1"/>
  <c r="AC50" i="30" s="1"/>
  <c r="AC51" i="30" s="1"/>
  <c r="AC52" i="30" s="1"/>
  <c r="AC53" i="30" s="1"/>
  <c r="AC54" i="30" s="1"/>
  <c r="AC55" i="30" s="1"/>
  <c r="AC56" i="30" s="1"/>
  <c r="AC57" i="30" s="1"/>
  <c r="AC58" i="30" s="1"/>
  <c r="AC59" i="30" s="1"/>
  <c r="AC60" i="30" s="1"/>
  <c r="AC61" i="30" s="1"/>
  <c r="AC62" i="30" s="1"/>
  <c r="Q8" i="30"/>
  <c r="Q9" i="30" s="1"/>
  <c r="Q10" i="30" s="1"/>
  <c r="Q11" i="30" s="1"/>
  <c r="Q12" i="30" s="1"/>
  <c r="Q13" i="30" s="1"/>
  <c r="Q14" i="30" s="1"/>
  <c r="Q15" i="30" s="1"/>
  <c r="Q16" i="30" s="1"/>
  <c r="Q17" i="30" s="1"/>
  <c r="Q18" i="30" s="1"/>
  <c r="Q19" i="30" s="1"/>
  <c r="Q20" i="30" s="1"/>
  <c r="Q21" i="30" s="1"/>
  <c r="Q22" i="30" s="1"/>
  <c r="Q23" i="30" s="1"/>
  <c r="Q24" i="30" s="1"/>
  <c r="Q25" i="30" s="1"/>
  <c r="Q26" i="30" s="1"/>
  <c r="Q27" i="30" s="1"/>
  <c r="Q28" i="30" s="1"/>
  <c r="Q29" i="30" s="1"/>
  <c r="Q30" i="30" s="1"/>
  <c r="Q31" i="30" s="1"/>
  <c r="Q32" i="30" s="1"/>
  <c r="Q33" i="30" s="1"/>
  <c r="Q34" i="30" s="1"/>
  <c r="Q35" i="30" s="1"/>
  <c r="Q36" i="30" s="1"/>
  <c r="Q37" i="30" s="1"/>
  <c r="Q38" i="30" s="1"/>
  <c r="Q39" i="30" s="1"/>
  <c r="Q40" i="30" s="1"/>
  <c r="Q41" i="30" s="1"/>
  <c r="Q42" i="30" s="1"/>
  <c r="Q43" i="30" s="1"/>
  <c r="Q44" i="30" s="1"/>
  <c r="Q45" i="30" s="1"/>
  <c r="Q46" i="30" s="1"/>
  <c r="Q47" i="30" s="1"/>
  <c r="Q48" i="30" s="1"/>
  <c r="Q49" i="30" s="1"/>
  <c r="Q50" i="30" s="1"/>
  <c r="Q51" i="30" s="1"/>
  <c r="Q52" i="30" s="1"/>
  <c r="Q53" i="30" s="1"/>
  <c r="Q54" i="30" s="1"/>
  <c r="Q55" i="30" s="1"/>
  <c r="Q56" i="30" s="1"/>
  <c r="Q57" i="30" s="1"/>
  <c r="Q58" i="30" s="1"/>
  <c r="Q59" i="30" s="1"/>
  <c r="Q60" i="30" s="1"/>
  <c r="Q61" i="30" s="1"/>
  <c r="Q62" i="30" s="1"/>
  <c r="H18" i="29"/>
  <c r="D69" i="15"/>
  <c r="D67" i="15"/>
  <c r="D68" i="15"/>
  <c r="H68" i="15"/>
  <c r="D65" i="15"/>
  <c r="D66" i="15"/>
  <c r="H69" i="15"/>
  <c r="H19" i="29" l="1"/>
  <c r="H20" i="29" s="1"/>
  <c r="H21" i="29" s="1"/>
  <c r="H22" i="29" s="1"/>
  <c r="H23" i="29" s="1"/>
  <c r="H24" i="29" s="1"/>
  <c r="H25" i="29" s="1"/>
  <c r="H26" i="29" s="1"/>
  <c r="H27" i="29" s="1"/>
  <c r="H28" i="29" s="1"/>
  <c r="H29" i="29" s="1"/>
  <c r="H30" i="29" s="1"/>
  <c r="H31" i="29" s="1"/>
  <c r="H32" i="29" s="1"/>
  <c r="H33" i="29" s="1"/>
  <c r="H34" i="29" s="1"/>
  <c r="H35" i="29" s="1"/>
  <c r="H36" i="29" s="1"/>
  <c r="H37" i="29" s="1"/>
  <c r="H38" i="29" s="1"/>
  <c r="H39" i="29" s="1"/>
  <c r="H40" i="29" s="1"/>
  <c r="H41" i="29" s="1"/>
  <c r="H42" i="29" s="1"/>
  <c r="H43" i="29" s="1"/>
  <c r="H44" i="29" s="1"/>
  <c r="H45" i="29" s="1"/>
  <c r="H46" i="29" s="1"/>
  <c r="H47" i="29" s="1"/>
  <c r="H48" i="29" s="1"/>
  <c r="H49" i="29" s="1"/>
  <c r="H50" i="29" s="1"/>
  <c r="H51" i="29" s="1"/>
  <c r="H52" i="29" s="1"/>
  <c r="H53" i="29" s="1"/>
  <c r="H54" i="29" s="1"/>
  <c r="H55" i="29" s="1"/>
  <c r="H56" i="29" s="1"/>
  <c r="H57" i="29" s="1"/>
  <c r="H58" i="29" s="1"/>
  <c r="H59" i="29" s="1"/>
  <c r="H60" i="29" s="1"/>
  <c r="H61" i="29" s="1"/>
  <c r="H62" i="29" s="1"/>
  <c r="H63" i="29" s="1"/>
  <c r="H64" i="29" s="1"/>
  <c r="H65" i="29" s="1"/>
  <c r="H66" i="29" s="1"/>
  <c r="H67" i="29" s="1"/>
  <c r="H68" i="29" s="1"/>
  <c r="H69" i="29" s="1"/>
  <c r="H70" i="29" s="1"/>
  <c r="H71" i="29" s="1"/>
  <c r="H72" i="29" s="1"/>
  <c r="H73" i="29" s="1"/>
  <c r="X8" i="30"/>
  <c r="Z8" i="30" s="1"/>
  <c r="N8" i="30"/>
  <c r="O8" i="30" s="1"/>
  <c r="F65" i="2"/>
  <c r="AG99" i="1"/>
  <c r="C21" i="4"/>
  <c r="D21" i="4"/>
  <c r="E21" i="4"/>
  <c r="F5" i="1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57" i="2"/>
  <c r="F58" i="2"/>
  <c r="F59" i="2"/>
  <c r="F60" i="2"/>
  <c r="F61" i="2"/>
  <c r="F62" i="2"/>
  <c r="F63" i="2"/>
  <c r="F64" i="2"/>
  <c r="F66" i="2"/>
  <c r="F67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AG93" i="2" s="1"/>
  <c r="F94" i="2"/>
  <c r="AG94" i="2" s="1"/>
  <c r="F95" i="2"/>
  <c r="AG95" i="2" s="1"/>
  <c r="F96" i="2"/>
  <c r="AG96" i="2" s="1"/>
  <c r="F97" i="2"/>
  <c r="AG97" i="2" s="1"/>
  <c r="F98" i="2"/>
  <c r="AG98" i="2" s="1"/>
  <c r="F99" i="2"/>
  <c r="AG99" i="2" s="1"/>
  <c r="F100" i="2"/>
  <c r="AG100" i="2" s="1"/>
  <c r="F101" i="2"/>
  <c r="AG101" i="2" s="1"/>
  <c r="F102" i="2"/>
  <c r="AG102" i="2" s="1"/>
  <c r="F57" i="1"/>
  <c r="F58" i="1"/>
  <c r="F59" i="1"/>
  <c r="F60" i="1"/>
  <c r="F61" i="1"/>
  <c r="F62" i="1"/>
  <c r="F63" i="1"/>
  <c r="F64" i="1"/>
  <c r="F65" i="1"/>
  <c r="F66" i="1"/>
  <c r="F67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AG93" i="1" s="1"/>
  <c r="F94" i="1"/>
  <c r="AG94" i="1" s="1"/>
  <c r="F95" i="1"/>
  <c r="AG95" i="1" s="1"/>
  <c r="F96" i="1"/>
  <c r="AG96" i="1" s="1"/>
  <c r="F97" i="1"/>
  <c r="AG97" i="1" s="1"/>
  <c r="F98" i="1"/>
  <c r="AG98" i="1" s="1"/>
  <c r="F99" i="1"/>
  <c r="F100" i="1"/>
  <c r="AG100" i="1" s="1"/>
  <c r="F101" i="1"/>
  <c r="AG101" i="1" s="1"/>
  <c r="F102" i="1"/>
  <c r="AG102" i="1" s="1"/>
  <c r="D61" i="12" l="1"/>
  <c r="D68" i="12"/>
  <c r="D60" i="12"/>
  <c r="D67" i="12"/>
  <c r="D63" i="12"/>
  <c r="D59" i="12"/>
  <c r="D64" i="12"/>
  <c r="D66" i="12"/>
  <c r="D62" i="12"/>
  <c r="D65" i="12"/>
  <c r="D65" i="18"/>
  <c r="D61" i="18"/>
  <c r="D62" i="18"/>
  <c r="D68" i="18"/>
  <c r="D64" i="18"/>
  <c r="D60" i="18"/>
  <c r="D66" i="18"/>
  <c r="D67" i="18"/>
  <c r="D63" i="18"/>
  <c r="D59" i="18"/>
  <c r="N9" i="30"/>
  <c r="AA8" i="30"/>
  <c r="X9" i="30"/>
  <c r="Y8" i="30"/>
  <c r="AA3" i="8"/>
  <c r="C20" i="8" s="1"/>
  <c r="C21" i="8" s="1"/>
  <c r="C22" i="8" s="1"/>
  <c r="C23" i="8" s="1"/>
  <c r="C24" i="8" s="1"/>
  <c r="C25" i="8" s="1"/>
  <c r="C26" i="8" s="1"/>
  <c r="C27" i="8" s="1"/>
  <c r="C28" i="8" s="1"/>
  <c r="C29" i="8" s="1"/>
  <c r="C30" i="8" s="1"/>
  <c r="C31" i="8" s="1"/>
  <c r="C32" i="8" s="1"/>
  <c r="C33" i="8" s="1"/>
  <c r="C34" i="8" s="1"/>
  <c r="C35" i="8" s="1"/>
  <c r="C36" i="8" s="1"/>
  <c r="C37" i="8" s="1"/>
  <c r="C38" i="8" s="1"/>
  <c r="C39" i="8" s="1"/>
  <c r="C40" i="8" s="1"/>
  <c r="C41" i="8" s="1"/>
  <c r="C42" i="8" s="1"/>
  <c r="C43" i="8" s="1"/>
  <c r="C44" i="8" s="1"/>
  <c r="C45" i="8" s="1"/>
  <c r="C46" i="8" s="1"/>
  <c r="C47" i="8" s="1"/>
  <c r="C48" i="8" s="1"/>
  <c r="C49" i="8" s="1"/>
  <c r="C50" i="8" s="1"/>
  <c r="C51" i="8" s="1"/>
  <c r="C52" i="8" s="1"/>
  <c r="C53" i="8" s="1"/>
  <c r="C54" i="8" s="1"/>
  <c r="C55" i="8" s="1"/>
  <c r="C56" i="8" s="1"/>
  <c r="C57" i="8" s="1"/>
  <c r="C58" i="8" s="1"/>
  <c r="C59" i="8" s="1"/>
  <c r="C60" i="8" s="1"/>
  <c r="A18" i="8"/>
  <c r="A19" i="8" s="1"/>
  <c r="A20" i="8" s="1"/>
  <c r="AA9" i="30" l="1"/>
  <c r="Z9" i="30"/>
  <c r="N10" i="30"/>
  <c r="O9" i="30"/>
  <c r="X10" i="30"/>
  <c r="Y9" i="30"/>
  <c r="D19" i="8"/>
  <c r="A21" i="8"/>
  <c r="A22" i="8" s="1"/>
  <c r="D20" i="8"/>
  <c r="N11" i="30" l="1"/>
  <c r="O10" i="30"/>
  <c r="Z10" i="30"/>
  <c r="AA10" i="30"/>
  <c r="X11" i="30"/>
  <c r="Y10" i="30"/>
  <c r="E19" i="8"/>
  <c r="AE19" i="8" s="1"/>
  <c r="T19" i="8"/>
  <c r="X19" i="8"/>
  <c r="F19" i="8"/>
  <c r="G19" i="8"/>
  <c r="D21" i="8"/>
  <c r="D22" i="8"/>
  <c r="A23" i="8"/>
  <c r="G20" i="8"/>
  <c r="F20" i="8"/>
  <c r="V20" i="8" s="1"/>
  <c r="AA11" i="30" l="1"/>
  <c r="Z11" i="30"/>
  <c r="N12" i="30"/>
  <c r="O11" i="30"/>
  <c r="X12" i="30"/>
  <c r="Y11" i="30"/>
  <c r="E20" i="8"/>
  <c r="AE20" i="8" s="1"/>
  <c r="G22" i="8"/>
  <c r="H22" i="8" s="1"/>
  <c r="I22" i="8" s="1"/>
  <c r="K22" i="8"/>
  <c r="L22" i="8" s="1"/>
  <c r="P19" i="8"/>
  <c r="Y19" i="8" s="1"/>
  <c r="Z19" i="8" s="1"/>
  <c r="H19" i="8"/>
  <c r="P20" i="8"/>
  <c r="Y20" i="8" s="1"/>
  <c r="H20" i="8"/>
  <c r="V19" i="8"/>
  <c r="F22" i="8"/>
  <c r="V22" i="8" s="1"/>
  <c r="U19" i="8"/>
  <c r="G21" i="8"/>
  <c r="P22" i="8"/>
  <c r="Y22" i="8" s="1"/>
  <c r="AD19" i="8"/>
  <c r="A24" i="8"/>
  <c r="D23" i="8"/>
  <c r="F21" i="8"/>
  <c r="T20" i="8"/>
  <c r="W20" i="8" s="1"/>
  <c r="U20" i="8"/>
  <c r="AD20" i="8"/>
  <c r="K19" i="8" l="1"/>
  <c r="E21" i="8"/>
  <c r="E22" i="8" s="1"/>
  <c r="AE22" i="8" s="1"/>
  <c r="N13" i="30"/>
  <c r="O12" i="30"/>
  <c r="Z12" i="30"/>
  <c r="AA12" i="30"/>
  <c r="X13" i="30"/>
  <c r="Y12" i="30"/>
  <c r="U21" i="8"/>
  <c r="AE21" i="8"/>
  <c r="T21" i="8"/>
  <c r="T22" i="8"/>
  <c r="W19" i="8"/>
  <c r="AA19" i="8" s="1"/>
  <c r="AB19" i="8" s="1"/>
  <c r="AC19" i="8" s="1"/>
  <c r="U22" i="8"/>
  <c r="AD22" i="8"/>
  <c r="L19" i="8"/>
  <c r="Q19" i="8"/>
  <c r="I20" i="8"/>
  <c r="K20" i="8"/>
  <c r="L20" i="8" s="1"/>
  <c r="P21" i="8"/>
  <c r="Y21" i="8" s="1"/>
  <c r="H21" i="8"/>
  <c r="I19" i="8"/>
  <c r="J19" i="8" s="1"/>
  <c r="J20" i="8" s="1"/>
  <c r="AD21" i="8"/>
  <c r="V21" i="8"/>
  <c r="W21" i="8" s="1"/>
  <c r="E23" i="8"/>
  <c r="AE23" i="8" s="1"/>
  <c r="F23" i="8"/>
  <c r="G23" i="8"/>
  <c r="A25" i="8"/>
  <c r="D24" i="8"/>
  <c r="M19" i="8" l="1"/>
  <c r="M20" i="8" s="1"/>
  <c r="Z13" i="30"/>
  <c r="AA13" i="30"/>
  <c r="N14" i="30"/>
  <c r="O13" i="30"/>
  <c r="X14" i="30"/>
  <c r="Y13" i="30"/>
  <c r="U23" i="8"/>
  <c r="T23" i="8"/>
  <c r="Q20" i="8"/>
  <c r="R20" i="8" s="1"/>
  <c r="R19" i="8"/>
  <c r="N19" i="8"/>
  <c r="Q21" i="8"/>
  <c r="Q22" i="8" s="1"/>
  <c r="R22" i="8" s="1"/>
  <c r="I21" i="8"/>
  <c r="J21" i="8" s="1"/>
  <c r="J22" i="8" s="1"/>
  <c r="K21" i="8"/>
  <c r="L21" i="8" s="1"/>
  <c r="V23" i="8"/>
  <c r="P23" i="8"/>
  <c r="Y23" i="8" s="1"/>
  <c r="H23" i="8"/>
  <c r="W22" i="8"/>
  <c r="X20" i="8"/>
  <c r="Z20" i="8" s="1"/>
  <c r="AA20" i="8" s="1"/>
  <c r="AB20" i="8" s="1"/>
  <c r="AD23" i="8"/>
  <c r="F24" i="8"/>
  <c r="T24" i="8" s="1"/>
  <c r="G24" i="8"/>
  <c r="E24" i="8"/>
  <c r="AE24" i="8" s="1"/>
  <c r="D25" i="8"/>
  <c r="A26" i="8"/>
  <c r="M21" i="8" l="1"/>
  <c r="M22" i="8" s="1"/>
  <c r="N15" i="30"/>
  <c r="O14" i="30"/>
  <c r="Z14" i="30"/>
  <c r="AA14" i="30"/>
  <c r="X15" i="30"/>
  <c r="Y14" i="30"/>
  <c r="U24" i="8"/>
  <c r="R21" i="8"/>
  <c r="N20" i="8"/>
  <c r="W23" i="8"/>
  <c r="I23" i="8"/>
  <c r="J23" i="8" s="1"/>
  <c r="K23" i="8"/>
  <c r="L23" i="8" s="1"/>
  <c r="P24" i="8"/>
  <c r="Y24" i="8" s="1"/>
  <c r="H24" i="8"/>
  <c r="V24" i="8"/>
  <c r="AC20" i="8"/>
  <c r="X21" i="8"/>
  <c r="Z21" i="8" s="1"/>
  <c r="AA21" i="8" s="1"/>
  <c r="AB21" i="8" s="1"/>
  <c r="A27" i="8"/>
  <c r="D26" i="8"/>
  <c r="AD24" i="8"/>
  <c r="E25" i="8"/>
  <c r="AE25" i="8" s="1"/>
  <c r="G25" i="8"/>
  <c r="F25" i="8"/>
  <c r="U25" i="8" s="1"/>
  <c r="Q23" i="8"/>
  <c r="R23" i="8" s="1"/>
  <c r="M23" i="8" l="1"/>
  <c r="Z15" i="30"/>
  <c r="AA15" i="30"/>
  <c r="N16" i="30"/>
  <c r="O15" i="30"/>
  <c r="X16" i="30"/>
  <c r="Y15" i="30"/>
  <c r="T25" i="8"/>
  <c r="N21" i="8"/>
  <c r="I24" i="8"/>
  <c r="J24" i="8" s="1"/>
  <c r="K24" i="8"/>
  <c r="L24" i="8" s="1"/>
  <c r="P25" i="8"/>
  <c r="Y25" i="8" s="1"/>
  <c r="H25" i="8"/>
  <c r="AD25" i="8"/>
  <c r="V25" i="8"/>
  <c r="E26" i="8"/>
  <c r="AE26" i="8" s="1"/>
  <c r="F26" i="8"/>
  <c r="U26" i="8" s="1"/>
  <c r="G26" i="8"/>
  <c r="Q24" i="8"/>
  <c r="A28" i="8"/>
  <c r="D27" i="8"/>
  <c r="X22" i="8"/>
  <c r="Z22" i="8" s="1"/>
  <c r="AC21" i="8"/>
  <c r="W24" i="8"/>
  <c r="M24" i="8" l="1"/>
  <c r="N17" i="30"/>
  <c r="O16" i="30"/>
  <c r="Z16" i="30"/>
  <c r="AA16" i="30"/>
  <c r="X17" i="30"/>
  <c r="Y16" i="30"/>
  <c r="T26" i="8"/>
  <c r="N22" i="8"/>
  <c r="I25" i="8"/>
  <c r="J25" i="8" s="1"/>
  <c r="K25" i="8"/>
  <c r="L25" i="8" s="1"/>
  <c r="P26" i="8"/>
  <c r="Y26" i="8" s="1"/>
  <c r="H26" i="8"/>
  <c r="V26" i="8"/>
  <c r="AA22" i="8"/>
  <c r="AB22" i="8" s="1"/>
  <c r="W25" i="8"/>
  <c r="AD26" i="8"/>
  <c r="R24" i="8"/>
  <c r="Q25" i="8"/>
  <c r="R25" i="8" s="1"/>
  <c r="D28" i="8"/>
  <c r="A29" i="8"/>
  <c r="G27" i="8"/>
  <c r="E27" i="8"/>
  <c r="AE27" i="8" s="1"/>
  <c r="F27" i="8"/>
  <c r="V27" i="8" s="1"/>
  <c r="M25" i="8" l="1"/>
  <c r="Z17" i="30"/>
  <c r="AA17" i="30"/>
  <c r="N18" i="30"/>
  <c r="O17" i="30"/>
  <c r="X18" i="30"/>
  <c r="Y17" i="30"/>
  <c r="U27" i="8"/>
  <c r="T27" i="8"/>
  <c r="N23" i="8"/>
  <c r="I26" i="8"/>
  <c r="J26" i="8" s="1"/>
  <c r="K26" i="8"/>
  <c r="L26" i="8" s="1"/>
  <c r="P27" i="8"/>
  <c r="Y27" i="8" s="1"/>
  <c r="H27" i="8"/>
  <c r="AC22" i="8"/>
  <c r="X23" i="8"/>
  <c r="Z23" i="8" s="1"/>
  <c r="A30" i="8"/>
  <c r="D29" i="8"/>
  <c r="E28" i="8"/>
  <c r="AE28" i="8" s="1"/>
  <c r="F28" i="8"/>
  <c r="V28" i="8" s="1"/>
  <c r="G28" i="8"/>
  <c r="H28" i="8" s="1"/>
  <c r="Q26" i="8"/>
  <c r="AD27" i="8"/>
  <c r="W26" i="8"/>
  <c r="M26" i="8" l="1"/>
  <c r="N19" i="30"/>
  <c r="O18" i="30"/>
  <c r="Z18" i="30"/>
  <c r="AA18" i="30"/>
  <c r="X19" i="30"/>
  <c r="Y18" i="30"/>
  <c r="U28" i="8"/>
  <c r="W28" i="8" s="1"/>
  <c r="T28" i="8"/>
  <c r="N24" i="8"/>
  <c r="I27" i="8"/>
  <c r="J27" i="8" s="1"/>
  <c r="J28" i="8" s="1"/>
  <c r="K27" i="8"/>
  <c r="L27" i="8" s="1"/>
  <c r="I28" i="8"/>
  <c r="K28" i="8"/>
  <c r="L28" i="8" s="1"/>
  <c r="W27" i="8"/>
  <c r="AA23" i="8"/>
  <c r="AB23" i="8" s="1"/>
  <c r="AD28" i="8"/>
  <c r="P28" i="8"/>
  <c r="Y28" i="8" s="1"/>
  <c r="D30" i="8"/>
  <c r="A31" i="8"/>
  <c r="R26" i="8"/>
  <c r="Q27" i="8"/>
  <c r="E29" i="8"/>
  <c r="F29" i="8"/>
  <c r="G29" i="8"/>
  <c r="U29" i="8" l="1"/>
  <c r="M27" i="8"/>
  <c r="M28" i="8" s="1"/>
  <c r="Z19" i="30"/>
  <c r="AA19" i="30"/>
  <c r="N20" i="30"/>
  <c r="O19" i="30"/>
  <c r="X20" i="30"/>
  <c r="Y19" i="30"/>
  <c r="T29" i="8"/>
  <c r="N25" i="8"/>
  <c r="P29" i="8"/>
  <c r="Y29" i="8" s="1"/>
  <c r="H29" i="8"/>
  <c r="V29" i="8"/>
  <c r="AC23" i="8"/>
  <c r="X24" i="8"/>
  <c r="Z24" i="8" s="1"/>
  <c r="AA24" i="8" s="1"/>
  <c r="AB24" i="8" s="1"/>
  <c r="AC24" i="8" s="1"/>
  <c r="E30" i="8"/>
  <c r="AE30" i="8" s="1"/>
  <c r="F30" i="8"/>
  <c r="V30" i="8" s="1"/>
  <c r="G30" i="8"/>
  <c r="R27" i="8"/>
  <c r="Q28" i="8"/>
  <c r="R28" i="8" s="1"/>
  <c r="AE29" i="8"/>
  <c r="AD29" i="8"/>
  <c r="D31" i="8"/>
  <c r="A32" i="8"/>
  <c r="N21" i="30" l="1"/>
  <c r="O20" i="30"/>
  <c r="Z20" i="30"/>
  <c r="AA20" i="30"/>
  <c r="X21" i="30"/>
  <c r="Y20" i="30"/>
  <c r="T30" i="8"/>
  <c r="U30" i="8"/>
  <c r="W30" i="8" s="1"/>
  <c r="N26" i="8"/>
  <c r="I29" i="8"/>
  <c r="J29" i="8" s="1"/>
  <c r="K29" i="8"/>
  <c r="L29" i="8" s="1"/>
  <c r="M29" i="8" s="1"/>
  <c r="P30" i="8"/>
  <c r="Y30" i="8" s="1"/>
  <c r="H30" i="8"/>
  <c r="X25" i="8"/>
  <c r="Z25" i="8" s="1"/>
  <c r="E31" i="8"/>
  <c r="AE31" i="8" s="1"/>
  <c r="F31" i="8"/>
  <c r="V31" i="8" s="1"/>
  <c r="G31" i="8"/>
  <c r="AD30" i="8"/>
  <c r="A33" i="8"/>
  <c r="D32" i="8"/>
  <c r="W29" i="8"/>
  <c r="Q29" i="8"/>
  <c r="R29" i="8" s="1"/>
  <c r="Z21" i="30" l="1"/>
  <c r="AA21" i="30"/>
  <c r="N22" i="30"/>
  <c r="N23" i="30" s="1"/>
  <c r="N24" i="30" s="1"/>
  <c r="N25" i="30" s="1"/>
  <c r="N26" i="30" s="1"/>
  <c r="N27" i="30" s="1"/>
  <c r="N28" i="30" s="1"/>
  <c r="N29" i="30" s="1"/>
  <c r="N30" i="30" s="1"/>
  <c r="N31" i="30" s="1"/>
  <c r="N32" i="30" s="1"/>
  <c r="N33" i="30" s="1"/>
  <c r="N34" i="30" s="1"/>
  <c r="N35" i="30" s="1"/>
  <c r="N36" i="30" s="1"/>
  <c r="N37" i="30" s="1"/>
  <c r="N38" i="30" s="1"/>
  <c r="N39" i="30" s="1"/>
  <c r="N40" i="30" s="1"/>
  <c r="N41" i="30" s="1"/>
  <c r="N42" i="30" s="1"/>
  <c r="N43" i="30" s="1"/>
  <c r="N44" i="30" s="1"/>
  <c r="N45" i="30" s="1"/>
  <c r="N46" i="30" s="1"/>
  <c r="N47" i="30" s="1"/>
  <c r="N48" i="30" s="1"/>
  <c r="N49" i="30" s="1"/>
  <c r="N50" i="30" s="1"/>
  <c r="N51" i="30" s="1"/>
  <c r="N52" i="30" s="1"/>
  <c r="N53" i="30" s="1"/>
  <c r="N54" i="30" s="1"/>
  <c r="N55" i="30" s="1"/>
  <c r="N56" i="30" s="1"/>
  <c r="N57" i="30" s="1"/>
  <c r="N58" i="30" s="1"/>
  <c r="N59" i="30" s="1"/>
  <c r="N60" i="30" s="1"/>
  <c r="N61" i="30" s="1"/>
  <c r="N62" i="30" s="1"/>
  <c r="O21" i="30"/>
  <c r="X22" i="30"/>
  <c r="Z22" i="30" s="1"/>
  <c r="Y21" i="30"/>
  <c r="T31" i="8"/>
  <c r="U31" i="8"/>
  <c r="N27" i="8"/>
  <c r="I30" i="8"/>
  <c r="J30" i="8" s="1"/>
  <c r="K30" i="8"/>
  <c r="L30" i="8" s="1"/>
  <c r="M30" i="8" s="1"/>
  <c r="P31" i="8"/>
  <c r="Y31" i="8" s="1"/>
  <c r="H31" i="8"/>
  <c r="AA25" i="8"/>
  <c r="AB25" i="8" s="1"/>
  <c r="AD31" i="8"/>
  <c r="F32" i="8"/>
  <c r="V32" i="8" s="1"/>
  <c r="G32" i="8"/>
  <c r="E32" i="8"/>
  <c r="AE32" i="8" s="1"/>
  <c r="D33" i="8"/>
  <c r="A34" i="8"/>
  <c r="Q30" i="8"/>
  <c r="R30" i="8" s="1"/>
  <c r="X23" i="30" l="1"/>
  <c r="Z23" i="30" s="1"/>
  <c r="Y22" i="30"/>
  <c r="T32" i="8"/>
  <c r="U32" i="8"/>
  <c r="N28" i="8"/>
  <c r="I31" i="8"/>
  <c r="J31" i="8" s="1"/>
  <c r="K31" i="8"/>
  <c r="L31" i="8" s="1"/>
  <c r="M31" i="8" s="1"/>
  <c r="P32" i="8"/>
  <c r="Y32" i="8" s="1"/>
  <c r="H32" i="8"/>
  <c r="AD32" i="8"/>
  <c r="W31" i="8"/>
  <c r="AC25" i="8"/>
  <c r="X26" i="8"/>
  <c r="Z26" i="8" s="1"/>
  <c r="Q31" i="8"/>
  <c r="A35" i="8"/>
  <c r="D34" i="8"/>
  <c r="E33" i="8"/>
  <c r="AE33" i="8" s="1"/>
  <c r="G33" i="8"/>
  <c r="F33" i="8"/>
  <c r="V33" i="8" s="1"/>
  <c r="X24" i="30" l="1"/>
  <c r="Z24" i="30" s="1"/>
  <c r="Y23" i="30"/>
  <c r="T33" i="8"/>
  <c r="W33" i="8" s="1"/>
  <c r="U33" i="8"/>
  <c r="N29" i="8"/>
  <c r="I32" i="8"/>
  <c r="J32" i="8" s="1"/>
  <c r="K32" i="8"/>
  <c r="L32" i="8" s="1"/>
  <c r="M32" i="8" s="1"/>
  <c r="P33" i="8"/>
  <c r="Y33" i="8" s="1"/>
  <c r="H33" i="8"/>
  <c r="W32" i="8"/>
  <c r="AA26" i="8"/>
  <c r="AB26" i="8" s="1"/>
  <c r="AD33" i="8"/>
  <c r="R31" i="8"/>
  <c r="Q32" i="8"/>
  <c r="R32" i="8" s="1"/>
  <c r="D35" i="8"/>
  <c r="A36" i="8"/>
  <c r="F34" i="8"/>
  <c r="V34" i="8" s="1"/>
  <c r="G34" i="8"/>
  <c r="E34" i="8"/>
  <c r="M33" i="8" l="1"/>
  <c r="X25" i="30"/>
  <c r="Z25" i="30" s="1"/>
  <c r="Y24" i="30"/>
  <c r="U34" i="8"/>
  <c r="T34" i="8"/>
  <c r="N30" i="8"/>
  <c r="I33" i="8"/>
  <c r="J33" i="8" s="1"/>
  <c r="K33" i="8"/>
  <c r="L33" i="8" s="1"/>
  <c r="P34" i="8"/>
  <c r="Y34" i="8" s="1"/>
  <c r="H34" i="8"/>
  <c r="Q33" i="8"/>
  <c r="R33" i="8" s="1"/>
  <c r="AC26" i="8"/>
  <c r="X27" i="8"/>
  <c r="Z27" i="8" s="1"/>
  <c r="AA27" i="8" s="1"/>
  <c r="AB27" i="8" s="1"/>
  <c r="E35" i="8"/>
  <c r="AE35" i="8" s="1"/>
  <c r="AD34" i="8"/>
  <c r="A37" i="8"/>
  <c r="D36" i="8"/>
  <c r="AE34" i="8"/>
  <c r="G35" i="8"/>
  <c r="F35" i="8"/>
  <c r="V35" i="8" s="1"/>
  <c r="X26" i="30" l="1"/>
  <c r="Z26" i="30" s="1"/>
  <c r="Y25" i="30"/>
  <c r="T35" i="8"/>
  <c r="U35" i="8"/>
  <c r="N31" i="8"/>
  <c r="I34" i="8"/>
  <c r="J34" i="8" s="1"/>
  <c r="K34" i="8"/>
  <c r="L34" i="8" s="1"/>
  <c r="M34" i="8" s="1"/>
  <c r="P35" i="8"/>
  <c r="Y35" i="8" s="1"/>
  <c r="H35" i="8"/>
  <c r="W34" i="8"/>
  <c r="Q34" i="8"/>
  <c r="R34" i="8" s="1"/>
  <c r="X28" i="8"/>
  <c r="Z28" i="8" s="1"/>
  <c r="AC27" i="8"/>
  <c r="AD35" i="8"/>
  <c r="G36" i="8"/>
  <c r="F36" i="8"/>
  <c r="V36" i="8" s="1"/>
  <c r="E36" i="8"/>
  <c r="D37" i="8"/>
  <c r="A38" i="8"/>
  <c r="X27" i="30" l="1"/>
  <c r="Z27" i="30" s="1"/>
  <c r="Y26" i="30"/>
  <c r="T36" i="8"/>
  <c r="U36" i="8"/>
  <c r="N32" i="8"/>
  <c r="I35" i="8"/>
  <c r="J35" i="8" s="1"/>
  <c r="K35" i="8"/>
  <c r="L35" i="8" s="1"/>
  <c r="M35" i="8" s="1"/>
  <c r="P36" i="8"/>
  <c r="Y36" i="8" s="1"/>
  <c r="H36" i="8"/>
  <c r="Q35" i="8"/>
  <c r="R35" i="8" s="1"/>
  <c r="W35" i="8"/>
  <c r="AA28" i="8"/>
  <c r="AB28" i="8" s="1"/>
  <c r="AE36" i="8"/>
  <c r="AD36" i="8"/>
  <c r="D38" i="8"/>
  <c r="A39" i="8"/>
  <c r="F37" i="8"/>
  <c r="V37" i="8" s="1"/>
  <c r="G37" i="8"/>
  <c r="E37" i="8"/>
  <c r="X28" i="30" l="1"/>
  <c r="Z28" i="30" s="1"/>
  <c r="Y27" i="30"/>
  <c r="T37" i="8"/>
  <c r="U37" i="8"/>
  <c r="N33" i="8"/>
  <c r="I36" i="8"/>
  <c r="J36" i="8" s="1"/>
  <c r="K36" i="8"/>
  <c r="L36" i="8" s="1"/>
  <c r="M36" i="8" s="1"/>
  <c r="P37" i="8"/>
  <c r="Y37" i="8" s="1"/>
  <c r="H37" i="8"/>
  <c r="Q36" i="8"/>
  <c r="R36" i="8" s="1"/>
  <c r="AC28" i="8"/>
  <c r="X29" i="8"/>
  <c r="Z29" i="8" s="1"/>
  <c r="W36" i="8"/>
  <c r="AE37" i="8"/>
  <c r="F38" i="8"/>
  <c r="V38" i="8" s="1"/>
  <c r="G38" i="8"/>
  <c r="E38" i="8"/>
  <c r="AE38" i="8" s="1"/>
  <c r="AD37" i="8"/>
  <c r="A40" i="8"/>
  <c r="D39" i="8"/>
  <c r="X29" i="30" l="1"/>
  <c r="Z29" i="30" s="1"/>
  <c r="Y28" i="30"/>
  <c r="T38" i="8"/>
  <c r="U38" i="8"/>
  <c r="W37" i="8"/>
  <c r="N34" i="8"/>
  <c r="I37" i="8"/>
  <c r="J37" i="8" s="1"/>
  <c r="K37" i="8"/>
  <c r="L37" i="8" s="1"/>
  <c r="M37" i="8" s="1"/>
  <c r="Q37" i="8"/>
  <c r="R37" i="8" s="1"/>
  <c r="P38" i="8"/>
  <c r="H38" i="8"/>
  <c r="AA29" i="8"/>
  <c r="AB29" i="8" s="1"/>
  <c r="AD38" i="8"/>
  <c r="F39" i="8"/>
  <c r="V39" i="8" s="1"/>
  <c r="G39" i="8"/>
  <c r="E39" i="8"/>
  <c r="A41" i="8"/>
  <c r="D40" i="8"/>
  <c r="X30" i="30" l="1"/>
  <c r="Z30" i="30" s="1"/>
  <c r="Y29" i="30"/>
  <c r="T39" i="8"/>
  <c r="U39" i="8"/>
  <c r="N35" i="8"/>
  <c r="Q38" i="8"/>
  <c r="R38" i="8" s="1"/>
  <c r="Y38" i="8"/>
  <c r="W38" i="8"/>
  <c r="I38" i="8"/>
  <c r="J38" i="8" s="1"/>
  <c r="K38" i="8"/>
  <c r="L38" i="8" s="1"/>
  <c r="M38" i="8" s="1"/>
  <c r="P39" i="8"/>
  <c r="Y39" i="8" s="1"/>
  <c r="H39" i="8"/>
  <c r="AC29" i="8"/>
  <c r="X30" i="8"/>
  <c r="Z30" i="8" s="1"/>
  <c r="AA30" i="8" s="1"/>
  <c r="AB30" i="8" s="1"/>
  <c r="AE39" i="8"/>
  <c r="AD39" i="8"/>
  <c r="G40" i="8"/>
  <c r="F40" i="8"/>
  <c r="V40" i="8" s="1"/>
  <c r="E40" i="8"/>
  <c r="AE40" i="8" s="1"/>
  <c r="A42" i="8"/>
  <c r="D41" i="8"/>
  <c r="X31" i="30" l="1"/>
  <c r="Z31" i="30" s="1"/>
  <c r="Y30" i="30"/>
  <c r="T40" i="8"/>
  <c r="U40" i="8"/>
  <c r="N36" i="8"/>
  <c r="Q39" i="8"/>
  <c r="R39" i="8" s="1"/>
  <c r="I39" i="8"/>
  <c r="J39" i="8" s="1"/>
  <c r="K39" i="8"/>
  <c r="L39" i="8" s="1"/>
  <c r="M39" i="8" s="1"/>
  <c r="W39" i="8"/>
  <c r="P40" i="8"/>
  <c r="Y40" i="8" s="1"/>
  <c r="H40" i="8"/>
  <c r="AD40" i="8"/>
  <c r="AC30" i="8"/>
  <c r="X31" i="8"/>
  <c r="Z31" i="8" s="1"/>
  <c r="D42" i="8"/>
  <c r="A43" i="8"/>
  <c r="F41" i="8"/>
  <c r="V41" i="8" s="1"/>
  <c r="G41" i="8"/>
  <c r="E41" i="8"/>
  <c r="AE41" i="8" s="1"/>
  <c r="J40" i="8" l="1"/>
  <c r="T41" i="8"/>
  <c r="X32" i="30"/>
  <c r="Z32" i="30" s="1"/>
  <c r="Y31" i="30"/>
  <c r="U41" i="8"/>
  <c r="N37" i="8"/>
  <c r="W40" i="8"/>
  <c r="Q40" i="8"/>
  <c r="R40" i="8" s="1"/>
  <c r="I40" i="8"/>
  <c r="K40" i="8"/>
  <c r="L40" i="8" s="1"/>
  <c r="M40" i="8" s="1"/>
  <c r="P41" i="8"/>
  <c r="Y41" i="8" s="1"/>
  <c r="H41" i="8"/>
  <c r="AA31" i="8"/>
  <c r="AB31" i="8" s="1"/>
  <c r="AD41" i="8"/>
  <c r="G42" i="8"/>
  <c r="F42" i="8"/>
  <c r="V42" i="8" s="1"/>
  <c r="E42" i="8"/>
  <c r="AE42" i="8" s="1"/>
  <c r="D43" i="8"/>
  <c r="A44" i="8"/>
  <c r="M41" i="8" l="1"/>
  <c r="X33" i="30"/>
  <c r="Z33" i="30" s="1"/>
  <c r="Y32" i="30"/>
  <c r="U42" i="8"/>
  <c r="T42" i="8"/>
  <c r="N38" i="8"/>
  <c r="I41" i="8"/>
  <c r="J41" i="8" s="1"/>
  <c r="K41" i="8"/>
  <c r="L41" i="8" s="1"/>
  <c r="W41" i="8"/>
  <c r="P42" i="8"/>
  <c r="Y42" i="8" s="1"/>
  <c r="H42" i="8"/>
  <c r="Q41" i="8"/>
  <c r="R41" i="8" s="1"/>
  <c r="AC31" i="8"/>
  <c r="X32" i="8"/>
  <c r="Z32" i="8" s="1"/>
  <c r="AD42" i="8"/>
  <c r="F43" i="8"/>
  <c r="V43" i="8" s="1"/>
  <c r="G43" i="8"/>
  <c r="E43" i="8"/>
  <c r="AE43" i="8" s="1"/>
  <c r="A45" i="8"/>
  <c r="D44" i="8"/>
  <c r="M42" i="8" l="1"/>
  <c r="X34" i="30"/>
  <c r="Z34" i="30" s="1"/>
  <c r="Y33" i="30"/>
  <c r="T43" i="8"/>
  <c r="U43" i="8"/>
  <c r="N39" i="8"/>
  <c r="I42" i="8"/>
  <c r="J42" i="8" s="1"/>
  <c r="K42" i="8"/>
  <c r="L42" i="8" s="1"/>
  <c r="P43" i="8"/>
  <c r="Y43" i="8" s="1"/>
  <c r="H43" i="8"/>
  <c r="Q42" i="8"/>
  <c r="R42" i="8" s="1"/>
  <c r="AA32" i="8"/>
  <c r="AB32" i="8" s="1"/>
  <c r="W42" i="8"/>
  <c r="AD43" i="8"/>
  <c r="G44" i="8"/>
  <c r="F44" i="8"/>
  <c r="V44" i="8" s="1"/>
  <c r="E44" i="8"/>
  <c r="AE44" i="8" s="1"/>
  <c r="D45" i="8"/>
  <c r="A46" i="8"/>
  <c r="M43" i="8" l="1"/>
  <c r="X35" i="30"/>
  <c r="Z35" i="30" s="1"/>
  <c r="Y34" i="30"/>
  <c r="T44" i="8"/>
  <c r="U44" i="8"/>
  <c r="N40" i="8"/>
  <c r="I43" i="8"/>
  <c r="J43" i="8" s="1"/>
  <c r="K43" i="8"/>
  <c r="L43" i="8" s="1"/>
  <c r="P44" i="8"/>
  <c r="Y44" i="8" s="1"/>
  <c r="H44" i="8"/>
  <c r="Q43" i="8"/>
  <c r="R43" i="8" s="1"/>
  <c r="W43" i="8"/>
  <c r="X33" i="8"/>
  <c r="Z33" i="8" s="1"/>
  <c r="AA33" i="8" s="1"/>
  <c r="AB33" i="8" s="1"/>
  <c r="AC32" i="8"/>
  <c r="AD44" i="8"/>
  <c r="A47" i="8"/>
  <c r="D46" i="8"/>
  <c r="G45" i="8"/>
  <c r="F45" i="8"/>
  <c r="U45" i="8" s="1"/>
  <c r="E45" i="8"/>
  <c r="X36" i="30" l="1"/>
  <c r="Z36" i="30" s="1"/>
  <c r="Y35" i="30"/>
  <c r="T45" i="8"/>
  <c r="N41" i="8"/>
  <c r="I44" i="8"/>
  <c r="J44" i="8" s="1"/>
  <c r="K44" i="8"/>
  <c r="L44" i="8" s="1"/>
  <c r="M44" i="8" s="1"/>
  <c r="Q44" i="8"/>
  <c r="R44" i="8" s="1"/>
  <c r="P45" i="8"/>
  <c r="Y45" i="8" s="1"/>
  <c r="H45" i="8"/>
  <c r="W44" i="8"/>
  <c r="V45" i="8"/>
  <c r="AC33" i="8"/>
  <c r="X34" i="8"/>
  <c r="Z34" i="8" s="1"/>
  <c r="AE45" i="8"/>
  <c r="AD45" i="8"/>
  <c r="D47" i="8"/>
  <c r="A48" i="8"/>
  <c r="G46" i="8"/>
  <c r="F46" i="8"/>
  <c r="V46" i="8" s="1"/>
  <c r="E46" i="8"/>
  <c r="AE46" i="8" s="1"/>
  <c r="X37" i="30" l="1"/>
  <c r="Z37" i="30" s="1"/>
  <c r="Y36" i="30"/>
  <c r="T46" i="8"/>
  <c r="U46" i="8"/>
  <c r="N42" i="8"/>
  <c r="I45" i="8"/>
  <c r="J45" i="8" s="1"/>
  <c r="K45" i="8"/>
  <c r="L45" i="8" s="1"/>
  <c r="M45" i="8" s="1"/>
  <c r="P46" i="8"/>
  <c r="Y46" i="8" s="1"/>
  <c r="H46" i="8"/>
  <c r="Q45" i="8"/>
  <c r="R45" i="8" s="1"/>
  <c r="AA34" i="8"/>
  <c r="AB34" i="8" s="1"/>
  <c r="D48" i="8"/>
  <c r="A49" i="8"/>
  <c r="G47" i="8"/>
  <c r="F47" i="8"/>
  <c r="V47" i="8" s="1"/>
  <c r="E47" i="8"/>
  <c r="AE47" i="8" s="1"/>
  <c r="W45" i="8"/>
  <c r="AD46" i="8"/>
  <c r="X38" i="30" l="1"/>
  <c r="Z38" i="30" s="1"/>
  <c r="Y37" i="30"/>
  <c r="T47" i="8"/>
  <c r="U47" i="8"/>
  <c r="N43" i="8"/>
  <c r="I46" i="8"/>
  <c r="J46" i="8" s="1"/>
  <c r="K46" i="8"/>
  <c r="L46" i="8" s="1"/>
  <c r="M46" i="8" s="1"/>
  <c r="P47" i="8"/>
  <c r="Y47" i="8" s="1"/>
  <c r="H47" i="8"/>
  <c r="Q46" i="8"/>
  <c r="R46" i="8" s="1"/>
  <c r="W46" i="8"/>
  <c r="AC34" i="8"/>
  <c r="X35" i="8"/>
  <c r="Z35" i="8" s="1"/>
  <c r="AD47" i="8"/>
  <c r="D49" i="8"/>
  <c r="A50" i="8"/>
  <c r="F48" i="8"/>
  <c r="V48" i="8" s="1"/>
  <c r="G48" i="8"/>
  <c r="H48" i="8" s="1"/>
  <c r="E48" i="8"/>
  <c r="AE48" i="8" s="1"/>
  <c r="T48" i="8" l="1"/>
  <c r="X39" i="30"/>
  <c r="Z39" i="30" s="1"/>
  <c r="Y38" i="30"/>
  <c r="U48" i="8"/>
  <c r="N44" i="8"/>
  <c r="I48" i="8"/>
  <c r="K48" i="8"/>
  <c r="L48" i="8" s="1"/>
  <c r="I47" i="8"/>
  <c r="J47" i="8" s="1"/>
  <c r="J48" i="8" s="1"/>
  <c r="K47" i="8"/>
  <c r="L47" i="8" s="1"/>
  <c r="M47" i="8" s="1"/>
  <c r="M48" i="8" s="1"/>
  <c r="W47" i="8"/>
  <c r="Q47" i="8"/>
  <c r="R47" i="8" s="1"/>
  <c r="AA35" i="8"/>
  <c r="AB35" i="8" s="1"/>
  <c r="D50" i="8"/>
  <c r="A51" i="8"/>
  <c r="AD48" i="8"/>
  <c r="G49" i="8"/>
  <c r="F49" i="8"/>
  <c r="V49" i="8" s="1"/>
  <c r="E49" i="8"/>
  <c r="AE49" i="8" s="1"/>
  <c r="P48" i="8"/>
  <c r="X40" i="30" l="1"/>
  <c r="Z40" i="30" s="1"/>
  <c r="Y39" i="30"/>
  <c r="T49" i="8"/>
  <c r="U49" i="8"/>
  <c r="N45" i="8"/>
  <c r="P49" i="8"/>
  <c r="Y49" i="8" s="1"/>
  <c r="H49" i="8"/>
  <c r="W48" i="8"/>
  <c r="AC35" i="8"/>
  <c r="X36" i="8"/>
  <c r="Z36" i="8" s="1"/>
  <c r="AA36" i="8" s="1"/>
  <c r="AB36" i="8" s="1"/>
  <c r="AD49" i="8"/>
  <c r="D51" i="8"/>
  <c r="A52" i="8"/>
  <c r="Y48" i="8"/>
  <c r="Q48" i="8"/>
  <c r="R48" i="8" s="1"/>
  <c r="G50" i="8"/>
  <c r="F50" i="8"/>
  <c r="V50" i="8" s="1"/>
  <c r="E50" i="8"/>
  <c r="AE50" i="8" s="1"/>
  <c r="T50" i="8" l="1"/>
  <c r="X41" i="30"/>
  <c r="Z41" i="30" s="1"/>
  <c r="Y40" i="30"/>
  <c r="U50" i="8"/>
  <c r="N46" i="8"/>
  <c r="I49" i="8"/>
  <c r="J49" i="8" s="1"/>
  <c r="K49" i="8"/>
  <c r="L49" i="8" s="1"/>
  <c r="M49" i="8" s="1"/>
  <c r="P50" i="8"/>
  <c r="Y50" i="8" s="1"/>
  <c r="H50" i="8"/>
  <c r="W49" i="8"/>
  <c r="X37" i="8"/>
  <c r="Z37" i="8" s="1"/>
  <c r="AC36" i="8"/>
  <c r="A53" i="8"/>
  <c r="D52" i="8"/>
  <c r="F51" i="8"/>
  <c r="V51" i="8" s="1"/>
  <c r="G51" i="8"/>
  <c r="E51" i="8"/>
  <c r="AE51" i="8" s="1"/>
  <c r="AD50" i="8"/>
  <c r="Q49" i="8"/>
  <c r="X42" i="30" l="1"/>
  <c r="Z42" i="30" s="1"/>
  <c r="Y41" i="30"/>
  <c r="T51" i="8"/>
  <c r="U51" i="8"/>
  <c r="N47" i="8"/>
  <c r="I50" i="8"/>
  <c r="J50" i="8" s="1"/>
  <c r="K50" i="8"/>
  <c r="L50" i="8" s="1"/>
  <c r="M50" i="8" s="1"/>
  <c r="P51" i="8"/>
  <c r="Y51" i="8" s="1"/>
  <c r="H51" i="8"/>
  <c r="W50" i="8"/>
  <c r="AA37" i="8"/>
  <c r="AB37" i="8" s="1"/>
  <c r="AD51" i="8"/>
  <c r="D53" i="8"/>
  <c r="A54" i="8"/>
  <c r="G52" i="8"/>
  <c r="F52" i="8"/>
  <c r="V52" i="8" s="1"/>
  <c r="E52" i="8"/>
  <c r="R49" i="8"/>
  <c r="Q50" i="8"/>
  <c r="R50" i="8" s="1"/>
  <c r="X43" i="30" l="1"/>
  <c r="Z43" i="30" s="1"/>
  <c r="Y42" i="30"/>
  <c r="T52" i="8"/>
  <c r="U52" i="8"/>
  <c r="N48" i="8"/>
  <c r="I51" i="8"/>
  <c r="J51" i="8" s="1"/>
  <c r="K51" i="8"/>
  <c r="L51" i="8" s="1"/>
  <c r="M51" i="8" s="1"/>
  <c r="P52" i="8"/>
  <c r="Y52" i="8" s="1"/>
  <c r="H52" i="8"/>
  <c r="W51" i="8"/>
  <c r="X38" i="8"/>
  <c r="Z38" i="8" s="1"/>
  <c r="AC37" i="8"/>
  <c r="AD52" i="8"/>
  <c r="Q51" i="8"/>
  <c r="R51" i="8" s="1"/>
  <c r="AE52" i="8"/>
  <c r="F53" i="8"/>
  <c r="V53" i="8" s="1"/>
  <c r="G53" i="8"/>
  <c r="E53" i="8"/>
  <c r="AE53" i="8" s="1"/>
  <c r="A55" i="8"/>
  <c r="D54" i="8"/>
  <c r="X44" i="30" l="1"/>
  <c r="Z44" i="30" s="1"/>
  <c r="Y43" i="30"/>
  <c r="T53" i="8"/>
  <c r="U53" i="8"/>
  <c r="N49" i="8"/>
  <c r="I52" i="8"/>
  <c r="J52" i="8" s="1"/>
  <c r="K52" i="8"/>
  <c r="L52" i="8" s="1"/>
  <c r="M52" i="8" s="1"/>
  <c r="P53" i="8"/>
  <c r="Y53" i="8" s="1"/>
  <c r="H53" i="8"/>
  <c r="W52" i="8"/>
  <c r="AA38" i="8"/>
  <c r="AB38" i="8" s="1"/>
  <c r="AD53" i="8"/>
  <c r="Q52" i="8"/>
  <c r="R52" i="8" s="1"/>
  <c r="A56" i="8"/>
  <c r="D55" i="8"/>
  <c r="G54" i="8"/>
  <c r="F54" i="8"/>
  <c r="V54" i="8" s="1"/>
  <c r="E54" i="8"/>
  <c r="AE54" i="8" s="1"/>
  <c r="X45" i="30" l="1"/>
  <c r="Z45" i="30" s="1"/>
  <c r="Y44" i="30"/>
  <c r="T54" i="8"/>
  <c r="U54" i="8"/>
  <c r="N50" i="8"/>
  <c r="I53" i="8"/>
  <c r="J53" i="8" s="1"/>
  <c r="K53" i="8"/>
  <c r="L53" i="8" s="1"/>
  <c r="M53" i="8" s="1"/>
  <c r="P54" i="8"/>
  <c r="Y54" i="8" s="1"/>
  <c r="H54" i="8"/>
  <c r="W53" i="8"/>
  <c r="AC38" i="8"/>
  <c r="X39" i="8"/>
  <c r="Z39" i="8" s="1"/>
  <c r="AA39" i="8" s="1"/>
  <c r="AB39" i="8" s="1"/>
  <c r="AD54" i="8"/>
  <c r="Q53" i="8"/>
  <c r="D56" i="8"/>
  <c r="A57" i="8"/>
  <c r="F55" i="8"/>
  <c r="G55" i="8"/>
  <c r="E55" i="8"/>
  <c r="AE55" i="8" s="1"/>
  <c r="J54" i="8" l="1"/>
  <c r="U55" i="8"/>
  <c r="X46" i="30"/>
  <c r="Z46" i="30" s="1"/>
  <c r="Y45" i="30"/>
  <c r="T55" i="8"/>
  <c r="N51" i="8"/>
  <c r="I54" i="8"/>
  <c r="K54" i="8"/>
  <c r="L54" i="8" s="1"/>
  <c r="M54" i="8" s="1"/>
  <c r="P55" i="8"/>
  <c r="Y55" i="8" s="1"/>
  <c r="H55" i="8"/>
  <c r="W54" i="8"/>
  <c r="V55" i="8"/>
  <c r="X40" i="8"/>
  <c r="Z40" i="8" s="1"/>
  <c r="AC39" i="8"/>
  <c r="R53" i="8"/>
  <c r="Q54" i="8"/>
  <c r="R54" i="8" s="1"/>
  <c r="G56" i="8"/>
  <c r="F56" i="8"/>
  <c r="V56" i="8" s="1"/>
  <c r="E56" i="8"/>
  <c r="AE56" i="8" s="1"/>
  <c r="AD55" i="8"/>
  <c r="A58" i="8"/>
  <c r="D57" i="8"/>
  <c r="T56" i="8" l="1"/>
  <c r="X47" i="30"/>
  <c r="Z47" i="30" s="1"/>
  <c r="Y46" i="30"/>
  <c r="U56" i="8"/>
  <c r="N52" i="8"/>
  <c r="I55" i="8"/>
  <c r="J55" i="8" s="1"/>
  <c r="K55" i="8"/>
  <c r="L55" i="8" s="1"/>
  <c r="M55" i="8" s="1"/>
  <c r="P56" i="8"/>
  <c r="Y56" i="8" s="1"/>
  <c r="H56" i="8"/>
  <c r="Q55" i="8"/>
  <c r="R55" i="8" s="1"/>
  <c r="AA40" i="8"/>
  <c r="AB40" i="8" s="1"/>
  <c r="F57" i="8"/>
  <c r="V57" i="8" s="1"/>
  <c r="G57" i="8"/>
  <c r="E57" i="8"/>
  <c r="AE57" i="8" s="1"/>
  <c r="W55" i="8"/>
  <c r="D58" i="8"/>
  <c r="A59" i="8"/>
  <c r="AD56" i="8"/>
  <c r="X48" i="30" l="1"/>
  <c r="Z48" i="30" s="1"/>
  <c r="Y47" i="30"/>
  <c r="T57" i="8"/>
  <c r="U57" i="8"/>
  <c r="N53" i="8"/>
  <c r="I56" i="8"/>
  <c r="J56" i="8" s="1"/>
  <c r="K56" i="8"/>
  <c r="L56" i="8" s="1"/>
  <c r="M56" i="8" s="1"/>
  <c r="P57" i="8"/>
  <c r="Y57" i="8" s="1"/>
  <c r="H57" i="8"/>
  <c r="W56" i="8"/>
  <c r="Q56" i="8"/>
  <c r="R56" i="8" s="1"/>
  <c r="AC40" i="8"/>
  <c r="X41" i="8"/>
  <c r="Z41" i="8" s="1"/>
  <c r="AD57" i="8"/>
  <c r="A60" i="8"/>
  <c r="D59" i="8"/>
  <c r="F58" i="8"/>
  <c r="V58" i="8" s="1"/>
  <c r="G58" i="8"/>
  <c r="E58" i="8"/>
  <c r="AE58" i="8" s="1"/>
  <c r="T58" i="8" l="1"/>
  <c r="X49" i="30"/>
  <c r="Z49" i="30" s="1"/>
  <c r="Y48" i="30"/>
  <c r="U58" i="8"/>
  <c r="U59" i="8"/>
  <c r="T59" i="8"/>
  <c r="N54" i="8"/>
  <c r="I57" i="8"/>
  <c r="J57" i="8" s="1"/>
  <c r="K57" i="8"/>
  <c r="L57" i="8" s="1"/>
  <c r="M57" i="8" s="1"/>
  <c r="P58" i="8"/>
  <c r="Y58" i="8" s="1"/>
  <c r="H58" i="8"/>
  <c r="Q57" i="8"/>
  <c r="R57" i="8" s="1"/>
  <c r="AD58" i="8"/>
  <c r="W57" i="8"/>
  <c r="AA41" i="8"/>
  <c r="AB41" i="8" s="1"/>
  <c r="W58" i="8"/>
  <c r="D60" i="8"/>
  <c r="G59" i="8"/>
  <c r="F59" i="8"/>
  <c r="V59" i="8" s="1"/>
  <c r="E59" i="8"/>
  <c r="AE59" i="8" s="1"/>
  <c r="X50" i="30" l="1"/>
  <c r="Z50" i="30" s="1"/>
  <c r="Y49" i="30"/>
  <c r="U60" i="8"/>
  <c r="T60" i="8"/>
  <c r="N55" i="8"/>
  <c r="I58" i="8"/>
  <c r="J58" i="8" s="1"/>
  <c r="K58" i="8"/>
  <c r="L58" i="8" s="1"/>
  <c r="M58" i="8" s="1"/>
  <c r="P59" i="8"/>
  <c r="Y59" i="8" s="1"/>
  <c r="H59" i="8"/>
  <c r="Q58" i="8"/>
  <c r="R58" i="8" s="1"/>
  <c r="AC41" i="8"/>
  <c r="X42" i="8"/>
  <c r="Z42" i="8" s="1"/>
  <c r="AA42" i="8" s="1"/>
  <c r="AB42" i="8" s="1"/>
  <c r="AD59" i="8"/>
  <c r="F60" i="8"/>
  <c r="V60" i="8" s="1"/>
  <c r="G60" i="8"/>
  <c r="E60" i="8"/>
  <c r="AE60" i="8" s="1"/>
  <c r="X51" i="30" l="1"/>
  <c r="Z51" i="30" s="1"/>
  <c r="Y50" i="30"/>
  <c r="N56" i="8"/>
  <c r="I59" i="8"/>
  <c r="J59" i="8" s="1"/>
  <c r="K59" i="8"/>
  <c r="L59" i="8" s="1"/>
  <c r="M59" i="8" s="1"/>
  <c r="Q59" i="8"/>
  <c r="R59" i="8" s="1"/>
  <c r="P60" i="8"/>
  <c r="Y60" i="8" s="1"/>
  <c r="H60" i="8"/>
  <c r="W59" i="8"/>
  <c r="AC42" i="8"/>
  <c r="X43" i="8"/>
  <c r="Z43" i="8" s="1"/>
  <c r="AD60" i="8"/>
  <c r="U9" i="8"/>
  <c r="X52" i="30" l="1"/>
  <c r="Z52" i="30" s="1"/>
  <c r="Y51" i="30"/>
  <c r="N57" i="8"/>
  <c r="Q60" i="8"/>
  <c r="R60" i="8" s="1"/>
  <c r="I60" i="8"/>
  <c r="J60" i="8" s="1"/>
  <c r="K60" i="8"/>
  <c r="L60" i="8" s="1"/>
  <c r="M60" i="8" s="1"/>
  <c r="W60" i="8"/>
  <c r="V8" i="8"/>
  <c r="U8" i="8"/>
  <c r="V9" i="8"/>
  <c r="AJ19" i="8" s="1"/>
  <c r="AA43" i="8"/>
  <c r="AB43" i="8" s="1"/>
  <c r="E22" i="4"/>
  <c r="D22" i="4"/>
  <c r="C22" i="4"/>
  <c r="E20" i="4"/>
  <c r="D20" i="4"/>
  <c r="C20" i="4"/>
  <c r="E19" i="4"/>
  <c r="D19" i="4"/>
  <c r="C19" i="4"/>
  <c r="E18" i="4"/>
  <c r="D18" i="4"/>
  <c r="C18" i="4"/>
  <c r="C7" i="4"/>
  <c r="E17" i="4"/>
  <c r="D17" i="4"/>
  <c r="C17" i="4"/>
  <c r="D11" i="4"/>
  <c r="E16" i="4"/>
  <c r="D16" i="4"/>
  <c r="C16" i="4"/>
  <c r="E15" i="4"/>
  <c r="D15" i="4"/>
  <c r="C15" i="4"/>
  <c r="E14" i="4"/>
  <c r="D14" i="4"/>
  <c r="C14" i="4"/>
  <c r="E13" i="4"/>
  <c r="D13" i="4"/>
  <c r="C13" i="4"/>
  <c r="E12" i="4"/>
  <c r="D12" i="4"/>
  <c r="C12" i="4"/>
  <c r="E11" i="4"/>
  <c r="C11" i="4"/>
  <c r="E10" i="4"/>
  <c r="D10" i="4"/>
  <c r="C10" i="4"/>
  <c r="E9" i="4"/>
  <c r="D9" i="4"/>
  <c r="C9" i="4"/>
  <c r="E8" i="4"/>
  <c r="D8" i="4"/>
  <c r="C8" i="4"/>
  <c r="E7" i="4"/>
  <c r="D7" i="4"/>
  <c r="E6" i="4"/>
  <c r="D6" i="4"/>
  <c r="C6" i="4"/>
  <c r="E5" i="4"/>
  <c r="D5" i="4"/>
  <c r="C5" i="4"/>
  <c r="C4" i="4"/>
  <c r="D4" i="4"/>
  <c r="E4" i="4"/>
  <c r="E3" i="4"/>
  <c r="D3" i="4"/>
  <c r="C3" i="4"/>
  <c r="AG19" i="8" l="1"/>
  <c r="X53" i="30"/>
  <c r="Z53" i="30" s="1"/>
  <c r="Y52" i="30"/>
  <c r="N58" i="8"/>
  <c r="AC43" i="8"/>
  <c r="X44" i="8"/>
  <c r="Z44" i="8" s="1"/>
  <c r="E68" i="2"/>
  <c r="F68" i="2" s="1"/>
  <c r="E48" i="2"/>
  <c r="F48" i="2" s="1"/>
  <c r="E68" i="1"/>
  <c r="F68" i="1" s="1"/>
  <c r="E48" i="1"/>
  <c r="F48" i="1" s="1"/>
  <c r="AG57" i="1"/>
  <c r="D23" i="12" s="1"/>
  <c r="AG58" i="1"/>
  <c r="D24" i="12" s="1"/>
  <c r="AG59" i="1"/>
  <c r="AG60" i="1"/>
  <c r="D26" i="12" s="1"/>
  <c r="AG61" i="1"/>
  <c r="D27" i="12" s="1"/>
  <c r="AG62" i="1"/>
  <c r="D28" i="12" s="1"/>
  <c r="AG63" i="1"/>
  <c r="D29" i="12" s="1"/>
  <c r="AG64" i="1"/>
  <c r="D30" i="12" s="1"/>
  <c r="AG65" i="1"/>
  <c r="D31" i="12" s="1"/>
  <c r="AG66" i="1"/>
  <c r="D32" i="12" s="1"/>
  <c r="AG67" i="1"/>
  <c r="D33" i="12" s="1"/>
  <c r="AG77" i="1"/>
  <c r="D43" i="12" s="1"/>
  <c r="AG78" i="1"/>
  <c r="AG79" i="1"/>
  <c r="D45" i="12" s="1"/>
  <c r="AG80" i="1"/>
  <c r="D46" i="12" s="1"/>
  <c r="AG81" i="1"/>
  <c r="D47" i="12" s="1"/>
  <c r="AG82" i="1"/>
  <c r="D48" i="12" s="1"/>
  <c r="AG83" i="1"/>
  <c r="D49" i="12" s="1"/>
  <c r="AG84" i="1"/>
  <c r="AG85" i="1"/>
  <c r="D51" i="12" s="1"/>
  <c r="AG86" i="1"/>
  <c r="D52" i="12" s="1"/>
  <c r="AG87" i="1"/>
  <c r="AG88" i="1"/>
  <c r="D54" i="12" s="1"/>
  <c r="AG89" i="1"/>
  <c r="D55" i="12" s="1"/>
  <c r="AG90" i="1"/>
  <c r="D56" i="12" s="1"/>
  <c r="AG91" i="1"/>
  <c r="AG92" i="1"/>
  <c r="D58" i="12" s="1"/>
  <c r="AG5" i="1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H20" i="2" s="1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D13" i="18" s="1"/>
  <c r="AG57" i="2"/>
  <c r="D23" i="18" s="1"/>
  <c r="AG58" i="2"/>
  <c r="D24" i="18" s="1"/>
  <c r="AG59" i="2"/>
  <c r="D25" i="18" s="1"/>
  <c r="AG60" i="2"/>
  <c r="D26" i="18" s="1"/>
  <c r="AG61" i="2"/>
  <c r="D27" i="18" s="1"/>
  <c r="AG62" i="2"/>
  <c r="D28" i="18" s="1"/>
  <c r="AG63" i="2"/>
  <c r="D29" i="18" s="1"/>
  <c r="AG64" i="2"/>
  <c r="D30" i="18" s="1"/>
  <c r="AG65" i="2"/>
  <c r="D31" i="18" s="1"/>
  <c r="AG66" i="2"/>
  <c r="D32" i="18" s="1"/>
  <c r="AG67" i="2"/>
  <c r="D33" i="18" s="1"/>
  <c r="AG77" i="2"/>
  <c r="D43" i="18" s="1"/>
  <c r="AG78" i="2"/>
  <c r="D44" i="18" s="1"/>
  <c r="AG79" i="2"/>
  <c r="D45" i="18" s="1"/>
  <c r="AG80" i="2"/>
  <c r="D46" i="18" s="1"/>
  <c r="AG81" i="2"/>
  <c r="D47" i="18" s="1"/>
  <c r="AG82" i="2"/>
  <c r="D48" i="18" s="1"/>
  <c r="AG83" i="2"/>
  <c r="D49" i="18" s="1"/>
  <c r="AG84" i="2"/>
  <c r="D50" i="18" s="1"/>
  <c r="AG85" i="2"/>
  <c r="D51" i="18" s="1"/>
  <c r="AG86" i="2"/>
  <c r="D52" i="18" s="1"/>
  <c r="AG87" i="2"/>
  <c r="D53" i="18" s="1"/>
  <c r="AG88" i="2"/>
  <c r="D54" i="18" s="1"/>
  <c r="AG89" i="2"/>
  <c r="D55" i="18" s="1"/>
  <c r="AG90" i="2"/>
  <c r="D56" i="18" s="1"/>
  <c r="AG91" i="2"/>
  <c r="D57" i="18" s="1"/>
  <c r="AG92" i="2"/>
  <c r="D58" i="18" s="1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F6" i="2"/>
  <c r="AG6" i="2" s="1"/>
  <c r="AH6" i="2" s="1"/>
  <c r="D6" i="2"/>
  <c r="F5" i="2"/>
  <c r="AG5" i="2" s="1"/>
  <c r="AH5" i="2" s="1"/>
  <c r="D5" i="2"/>
  <c r="AH4" i="2"/>
  <c r="AG4" i="2"/>
  <c r="AG4" i="1"/>
  <c r="AH4" i="1" s="1"/>
  <c r="F6" i="1"/>
  <c r="AG6" i="1" s="1"/>
  <c r="AH6" i="1" s="1"/>
  <c r="F7" i="1"/>
  <c r="AG7" i="1" s="1"/>
  <c r="AH7" i="1" s="1"/>
  <c r="F8" i="1"/>
  <c r="AG8" i="1" s="1"/>
  <c r="F9" i="1"/>
  <c r="AG9" i="1" s="1"/>
  <c r="F10" i="1"/>
  <c r="AG10" i="1" s="1"/>
  <c r="AH10" i="1" s="1"/>
  <c r="F11" i="1"/>
  <c r="AG11" i="1" s="1"/>
  <c r="AH11" i="1" s="1"/>
  <c r="F12" i="1"/>
  <c r="AG12" i="1" s="1"/>
  <c r="F13" i="1"/>
  <c r="AG13" i="1" s="1"/>
  <c r="AH13" i="1" s="1"/>
  <c r="F14" i="1"/>
  <c r="AG14" i="1" s="1"/>
  <c r="F15" i="1"/>
  <c r="AG15" i="1" s="1"/>
  <c r="AH15" i="1" s="1"/>
  <c r="F16" i="1"/>
  <c r="AG16" i="1" s="1"/>
  <c r="F17" i="1"/>
  <c r="AG17" i="1" s="1"/>
  <c r="AH17" i="1" s="1"/>
  <c r="F18" i="1"/>
  <c r="AG18" i="1" s="1"/>
  <c r="AH18" i="1" s="1"/>
  <c r="F19" i="1"/>
  <c r="AG19" i="1" s="1"/>
  <c r="F20" i="1"/>
  <c r="AG20" i="1" s="1"/>
  <c r="F21" i="1"/>
  <c r="AG21" i="1" s="1"/>
  <c r="F22" i="1"/>
  <c r="AG22" i="1" s="1"/>
  <c r="F23" i="1"/>
  <c r="AG23" i="1" s="1"/>
  <c r="AH23" i="1" s="1"/>
  <c r="F24" i="1"/>
  <c r="AG24" i="1" s="1"/>
  <c r="F25" i="1"/>
  <c r="AG25" i="1" s="1"/>
  <c r="F26" i="1"/>
  <c r="AG26" i="1" s="1"/>
  <c r="AH26" i="1" s="1"/>
  <c r="F27" i="1"/>
  <c r="AG27" i="1" s="1"/>
  <c r="F28" i="1"/>
  <c r="AG28" i="1" s="1"/>
  <c r="F29" i="1"/>
  <c r="AG29" i="1" s="1"/>
  <c r="AH29" i="1" s="1"/>
  <c r="F30" i="1"/>
  <c r="AG30" i="1" s="1"/>
  <c r="F31" i="1"/>
  <c r="AG31" i="1" s="1"/>
  <c r="F32" i="1"/>
  <c r="AG32" i="1" s="1"/>
  <c r="F33" i="1"/>
  <c r="AG33" i="1" s="1"/>
  <c r="F34" i="1"/>
  <c r="AG34" i="1" s="1"/>
  <c r="F35" i="1"/>
  <c r="AG35" i="1" s="1"/>
  <c r="AH35" i="1" s="1"/>
  <c r="F36" i="1"/>
  <c r="AG36" i="1" s="1"/>
  <c r="F37" i="1"/>
  <c r="AG37" i="1" s="1"/>
  <c r="F38" i="1"/>
  <c r="AG38" i="1" s="1"/>
  <c r="AH38" i="1" s="1"/>
  <c r="F39" i="1"/>
  <c r="AG39" i="1" s="1"/>
  <c r="AH39" i="1" s="1"/>
  <c r="F40" i="1"/>
  <c r="AG40" i="1" s="1"/>
  <c r="F41" i="1"/>
  <c r="AG41" i="1" s="1"/>
  <c r="F42" i="1"/>
  <c r="AG42" i="1" s="1"/>
  <c r="AH42" i="1" s="1"/>
  <c r="F43" i="1"/>
  <c r="AG43" i="1" s="1"/>
  <c r="F44" i="1"/>
  <c r="AG44" i="1" s="1"/>
  <c r="F45" i="1"/>
  <c r="AG45" i="1" s="1"/>
  <c r="F46" i="1"/>
  <c r="AG46" i="1" s="1"/>
  <c r="AH46" i="1" s="1"/>
  <c r="F47" i="1"/>
  <c r="AG47" i="1" s="1"/>
  <c r="D13" i="12" s="1"/>
  <c r="AI18" i="1" l="1"/>
  <c r="AH95" i="1"/>
  <c r="AH96" i="1"/>
  <c r="AH94" i="1"/>
  <c r="AH97" i="1"/>
  <c r="AH98" i="1"/>
  <c r="AH100" i="1"/>
  <c r="AH99" i="1"/>
  <c r="AH102" i="1"/>
  <c r="AH101" i="1"/>
  <c r="AH93" i="1"/>
  <c r="AI4" i="1"/>
  <c r="AJ4" i="1" s="1"/>
  <c r="AK4" i="1" s="1"/>
  <c r="AL4" i="1" s="1"/>
  <c r="AM4" i="1" s="1"/>
  <c r="AN4" i="1" s="1"/>
  <c r="AO4" i="1" s="1"/>
  <c r="AP4" i="1" s="1"/>
  <c r="AQ4" i="1" s="1"/>
  <c r="AR4" i="1" s="1"/>
  <c r="AS4" i="1" s="1"/>
  <c r="AT4" i="1" s="1"/>
  <c r="AU4" i="1" s="1"/>
  <c r="AV4" i="1" s="1"/>
  <c r="AW4" i="1" s="1"/>
  <c r="AX4" i="1" s="1"/>
  <c r="AY4" i="1" s="1"/>
  <c r="AZ4" i="1" s="1"/>
  <c r="BA4" i="1" s="1"/>
  <c r="BB4" i="1" s="1"/>
  <c r="BC4" i="1" s="1"/>
  <c r="BD4" i="1" s="1"/>
  <c r="BE4" i="1" s="1"/>
  <c r="BF4" i="1" s="1"/>
  <c r="BG4" i="1" s="1"/>
  <c r="BH4" i="1" s="1"/>
  <c r="BI4" i="1" s="1"/>
  <c r="AH81" i="1"/>
  <c r="AH64" i="1"/>
  <c r="E30" i="12" s="1"/>
  <c r="AH89" i="1"/>
  <c r="E55" i="12" s="1"/>
  <c r="AH83" i="1"/>
  <c r="E49" i="12" s="1"/>
  <c r="AH62" i="1"/>
  <c r="E28" i="12" s="1"/>
  <c r="AH47" i="1"/>
  <c r="AH44" i="1"/>
  <c r="AH40" i="1"/>
  <c r="AH36" i="1"/>
  <c r="AI36" i="1" s="1"/>
  <c r="AJ36" i="1" s="1"/>
  <c r="AK36" i="1" s="1"/>
  <c r="AL36" i="1" s="1"/>
  <c r="AM36" i="1" s="1"/>
  <c r="AN36" i="1" s="1"/>
  <c r="AO36" i="1" s="1"/>
  <c r="AP36" i="1" s="1"/>
  <c r="AQ36" i="1" s="1"/>
  <c r="AR36" i="1" s="1"/>
  <c r="AS36" i="1" s="1"/>
  <c r="AT36" i="1" s="1"/>
  <c r="AU36" i="1" s="1"/>
  <c r="AV36" i="1" s="1"/>
  <c r="AW36" i="1" s="1"/>
  <c r="AX36" i="1" s="1"/>
  <c r="AY36" i="1" s="1"/>
  <c r="AZ36" i="1" s="1"/>
  <c r="BA36" i="1" s="1"/>
  <c r="BB36" i="1" s="1"/>
  <c r="BC36" i="1" s="1"/>
  <c r="BD36" i="1" s="1"/>
  <c r="BE36" i="1" s="1"/>
  <c r="BF36" i="1" s="1"/>
  <c r="BG36" i="1" s="1"/>
  <c r="BH36" i="1" s="1"/>
  <c r="BI36" i="1" s="1"/>
  <c r="AH24" i="1"/>
  <c r="AI24" i="1" s="1"/>
  <c r="AJ24" i="1" s="1"/>
  <c r="AK24" i="1" s="1"/>
  <c r="AL24" i="1" s="1"/>
  <c r="AM24" i="1" s="1"/>
  <c r="AN24" i="1" s="1"/>
  <c r="AO24" i="1" s="1"/>
  <c r="AP24" i="1" s="1"/>
  <c r="AQ24" i="1" s="1"/>
  <c r="AR24" i="1" s="1"/>
  <c r="AS24" i="1" s="1"/>
  <c r="AT24" i="1" s="1"/>
  <c r="AU24" i="1" s="1"/>
  <c r="AV24" i="1" s="1"/>
  <c r="AW24" i="1" s="1"/>
  <c r="AX24" i="1" s="1"/>
  <c r="AY24" i="1" s="1"/>
  <c r="AZ24" i="1" s="1"/>
  <c r="BA24" i="1" s="1"/>
  <c r="BB24" i="1" s="1"/>
  <c r="BC24" i="1" s="1"/>
  <c r="BD24" i="1" s="1"/>
  <c r="BE24" i="1" s="1"/>
  <c r="BF24" i="1" s="1"/>
  <c r="BG24" i="1" s="1"/>
  <c r="BH24" i="1" s="1"/>
  <c r="BI24" i="1" s="1"/>
  <c r="AH20" i="1"/>
  <c r="AH8" i="1"/>
  <c r="AI8" i="1" s="1"/>
  <c r="AJ8" i="1" s="1"/>
  <c r="AK8" i="1" s="1"/>
  <c r="AL8" i="1" s="1"/>
  <c r="AM8" i="1" s="1"/>
  <c r="AN8" i="1" s="1"/>
  <c r="AO8" i="1" s="1"/>
  <c r="AP8" i="1" s="1"/>
  <c r="AQ8" i="1" s="1"/>
  <c r="AR8" i="1" s="1"/>
  <c r="AS8" i="1" s="1"/>
  <c r="AT8" i="1" s="1"/>
  <c r="AU8" i="1" s="1"/>
  <c r="AV8" i="1" s="1"/>
  <c r="AW8" i="1" s="1"/>
  <c r="AX8" i="1" s="1"/>
  <c r="AY8" i="1" s="1"/>
  <c r="AZ8" i="1" s="1"/>
  <c r="BA8" i="1" s="1"/>
  <c r="BB8" i="1" s="1"/>
  <c r="BC8" i="1" s="1"/>
  <c r="BD8" i="1" s="1"/>
  <c r="BE8" i="1" s="1"/>
  <c r="BF8" i="1" s="1"/>
  <c r="BG8" i="1" s="1"/>
  <c r="BH8" i="1" s="1"/>
  <c r="BI8" i="1" s="1"/>
  <c r="AH99" i="2"/>
  <c r="AH96" i="2"/>
  <c r="AH98" i="2"/>
  <c r="AH100" i="2"/>
  <c r="AH97" i="2"/>
  <c r="AH102" i="2"/>
  <c r="AH94" i="2"/>
  <c r="AH101" i="2"/>
  <c r="AH95" i="2"/>
  <c r="AH93" i="2"/>
  <c r="AH11" i="2"/>
  <c r="AH24" i="2"/>
  <c r="AH16" i="2"/>
  <c r="AH84" i="1"/>
  <c r="D50" i="12"/>
  <c r="AH59" i="1"/>
  <c r="E25" i="12" s="1"/>
  <c r="D25" i="12"/>
  <c r="AH7" i="2"/>
  <c r="AH10" i="2"/>
  <c r="AH91" i="1"/>
  <c r="D57" i="12"/>
  <c r="AH87" i="1"/>
  <c r="E53" i="12" s="1"/>
  <c r="D53" i="12"/>
  <c r="E49" i="1"/>
  <c r="E49" i="2"/>
  <c r="AH66" i="1"/>
  <c r="E32" i="12" s="1"/>
  <c r="AH14" i="2"/>
  <c r="AH78" i="1"/>
  <c r="D44" i="12"/>
  <c r="AH5" i="1"/>
  <c r="AI5" i="1" s="1"/>
  <c r="AJ5" i="1" s="1"/>
  <c r="AK5" i="1" s="1"/>
  <c r="AL5" i="1" s="1"/>
  <c r="AM5" i="1" s="1"/>
  <c r="AN5" i="1" s="1"/>
  <c r="AO5" i="1" s="1"/>
  <c r="AP5" i="1" s="1"/>
  <c r="AQ5" i="1" s="1"/>
  <c r="AR5" i="1" s="1"/>
  <c r="AS5" i="1" s="1"/>
  <c r="AT5" i="1" s="1"/>
  <c r="AU5" i="1" s="1"/>
  <c r="AV5" i="1" s="1"/>
  <c r="AW5" i="1" s="1"/>
  <c r="AX5" i="1" s="1"/>
  <c r="AY5" i="1" s="1"/>
  <c r="AZ5" i="1" s="1"/>
  <c r="BA5" i="1" s="1"/>
  <c r="BB5" i="1" s="1"/>
  <c r="BC5" i="1" s="1"/>
  <c r="BD5" i="1" s="1"/>
  <c r="BE5" i="1" s="1"/>
  <c r="BF5" i="1" s="1"/>
  <c r="BG5" i="1" s="1"/>
  <c r="BH5" i="1" s="1"/>
  <c r="BI5" i="1" s="1"/>
  <c r="E69" i="1"/>
  <c r="E69" i="2"/>
  <c r="X54" i="30"/>
  <c r="Z54" i="30" s="1"/>
  <c r="Y53" i="30"/>
  <c r="N60" i="8"/>
  <c r="N59" i="8"/>
  <c r="AA44" i="8"/>
  <c r="AB44" i="8" s="1"/>
  <c r="AH41" i="2"/>
  <c r="AH9" i="2"/>
  <c r="AH15" i="2"/>
  <c r="AH17" i="2"/>
  <c r="AH19" i="2"/>
  <c r="AH21" i="2"/>
  <c r="AH23" i="2"/>
  <c r="AH25" i="2"/>
  <c r="AH33" i="2"/>
  <c r="AH89" i="2"/>
  <c r="E55" i="18" s="1"/>
  <c r="AH81" i="2"/>
  <c r="E47" i="18" s="1"/>
  <c r="AH92" i="2"/>
  <c r="E58" i="18" s="1"/>
  <c r="AH88" i="2"/>
  <c r="E54" i="18" s="1"/>
  <c r="AH84" i="2"/>
  <c r="E50" i="18" s="1"/>
  <c r="AH77" i="2"/>
  <c r="E43" i="18" s="1"/>
  <c r="AH63" i="2"/>
  <c r="E29" i="18" s="1"/>
  <c r="AH59" i="2"/>
  <c r="E25" i="18" s="1"/>
  <c r="AH67" i="2"/>
  <c r="E33" i="18" s="1"/>
  <c r="AH47" i="2"/>
  <c r="E13" i="18" s="1"/>
  <c r="AH42" i="2"/>
  <c r="AH38" i="2"/>
  <c r="AH34" i="2"/>
  <c r="AH30" i="2"/>
  <c r="AH26" i="2"/>
  <c r="AI26" i="2" s="1"/>
  <c r="AJ26" i="2" s="1"/>
  <c r="AK26" i="2" s="1"/>
  <c r="AL26" i="2" s="1"/>
  <c r="AM26" i="2" s="1"/>
  <c r="AN26" i="2" s="1"/>
  <c r="AO26" i="2" s="1"/>
  <c r="AP26" i="2" s="1"/>
  <c r="AQ26" i="2" s="1"/>
  <c r="AR26" i="2" s="1"/>
  <c r="AS26" i="2" s="1"/>
  <c r="AT26" i="2" s="1"/>
  <c r="AU26" i="2" s="1"/>
  <c r="AV26" i="2" s="1"/>
  <c r="AW26" i="2" s="1"/>
  <c r="AX26" i="2" s="1"/>
  <c r="AY26" i="2" s="1"/>
  <c r="AZ26" i="2" s="1"/>
  <c r="BA26" i="2" s="1"/>
  <c r="BB26" i="2" s="1"/>
  <c r="BC26" i="2" s="1"/>
  <c r="BD26" i="2" s="1"/>
  <c r="BE26" i="2" s="1"/>
  <c r="BF26" i="2" s="1"/>
  <c r="BG26" i="2" s="1"/>
  <c r="BH26" i="2" s="1"/>
  <c r="BI26" i="2" s="1"/>
  <c r="AH8" i="2"/>
  <c r="AH12" i="2"/>
  <c r="AI4" i="2"/>
  <c r="AJ4" i="2" s="1"/>
  <c r="AK4" i="2" s="1"/>
  <c r="AL4" i="2" s="1"/>
  <c r="AM4" i="2" s="1"/>
  <c r="AN4" i="2" s="1"/>
  <c r="AO4" i="2" s="1"/>
  <c r="AP4" i="2" s="1"/>
  <c r="AQ4" i="2" s="1"/>
  <c r="AR4" i="2" s="1"/>
  <c r="AS4" i="2" s="1"/>
  <c r="AT4" i="2" s="1"/>
  <c r="AU4" i="2" s="1"/>
  <c r="AV4" i="2" s="1"/>
  <c r="AW4" i="2" s="1"/>
  <c r="AX4" i="2" s="1"/>
  <c r="AY4" i="2" s="1"/>
  <c r="AZ4" i="2" s="1"/>
  <c r="BA4" i="2" s="1"/>
  <c r="BB4" i="2" s="1"/>
  <c r="BC4" i="2" s="1"/>
  <c r="BD4" i="2" s="1"/>
  <c r="BE4" i="2" s="1"/>
  <c r="BF4" i="2" s="1"/>
  <c r="BG4" i="2" s="1"/>
  <c r="BH4" i="2" s="1"/>
  <c r="BI4" i="2" s="1"/>
  <c r="AH13" i="2"/>
  <c r="AH18" i="2"/>
  <c r="AH22" i="2"/>
  <c r="AH29" i="2"/>
  <c r="AI29" i="2" s="1"/>
  <c r="AJ29" i="2" s="1"/>
  <c r="AK29" i="2" s="1"/>
  <c r="AL29" i="2" s="1"/>
  <c r="AM29" i="2" s="1"/>
  <c r="AN29" i="2" s="1"/>
  <c r="AO29" i="2" s="1"/>
  <c r="AP29" i="2" s="1"/>
  <c r="AQ29" i="2" s="1"/>
  <c r="AR29" i="2" s="1"/>
  <c r="AS29" i="2" s="1"/>
  <c r="AT29" i="2" s="1"/>
  <c r="AU29" i="2" s="1"/>
  <c r="AV29" i="2" s="1"/>
  <c r="AW29" i="2" s="1"/>
  <c r="AX29" i="2" s="1"/>
  <c r="AY29" i="2" s="1"/>
  <c r="AZ29" i="2" s="1"/>
  <c r="BA29" i="2" s="1"/>
  <c r="BB29" i="2" s="1"/>
  <c r="BC29" i="2" s="1"/>
  <c r="BD29" i="2" s="1"/>
  <c r="BE29" i="2" s="1"/>
  <c r="BF29" i="2" s="1"/>
  <c r="BG29" i="2" s="1"/>
  <c r="BH29" i="2" s="1"/>
  <c r="BI29" i="2" s="1"/>
  <c r="AH37" i="2"/>
  <c r="AH60" i="2"/>
  <c r="E26" i="18" s="1"/>
  <c r="AH27" i="2"/>
  <c r="AH31" i="2"/>
  <c r="AI31" i="2" s="1"/>
  <c r="AJ31" i="2" s="1"/>
  <c r="AK31" i="2" s="1"/>
  <c r="AL31" i="2" s="1"/>
  <c r="AM31" i="2" s="1"/>
  <c r="AN31" i="2" s="1"/>
  <c r="AO31" i="2" s="1"/>
  <c r="AP31" i="2" s="1"/>
  <c r="AQ31" i="2" s="1"/>
  <c r="AR31" i="2" s="1"/>
  <c r="AS31" i="2" s="1"/>
  <c r="AT31" i="2" s="1"/>
  <c r="AU31" i="2" s="1"/>
  <c r="AV31" i="2" s="1"/>
  <c r="AW31" i="2" s="1"/>
  <c r="AX31" i="2" s="1"/>
  <c r="AY31" i="2" s="1"/>
  <c r="AZ31" i="2" s="1"/>
  <c r="BA31" i="2" s="1"/>
  <c r="BB31" i="2" s="1"/>
  <c r="BC31" i="2" s="1"/>
  <c r="BD31" i="2" s="1"/>
  <c r="BE31" i="2" s="1"/>
  <c r="BF31" i="2" s="1"/>
  <c r="BG31" i="2" s="1"/>
  <c r="BH31" i="2" s="1"/>
  <c r="BI31" i="2" s="1"/>
  <c r="AH35" i="2"/>
  <c r="AH39" i="2"/>
  <c r="AH43" i="2"/>
  <c r="AH62" i="2"/>
  <c r="E28" i="18" s="1"/>
  <c r="AH28" i="2"/>
  <c r="AH32" i="2"/>
  <c r="AH36" i="2"/>
  <c r="AI36" i="2" s="1"/>
  <c r="AJ36" i="2" s="1"/>
  <c r="AK36" i="2" s="1"/>
  <c r="AL36" i="2" s="1"/>
  <c r="AM36" i="2" s="1"/>
  <c r="AN36" i="2" s="1"/>
  <c r="AO36" i="2" s="1"/>
  <c r="AP36" i="2" s="1"/>
  <c r="AQ36" i="2" s="1"/>
  <c r="AR36" i="2" s="1"/>
  <c r="AS36" i="2" s="1"/>
  <c r="AT36" i="2" s="1"/>
  <c r="AU36" i="2" s="1"/>
  <c r="AV36" i="2" s="1"/>
  <c r="AW36" i="2" s="1"/>
  <c r="AX36" i="2" s="1"/>
  <c r="AY36" i="2" s="1"/>
  <c r="AZ36" i="2" s="1"/>
  <c r="BA36" i="2" s="1"/>
  <c r="BB36" i="2" s="1"/>
  <c r="BC36" i="2" s="1"/>
  <c r="BD36" i="2" s="1"/>
  <c r="BE36" i="2" s="1"/>
  <c r="BF36" i="2" s="1"/>
  <c r="BG36" i="2" s="1"/>
  <c r="BH36" i="2" s="1"/>
  <c r="BI36" i="2" s="1"/>
  <c r="AH40" i="2"/>
  <c r="AH45" i="2"/>
  <c r="AH64" i="2"/>
  <c r="E30" i="18" s="1"/>
  <c r="AH58" i="2"/>
  <c r="AH57" i="2"/>
  <c r="E23" i="18" s="1"/>
  <c r="AH61" i="2"/>
  <c r="AH44" i="2"/>
  <c r="AH46" i="2"/>
  <c r="AG48" i="2"/>
  <c r="AH66" i="2"/>
  <c r="E32" i="18" s="1"/>
  <c r="AH65" i="2"/>
  <c r="E31" i="18" s="1"/>
  <c r="AG68" i="2"/>
  <c r="AH79" i="2"/>
  <c r="E45" i="18" s="1"/>
  <c r="AH82" i="2"/>
  <c r="E48" i="18" s="1"/>
  <c r="AH90" i="2"/>
  <c r="AH78" i="2"/>
  <c r="E44" i="18" s="1"/>
  <c r="AH80" i="2"/>
  <c r="AH86" i="2"/>
  <c r="E52" i="18" s="1"/>
  <c r="AH83" i="2"/>
  <c r="E49" i="18" s="1"/>
  <c r="AH85" i="2"/>
  <c r="E51" i="18" s="1"/>
  <c r="AH87" i="2"/>
  <c r="AH91" i="2"/>
  <c r="E57" i="18" s="1"/>
  <c r="AJ18" i="1"/>
  <c r="AK18" i="1" s="1"/>
  <c r="AL18" i="1" s="1"/>
  <c r="AM18" i="1" s="1"/>
  <c r="AN18" i="1" s="1"/>
  <c r="AO18" i="1" s="1"/>
  <c r="AP18" i="1" s="1"/>
  <c r="AQ18" i="1" s="1"/>
  <c r="AR18" i="1" s="1"/>
  <c r="AS18" i="1" s="1"/>
  <c r="AT18" i="1" s="1"/>
  <c r="AU18" i="1" s="1"/>
  <c r="AV18" i="1" s="1"/>
  <c r="AW18" i="1" s="1"/>
  <c r="AX18" i="1" s="1"/>
  <c r="AY18" i="1" s="1"/>
  <c r="AZ18" i="1" s="1"/>
  <c r="BA18" i="1" s="1"/>
  <c r="BB18" i="1" s="1"/>
  <c r="BC18" i="1" s="1"/>
  <c r="BD18" i="1" s="1"/>
  <c r="BE18" i="1" s="1"/>
  <c r="BF18" i="1" s="1"/>
  <c r="BG18" i="1" s="1"/>
  <c r="BH18" i="1" s="1"/>
  <c r="BI18" i="1" s="1"/>
  <c r="AI44" i="1"/>
  <c r="AJ44" i="1" s="1"/>
  <c r="AK44" i="1" s="1"/>
  <c r="AL44" i="1" s="1"/>
  <c r="AM44" i="1" s="1"/>
  <c r="AN44" i="1" s="1"/>
  <c r="AO44" i="1" s="1"/>
  <c r="AP44" i="1" s="1"/>
  <c r="AQ44" i="1" s="1"/>
  <c r="AR44" i="1" s="1"/>
  <c r="AS44" i="1" s="1"/>
  <c r="AT44" i="1" s="1"/>
  <c r="AU44" i="1" s="1"/>
  <c r="AV44" i="1" s="1"/>
  <c r="AW44" i="1" s="1"/>
  <c r="AX44" i="1" s="1"/>
  <c r="AY44" i="1" s="1"/>
  <c r="AZ44" i="1" s="1"/>
  <c r="BA44" i="1" s="1"/>
  <c r="BB44" i="1" s="1"/>
  <c r="BC44" i="1" s="1"/>
  <c r="BD44" i="1" s="1"/>
  <c r="BE44" i="1" s="1"/>
  <c r="BF44" i="1" s="1"/>
  <c r="BG44" i="1" s="1"/>
  <c r="BH44" i="1" s="1"/>
  <c r="BI44" i="1" s="1"/>
  <c r="AI40" i="1"/>
  <c r="AJ40" i="1" s="1"/>
  <c r="AK40" i="1" s="1"/>
  <c r="AL40" i="1" s="1"/>
  <c r="AM40" i="1" s="1"/>
  <c r="AN40" i="1" s="1"/>
  <c r="AO40" i="1" s="1"/>
  <c r="AP40" i="1" s="1"/>
  <c r="AQ40" i="1" s="1"/>
  <c r="AR40" i="1" s="1"/>
  <c r="AS40" i="1" s="1"/>
  <c r="AT40" i="1" s="1"/>
  <c r="AU40" i="1" s="1"/>
  <c r="AV40" i="1" s="1"/>
  <c r="AW40" i="1" s="1"/>
  <c r="AX40" i="1" s="1"/>
  <c r="AY40" i="1" s="1"/>
  <c r="AZ40" i="1" s="1"/>
  <c r="BA40" i="1" s="1"/>
  <c r="BB40" i="1" s="1"/>
  <c r="BC40" i="1" s="1"/>
  <c r="BD40" i="1" s="1"/>
  <c r="BE40" i="1" s="1"/>
  <c r="BF40" i="1" s="1"/>
  <c r="BG40" i="1" s="1"/>
  <c r="BH40" i="1" s="1"/>
  <c r="BI40" i="1" s="1"/>
  <c r="AI17" i="1"/>
  <c r="AJ17" i="1" s="1"/>
  <c r="AK17" i="1" s="1"/>
  <c r="AL17" i="1" s="1"/>
  <c r="AM17" i="1" s="1"/>
  <c r="AN17" i="1" s="1"/>
  <c r="AO17" i="1" s="1"/>
  <c r="AP17" i="1" s="1"/>
  <c r="AQ17" i="1" s="1"/>
  <c r="AR17" i="1" s="1"/>
  <c r="AS17" i="1" s="1"/>
  <c r="AT17" i="1" s="1"/>
  <c r="AU17" i="1" s="1"/>
  <c r="AV17" i="1" s="1"/>
  <c r="AW17" i="1" s="1"/>
  <c r="AX17" i="1" s="1"/>
  <c r="AY17" i="1" s="1"/>
  <c r="AZ17" i="1" s="1"/>
  <c r="BA17" i="1" s="1"/>
  <c r="BB17" i="1" s="1"/>
  <c r="BC17" i="1" s="1"/>
  <c r="BD17" i="1" s="1"/>
  <c r="BE17" i="1" s="1"/>
  <c r="BF17" i="1" s="1"/>
  <c r="BG17" i="1" s="1"/>
  <c r="BH17" i="1" s="1"/>
  <c r="BI17" i="1" s="1"/>
  <c r="AI13" i="1"/>
  <c r="AJ13" i="1" s="1"/>
  <c r="AK13" i="1" s="1"/>
  <c r="AL13" i="1" s="1"/>
  <c r="AM13" i="1" s="1"/>
  <c r="AN13" i="1" s="1"/>
  <c r="AO13" i="1" s="1"/>
  <c r="AP13" i="1" s="1"/>
  <c r="AQ13" i="1" s="1"/>
  <c r="AR13" i="1" s="1"/>
  <c r="AS13" i="1" s="1"/>
  <c r="AT13" i="1" s="1"/>
  <c r="AU13" i="1" s="1"/>
  <c r="AV13" i="1" s="1"/>
  <c r="AW13" i="1" s="1"/>
  <c r="AX13" i="1" s="1"/>
  <c r="AY13" i="1" s="1"/>
  <c r="AZ13" i="1" s="1"/>
  <c r="BA13" i="1" s="1"/>
  <c r="BB13" i="1" s="1"/>
  <c r="BC13" i="1" s="1"/>
  <c r="BD13" i="1" s="1"/>
  <c r="BE13" i="1" s="1"/>
  <c r="BF13" i="1" s="1"/>
  <c r="BG13" i="1" s="1"/>
  <c r="BH13" i="1" s="1"/>
  <c r="BI13" i="1" s="1"/>
  <c r="AI7" i="1"/>
  <c r="AJ7" i="1" s="1"/>
  <c r="AK7" i="1" s="1"/>
  <c r="AL7" i="1" s="1"/>
  <c r="AM7" i="1" s="1"/>
  <c r="AN7" i="1" s="1"/>
  <c r="AO7" i="1" s="1"/>
  <c r="AP7" i="1" s="1"/>
  <c r="AQ7" i="1" s="1"/>
  <c r="AR7" i="1" s="1"/>
  <c r="AS7" i="1" s="1"/>
  <c r="AT7" i="1" s="1"/>
  <c r="AU7" i="1" s="1"/>
  <c r="AV7" i="1" s="1"/>
  <c r="AW7" i="1" s="1"/>
  <c r="AX7" i="1" s="1"/>
  <c r="AY7" i="1" s="1"/>
  <c r="AZ7" i="1" s="1"/>
  <c r="BA7" i="1" s="1"/>
  <c r="BB7" i="1" s="1"/>
  <c r="BC7" i="1" s="1"/>
  <c r="BD7" i="1" s="1"/>
  <c r="BE7" i="1" s="1"/>
  <c r="BF7" i="1" s="1"/>
  <c r="BG7" i="1" s="1"/>
  <c r="BH7" i="1" s="1"/>
  <c r="BI7" i="1" s="1"/>
  <c r="AI89" i="1"/>
  <c r="AI83" i="1"/>
  <c r="AI59" i="1"/>
  <c r="AI39" i="1"/>
  <c r="AJ39" i="1" s="1"/>
  <c r="AK39" i="1" s="1"/>
  <c r="AL39" i="1" s="1"/>
  <c r="AM39" i="1" s="1"/>
  <c r="AN39" i="1" s="1"/>
  <c r="AO39" i="1" s="1"/>
  <c r="AP39" i="1" s="1"/>
  <c r="AQ39" i="1" s="1"/>
  <c r="AR39" i="1" s="1"/>
  <c r="AS39" i="1" s="1"/>
  <c r="AT39" i="1" s="1"/>
  <c r="AU39" i="1" s="1"/>
  <c r="AV39" i="1" s="1"/>
  <c r="AW39" i="1" s="1"/>
  <c r="AX39" i="1" s="1"/>
  <c r="AY39" i="1" s="1"/>
  <c r="AZ39" i="1" s="1"/>
  <c r="BA39" i="1" s="1"/>
  <c r="BB39" i="1" s="1"/>
  <c r="BC39" i="1" s="1"/>
  <c r="BD39" i="1" s="1"/>
  <c r="BE39" i="1" s="1"/>
  <c r="BF39" i="1" s="1"/>
  <c r="BG39" i="1" s="1"/>
  <c r="BH39" i="1" s="1"/>
  <c r="BI39" i="1" s="1"/>
  <c r="AI35" i="1"/>
  <c r="AJ35" i="1" s="1"/>
  <c r="AK35" i="1" s="1"/>
  <c r="AL35" i="1" s="1"/>
  <c r="AM35" i="1" s="1"/>
  <c r="AN35" i="1" s="1"/>
  <c r="AO35" i="1" s="1"/>
  <c r="AP35" i="1" s="1"/>
  <c r="AQ35" i="1" s="1"/>
  <c r="AR35" i="1" s="1"/>
  <c r="AS35" i="1" s="1"/>
  <c r="AT35" i="1" s="1"/>
  <c r="AU35" i="1" s="1"/>
  <c r="AV35" i="1" s="1"/>
  <c r="AW35" i="1" s="1"/>
  <c r="AX35" i="1" s="1"/>
  <c r="AY35" i="1" s="1"/>
  <c r="AZ35" i="1" s="1"/>
  <c r="BA35" i="1" s="1"/>
  <c r="BB35" i="1" s="1"/>
  <c r="BC35" i="1" s="1"/>
  <c r="BD35" i="1" s="1"/>
  <c r="BE35" i="1" s="1"/>
  <c r="BF35" i="1" s="1"/>
  <c r="BG35" i="1" s="1"/>
  <c r="BH35" i="1" s="1"/>
  <c r="BI35" i="1" s="1"/>
  <c r="AI11" i="1"/>
  <c r="AJ11" i="1" s="1"/>
  <c r="AK11" i="1" s="1"/>
  <c r="AL11" i="1" s="1"/>
  <c r="AM11" i="1" s="1"/>
  <c r="AN11" i="1" s="1"/>
  <c r="AO11" i="1" s="1"/>
  <c r="AP11" i="1" s="1"/>
  <c r="AQ11" i="1" s="1"/>
  <c r="AR11" i="1" s="1"/>
  <c r="AS11" i="1" s="1"/>
  <c r="AT11" i="1" s="1"/>
  <c r="AU11" i="1" s="1"/>
  <c r="AV11" i="1" s="1"/>
  <c r="AW11" i="1" s="1"/>
  <c r="AX11" i="1" s="1"/>
  <c r="AY11" i="1" s="1"/>
  <c r="AZ11" i="1" s="1"/>
  <c r="BA11" i="1" s="1"/>
  <c r="BB11" i="1" s="1"/>
  <c r="BC11" i="1" s="1"/>
  <c r="BD11" i="1" s="1"/>
  <c r="BE11" i="1" s="1"/>
  <c r="BF11" i="1" s="1"/>
  <c r="BG11" i="1" s="1"/>
  <c r="BH11" i="1" s="1"/>
  <c r="BI11" i="1" s="1"/>
  <c r="AI6" i="1"/>
  <c r="AJ6" i="1" s="1"/>
  <c r="AK6" i="1" s="1"/>
  <c r="AL6" i="1" s="1"/>
  <c r="AM6" i="1" s="1"/>
  <c r="AN6" i="1" s="1"/>
  <c r="AO6" i="1" s="1"/>
  <c r="AP6" i="1" s="1"/>
  <c r="AQ6" i="1" s="1"/>
  <c r="AR6" i="1" s="1"/>
  <c r="AS6" i="1" s="1"/>
  <c r="AT6" i="1" s="1"/>
  <c r="AU6" i="1" s="1"/>
  <c r="AV6" i="1" s="1"/>
  <c r="AW6" i="1" s="1"/>
  <c r="AX6" i="1" s="1"/>
  <c r="AY6" i="1" s="1"/>
  <c r="AZ6" i="1" s="1"/>
  <c r="BA6" i="1" s="1"/>
  <c r="BB6" i="1" s="1"/>
  <c r="BC6" i="1" s="1"/>
  <c r="BD6" i="1" s="1"/>
  <c r="BE6" i="1" s="1"/>
  <c r="BF6" i="1" s="1"/>
  <c r="BG6" i="1" s="1"/>
  <c r="BH6" i="1" s="1"/>
  <c r="BI6" i="1" s="1"/>
  <c r="AI66" i="1"/>
  <c r="AI42" i="1"/>
  <c r="AJ42" i="1" s="1"/>
  <c r="AK42" i="1" s="1"/>
  <c r="AL42" i="1" s="1"/>
  <c r="AM42" i="1" s="1"/>
  <c r="AN42" i="1" s="1"/>
  <c r="AO42" i="1" s="1"/>
  <c r="AP42" i="1" s="1"/>
  <c r="AQ42" i="1" s="1"/>
  <c r="AR42" i="1" s="1"/>
  <c r="AS42" i="1" s="1"/>
  <c r="AT42" i="1" s="1"/>
  <c r="AU42" i="1" s="1"/>
  <c r="AV42" i="1" s="1"/>
  <c r="AW42" i="1" s="1"/>
  <c r="AX42" i="1" s="1"/>
  <c r="AY42" i="1" s="1"/>
  <c r="AZ42" i="1" s="1"/>
  <c r="BA42" i="1" s="1"/>
  <c r="BB42" i="1" s="1"/>
  <c r="BC42" i="1" s="1"/>
  <c r="BD42" i="1" s="1"/>
  <c r="BE42" i="1" s="1"/>
  <c r="BF42" i="1" s="1"/>
  <c r="BG42" i="1" s="1"/>
  <c r="BH42" i="1" s="1"/>
  <c r="BI42" i="1" s="1"/>
  <c r="AI38" i="1"/>
  <c r="AJ38" i="1" s="1"/>
  <c r="AK38" i="1" s="1"/>
  <c r="AL38" i="1" s="1"/>
  <c r="AM38" i="1" s="1"/>
  <c r="AN38" i="1" s="1"/>
  <c r="AO38" i="1" s="1"/>
  <c r="AP38" i="1" s="1"/>
  <c r="AQ38" i="1" s="1"/>
  <c r="AR38" i="1" s="1"/>
  <c r="AS38" i="1" s="1"/>
  <c r="AT38" i="1" s="1"/>
  <c r="AU38" i="1" s="1"/>
  <c r="AV38" i="1" s="1"/>
  <c r="AW38" i="1" s="1"/>
  <c r="AX38" i="1" s="1"/>
  <c r="AY38" i="1" s="1"/>
  <c r="AZ38" i="1" s="1"/>
  <c r="BA38" i="1" s="1"/>
  <c r="BB38" i="1" s="1"/>
  <c r="BC38" i="1" s="1"/>
  <c r="BD38" i="1" s="1"/>
  <c r="BE38" i="1" s="1"/>
  <c r="BF38" i="1" s="1"/>
  <c r="BG38" i="1" s="1"/>
  <c r="BH38" i="1" s="1"/>
  <c r="BI38" i="1" s="1"/>
  <c r="AI29" i="1"/>
  <c r="AJ29" i="1" s="1"/>
  <c r="AK29" i="1" s="1"/>
  <c r="AL29" i="1" s="1"/>
  <c r="AM29" i="1" s="1"/>
  <c r="AN29" i="1" s="1"/>
  <c r="AO29" i="1" s="1"/>
  <c r="AP29" i="1" s="1"/>
  <c r="AQ29" i="1" s="1"/>
  <c r="AR29" i="1" s="1"/>
  <c r="AS29" i="1" s="1"/>
  <c r="AT29" i="1" s="1"/>
  <c r="AU29" i="1" s="1"/>
  <c r="AV29" i="1" s="1"/>
  <c r="AW29" i="1" s="1"/>
  <c r="AX29" i="1" s="1"/>
  <c r="AY29" i="1" s="1"/>
  <c r="AZ29" i="1" s="1"/>
  <c r="BA29" i="1" s="1"/>
  <c r="BB29" i="1" s="1"/>
  <c r="BC29" i="1" s="1"/>
  <c r="BD29" i="1" s="1"/>
  <c r="BE29" i="1" s="1"/>
  <c r="BF29" i="1" s="1"/>
  <c r="BG29" i="1" s="1"/>
  <c r="BH29" i="1" s="1"/>
  <c r="BI29" i="1" s="1"/>
  <c r="AI23" i="1"/>
  <c r="AJ23" i="1" s="1"/>
  <c r="AK23" i="1" s="1"/>
  <c r="AL23" i="1" s="1"/>
  <c r="AM23" i="1" s="1"/>
  <c r="AN23" i="1" s="1"/>
  <c r="AO23" i="1" s="1"/>
  <c r="AP23" i="1" s="1"/>
  <c r="AQ23" i="1" s="1"/>
  <c r="AR23" i="1" s="1"/>
  <c r="AS23" i="1" s="1"/>
  <c r="AT23" i="1" s="1"/>
  <c r="AU23" i="1" s="1"/>
  <c r="AV23" i="1" s="1"/>
  <c r="AW23" i="1" s="1"/>
  <c r="AX23" i="1" s="1"/>
  <c r="AY23" i="1" s="1"/>
  <c r="AZ23" i="1" s="1"/>
  <c r="BA23" i="1" s="1"/>
  <c r="BB23" i="1" s="1"/>
  <c r="BC23" i="1" s="1"/>
  <c r="BD23" i="1" s="1"/>
  <c r="BE23" i="1" s="1"/>
  <c r="BF23" i="1" s="1"/>
  <c r="BG23" i="1" s="1"/>
  <c r="BH23" i="1" s="1"/>
  <c r="BI23" i="1" s="1"/>
  <c r="AI15" i="1"/>
  <c r="AJ15" i="1" s="1"/>
  <c r="AK15" i="1" s="1"/>
  <c r="AL15" i="1" s="1"/>
  <c r="AM15" i="1" s="1"/>
  <c r="AN15" i="1" s="1"/>
  <c r="AO15" i="1" s="1"/>
  <c r="AP15" i="1" s="1"/>
  <c r="AQ15" i="1" s="1"/>
  <c r="AR15" i="1" s="1"/>
  <c r="AS15" i="1" s="1"/>
  <c r="AT15" i="1" s="1"/>
  <c r="AU15" i="1" s="1"/>
  <c r="AV15" i="1" s="1"/>
  <c r="AW15" i="1" s="1"/>
  <c r="AX15" i="1" s="1"/>
  <c r="AY15" i="1" s="1"/>
  <c r="AZ15" i="1" s="1"/>
  <c r="BA15" i="1" s="1"/>
  <c r="BB15" i="1" s="1"/>
  <c r="BC15" i="1" s="1"/>
  <c r="BD15" i="1" s="1"/>
  <c r="BE15" i="1" s="1"/>
  <c r="BF15" i="1" s="1"/>
  <c r="BG15" i="1" s="1"/>
  <c r="BH15" i="1" s="1"/>
  <c r="BI15" i="1" s="1"/>
  <c r="AI10" i="1"/>
  <c r="AJ10" i="1" s="1"/>
  <c r="AK10" i="1" s="1"/>
  <c r="AL10" i="1" s="1"/>
  <c r="AM10" i="1" s="1"/>
  <c r="AN10" i="1" s="1"/>
  <c r="AO10" i="1" s="1"/>
  <c r="AP10" i="1" s="1"/>
  <c r="AQ10" i="1" s="1"/>
  <c r="AR10" i="1" s="1"/>
  <c r="AS10" i="1" s="1"/>
  <c r="AT10" i="1" s="1"/>
  <c r="AU10" i="1" s="1"/>
  <c r="AV10" i="1" s="1"/>
  <c r="AW10" i="1" s="1"/>
  <c r="AX10" i="1" s="1"/>
  <c r="AY10" i="1" s="1"/>
  <c r="AZ10" i="1" s="1"/>
  <c r="BA10" i="1" s="1"/>
  <c r="BB10" i="1" s="1"/>
  <c r="BC10" i="1" s="1"/>
  <c r="BD10" i="1" s="1"/>
  <c r="BE10" i="1" s="1"/>
  <c r="BF10" i="1" s="1"/>
  <c r="BG10" i="1" s="1"/>
  <c r="BH10" i="1" s="1"/>
  <c r="BI10" i="1" s="1"/>
  <c r="AI64" i="1"/>
  <c r="AH45" i="1"/>
  <c r="AI45" i="1" s="1"/>
  <c r="AJ45" i="1" s="1"/>
  <c r="AK45" i="1" s="1"/>
  <c r="AL45" i="1" s="1"/>
  <c r="AM45" i="1" s="1"/>
  <c r="AN45" i="1" s="1"/>
  <c r="AO45" i="1" s="1"/>
  <c r="AP45" i="1" s="1"/>
  <c r="AQ45" i="1" s="1"/>
  <c r="AR45" i="1" s="1"/>
  <c r="AS45" i="1" s="1"/>
  <c r="AT45" i="1" s="1"/>
  <c r="AU45" i="1" s="1"/>
  <c r="AV45" i="1" s="1"/>
  <c r="AW45" i="1" s="1"/>
  <c r="AX45" i="1" s="1"/>
  <c r="AY45" i="1" s="1"/>
  <c r="AZ45" i="1" s="1"/>
  <c r="BA45" i="1" s="1"/>
  <c r="BB45" i="1" s="1"/>
  <c r="BC45" i="1" s="1"/>
  <c r="BD45" i="1" s="1"/>
  <c r="BE45" i="1" s="1"/>
  <c r="BF45" i="1" s="1"/>
  <c r="BG45" i="1" s="1"/>
  <c r="BH45" i="1" s="1"/>
  <c r="BI45" i="1" s="1"/>
  <c r="AH43" i="1"/>
  <c r="AI43" i="1" s="1"/>
  <c r="AJ43" i="1" s="1"/>
  <c r="AK43" i="1" s="1"/>
  <c r="AL43" i="1" s="1"/>
  <c r="AM43" i="1" s="1"/>
  <c r="AN43" i="1" s="1"/>
  <c r="AO43" i="1" s="1"/>
  <c r="AP43" i="1" s="1"/>
  <c r="AQ43" i="1" s="1"/>
  <c r="AR43" i="1" s="1"/>
  <c r="AS43" i="1" s="1"/>
  <c r="AT43" i="1" s="1"/>
  <c r="AU43" i="1" s="1"/>
  <c r="AV43" i="1" s="1"/>
  <c r="AW43" i="1" s="1"/>
  <c r="AX43" i="1" s="1"/>
  <c r="AY43" i="1" s="1"/>
  <c r="AZ43" i="1" s="1"/>
  <c r="BA43" i="1" s="1"/>
  <c r="BB43" i="1" s="1"/>
  <c r="BC43" i="1" s="1"/>
  <c r="BD43" i="1" s="1"/>
  <c r="BE43" i="1" s="1"/>
  <c r="BF43" i="1" s="1"/>
  <c r="BG43" i="1" s="1"/>
  <c r="BH43" i="1" s="1"/>
  <c r="BI43" i="1" s="1"/>
  <c r="AH41" i="1"/>
  <c r="AI41" i="1" s="1"/>
  <c r="AJ41" i="1" s="1"/>
  <c r="AK41" i="1" s="1"/>
  <c r="AL41" i="1" s="1"/>
  <c r="AM41" i="1" s="1"/>
  <c r="AN41" i="1" s="1"/>
  <c r="AO41" i="1" s="1"/>
  <c r="AP41" i="1" s="1"/>
  <c r="AQ41" i="1" s="1"/>
  <c r="AR41" i="1" s="1"/>
  <c r="AS41" i="1" s="1"/>
  <c r="AT41" i="1" s="1"/>
  <c r="AU41" i="1" s="1"/>
  <c r="AV41" i="1" s="1"/>
  <c r="AW41" i="1" s="1"/>
  <c r="AX41" i="1" s="1"/>
  <c r="AY41" i="1" s="1"/>
  <c r="AZ41" i="1" s="1"/>
  <c r="BA41" i="1" s="1"/>
  <c r="BB41" i="1" s="1"/>
  <c r="BC41" i="1" s="1"/>
  <c r="BD41" i="1" s="1"/>
  <c r="BE41" i="1" s="1"/>
  <c r="BF41" i="1" s="1"/>
  <c r="BG41" i="1" s="1"/>
  <c r="BH41" i="1" s="1"/>
  <c r="BI41" i="1" s="1"/>
  <c r="AH37" i="1"/>
  <c r="AI37" i="1" s="1"/>
  <c r="AJ37" i="1" s="1"/>
  <c r="AK37" i="1" s="1"/>
  <c r="AL37" i="1" s="1"/>
  <c r="AM37" i="1" s="1"/>
  <c r="AN37" i="1" s="1"/>
  <c r="AO37" i="1" s="1"/>
  <c r="AP37" i="1" s="1"/>
  <c r="AQ37" i="1" s="1"/>
  <c r="AR37" i="1" s="1"/>
  <c r="AS37" i="1" s="1"/>
  <c r="AT37" i="1" s="1"/>
  <c r="AU37" i="1" s="1"/>
  <c r="AV37" i="1" s="1"/>
  <c r="AW37" i="1" s="1"/>
  <c r="AX37" i="1" s="1"/>
  <c r="AY37" i="1" s="1"/>
  <c r="AZ37" i="1" s="1"/>
  <c r="BA37" i="1" s="1"/>
  <c r="BB37" i="1" s="1"/>
  <c r="BC37" i="1" s="1"/>
  <c r="BD37" i="1" s="1"/>
  <c r="BE37" i="1" s="1"/>
  <c r="BF37" i="1" s="1"/>
  <c r="BG37" i="1" s="1"/>
  <c r="BH37" i="1" s="1"/>
  <c r="BI37" i="1" s="1"/>
  <c r="AH34" i="1"/>
  <c r="AI34" i="1" s="1"/>
  <c r="AJ34" i="1" s="1"/>
  <c r="AK34" i="1" s="1"/>
  <c r="AL34" i="1" s="1"/>
  <c r="AM34" i="1" s="1"/>
  <c r="AN34" i="1" s="1"/>
  <c r="AO34" i="1" s="1"/>
  <c r="AP34" i="1" s="1"/>
  <c r="AQ34" i="1" s="1"/>
  <c r="AR34" i="1" s="1"/>
  <c r="AS34" i="1" s="1"/>
  <c r="AT34" i="1" s="1"/>
  <c r="AU34" i="1" s="1"/>
  <c r="AV34" i="1" s="1"/>
  <c r="AW34" i="1" s="1"/>
  <c r="AX34" i="1" s="1"/>
  <c r="AY34" i="1" s="1"/>
  <c r="AZ34" i="1" s="1"/>
  <c r="BA34" i="1" s="1"/>
  <c r="BB34" i="1" s="1"/>
  <c r="BC34" i="1" s="1"/>
  <c r="BD34" i="1" s="1"/>
  <c r="BE34" i="1" s="1"/>
  <c r="BF34" i="1" s="1"/>
  <c r="BG34" i="1" s="1"/>
  <c r="BH34" i="1" s="1"/>
  <c r="BI34" i="1" s="1"/>
  <c r="AH30" i="1"/>
  <c r="AI30" i="1" s="1"/>
  <c r="AJ30" i="1" s="1"/>
  <c r="AK30" i="1" s="1"/>
  <c r="AL30" i="1" s="1"/>
  <c r="AM30" i="1" s="1"/>
  <c r="AN30" i="1" s="1"/>
  <c r="AO30" i="1" s="1"/>
  <c r="AP30" i="1" s="1"/>
  <c r="AQ30" i="1" s="1"/>
  <c r="AR30" i="1" s="1"/>
  <c r="AS30" i="1" s="1"/>
  <c r="AT30" i="1" s="1"/>
  <c r="AU30" i="1" s="1"/>
  <c r="AV30" i="1" s="1"/>
  <c r="AW30" i="1" s="1"/>
  <c r="AX30" i="1" s="1"/>
  <c r="AY30" i="1" s="1"/>
  <c r="AZ30" i="1" s="1"/>
  <c r="BA30" i="1" s="1"/>
  <c r="BB30" i="1" s="1"/>
  <c r="BC30" i="1" s="1"/>
  <c r="BD30" i="1" s="1"/>
  <c r="BE30" i="1" s="1"/>
  <c r="BF30" i="1" s="1"/>
  <c r="BG30" i="1" s="1"/>
  <c r="BH30" i="1" s="1"/>
  <c r="BI30" i="1" s="1"/>
  <c r="AH28" i="1"/>
  <c r="AI28" i="1" s="1"/>
  <c r="AJ28" i="1" s="1"/>
  <c r="AK28" i="1" s="1"/>
  <c r="AL28" i="1" s="1"/>
  <c r="AM28" i="1" s="1"/>
  <c r="AN28" i="1" s="1"/>
  <c r="AO28" i="1" s="1"/>
  <c r="AP28" i="1" s="1"/>
  <c r="AQ28" i="1" s="1"/>
  <c r="AR28" i="1" s="1"/>
  <c r="AS28" i="1" s="1"/>
  <c r="AT28" i="1" s="1"/>
  <c r="AU28" i="1" s="1"/>
  <c r="AV28" i="1" s="1"/>
  <c r="AW28" i="1" s="1"/>
  <c r="AX28" i="1" s="1"/>
  <c r="AY28" i="1" s="1"/>
  <c r="AZ28" i="1" s="1"/>
  <c r="BA28" i="1" s="1"/>
  <c r="BB28" i="1" s="1"/>
  <c r="BC28" i="1" s="1"/>
  <c r="BD28" i="1" s="1"/>
  <c r="BE28" i="1" s="1"/>
  <c r="BF28" i="1" s="1"/>
  <c r="BG28" i="1" s="1"/>
  <c r="BH28" i="1" s="1"/>
  <c r="BI28" i="1" s="1"/>
  <c r="AH22" i="1"/>
  <c r="AI22" i="1" s="1"/>
  <c r="AJ22" i="1" s="1"/>
  <c r="AK22" i="1" s="1"/>
  <c r="AL22" i="1" s="1"/>
  <c r="AM22" i="1" s="1"/>
  <c r="AN22" i="1" s="1"/>
  <c r="AO22" i="1" s="1"/>
  <c r="AP22" i="1" s="1"/>
  <c r="AQ22" i="1" s="1"/>
  <c r="AR22" i="1" s="1"/>
  <c r="AS22" i="1" s="1"/>
  <c r="AT22" i="1" s="1"/>
  <c r="AU22" i="1" s="1"/>
  <c r="AV22" i="1" s="1"/>
  <c r="AW22" i="1" s="1"/>
  <c r="AX22" i="1" s="1"/>
  <c r="AY22" i="1" s="1"/>
  <c r="AZ22" i="1" s="1"/>
  <c r="BA22" i="1" s="1"/>
  <c r="BB22" i="1" s="1"/>
  <c r="BC22" i="1" s="1"/>
  <c r="BD22" i="1" s="1"/>
  <c r="BE22" i="1" s="1"/>
  <c r="BF22" i="1" s="1"/>
  <c r="BG22" i="1" s="1"/>
  <c r="BH22" i="1" s="1"/>
  <c r="BI22" i="1" s="1"/>
  <c r="AH14" i="1"/>
  <c r="AI14" i="1" s="1"/>
  <c r="AJ14" i="1" s="1"/>
  <c r="AK14" i="1" s="1"/>
  <c r="AL14" i="1" s="1"/>
  <c r="AM14" i="1" s="1"/>
  <c r="AN14" i="1" s="1"/>
  <c r="AO14" i="1" s="1"/>
  <c r="AP14" i="1" s="1"/>
  <c r="AQ14" i="1" s="1"/>
  <c r="AR14" i="1" s="1"/>
  <c r="AS14" i="1" s="1"/>
  <c r="AT14" i="1" s="1"/>
  <c r="AU14" i="1" s="1"/>
  <c r="AV14" i="1" s="1"/>
  <c r="AW14" i="1" s="1"/>
  <c r="AX14" i="1" s="1"/>
  <c r="AY14" i="1" s="1"/>
  <c r="AZ14" i="1" s="1"/>
  <c r="BA14" i="1" s="1"/>
  <c r="BB14" i="1" s="1"/>
  <c r="BC14" i="1" s="1"/>
  <c r="BD14" i="1" s="1"/>
  <c r="BE14" i="1" s="1"/>
  <c r="BF14" i="1" s="1"/>
  <c r="BG14" i="1" s="1"/>
  <c r="BH14" i="1" s="1"/>
  <c r="BI14" i="1" s="1"/>
  <c r="AH92" i="1"/>
  <c r="AH90" i="1"/>
  <c r="AH88" i="1"/>
  <c r="AH86" i="1"/>
  <c r="AH82" i="1"/>
  <c r="AH79" i="1"/>
  <c r="AH67" i="1"/>
  <c r="AH65" i="1"/>
  <c r="AH63" i="1"/>
  <c r="AH61" i="1"/>
  <c r="AH58" i="1"/>
  <c r="AH33" i="1"/>
  <c r="AI33" i="1" s="1"/>
  <c r="AJ33" i="1" s="1"/>
  <c r="AK33" i="1" s="1"/>
  <c r="AL33" i="1" s="1"/>
  <c r="AM33" i="1" s="1"/>
  <c r="AN33" i="1" s="1"/>
  <c r="AO33" i="1" s="1"/>
  <c r="AP33" i="1" s="1"/>
  <c r="AQ33" i="1" s="1"/>
  <c r="AR33" i="1" s="1"/>
  <c r="AS33" i="1" s="1"/>
  <c r="AT33" i="1" s="1"/>
  <c r="AU33" i="1" s="1"/>
  <c r="AV33" i="1" s="1"/>
  <c r="AW33" i="1" s="1"/>
  <c r="AX33" i="1" s="1"/>
  <c r="AY33" i="1" s="1"/>
  <c r="AZ33" i="1" s="1"/>
  <c r="BA33" i="1" s="1"/>
  <c r="BB33" i="1" s="1"/>
  <c r="BC33" i="1" s="1"/>
  <c r="BD33" i="1" s="1"/>
  <c r="BE33" i="1" s="1"/>
  <c r="BF33" i="1" s="1"/>
  <c r="BG33" i="1" s="1"/>
  <c r="BH33" i="1" s="1"/>
  <c r="BI33" i="1" s="1"/>
  <c r="AH32" i="1"/>
  <c r="AI32" i="1" s="1"/>
  <c r="AJ32" i="1" s="1"/>
  <c r="AK32" i="1" s="1"/>
  <c r="AL32" i="1" s="1"/>
  <c r="AM32" i="1" s="1"/>
  <c r="AN32" i="1" s="1"/>
  <c r="AO32" i="1" s="1"/>
  <c r="AP32" i="1" s="1"/>
  <c r="AQ32" i="1" s="1"/>
  <c r="AR32" i="1" s="1"/>
  <c r="AS32" i="1" s="1"/>
  <c r="AT32" i="1" s="1"/>
  <c r="AU32" i="1" s="1"/>
  <c r="AV32" i="1" s="1"/>
  <c r="AW32" i="1" s="1"/>
  <c r="AX32" i="1" s="1"/>
  <c r="AY32" i="1" s="1"/>
  <c r="AZ32" i="1" s="1"/>
  <c r="BA32" i="1" s="1"/>
  <c r="BB32" i="1" s="1"/>
  <c r="BC32" i="1" s="1"/>
  <c r="BD32" i="1" s="1"/>
  <c r="BE32" i="1" s="1"/>
  <c r="BF32" i="1" s="1"/>
  <c r="BG32" i="1" s="1"/>
  <c r="BH32" i="1" s="1"/>
  <c r="BI32" i="1" s="1"/>
  <c r="AH31" i="1"/>
  <c r="AI31" i="1" s="1"/>
  <c r="AJ31" i="1" s="1"/>
  <c r="AK31" i="1" s="1"/>
  <c r="AL31" i="1" s="1"/>
  <c r="AM31" i="1" s="1"/>
  <c r="AN31" i="1" s="1"/>
  <c r="AO31" i="1" s="1"/>
  <c r="AP31" i="1" s="1"/>
  <c r="AQ31" i="1" s="1"/>
  <c r="AR31" i="1" s="1"/>
  <c r="AS31" i="1" s="1"/>
  <c r="AT31" i="1" s="1"/>
  <c r="AU31" i="1" s="1"/>
  <c r="AV31" i="1" s="1"/>
  <c r="AW31" i="1" s="1"/>
  <c r="AX31" i="1" s="1"/>
  <c r="AY31" i="1" s="1"/>
  <c r="AZ31" i="1" s="1"/>
  <c r="BA31" i="1" s="1"/>
  <c r="BB31" i="1" s="1"/>
  <c r="BC31" i="1" s="1"/>
  <c r="BD31" i="1" s="1"/>
  <c r="BE31" i="1" s="1"/>
  <c r="BF31" i="1" s="1"/>
  <c r="BG31" i="1" s="1"/>
  <c r="BH31" i="1" s="1"/>
  <c r="BI31" i="1" s="1"/>
  <c r="AH27" i="1"/>
  <c r="AI27" i="1" s="1"/>
  <c r="AJ27" i="1" s="1"/>
  <c r="AK27" i="1" s="1"/>
  <c r="AL27" i="1" s="1"/>
  <c r="AM27" i="1" s="1"/>
  <c r="AN27" i="1" s="1"/>
  <c r="AO27" i="1" s="1"/>
  <c r="AP27" i="1" s="1"/>
  <c r="AQ27" i="1" s="1"/>
  <c r="AR27" i="1" s="1"/>
  <c r="AS27" i="1" s="1"/>
  <c r="AT27" i="1" s="1"/>
  <c r="AU27" i="1" s="1"/>
  <c r="AV27" i="1" s="1"/>
  <c r="AW27" i="1" s="1"/>
  <c r="AX27" i="1" s="1"/>
  <c r="AY27" i="1" s="1"/>
  <c r="AZ27" i="1" s="1"/>
  <c r="BA27" i="1" s="1"/>
  <c r="BB27" i="1" s="1"/>
  <c r="BC27" i="1" s="1"/>
  <c r="BD27" i="1" s="1"/>
  <c r="BE27" i="1" s="1"/>
  <c r="BF27" i="1" s="1"/>
  <c r="BG27" i="1" s="1"/>
  <c r="BH27" i="1" s="1"/>
  <c r="BI27" i="1" s="1"/>
  <c r="AH25" i="1"/>
  <c r="AI25" i="1" s="1"/>
  <c r="AJ25" i="1" s="1"/>
  <c r="AK25" i="1" s="1"/>
  <c r="AL25" i="1" s="1"/>
  <c r="AM25" i="1" s="1"/>
  <c r="AN25" i="1" s="1"/>
  <c r="AO25" i="1" s="1"/>
  <c r="AP25" i="1" s="1"/>
  <c r="AQ25" i="1" s="1"/>
  <c r="AR25" i="1" s="1"/>
  <c r="AS25" i="1" s="1"/>
  <c r="AT25" i="1" s="1"/>
  <c r="AU25" i="1" s="1"/>
  <c r="AV25" i="1" s="1"/>
  <c r="AW25" i="1" s="1"/>
  <c r="AX25" i="1" s="1"/>
  <c r="AY25" i="1" s="1"/>
  <c r="AZ25" i="1" s="1"/>
  <c r="BA25" i="1" s="1"/>
  <c r="BB25" i="1" s="1"/>
  <c r="BC25" i="1" s="1"/>
  <c r="BD25" i="1" s="1"/>
  <c r="BE25" i="1" s="1"/>
  <c r="BF25" i="1" s="1"/>
  <c r="BG25" i="1" s="1"/>
  <c r="BH25" i="1" s="1"/>
  <c r="BI25" i="1" s="1"/>
  <c r="AH21" i="1"/>
  <c r="AI21" i="1" s="1"/>
  <c r="AJ21" i="1" s="1"/>
  <c r="AK21" i="1" s="1"/>
  <c r="AL21" i="1" s="1"/>
  <c r="AM21" i="1" s="1"/>
  <c r="AN21" i="1" s="1"/>
  <c r="AO21" i="1" s="1"/>
  <c r="AP21" i="1" s="1"/>
  <c r="AQ21" i="1" s="1"/>
  <c r="AR21" i="1" s="1"/>
  <c r="AS21" i="1" s="1"/>
  <c r="AT21" i="1" s="1"/>
  <c r="AU21" i="1" s="1"/>
  <c r="AV21" i="1" s="1"/>
  <c r="AW21" i="1" s="1"/>
  <c r="AX21" i="1" s="1"/>
  <c r="AY21" i="1" s="1"/>
  <c r="AZ21" i="1" s="1"/>
  <c r="BA21" i="1" s="1"/>
  <c r="BB21" i="1" s="1"/>
  <c r="BC21" i="1" s="1"/>
  <c r="BD21" i="1" s="1"/>
  <c r="BE21" i="1" s="1"/>
  <c r="BF21" i="1" s="1"/>
  <c r="BG21" i="1" s="1"/>
  <c r="BH21" i="1" s="1"/>
  <c r="BI21" i="1" s="1"/>
  <c r="AH19" i="1"/>
  <c r="AI19" i="1" s="1"/>
  <c r="AJ19" i="1" s="1"/>
  <c r="AK19" i="1" s="1"/>
  <c r="AL19" i="1" s="1"/>
  <c r="AM19" i="1" s="1"/>
  <c r="AN19" i="1" s="1"/>
  <c r="AO19" i="1" s="1"/>
  <c r="AP19" i="1" s="1"/>
  <c r="AQ19" i="1" s="1"/>
  <c r="AR19" i="1" s="1"/>
  <c r="AS19" i="1" s="1"/>
  <c r="AT19" i="1" s="1"/>
  <c r="AU19" i="1" s="1"/>
  <c r="AV19" i="1" s="1"/>
  <c r="AW19" i="1" s="1"/>
  <c r="AX19" i="1" s="1"/>
  <c r="AY19" i="1" s="1"/>
  <c r="AZ19" i="1" s="1"/>
  <c r="BA19" i="1" s="1"/>
  <c r="BB19" i="1" s="1"/>
  <c r="BC19" i="1" s="1"/>
  <c r="BD19" i="1" s="1"/>
  <c r="BE19" i="1" s="1"/>
  <c r="BF19" i="1" s="1"/>
  <c r="BG19" i="1" s="1"/>
  <c r="BH19" i="1" s="1"/>
  <c r="BI19" i="1" s="1"/>
  <c r="AH16" i="1"/>
  <c r="AI16" i="1" s="1"/>
  <c r="AJ16" i="1" s="1"/>
  <c r="AK16" i="1" s="1"/>
  <c r="AL16" i="1" s="1"/>
  <c r="AM16" i="1" s="1"/>
  <c r="AN16" i="1" s="1"/>
  <c r="AO16" i="1" s="1"/>
  <c r="AP16" i="1" s="1"/>
  <c r="AQ16" i="1" s="1"/>
  <c r="AR16" i="1" s="1"/>
  <c r="AS16" i="1" s="1"/>
  <c r="AT16" i="1" s="1"/>
  <c r="AU16" i="1" s="1"/>
  <c r="AV16" i="1" s="1"/>
  <c r="AW16" i="1" s="1"/>
  <c r="AX16" i="1" s="1"/>
  <c r="AY16" i="1" s="1"/>
  <c r="AZ16" i="1" s="1"/>
  <c r="BA16" i="1" s="1"/>
  <c r="BB16" i="1" s="1"/>
  <c r="BC16" i="1" s="1"/>
  <c r="BD16" i="1" s="1"/>
  <c r="BE16" i="1" s="1"/>
  <c r="BF16" i="1" s="1"/>
  <c r="BG16" i="1" s="1"/>
  <c r="BH16" i="1" s="1"/>
  <c r="BI16" i="1" s="1"/>
  <c r="AH12" i="1"/>
  <c r="AI12" i="1" s="1"/>
  <c r="AJ12" i="1" s="1"/>
  <c r="AK12" i="1" s="1"/>
  <c r="AL12" i="1" s="1"/>
  <c r="AM12" i="1" s="1"/>
  <c r="AN12" i="1" s="1"/>
  <c r="AO12" i="1" s="1"/>
  <c r="AP12" i="1" s="1"/>
  <c r="AQ12" i="1" s="1"/>
  <c r="AR12" i="1" s="1"/>
  <c r="AS12" i="1" s="1"/>
  <c r="AT12" i="1" s="1"/>
  <c r="AU12" i="1" s="1"/>
  <c r="AV12" i="1" s="1"/>
  <c r="AW12" i="1" s="1"/>
  <c r="AX12" i="1" s="1"/>
  <c r="AY12" i="1" s="1"/>
  <c r="AZ12" i="1" s="1"/>
  <c r="BA12" i="1" s="1"/>
  <c r="BB12" i="1" s="1"/>
  <c r="BC12" i="1" s="1"/>
  <c r="BD12" i="1" s="1"/>
  <c r="BE12" i="1" s="1"/>
  <c r="BF12" i="1" s="1"/>
  <c r="BG12" i="1" s="1"/>
  <c r="BH12" i="1" s="1"/>
  <c r="BI12" i="1" s="1"/>
  <c r="AH9" i="1"/>
  <c r="AI9" i="1" s="1"/>
  <c r="AJ9" i="1" s="1"/>
  <c r="AK9" i="1" s="1"/>
  <c r="AL9" i="1" s="1"/>
  <c r="AM9" i="1" s="1"/>
  <c r="AN9" i="1" s="1"/>
  <c r="AO9" i="1" s="1"/>
  <c r="AP9" i="1" s="1"/>
  <c r="AQ9" i="1" s="1"/>
  <c r="AR9" i="1" s="1"/>
  <c r="AS9" i="1" s="1"/>
  <c r="AT9" i="1" s="1"/>
  <c r="AU9" i="1" s="1"/>
  <c r="AV9" i="1" s="1"/>
  <c r="AW9" i="1" s="1"/>
  <c r="AX9" i="1" s="1"/>
  <c r="AY9" i="1" s="1"/>
  <c r="AZ9" i="1" s="1"/>
  <c r="BA9" i="1" s="1"/>
  <c r="BB9" i="1" s="1"/>
  <c r="BC9" i="1" s="1"/>
  <c r="BD9" i="1" s="1"/>
  <c r="BE9" i="1" s="1"/>
  <c r="BF9" i="1" s="1"/>
  <c r="BG9" i="1" s="1"/>
  <c r="BH9" i="1" s="1"/>
  <c r="BI9" i="1" s="1"/>
  <c r="AH85" i="1"/>
  <c r="AH80" i="1"/>
  <c r="AH77" i="1"/>
  <c r="AH60" i="1"/>
  <c r="AH57" i="1"/>
  <c r="AG68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5" i="1"/>
  <c r="AI80" i="1" l="1"/>
  <c r="E46" i="12"/>
  <c r="AI58" i="1"/>
  <c r="E24" i="12"/>
  <c r="AI67" i="1"/>
  <c r="E33" i="12"/>
  <c r="AI88" i="1"/>
  <c r="E54" i="12"/>
  <c r="AJ64" i="1"/>
  <c r="F30" i="12"/>
  <c r="AJ66" i="1"/>
  <c r="F32" i="12"/>
  <c r="AI58" i="2"/>
  <c r="E24" i="18"/>
  <c r="AI93" i="2"/>
  <c r="E59" i="18"/>
  <c r="AI87" i="2"/>
  <c r="E53" i="18"/>
  <c r="AI80" i="2"/>
  <c r="E46" i="18"/>
  <c r="AI95" i="2"/>
  <c r="E61" i="18"/>
  <c r="AI99" i="2"/>
  <c r="E65" i="18"/>
  <c r="AI81" i="1"/>
  <c r="E47" i="12"/>
  <c r="E63" i="12"/>
  <c r="AI97" i="1"/>
  <c r="AI63" i="1"/>
  <c r="E29" i="12"/>
  <c r="AI82" i="1"/>
  <c r="E48" i="12"/>
  <c r="AI92" i="1"/>
  <c r="E58" i="12"/>
  <c r="AI87" i="1"/>
  <c r="AI61" i="2"/>
  <c r="E27" i="18"/>
  <c r="F69" i="2"/>
  <c r="AG69" i="2" s="1"/>
  <c r="E70" i="2"/>
  <c r="AI78" i="1"/>
  <c r="E44" i="12"/>
  <c r="E50" i="1"/>
  <c r="F49" i="1"/>
  <c r="AG49" i="1" s="1"/>
  <c r="AI91" i="1"/>
  <c r="E57" i="12"/>
  <c r="AI101" i="2"/>
  <c r="E67" i="18"/>
  <c r="E66" i="18"/>
  <c r="AI100" i="2"/>
  <c r="AI99" i="1"/>
  <c r="E65" i="12"/>
  <c r="AI94" i="1"/>
  <c r="E60" i="12"/>
  <c r="AI26" i="1"/>
  <c r="AJ26" i="1" s="1"/>
  <c r="AK26" i="1" s="1"/>
  <c r="AL26" i="1" s="1"/>
  <c r="AM26" i="1" s="1"/>
  <c r="AN26" i="1" s="1"/>
  <c r="AO26" i="1" s="1"/>
  <c r="AP26" i="1" s="1"/>
  <c r="AQ26" i="1" s="1"/>
  <c r="AR26" i="1" s="1"/>
  <c r="AS26" i="1" s="1"/>
  <c r="AT26" i="1" s="1"/>
  <c r="AU26" i="1" s="1"/>
  <c r="AV26" i="1" s="1"/>
  <c r="AW26" i="1" s="1"/>
  <c r="AX26" i="1" s="1"/>
  <c r="AY26" i="1" s="1"/>
  <c r="AZ26" i="1" s="1"/>
  <c r="BA26" i="1" s="1"/>
  <c r="BB26" i="1" s="1"/>
  <c r="BC26" i="1" s="1"/>
  <c r="BD26" i="1" s="1"/>
  <c r="BE26" i="1" s="1"/>
  <c r="BF26" i="1" s="1"/>
  <c r="BG26" i="1" s="1"/>
  <c r="BH26" i="1" s="1"/>
  <c r="BI26" i="1" s="1"/>
  <c r="AJ83" i="1"/>
  <c r="F49" i="12"/>
  <c r="AI84" i="1"/>
  <c r="E50" i="12"/>
  <c r="AI102" i="2"/>
  <c r="E68" i="18"/>
  <c r="AI96" i="2"/>
  <c r="E62" i="18"/>
  <c r="AI47" i="1"/>
  <c r="E13" i="12"/>
  <c r="E67" i="12"/>
  <c r="AI101" i="1"/>
  <c r="AI98" i="1"/>
  <c r="E64" i="12"/>
  <c r="AI95" i="1"/>
  <c r="E61" i="12"/>
  <c r="AI57" i="1"/>
  <c r="E23" i="12"/>
  <c r="AI85" i="1"/>
  <c r="E51" i="12"/>
  <c r="AI61" i="1"/>
  <c r="E27" i="12"/>
  <c r="AI79" i="1"/>
  <c r="E45" i="12"/>
  <c r="AI90" i="1"/>
  <c r="E56" i="12"/>
  <c r="AJ89" i="1"/>
  <c r="F55" i="12"/>
  <c r="E50" i="2"/>
  <c r="F49" i="2"/>
  <c r="AG49" i="2" s="1"/>
  <c r="AI97" i="2"/>
  <c r="E63" i="18"/>
  <c r="AI102" i="1"/>
  <c r="E68" i="12"/>
  <c r="AH68" i="1"/>
  <c r="D34" i="12"/>
  <c r="AI60" i="1"/>
  <c r="E26" i="12"/>
  <c r="AI77" i="1"/>
  <c r="E43" i="12"/>
  <c r="AI65" i="1"/>
  <c r="E31" i="12"/>
  <c r="AI86" i="1"/>
  <c r="E52" i="12"/>
  <c r="AJ59" i="1"/>
  <c r="F25" i="12"/>
  <c r="AI62" i="1"/>
  <c r="AI90" i="2"/>
  <c r="E56" i="18"/>
  <c r="AH68" i="2"/>
  <c r="E34" i="18" s="1"/>
  <c r="D34" i="18"/>
  <c r="AH48" i="2"/>
  <c r="E14" i="18" s="1"/>
  <c r="D14" i="18"/>
  <c r="E70" i="1"/>
  <c r="F69" i="1"/>
  <c r="AG69" i="1" s="1"/>
  <c r="AI94" i="2"/>
  <c r="E60" i="18"/>
  <c r="AI98" i="2"/>
  <c r="E64" i="18"/>
  <c r="AI20" i="1"/>
  <c r="AJ20" i="1" s="1"/>
  <c r="AK20" i="1" s="1"/>
  <c r="AL20" i="1" s="1"/>
  <c r="AM20" i="1" s="1"/>
  <c r="AN20" i="1" s="1"/>
  <c r="AO20" i="1" s="1"/>
  <c r="AP20" i="1" s="1"/>
  <c r="AQ20" i="1" s="1"/>
  <c r="AR20" i="1" s="1"/>
  <c r="AS20" i="1" s="1"/>
  <c r="AT20" i="1" s="1"/>
  <c r="AU20" i="1" s="1"/>
  <c r="AV20" i="1" s="1"/>
  <c r="AW20" i="1" s="1"/>
  <c r="AX20" i="1" s="1"/>
  <c r="AY20" i="1" s="1"/>
  <c r="AZ20" i="1" s="1"/>
  <c r="BA20" i="1" s="1"/>
  <c r="BB20" i="1" s="1"/>
  <c r="BC20" i="1" s="1"/>
  <c r="BD20" i="1" s="1"/>
  <c r="BE20" i="1" s="1"/>
  <c r="BF20" i="1" s="1"/>
  <c r="BG20" i="1" s="1"/>
  <c r="BH20" i="1" s="1"/>
  <c r="BI20" i="1" s="1"/>
  <c r="E59" i="12"/>
  <c r="AI93" i="1"/>
  <c r="AI100" i="1"/>
  <c r="E66" i="12"/>
  <c r="AI96" i="1"/>
  <c r="E62" i="12"/>
  <c r="AI46" i="1"/>
  <c r="AJ46" i="1" s="1"/>
  <c r="AK46" i="1" s="1"/>
  <c r="AL46" i="1" s="1"/>
  <c r="AM46" i="1" s="1"/>
  <c r="AN46" i="1" s="1"/>
  <c r="AO46" i="1" s="1"/>
  <c r="AP46" i="1" s="1"/>
  <c r="AQ46" i="1" s="1"/>
  <c r="AR46" i="1" s="1"/>
  <c r="AS46" i="1" s="1"/>
  <c r="AT46" i="1" s="1"/>
  <c r="AU46" i="1" s="1"/>
  <c r="AV46" i="1" s="1"/>
  <c r="AW46" i="1" s="1"/>
  <c r="AX46" i="1" s="1"/>
  <c r="AY46" i="1" s="1"/>
  <c r="AZ46" i="1" s="1"/>
  <c r="BA46" i="1" s="1"/>
  <c r="BB46" i="1" s="1"/>
  <c r="BC46" i="1" s="1"/>
  <c r="BD46" i="1" s="1"/>
  <c r="BE46" i="1" s="1"/>
  <c r="BF46" i="1" s="1"/>
  <c r="BG46" i="1" s="1"/>
  <c r="BH46" i="1" s="1"/>
  <c r="BI46" i="1" s="1"/>
  <c r="X55" i="30"/>
  <c r="Z55" i="30" s="1"/>
  <c r="Y54" i="30"/>
  <c r="AC44" i="8"/>
  <c r="X45" i="8"/>
  <c r="Z45" i="8" s="1"/>
  <c r="AA45" i="8" s="1"/>
  <c r="AB45" i="8" s="1"/>
  <c r="AI33" i="2"/>
  <c r="AJ33" i="2" s="1"/>
  <c r="AK33" i="2" s="1"/>
  <c r="AL33" i="2" s="1"/>
  <c r="AM33" i="2" s="1"/>
  <c r="AN33" i="2" s="1"/>
  <c r="AO33" i="2" s="1"/>
  <c r="AP33" i="2" s="1"/>
  <c r="AQ33" i="2" s="1"/>
  <c r="AR33" i="2" s="1"/>
  <c r="AS33" i="2" s="1"/>
  <c r="AT33" i="2" s="1"/>
  <c r="AU33" i="2" s="1"/>
  <c r="AV33" i="2" s="1"/>
  <c r="AW33" i="2" s="1"/>
  <c r="AX33" i="2" s="1"/>
  <c r="AY33" i="2" s="1"/>
  <c r="AZ33" i="2" s="1"/>
  <c r="BA33" i="2" s="1"/>
  <c r="BB33" i="2" s="1"/>
  <c r="BC33" i="2" s="1"/>
  <c r="BD33" i="2" s="1"/>
  <c r="BE33" i="2" s="1"/>
  <c r="BF33" i="2" s="1"/>
  <c r="BG33" i="2" s="1"/>
  <c r="BH33" i="2" s="1"/>
  <c r="BI33" i="2" s="1"/>
  <c r="AI6" i="2"/>
  <c r="AJ6" i="2" s="1"/>
  <c r="AK6" i="2" s="1"/>
  <c r="AL6" i="2" s="1"/>
  <c r="AM6" i="2" s="1"/>
  <c r="AN6" i="2" s="1"/>
  <c r="AO6" i="2" s="1"/>
  <c r="AP6" i="2" s="1"/>
  <c r="AQ6" i="2" s="1"/>
  <c r="AR6" i="2" s="1"/>
  <c r="AS6" i="2" s="1"/>
  <c r="AT6" i="2" s="1"/>
  <c r="AU6" i="2" s="1"/>
  <c r="AV6" i="2" s="1"/>
  <c r="AW6" i="2" s="1"/>
  <c r="AX6" i="2" s="1"/>
  <c r="AY6" i="2" s="1"/>
  <c r="AZ6" i="2" s="1"/>
  <c r="BA6" i="2" s="1"/>
  <c r="BB6" i="2" s="1"/>
  <c r="BC6" i="2" s="1"/>
  <c r="BD6" i="2" s="1"/>
  <c r="BE6" i="2" s="1"/>
  <c r="BF6" i="2" s="1"/>
  <c r="BG6" i="2" s="1"/>
  <c r="BH6" i="2" s="1"/>
  <c r="BI6" i="2" s="1"/>
  <c r="AI85" i="2"/>
  <c r="AI78" i="2"/>
  <c r="AI82" i="2"/>
  <c r="AI66" i="2"/>
  <c r="AI57" i="2"/>
  <c r="AI32" i="2"/>
  <c r="AJ32" i="2" s="1"/>
  <c r="AK32" i="2" s="1"/>
  <c r="AL32" i="2" s="1"/>
  <c r="AM32" i="2" s="1"/>
  <c r="AN32" i="2" s="1"/>
  <c r="AO32" i="2" s="1"/>
  <c r="AP32" i="2" s="1"/>
  <c r="AQ32" i="2" s="1"/>
  <c r="AR32" i="2" s="1"/>
  <c r="AS32" i="2" s="1"/>
  <c r="AT32" i="2" s="1"/>
  <c r="AU32" i="2" s="1"/>
  <c r="AV32" i="2" s="1"/>
  <c r="AW32" i="2" s="1"/>
  <c r="AX32" i="2" s="1"/>
  <c r="AY32" i="2" s="1"/>
  <c r="AZ32" i="2" s="1"/>
  <c r="BA32" i="2" s="1"/>
  <c r="BB32" i="2" s="1"/>
  <c r="BC32" i="2" s="1"/>
  <c r="BD32" i="2" s="1"/>
  <c r="BE32" i="2" s="1"/>
  <c r="BF32" i="2" s="1"/>
  <c r="BG32" i="2" s="1"/>
  <c r="BH32" i="2" s="1"/>
  <c r="BI32" i="2" s="1"/>
  <c r="AI43" i="2"/>
  <c r="AJ43" i="2" s="1"/>
  <c r="AK43" i="2" s="1"/>
  <c r="AL43" i="2" s="1"/>
  <c r="AM43" i="2" s="1"/>
  <c r="AN43" i="2" s="1"/>
  <c r="AO43" i="2" s="1"/>
  <c r="AP43" i="2" s="1"/>
  <c r="AQ43" i="2" s="1"/>
  <c r="AR43" i="2" s="1"/>
  <c r="AS43" i="2" s="1"/>
  <c r="AT43" i="2" s="1"/>
  <c r="AU43" i="2" s="1"/>
  <c r="AV43" i="2" s="1"/>
  <c r="AW43" i="2" s="1"/>
  <c r="AX43" i="2" s="1"/>
  <c r="AY43" i="2" s="1"/>
  <c r="AZ43" i="2" s="1"/>
  <c r="BA43" i="2" s="1"/>
  <c r="BB43" i="2" s="1"/>
  <c r="BC43" i="2" s="1"/>
  <c r="BD43" i="2" s="1"/>
  <c r="BE43" i="2" s="1"/>
  <c r="BF43" i="2" s="1"/>
  <c r="BG43" i="2" s="1"/>
  <c r="BH43" i="2" s="1"/>
  <c r="BI43" i="2" s="1"/>
  <c r="AI27" i="2"/>
  <c r="AJ27" i="2" s="1"/>
  <c r="AK27" i="2" s="1"/>
  <c r="AL27" i="2" s="1"/>
  <c r="AM27" i="2" s="1"/>
  <c r="AN27" i="2" s="1"/>
  <c r="AO27" i="2" s="1"/>
  <c r="AP27" i="2" s="1"/>
  <c r="AQ27" i="2" s="1"/>
  <c r="AR27" i="2" s="1"/>
  <c r="AS27" i="2" s="1"/>
  <c r="AT27" i="2" s="1"/>
  <c r="AU27" i="2" s="1"/>
  <c r="AV27" i="2" s="1"/>
  <c r="AW27" i="2" s="1"/>
  <c r="AX27" i="2" s="1"/>
  <c r="AY27" i="2" s="1"/>
  <c r="AZ27" i="2" s="1"/>
  <c r="BA27" i="2" s="1"/>
  <c r="BB27" i="2" s="1"/>
  <c r="BC27" i="2" s="1"/>
  <c r="BD27" i="2" s="1"/>
  <c r="BE27" i="2" s="1"/>
  <c r="BF27" i="2" s="1"/>
  <c r="BG27" i="2" s="1"/>
  <c r="BH27" i="2" s="1"/>
  <c r="BI27" i="2" s="1"/>
  <c r="AI22" i="2"/>
  <c r="AJ22" i="2" s="1"/>
  <c r="AK22" i="2" s="1"/>
  <c r="AL22" i="2" s="1"/>
  <c r="AM22" i="2" s="1"/>
  <c r="AN22" i="2" s="1"/>
  <c r="AO22" i="2" s="1"/>
  <c r="AP22" i="2" s="1"/>
  <c r="AQ22" i="2" s="1"/>
  <c r="AR22" i="2" s="1"/>
  <c r="AS22" i="2" s="1"/>
  <c r="AT22" i="2" s="1"/>
  <c r="AU22" i="2" s="1"/>
  <c r="AV22" i="2" s="1"/>
  <c r="AW22" i="2" s="1"/>
  <c r="AX22" i="2" s="1"/>
  <c r="AY22" i="2" s="1"/>
  <c r="AZ22" i="2" s="1"/>
  <c r="BA22" i="2" s="1"/>
  <c r="BB22" i="2" s="1"/>
  <c r="BC22" i="2" s="1"/>
  <c r="BD22" i="2" s="1"/>
  <c r="BE22" i="2" s="1"/>
  <c r="BF22" i="2" s="1"/>
  <c r="BG22" i="2" s="1"/>
  <c r="BH22" i="2" s="1"/>
  <c r="BI22" i="2" s="1"/>
  <c r="AI16" i="2"/>
  <c r="AJ16" i="2" s="1"/>
  <c r="AK16" i="2" s="1"/>
  <c r="AL16" i="2" s="1"/>
  <c r="AM16" i="2" s="1"/>
  <c r="AN16" i="2" s="1"/>
  <c r="AO16" i="2" s="1"/>
  <c r="AP16" i="2" s="1"/>
  <c r="AQ16" i="2" s="1"/>
  <c r="AR16" i="2" s="1"/>
  <c r="AS16" i="2" s="1"/>
  <c r="AT16" i="2" s="1"/>
  <c r="AU16" i="2" s="1"/>
  <c r="AV16" i="2" s="1"/>
  <c r="AW16" i="2" s="1"/>
  <c r="AX16" i="2" s="1"/>
  <c r="AY16" i="2" s="1"/>
  <c r="AZ16" i="2" s="1"/>
  <c r="BA16" i="2" s="1"/>
  <c r="BB16" i="2" s="1"/>
  <c r="BC16" i="2" s="1"/>
  <c r="BD16" i="2" s="1"/>
  <c r="BE16" i="2" s="1"/>
  <c r="BF16" i="2" s="1"/>
  <c r="BG16" i="2" s="1"/>
  <c r="BH16" i="2" s="1"/>
  <c r="BI16" i="2" s="1"/>
  <c r="AI30" i="2"/>
  <c r="AJ30" i="2" s="1"/>
  <c r="AK30" i="2" s="1"/>
  <c r="AL30" i="2" s="1"/>
  <c r="AM30" i="2" s="1"/>
  <c r="AN30" i="2" s="1"/>
  <c r="AO30" i="2" s="1"/>
  <c r="AP30" i="2" s="1"/>
  <c r="AQ30" i="2" s="1"/>
  <c r="AR30" i="2" s="1"/>
  <c r="AS30" i="2" s="1"/>
  <c r="AT30" i="2" s="1"/>
  <c r="AU30" i="2" s="1"/>
  <c r="AV30" i="2" s="1"/>
  <c r="AW30" i="2" s="1"/>
  <c r="AX30" i="2" s="1"/>
  <c r="AY30" i="2" s="1"/>
  <c r="AZ30" i="2" s="1"/>
  <c r="BA30" i="2" s="1"/>
  <c r="BB30" i="2" s="1"/>
  <c r="BC30" i="2" s="1"/>
  <c r="BD30" i="2" s="1"/>
  <c r="BE30" i="2" s="1"/>
  <c r="BF30" i="2" s="1"/>
  <c r="BG30" i="2" s="1"/>
  <c r="BH30" i="2" s="1"/>
  <c r="BI30" i="2" s="1"/>
  <c r="AI59" i="2"/>
  <c r="AI77" i="2"/>
  <c r="AI81" i="2"/>
  <c r="AI25" i="2"/>
  <c r="AJ25" i="2" s="1"/>
  <c r="AK25" i="2" s="1"/>
  <c r="AL25" i="2" s="1"/>
  <c r="AM25" i="2" s="1"/>
  <c r="AN25" i="2" s="1"/>
  <c r="AO25" i="2" s="1"/>
  <c r="AP25" i="2" s="1"/>
  <c r="AQ25" i="2" s="1"/>
  <c r="AR25" i="2" s="1"/>
  <c r="AS25" i="2" s="1"/>
  <c r="AT25" i="2" s="1"/>
  <c r="AU25" i="2" s="1"/>
  <c r="AV25" i="2" s="1"/>
  <c r="AW25" i="2" s="1"/>
  <c r="AX25" i="2" s="1"/>
  <c r="AY25" i="2" s="1"/>
  <c r="AZ25" i="2" s="1"/>
  <c r="BA25" i="2" s="1"/>
  <c r="BB25" i="2" s="1"/>
  <c r="BC25" i="2" s="1"/>
  <c r="BD25" i="2" s="1"/>
  <c r="BE25" i="2" s="1"/>
  <c r="BF25" i="2" s="1"/>
  <c r="BG25" i="2" s="1"/>
  <c r="BH25" i="2" s="1"/>
  <c r="BI25" i="2" s="1"/>
  <c r="AI17" i="2"/>
  <c r="AJ17" i="2" s="1"/>
  <c r="AK17" i="2" s="1"/>
  <c r="AL17" i="2" s="1"/>
  <c r="AM17" i="2" s="1"/>
  <c r="AN17" i="2" s="1"/>
  <c r="AO17" i="2" s="1"/>
  <c r="AP17" i="2" s="1"/>
  <c r="AQ17" i="2" s="1"/>
  <c r="AR17" i="2" s="1"/>
  <c r="AS17" i="2" s="1"/>
  <c r="AT17" i="2" s="1"/>
  <c r="AU17" i="2" s="1"/>
  <c r="AV17" i="2" s="1"/>
  <c r="AW17" i="2" s="1"/>
  <c r="AX17" i="2" s="1"/>
  <c r="AY17" i="2" s="1"/>
  <c r="AZ17" i="2" s="1"/>
  <c r="BA17" i="2" s="1"/>
  <c r="BB17" i="2" s="1"/>
  <c r="BC17" i="2" s="1"/>
  <c r="BD17" i="2" s="1"/>
  <c r="BE17" i="2" s="1"/>
  <c r="BF17" i="2" s="1"/>
  <c r="BG17" i="2" s="1"/>
  <c r="BH17" i="2" s="1"/>
  <c r="BI17" i="2" s="1"/>
  <c r="AI14" i="2"/>
  <c r="AJ14" i="2" s="1"/>
  <c r="AK14" i="2" s="1"/>
  <c r="AL14" i="2" s="1"/>
  <c r="AM14" i="2" s="1"/>
  <c r="AN14" i="2" s="1"/>
  <c r="AO14" i="2" s="1"/>
  <c r="AP14" i="2" s="1"/>
  <c r="AQ14" i="2" s="1"/>
  <c r="AR14" i="2" s="1"/>
  <c r="AS14" i="2" s="1"/>
  <c r="AT14" i="2" s="1"/>
  <c r="AU14" i="2" s="1"/>
  <c r="AV14" i="2" s="1"/>
  <c r="AW14" i="2" s="1"/>
  <c r="AX14" i="2" s="1"/>
  <c r="AY14" i="2" s="1"/>
  <c r="AZ14" i="2" s="1"/>
  <c r="BA14" i="2" s="1"/>
  <c r="BB14" i="2" s="1"/>
  <c r="BC14" i="2" s="1"/>
  <c r="BD14" i="2" s="1"/>
  <c r="BE14" i="2" s="1"/>
  <c r="BF14" i="2" s="1"/>
  <c r="BG14" i="2" s="1"/>
  <c r="BH14" i="2" s="1"/>
  <c r="BI14" i="2" s="1"/>
  <c r="AI11" i="2"/>
  <c r="AJ11" i="2" s="1"/>
  <c r="AK11" i="2" s="1"/>
  <c r="AL11" i="2" s="1"/>
  <c r="AM11" i="2" s="1"/>
  <c r="AN11" i="2" s="1"/>
  <c r="AO11" i="2" s="1"/>
  <c r="AP11" i="2" s="1"/>
  <c r="AQ11" i="2" s="1"/>
  <c r="AR11" i="2" s="1"/>
  <c r="AS11" i="2" s="1"/>
  <c r="AT11" i="2" s="1"/>
  <c r="AU11" i="2" s="1"/>
  <c r="AV11" i="2" s="1"/>
  <c r="AW11" i="2" s="1"/>
  <c r="AX11" i="2" s="1"/>
  <c r="AY11" i="2" s="1"/>
  <c r="AZ11" i="2" s="1"/>
  <c r="BA11" i="2" s="1"/>
  <c r="BB11" i="2" s="1"/>
  <c r="BC11" i="2" s="1"/>
  <c r="BD11" i="2" s="1"/>
  <c r="BE11" i="2" s="1"/>
  <c r="BF11" i="2" s="1"/>
  <c r="BG11" i="2" s="1"/>
  <c r="BH11" i="2" s="1"/>
  <c r="BI11" i="2" s="1"/>
  <c r="AI42" i="2"/>
  <c r="AJ42" i="2" s="1"/>
  <c r="AK42" i="2" s="1"/>
  <c r="AL42" i="2" s="1"/>
  <c r="AM42" i="2" s="1"/>
  <c r="AN42" i="2" s="1"/>
  <c r="AO42" i="2" s="1"/>
  <c r="AP42" i="2" s="1"/>
  <c r="AQ42" i="2" s="1"/>
  <c r="AR42" i="2" s="1"/>
  <c r="AS42" i="2" s="1"/>
  <c r="AT42" i="2" s="1"/>
  <c r="AU42" i="2" s="1"/>
  <c r="AV42" i="2" s="1"/>
  <c r="AW42" i="2" s="1"/>
  <c r="AX42" i="2" s="1"/>
  <c r="AY42" i="2" s="1"/>
  <c r="AZ42" i="2" s="1"/>
  <c r="BA42" i="2" s="1"/>
  <c r="BB42" i="2" s="1"/>
  <c r="BC42" i="2" s="1"/>
  <c r="BD42" i="2" s="1"/>
  <c r="BE42" i="2" s="1"/>
  <c r="BF42" i="2" s="1"/>
  <c r="BG42" i="2" s="1"/>
  <c r="BH42" i="2" s="1"/>
  <c r="BI42" i="2" s="1"/>
  <c r="AI92" i="2"/>
  <c r="AI19" i="2"/>
  <c r="AJ19" i="2" s="1"/>
  <c r="AK19" i="2" s="1"/>
  <c r="AL19" i="2" s="1"/>
  <c r="AM19" i="2" s="1"/>
  <c r="AN19" i="2" s="1"/>
  <c r="AO19" i="2" s="1"/>
  <c r="AP19" i="2" s="1"/>
  <c r="AQ19" i="2" s="1"/>
  <c r="AR19" i="2" s="1"/>
  <c r="AS19" i="2" s="1"/>
  <c r="AT19" i="2" s="1"/>
  <c r="AU19" i="2" s="1"/>
  <c r="AV19" i="2" s="1"/>
  <c r="AW19" i="2" s="1"/>
  <c r="AX19" i="2" s="1"/>
  <c r="AY19" i="2" s="1"/>
  <c r="AZ19" i="2" s="1"/>
  <c r="BA19" i="2" s="1"/>
  <c r="BB19" i="2" s="1"/>
  <c r="BC19" i="2" s="1"/>
  <c r="BD19" i="2" s="1"/>
  <c r="BE19" i="2" s="1"/>
  <c r="BF19" i="2" s="1"/>
  <c r="BG19" i="2" s="1"/>
  <c r="BH19" i="2" s="1"/>
  <c r="BI19" i="2" s="1"/>
  <c r="AI20" i="2"/>
  <c r="AJ20" i="2" s="1"/>
  <c r="AK20" i="2" s="1"/>
  <c r="AL20" i="2" s="1"/>
  <c r="AM20" i="2" s="1"/>
  <c r="AN20" i="2" s="1"/>
  <c r="AO20" i="2" s="1"/>
  <c r="AP20" i="2" s="1"/>
  <c r="AQ20" i="2" s="1"/>
  <c r="AR20" i="2" s="1"/>
  <c r="AS20" i="2" s="1"/>
  <c r="AT20" i="2" s="1"/>
  <c r="AU20" i="2" s="1"/>
  <c r="AV20" i="2" s="1"/>
  <c r="AW20" i="2" s="1"/>
  <c r="AX20" i="2" s="1"/>
  <c r="AY20" i="2" s="1"/>
  <c r="AZ20" i="2" s="1"/>
  <c r="BA20" i="2" s="1"/>
  <c r="BB20" i="2" s="1"/>
  <c r="BC20" i="2" s="1"/>
  <c r="BD20" i="2" s="1"/>
  <c r="BE20" i="2" s="1"/>
  <c r="BF20" i="2" s="1"/>
  <c r="BG20" i="2" s="1"/>
  <c r="BH20" i="2" s="1"/>
  <c r="BI20" i="2" s="1"/>
  <c r="AI83" i="2"/>
  <c r="AI79" i="2"/>
  <c r="AI46" i="2"/>
  <c r="AJ46" i="2" s="1"/>
  <c r="AK46" i="2" s="1"/>
  <c r="AL46" i="2" s="1"/>
  <c r="AM46" i="2" s="1"/>
  <c r="AN46" i="2" s="1"/>
  <c r="AO46" i="2" s="1"/>
  <c r="AP46" i="2" s="1"/>
  <c r="AQ46" i="2" s="1"/>
  <c r="AR46" i="2" s="1"/>
  <c r="AS46" i="2" s="1"/>
  <c r="AT46" i="2" s="1"/>
  <c r="AU46" i="2" s="1"/>
  <c r="AV46" i="2" s="1"/>
  <c r="AW46" i="2" s="1"/>
  <c r="AX46" i="2" s="1"/>
  <c r="AY46" i="2" s="1"/>
  <c r="AZ46" i="2" s="1"/>
  <c r="BA46" i="2" s="1"/>
  <c r="BB46" i="2" s="1"/>
  <c r="BC46" i="2" s="1"/>
  <c r="BD46" i="2" s="1"/>
  <c r="BE46" i="2" s="1"/>
  <c r="BF46" i="2" s="1"/>
  <c r="BG46" i="2" s="1"/>
  <c r="BH46" i="2" s="1"/>
  <c r="BI46" i="2" s="1"/>
  <c r="AI45" i="2"/>
  <c r="AJ45" i="2" s="1"/>
  <c r="AK45" i="2" s="1"/>
  <c r="AL45" i="2" s="1"/>
  <c r="AM45" i="2" s="1"/>
  <c r="AN45" i="2" s="1"/>
  <c r="AO45" i="2" s="1"/>
  <c r="AP45" i="2" s="1"/>
  <c r="AQ45" i="2" s="1"/>
  <c r="AR45" i="2" s="1"/>
  <c r="AS45" i="2" s="1"/>
  <c r="AT45" i="2" s="1"/>
  <c r="AU45" i="2" s="1"/>
  <c r="AV45" i="2" s="1"/>
  <c r="AW45" i="2" s="1"/>
  <c r="AX45" i="2" s="1"/>
  <c r="AY45" i="2" s="1"/>
  <c r="AZ45" i="2" s="1"/>
  <c r="BA45" i="2" s="1"/>
  <c r="BB45" i="2" s="1"/>
  <c r="BC45" i="2" s="1"/>
  <c r="BD45" i="2" s="1"/>
  <c r="BE45" i="2" s="1"/>
  <c r="BF45" i="2" s="1"/>
  <c r="BG45" i="2" s="1"/>
  <c r="BH45" i="2" s="1"/>
  <c r="BI45" i="2" s="1"/>
  <c r="AI28" i="2"/>
  <c r="AJ28" i="2" s="1"/>
  <c r="AK28" i="2" s="1"/>
  <c r="AL28" i="2" s="1"/>
  <c r="AM28" i="2" s="1"/>
  <c r="AN28" i="2" s="1"/>
  <c r="AO28" i="2" s="1"/>
  <c r="AP28" i="2" s="1"/>
  <c r="AQ28" i="2" s="1"/>
  <c r="AR28" i="2" s="1"/>
  <c r="AS28" i="2" s="1"/>
  <c r="AT28" i="2" s="1"/>
  <c r="AU28" i="2" s="1"/>
  <c r="AV28" i="2" s="1"/>
  <c r="AW28" i="2" s="1"/>
  <c r="AX28" i="2" s="1"/>
  <c r="AY28" i="2" s="1"/>
  <c r="AZ28" i="2" s="1"/>
  <c r="BA28" i="2" s="1"/>
  <c r="BB28" i="2" s="1"/>
  <c r="BC28" i="2" s="1"/>
  <c r="BD28" i="2" s="1"/>
  <c r="BE28" i="2" s="1"/>
  <c r="BF28" i="2" s="1"/>
  <c r="BG28" i="2" s="1"/>
  <c r="BH28" i="2" s="1"/>
  <c r="BI28" i="2" s="1"/>
  <c r="AI39" i="2"/>
  <c r="AJ39" i="2" s="1"/>
  <c r="AK39" i="2" s="1"/>
  <c r="AL39" i="2" s="1"/>
  <c r="AM39" i="2" s="1"/>
  <c r="AN39" i="2" s="1"/>
  <c r="AO39" i="2" s="1"/>
  <c r="AP39" i="2" s="1"/>
  <c r="AQ39" i="2" s="1"/>
  <c r="AR39" i="2" s="1"/>
  <c r="AS39" i="2" s="1"/>
  <c r="AT39" i="2" s="1"/>
  <c r="AU39" i="2" s="1"/>
  <c r="AV39" i="2" s="1"/>
  <c r="AW39" i="2" s="1"/>
  <c r="AX39" i="2" s="1"/>
  <c r="AY39" i="2" s="1"/>
  <c r="AZ39" i="2" s="1"/>
  <c r="BA39" i="2" s="1"/>
  <c r="BB39" i="2" s="1"/>
  <c r="BC39" i="2" s="1"/>
  <c r="BD39" i="2" s="1"/>
  <c r="BE39" i="2" s="1"/>
  <c r="BF39" i="2" s="1"/>
  <c r="BG39" i="2" s="1"/>
  <c r="BH39" i="2" s="1"/>
  <c r="BI39" i="2" s="1"/>
  <c r="AI60" i="2"/>
  <c r="AI18" i="2"/>
  <c r="AJ18" i="2" s="1"/>
  <c r="AK18" i="2" s="1"/>
  <c r="AL18" i="2" s="1"/>
  <c r="AM18" i="2" s="1"/>
  <c r="AN18" i="2" s="1"/>
  <c r="AO18" i="2" s="1"/>
  <c r="AP18" i="2" s="1"/>
  <c r="AQ18" i="2" s="1"/>
  <c r="AR18" i="2" s="1"/>
  <c r="AS18" i="2" s="1"/>
  <c r="AT18" i="2" s="1"/>
  <c r="AU18" i="2" s="1"/>
  <c r="AV18" i="2" s="1"/>
  <c r="AW18" i="2" s="1"/>
  <c r="AX18" i="2" s="1"/>
  <c r="AY18" i="2" s="1"/>
  <c r="AZ18" i="2" s="1"/>
  <c r="BA18" i="2" s="1"/>
  <c r="BB18" i="2" s="1"/>
  <c r="BC18" i="2" s="1"/>
  <c r="BD18" i="2" s="1"/>
  <c r="BE18" i="2" s="1"/>
  <c r="BF18" i="2" s="1"/>
  <c r="BG18" i="2" s="1"/>
  <c r="BH18" i="2" s="1"/>
  <c r="BI18" i="2" s="1"/>
  <c r="AI12" i="2"/>
  <c r="AJ12" i="2" s="1"/>
  <c r="AK12" i="2" s="1"/>
  <c r="AL12" i="2" s="1"/>
  <c r="AM12" i="2" s="1"/>
  <c r="AN12" i="2" s="1"/>
  <c r="AO12" i="2" s="1"/>
  <c r="AP12" i="2" s="1"/>
  <c r="AQ12" i="2" s="1"/>
  <c r="AR12" i="2" s="1"/>
  <c r="AS12" i="2" s="1"/>
  <c r="AT12" i="2" s="1"/>
  <c r="AU12" i="2" s="1"/>
  <c r="AV12" i="2" s="1"/>
  <c r="AW12" i="2" s="1"/>
  <c r="AX12" i="2" s="1"/>
  <c r="AY12" i="2" s="1"/>
  <c r="AZ12" i="2" s="1"/>
  <c r="BA12" i="2" s="1"/>
  <c r="BB12" i="2" s="1"/>
  <c r="BC12" i="2" s="1"/>
  <c r="BD12" i="2" s="1"/>
  <c r="BE12" i="2" s="1"/>
  <c r="BF12" i="2" s="1"/>
  <c r="BG12" i="2" s="1"/>
  <c r="BH12" i="2" s="1"/>
  <c r="BI12" i="2" s="1"/>
  <c r="AI34" i="2"/>
  <c r="AJ34" i="2" s="1"/>
  <c r="AK34" i="2" s="1"/>
  <c r="AL34" i="2" s="1"/>
  <c r="AM34" i="2" s="1"/>
  <c r="AN34" i="2" s="1"/>
  <c r="AO34" i="2" s="1"/>
  <c r="AP34" i="2" s="1"/>
  <c r="AQ34" i="2" s="1"/>
  <c r="AR34" i="2" s="1"/>
  <c r="AS34" i="2" s="1"/>
  <c r="AT34" i="2" s="1"/>
  <c r="AU34" i="2" s="1"/>
  <c r="AV34" i="2" s="1"/>
  <c r="AW34" i="2" s="1"/>
  <c r="AX34" i="2" s="1"/>
  <c r="AY34" i="2" s="1"/>
  <c r="AZ34" i="2" s="1"/>
  <c r="BA34" i="2" s="1"/>
  <c r="BB34" i="2" s="1"/>
  <c r="BC34" i="2" s="1"/>
  <c r="BD34" i="2" s="1"/>
  <c r="BE34" i="2" s="1"/>
  <c r="BF34" i="2" s="1"/>
  <c r="BG34" i="2" s="1"/>
  <c r="BH34" i="2" s="1"/>
  <c r="BI34" i="2" s="1"/>
  <c r="AI47" i="2"/>
  <c r="AI63" i="2"/>
  <c r="AI84" i="2"/>
  <c r="AI89" i="2"/>
  <c r="AI23" i="2"/>
  <c r="AJ23" i="2" s="1"/>
  <c r="AK23" i="2" s="1"/>
  <c r="AL23" i="2" s="1"/>
  <c r="AM23" i="2" s="1"/>
  <c r="AN23" i="2" s="1"/>
  <c r="AO23" i="2" s="1"/>
  <c r="AP23" i="2" s="1"/>
  <c r="AQ23" i="2" s="1"/>
  <c r="AR23" i="2" s="1"/>
  <c r="AS23" i="2" s="1"/>
  <c r="AT23" i="2" s="1"/>
  <c r="AU23" i="2" s="1"/>
  <c r="AV23" i="2" s="1"/>
  <c r="AW23" i="2" s="1"/>
  <c r="AX23" i="2" s="1"/>
  <c r="AY23" i="2" s="1"/>
  <c r="AZ23" i="2" s="1"/>
  <c r="BA23" i="2" s="1"/>
  <c r="BB23" i="2" s="1"/>
  <c r="BC23" i="2" s="1"/>
  <c r="BD23" i="2" s="1"/>
  <c r="BE23" i="2" s="1"/>
  <c r="BF23" i="2" s="1"/>
  <c r="BG23" i="2" s="1"/>
  <c r="BH23" i="2" s="1"/>
  <c r="BI23" i="2" s="1"/>
  <c r="AI15" i="2"/>
  <c r="AJ15" i="2" s="1"/>
  <c r="AK15" i="2" s="1"/>
  <c r="AL15" i="2" s="1"/>
  <c r="AM15" i="2" s="1"/>
  <c r="AN15" i="2" s="1"/>
  <c r="AO15" i="2" s="1"/>
  <c r="AP15" i="2" s="1"/>
  <c r="AQ15" i="2" s="1"/>
  <c r="AR15" i="2" s="1"/>
  <c r="AS15" i="2" s="1"/>
  <c r="AT15" i="2" s="1"/>
  <c r="AU15" i="2" s="1"/>
  <c r="AV15" i="2" s="1"/>
  <c r="AW15" i="2" s="1"/>
  <c r="AX15" i="2" s="1"/>
  <c r="AY15" i="2" s="1"/>
  <c r="AZ15" i="2" s="1"/>
  <c r="BA15" i="2" s="1"/>
  <c r="BB15" i="2" s="1"/>
  <c r="BC15" i="2" s="1"/>
  <c r="BD15" i="2" s="1"/>
  <c r="BE15" i="2" s="1"/>
  <c r="BF15" i="2" s="1"/>
  <c r="BG15" i="2" s="1"/>
  <c r="BH15" i="2" s="1"/>
  <c r="BI15" i="2" s="1"/>
  <c r="AI41" i="2"/>
  <c r="AJ41" i="2" s="1"/>
  <c r="AK41" i="2" s="1"/>
  <c r="AL41" i="2" s="1"/>
  <c r="AM41" i="2" s="1"/>
  <c r="AN41" i="2" s="1"/>
  <c r="AO41" i="2" s="1"/>
  <c r="AP41" i="2" s="1"/>
  <c r="AQ41" i="2" s="1"/>
  <c r="AR41" i="2" s="1"/>
  <c r="AS41" i="2" s="1"/>
  <c r="AT41" i="2" s="1"/>
  <c r="AU41" i="2" s="1"/>
  <c r="AV41" i="2" s="1"/>
  <c r="AW41" i="2" s="1"/>
  <c r="AX41" i="2" s="1"/>
  <c r="AY41" i="2" s="1"/>
  <c r="AZ41" i="2" s="1"/>
  <c r="BA41" i="2" s="1"/>
  <c r="BB41" i="2" s="1"/>
  <c r="BC41" i="2" s="1"/>
  <c r="BD41" i="2" s="1"/>
  <c r="BE41" i="2" s="1"/>
  <c r="BF41" i="2" s="1"/>
  <c r="BG41" i="2" s="1"/>
  <c r="BH41" i="2" s="1"/>
  <c r="BI41" i="2" s="1"/>
  <c r="AI10" i="2"/>
  <c r="AJ10" i="2" s="1"/>
  <c r="AK10" i="2" s="1"/>
  <c r="AL10" i="2" s="1"/>
  <c r="AM10" i="2" s="1"/>
  <c r="AN10" i="2" s="1"/>
  <c r="AO10" i="2" s="1"/>
  <c r="AP10" i="2" s="1"/>
  <c r="AQ10" i="2" s="1"/>
  <c r="AR10" i="2" s="1"/>
  <c r="AS10" i="2" s="1"/>
  <c r="AT10" i="2" s="1"/>
  <c r="AU10" i="2" s="1"/>
  <c r="AV10" i="2" s="1"/>
  <c r="AW10" i="2" s="1"/>
  <c r="AX10" i="2" s="1"/>
  <c r="AY10" i="2" s="1"/>
  <c r="AZ10" i="2" s="1"/>
  <c r="BA10" i="2" s="1"/>
  <c r="BB10" i="2" s="1"/>
  <c r="BC10" i="2" s="1"/>
  <c r="BD10" i="2" s="1"/>
  <c r="BE10" i="2" s="1"/>
  <c r="BF10" i="2" s="1"/>
  <c r="BG10" i="2" s="1"/>
  <c r="BH10" i="2" s="1"/>
  <c r="BI10" i="2" s="1"/>
  <c r="AI91" i="2"/>
  <c r="AI86" i="2"/>
  <c r="AI65" i="2"/>
  <c r="AI44" i="2"/>
  <c r="AJ44" i="2" s="1"/>
  <c r="AK44" i="2" s="1"/>
  <c r="AL44" i="2" s="1"/>
  <c r="AM44" i="2" s="1"/>
  <c r="AN44" i="2" s="1"/>
  <c r="AO44" i="2" s="1"/>
  <c r="AP44" i="2" s="1"/>
  <c r="AQ44" i="2" s="1"/>
  <c r="AR44" i="2" s="1"/>
  <c r="AS44" i="2" s="1"/>
  <c r="AT44" i="2" s="1"/>
  <c r="AU44" i="2" s="1"/>
  <c r="AV44" i="2" s="1"/>
  <c r="AW44" i="2" s="1"/>
  <c r="AX44" i="2" s="1"/>
  <c r="AY44" i="2" s="1"/>
  <c r="AZ44" i="2" s="1"/>
  <c r="BA44" i="2" s="1"/>
  <c r="BB44" i="2" s="1"/>
  <c r="BC44" i="2" s="1"/>
  <c r="BD44" i="2" s="1"/>
  <c r="BE44" i="2" s="1"/>
  <c r="BF44" i="2" s="1"/>
  <c r="BG44" i="2" s="1"/>
  <c r="BH44" i="2" s="1"/>
  <c r="BI44" i="2" s="1"/>
  <c r="AI48" i="2"/>
  <c r="AI64" i="2"/>
  <c r="AI40" i="2"/>
  <c r="AJ40" i="2" s="1"/>
  <c r="AK40" i="2" s="1"/>
  <c r="AL40" i="2" s="1"/>
  <c r="AM40" i="2" s="1"/>
  <c r="AN40" i="2" s="1"/>
  <c r="AO40" i="2" s="1"/>
  <c r="AP40" i="2" s="1"/>
  <c r="AQ40" i="2" s="1"/>
  <c r="AR40" i="2" s="1"/>
  <c r="AS40" i="2" s="1"/>
  <c r="AT40" i="2" s="1"/>
  <c r="AU40" i="2" s="1"/>
  <c r="AV40" i="2" s="1"/>
  <c r="AW40" i="2" s="1"/>
  <c r="AX40" i="2" s="1"/>
  <c r="AY40" i="2" s="1"/>
  <c r="AZ40" i="2" s="1"/>
  <c r="BA40" i="2" s="1"/>
  <c r="BB40" i="2" s="1"/>
  <c r="BC40" i="2" s="1"/>
  <c r="BD40" i="2" s="1"/>
  <c r="BE40" i="2" s="1"/>
  <c r="BF40" i="2" s="1"/>
  <c r="BG40" i="2" s="1"/>
  <c r="BH40" i="2" s="1"/>
  <c r="BI40" i="2" s="1"/>
  <c r="AI62" i="2"/>
  <c r="AI35" i="2"/>
  <c r="AJ35" i="2" s="1"/>
  <c r="AK35" i="2" s="1"/>
  <c r="AL35" i="2" s="1"/>
  <c r="AM35" i="2" s="1"/>
  <c r="AN35" i="2" s="1"/>
  <c r="AO35" i="2" s="1"/>
  <c r="AP35" i="2" s="1"/>
  <c r="AQ35" i="2" s="1"/>
  <c r="AR35" i="2" s="1"/>
  <c r="AS35" i="2" s="1"/>
  <c r="AT35" i="2" s="1"/>
  <c r="AU35" i="2" s="1"/>
  <c r="AV35" i="2" s="1"/>
  <c r="AW35" i="2" s="1"/>
  <c r="AX35" i="2" s="1"/>
  <c r="AY35" i="2" s="1"/>
  <c r="AZ35" i="2" s="1"/>
  <c r="BA35" i="2" s="1"/>
  <c r="BB35" i="2" s="1"/>
  <c r="BC35" i="2" s="1"/>
  <c r="BD35" i="2" s="1"/>
  <c r="BE35" i="2" s="1"/>
  <c r="BF35" i="2" s="1"/>
  <c r="BG35" i="2" s="1"/>
  <c r="BH35" i="2" s="1"/>
  <c r="BI35" i="2" s="1"/>
  <c r="AI37" i="2"/>
  <c r="AJ37" i="2" s="1"/>
  <c r="AK37" i="2" s="1"/>
  <c r="AL37" i="2" s="1"/>
  <c r="AM37" i="2" s="1"/>
  <c r="AN37" i="2" s="1"/>
  <c r="AO37" i="2" s="1"/>
  <c r="AP37" i="2" s="1"/>
  <c r="AQ37" i="2" s="1"/>
  <c r="AR37" i="2" s="1"/>
  <c r="AS37" i="2" s="1"/>
  <c r="AT37" i="2" s="1"/>
  <c r="AU37" i="2" s="1"/>
  <c r="AV37" i="2" s="1"/>
  <c r="AW37" i="2" s="1"/>
  <c r="AX37" i="2" s="1"/>
  <c r="AY37" i="2" s="1"/>
  <c r="AZ37" i="2" s="1"/>
  <c r="BA37" i="2" s="1"/>
  <c r="BB37" i="2" s="1"/>
  <c r="BC37" i="2" s="1"/>
  <c r="BD37" i="2" s="1"/>
  <c r="BE37" i="2" s="1"/>
  <c r="BF37" i="2" s="1"/>
  <c r="BG37" i="2" s="1"/>
  <c r="BH37" i="2" s="1"/>
  <c r="BI37" i="2" s="1"/>
  <c r="AI13" i="2"/>
  <c r="AJ13" i="2" s="1"/>
  <c r="AK13" i="2" s="1"/>
  <c r="AL13" i="2" s="1"/>
  <c r="AM13" i="2" s="1"/>
  <c r="AN13" i="2" s="1"/>
  <c r="AO13" i="2" s="1"/>
  <c r="AP13" i="2" s="1"/>
  <c r="AQ13" i="2" s="1"/>
  <c r="AR13" i="2" s="1"/>
  <c r="AS13" i="2" s="1"/>
  <c r="AT13" i="2" s="1"/>
  <c r="AU13" i="2" s="1"/>
  <c r="AV13" i="2" s="1"/>
  <c r="AW13" i="2" s="1"/>
  <c r="AX13" i="2" s="1"/>
  <c r="AY13" i="2" s="1"/>
  <c r="AZ13" i="2" s="1"/>
  <c r="BA13" i="2" s="1"/>
  <c r="BB13" i="2" s="1"/>
  <c r="BC13" i="2" s="1"/>
  <c r="BD13" i="2" s="1"/>
  <c r="BE13" i="2" s="1"/>
  <c r="BF13" i="2" s="1"/>
  <c r="BG13" i="2" s="1"/>
  <c r="BH13" i="2" s="1"/>
  <c r="BI13" i="2" s="1"/>
  <c r="AI8" i="2"/>
  <c r="AI38" i="2"/>
  <c r="AJ38" i="2" s="1"/>
  <c r="AK38" i="2" s="1"/>
  <c r="AL38" i="2" s="1"/>
  <c r="AM38" i="2" s="1"/>
  <c r="AN38" i="2" s="1"/>
  <c r="AO38" i="2" s="1"/>
  <c r="AP38" i="2" s="1"/>
  <c r="AQ38" i="2" s="1"/>
  <c r="AR38" i="2" s="1"/>
  <c r="AS38" i="2" s="1"/>
  <c r="AT38" i="2" s="1"/>
  <c r="AU38" i="2" s="1"/>
  <c r="AV38" i="2" s="1"/>
  <c r="AW38" i="2" s="1"/>
  <c r="AX38" i="2" s="1"/>
  <c r="AY38" i="2" s="1"/>
  <c r="AZ38" i="2" s="1"/>
  <c r="BA38" i="2" s="1"/>
  <c r="BB38" i="2" s="1"/>
  <c r="BC38" i="2" s="1"/>
  <c r="BD38" i="2" s="1"/>
  <c r="BE38" i="2" s="1"/>
  <c r="BF38" i="2" s="1"/>
  <c r="BG38" i="2" s="1"/>
  <c r="BH38" i="2" s="1"/>
  <c r="BI38" i="2" s="1"/>
  <c r="AI67" i="2"/>
  <c r="AI88" i="2"/>
  <c r="AI24" i="2"/>
  <c r="AJ24" i="2" s="1"/>
  <c r="AK24" i="2" s="1"/>
  <c r="AL24" i="2" s="1"/>
  <c r="AM24" i="2" s="1"/>
  <c r="AN24" i="2" s="1"/>
  <c r="AO24" i="2" s="1"/>
  <c r="AP24" i="2" s="1"/>
  <c r="AQ24" i="2" s="1"/>
  <c r="AR24" i="2" s="1"/>
  <c r="AS24" i="2" s="1"/>
  <c r="AT24" i="2" s="1"/>
  <c r="AU24" i="2" s="1"/>
  <c r="AV24" i="2" s="1"/>
  <c r="AW24" i="2" s="1"/>
  <c r="AX24" i="2" s="1"/>
  <c r="AY24" i="2" s="1"/>
  <c r="AZ24" i="2" s="1"/>
  <c r="BA24" i="2" s="1"/>
  <c r="BB24" i="2" s="1"/>
  <c r="BC24" i="2" s="1"/>
  <c r="BD24" i="2" s="1"/>
  <c r="BE24" i="2" s="1"/>
  <c r="BF24" i="2" s="1"/>
  <c r="BG24" i="2" s="1"/>
  <c r="BH24" i="2" s="1"/>
  <c r="BI24" i="2" s="1"/>
  <c r="AI21" i="2"/>
  <c r="AJ21" i="2" s="1"/>
  <c r="AK21" i="2" s="1"/>
  <c r="AL21" i="2" s="1"/>
  <c r="AM21" i="2" s="1"/>
  <c r="AN21" i="2" s="1"/>
  <c r="AO21" i="2" s="1"/>
  <c r="AP21" i="2" s="1"/>
  <c r="AQ21" i="2" s="1"/>
  <c r="AR21" i="2" s="1"/>
  <c r="AS21" i="2" s="1"/>
  <c r="AT21" i="2" s="1"/>
  <c r="AU21" i="2" s="1"/>
  <c r="AV21" i="2" s="1"/>
  <c r="AW21" i="2" s="1"/>
  <c r="AX21" i="2" s="1"/>
  <c r="AY21" i="2" s="1"/>
  <c r="AZ21" i="2" s="1"/>
  <c r="BA21" i="2" s="1"/>
  <c r="BB21" i="2" s="1"/>
  <c r="BC21" i="2" s="1"/>
  <c r="BD21" i="2" s="1"/>
  <c r="BE21" i="2" s="1"/>
  <c r="BF21" i="2" s="1"/>
  <c r="BG21" i="2" s="1"/>
  <c r="BH21" i="2" s="1"/>
  <c r="BI21" i="2" s="1"/>
  <c r="AI9" i="2"/>
  <c r="AJ9" i="2" s="1"/>
  <c r="AK9" i="2" s="1"/>
  <c r="AL9" i="2" s="1"/>
  <c r="AM9" i="2" s="1"/>
  <c r="AN9" i="2" s="1"/>
  <c r="AO9" i="2" s="1"/>
  <c r="AP9" i="2" s="1"/>
  <c r="AQ9" i="2" s="1"/>
  <c r="AR9" i="2" s="1"/>
  <c r="AS9" i="2" s="1"/>
  <c r="AT9" i="2" s="1"/>
  <c r="AU9" i="2" s="1"/>
  <c r="AV9" i="2" s="1"/>
  <c r="AW9" i="2" s="1"/>
  <c r="AX9" i="2" s="1"/>
  <c r="AY9" i="2" s="1"/>
  <c r="AZ9" i="2" s="1"/>
  <c r="BA9" i="2" s="1"/>
  <c r="BB9" i="2" s="1"/>
  <c r="BC9" i="2" s="1"/>
  <c r="BD9" i="2" s="1"/>
  <c r="BE9" i="2" s="1"/>
  <c r="BF9" i="2" s="1"/>
  <c r="BG9" i="2" s="1"/>
  <c r="BH9" i="2" s="1"/>
  <c r="BI9" i="2" s="1"/>
  <c r="AI5" i="2"/>
  <c r="AJ5" i="2" s="1"/>
  <c r="AK5" i="2" s="1"/>
  <c r="AL5" i="2" s="1"/>
  <c r="AM5" i="2" s="1"/>
  <c r="AN5" i="2" s="1"/>
  <c r="AO5" i="2" s="1"/>
  <c r="AP5" i="2" s="1"/>
  <c r="AQ5" i="2" s="1"/>
  <c r="AR5" i="2" s="1"/>
  <c r="AS5" i="2" s="1"/>
  <c r="AT5" i="2" s="1"/>
  <c r="AU5" i="2" s="1"/>
  <c r="AV5" i="2" s="1"/>
  <c r="AW5" i="2" s="1"/>
  <c r="AX5" i="2" s="1"/>
  <c r="AY5" i="2" s="1"/>
  <c r="AZ5" i="2" s="1"/>
  <c r="BA5" i="2" s="1"/>
  <c r="BB5" i="2" s="1"/>
  <c r="BC5" i="2" s="1"/>
  <c r="BD5" i="2" s="1"/>
  <c r="BE5" i="2" s="1"/>
  <c r="BF5" i="2" s="1"/>
  <c r="BG5" i="2" s="1"/>
  <c r="BH5" i="2" s="1"/>
  <c r="BI5" i="2" s="1"/>
  <c r="AI7" i="2"/>
  <c r="AJ7" i="2" s="1"/>
  <c r="AK7" i="2" s="1"/>
  <c r="AL7" i="2" s="1"/>
  <c r="AM7" i="2" s="1"/>
  <c r="AN7" i="2" s="1"/>
  <c r="AO7" i="2" s="1"/>
  <c r="AP7" i="2" s="1"/>
  <c r="AQ7" i="2" s="1"/>
  <c r="AR7" i="2" s="1"/>
  <c r="AS7" i="2" s="1"/>
  <c r="AT7" i="2" s="1"/>
  <c r="AU7" i="2" s="1"/>
  <c r="AV7" i="2" s="1"/>
  <c r="AW7" i="2" s="1"/>
  <c r="AX7" i="2" s="1"/>
  <c r="AY7" i="2" s="1"/>
  <c r="AZ7" i="2" s="1"/>
  <c r="BA7" i="2" s="1"/>
  <c r="BB7" i="2" s="1"/>
  <c r="BC7" i="2" s="1"/>
  <c r="BD7" i="2" s="1"/>
  <c r="BE7" i="2" s="1"/>
  <c r="BF7" i="2" s="1"/>
  <c r="BG7" i="2" s="1"/>
  <c r="BH7" i="2" s="1"/>
  <c r="BI7" i="2" s="1"/>
  <c r="AG48" i="1"/>
  <c r="AH69" i="1" l="1"/>
  <c r="D35" i="12"/>
  <c r="AH49" i="1"/>
  <c r="D15" i="12"/>
  <c r="AJ84" i="2"/>
  <c r="F50" i="18"/>
  <c r="AJ83" i="2"/>
  <c r="F49" i="18"/>
  <c r="AJ85" i="2"/>
  <c r="F51" i="18"/>
  <c r="AJ93" i="1"/>
  <c r="F59" i="12"/>
  <c r="AJ94" i="1"/>
  <c r="F60" i="12"/>
  <c r="F57" i="12"/>
  <c r="AJ91" i="1"/>
  <c r="F44" i="12"/>
  <c r="AJ78" i="1"/>
  <c r="AJ61" i="2"/>
  <c r="F27" i="18"/>
  <c r="F47" i="12"/>
  <c r="AJ81" i="1"/>
  <c r="AJ95" i="2"/>
  <c r="F61" i="18"/>
  <c r="AJ87" i="2"/>
  <c r="F53" i="18"/>
  <c r="AJ58" i="2"/>
  <c r="F24" i="18"/>
  <c r="AK64" i="1"/>
  <c r="G30" i="12"/>
  <c r="AJ67" i="1"/>
  <c r="F33" i="12"/>
  <c r="AJ80" i="1"/>
  <c r="F46" i="12"/>
  <c r="AJ64" i="2"/>
  <c r="F30" i="18"/>
  <c r="AJ86" i="2"/>
  <c r="F52" i="18"/>
  <c r="AJ63" i="2"/>
  <c r="F29" i="18"/>
  <c r="AJ81" i="2"/>
  <c r="F47" i="18"/>
  <c r="AJ57" i="2"/>
  <c r="F23" i="18"/>
  <c r="AJ96" i="1"/>
  <c r="F62" i="12"/>
  <c r="AK59" i="1"/>
  <c r="G25" i="12"/>
  <c r="AJ65" i="1"/>
  <c r="F31" i="12"/>
  <c r="AI68" i="1"/>
  <c r="E34" i="12"/>
  <c r="AJ102" i="1"/>
  <c r="F68" i="12"/>
  <c r="E51" i="2"/>
  <c r="F50" i="2"/>
  <c r="AG50" i="2" s="1"/>
  <c r="AJ90" i="1"/>
  <c r="F56" i="12"/>
  <c r="AJ61" i="1"/>
  <c r="F27" i="12"/>
  <c r="AJ57" i="1"/>
  <c r="F23" i="12"/>
  <c r="AJ98" i="1"/>
  <c r="F64" i="12"/>
  <c r="F13" i="12"/>
  <c r="AJ47" i="1"/>
  <c r="F68" i="18"/>
  <c r="AJ102" i="2"/>
  <c r="AK83" i="1"/>
  <c r="G49" i="12"/>
  <c r="F70" i="2"/>
  <c r="AG70" i="2" s="1"/>
  <c r="E71" i="2"/>
  <c r="AJ87" i="1"/>
  <c r="F53" i="12"/>
  <c r="AJ82" i="1"/>
  <c r="F48" i="12"/>
  <c r="AJ97" i="1"/>
  <c r="F63" i="12"/>
  <c r="AJ77" i="2"/>
  <c r="F43" i="18"/>
  <c r="AJ82" i="2"/>
  <c r="F48" i="18"/>
  <c r="AJ94" i="2"/>
  <c r="F60" i="18"/>
  <c r="AJ90" i="2"/>
  <c r="F56" i="18"/>
  <c r="AJ101" i="1"/>
  <c r="F67" i="12"/>
  <c r="AJ99" i="1"/>
  <c r="F65" i="12"/>
  <c r="AJ101" i="2"/>
  <c r="F67" i="18"/>
  <c r="E51" i="1"/>
  <c r="F50" i="1"/>
  <c r="AG50" i="1" s="1"/>
  <c r="AH69" i="2"/>
  <c r="D35" i="18"/>
  <c r="AJ99" i="2"/>
  <c r="F65" i="18"/>
  <c r="AJ80" i="2"/>
  <c r="F46" i="18"/>
  <c r="AJ93" i="2"/>
  <c r="F59" i="18"/>
  <c r="AK66" i="1"/>
  <c r="G32" i="12"/>
  <c r="AJ88" i="1"/>
  <c r="F54" i="12"/>
  <c r="AJ58" i="1"/>
  <c r="F24" i="12"/>
  <c r="AJ65" i="2"/>
  <c r="F31" i="18"/>
  <c r="AJ98" i="2"/>
  <c r="F64" i="18"/>
  <c r="E71" i="1"/>
  <c r="F70" i="1"/>
  <c r="AG70" i="1" s="1"/>
  <c r="D15" i="18"/>
  <c r="AH49" i="2"/>
  <c r="AJ67" i="2"/>
  <c r="F33" i="18"/>
  <c r="AJ48" i="2"/>
  <c r="F14" i="18"/>
  <c r="AJ91" i="2"/>
  <c r="F57" i="18"/>
  <c r="AJ47" i="2"/>
  <c r="F13" i="18"/>
  <c r="AJ60" i="2"/>
  <c r="F26" i="18"/>
  <c r="AI68" i="2"/>
  <c r="AJ79" i="2"/>
  <c r="F45" i="18"/>
  <c r="AH48" i="1"/>
  <c r="D14" i="12"/>
  <c r="AJ88" i="2"/>
  <c r="F54" i="18"/>
  <c r="AJ62" i="2"/>
  <c r="F28" i="18"/>
  <c r="AJ89" i="2"/>
  <c r="F55" i="18"/>
  <c r="AJ59" i="2"/>
  <c r="F25" i="18"/>
  <c r="AJ66" i="2"/>
  <c r="F32" i="18"/>
  <c r="AJ78" i="2"/>
  <c r="F44" i="18"/>
  <c r="AJ100" i="1"/>
  <c r="F66" i="12"/>
  <c r="AJ62" i="1"/>
  <c r="F28" i="12"/>
  <c r="AJ86" i="1"/>
  <c r="F52" i="12"/>
  <c r="AJ77" i="1"/>
  <c r="F43" i="12"/>
  <c r="AJ60" i="1"/>
  <c r="F26" i="12"/>
  <c r="AJ97" i="2"/>
  <c r="F63" i="18"/>
  <c r="AK89" i="1"/>
  <c r="G55" i="12"/>
  <c r="AJ79" i="1"/>
  <c r="F45" i="12"/>
  <c r="AJ85" i="1"/>
  <c r="F51" i="12"/>
  <c r="AJ95" i="1"/>
  <c r="F61" i="12"/>
  <c r="AJ96" i="2"/>
  <c r="F62" i="18"/>
  <c r="F50" i="12"/>
  <c r="AJ84" i="1"/>
  <c r="AJ100" i="2"/>
  <c r="F66" i="18"/>
  <c r="AJ92" i="1"/>
  <c r="F58" i="12"/>
  <c r="AJ63" i="1"/>
  <c r="F29" i="12"/>
  <c r="X56" i="30"/>
  <c r="Z56" i="30" s="1"/>
  <c r="Y55" i="30"/>
  <c r="AJ92" i="2"/>
  <c r="F58" i="18"/>
  <c r="AC45" i="8"/>
  <c r="X46" i="8"/>
  <c r="Z46" i="8" s="1"/>
  <c r="AJ8" i="2"/>
  <c r="AK8" i="2" s="1"/>
  <c r="AL8" i="2" s="1"/>
  <c r="AM8" i="2" s="1"/>
  <c r="AN8" i="2" s="1"/>
  <c r="AO8" i="2" s="1"/>
  <c r="AP8" i="2" s="1"/>
  <c r="AQ8" i="2" s="1"/>
  <c r="AR8" i="2" s="1"/>
  <c r="AS8" i="2" s="1"/>
  <c r="AT8" i="2" s="1"/>
  <c r="AU8" i="2" s="1"/>
  <c r="AV8" i="2" s="1"/>
  <c r="AW8" i="2" s="1"/>
  <c r="AX8" i="2" s="1"/>
  <c r="AY8" i="2" s="1"/>
  <c r="AZ8" i="2" s="1"/>
  <c r="BA8" i="2" s="1"/>
  <c r="BB8" i="2" s="1"/>
  <c r="BC8" i="2" s="1"/>
  <c r="BD8" i="2" s="1"/>
  <c r="BE8" i="2" s="1"/>
  <c r="BF8" i="2" s="1"/>
  <c r="BG8" i="2" s="1"/>
  <c r="BH8" i="2" s="1"/>
  <c r="BI8" i="2" s="1"/>
  <c r="AK91" i="2" l="1"/>
  <c r="G57" i="18"/>
  <c r="AK65" i="2"/>
  <c r="G31" i="18"/>
  <c r="AK99" i="2"/>
  <c r="G65" i="18"/>
  <c r="E52" i="1"/>
  <c r="F51" i="1"/>
  <c r="AG51" i="1" s="1"/>
  <c r="AK82" i="2"/>
  <c r="G48" i="18"/>
  <c r="AK87" i="1"/>
  <c r="G53" i="12"/>
  <c r="AK102" i="1"/>
  <c r="G68" i="12"/>
  <c r="AK96" i="1"/>
  <c r="G62" i="12"/>
  <c r="AK80" i="1"/>
  <c r="G46" i="12"/>
  <c r="AK87" i="2"/>
  <c r="G53" i="18"/>
  <c r="AK84" i="2"/>
  <c r="G50" i="18"/>
  <c r="AK100" i="2"/>
  <c r="G66" i="18"/>
  <c r="AK85" i="1"/>
  <c r="G51" i="12"/>
  <c r="AL89" i="1"/>
  <c r="H55" i="12"/>
  <c r="AK60" i="1"/>
  <c r="G26" i="12"/>
  <c r="AK86" i="1"/>
  <c r="G52" i="12"/>
  <c r="AK100" i="1"/>
  <c r="G66" i="12"/>
  <c r="AK66" i="2"/>
  <c r="G32" i="18"/>
  <c r="AK89" i="2"/>
  <c r="G55" i="18"/>
  <c r="AK88" i="2"/>
  <c r="G54" i="18"/>
  <c r="AK79" i="2"/>
  <c r="G45" i="18"/>
  <c r="E15" i="18"/>
  <c r="AI49" i="2"/>
  <c r="F71" i="2"/>
  <c r="AG71" i="2" s="1"/>
  <c r="E72" i="2"/>
  <c r="AK102" i="2"/>
  <c r="G68" i="18"/>
  <c r="AH50" i="2"/>
  <c r="D16" i="18"/>
  <c r="AK91" i="1"/>
  <c r="G57" i="12"/>
  <c r="AK84" i="1"/>
  <c r="G50" i="12"/>
  <c r="AJ68" i="2"/>
  <c r="F34" i="18"/>
  <c r="AK47" i="2"/>
  <c r="G13" i="18"/>
  <c r="AK48" i="2"/>
  <c r="G14" i="18"/>
  <c r="AK98" i="2"/>
  <c r="G64" i="18"/>
  <c r="AK58" i="1"/>
  <c r="G24" i="12"/>
  <c r="AL66" i="1"/>
  <c r="H32" i="12"/>
  <c r="AK80" i="2"/>
  <c r="G46" i="18"/>
  <c r="E35" i="18"/>
  <c r="AI69" i="2"/>
  <c r="AK101" i="2"/>
  <c r="G67" i="18"/>
  <c r="AK101" i="1"/>
  <c r="G67" i="12"/>
  <c r="AK94" i="2"/>
  <c r="G60" i="18"/>
  <c r="AK77" i="2"/>
  <c r="G43" i="18"/>
  <c r="AK82" i="1"/>
  <c r="G48" i="12"/>
  <c r="AH70" i="2"/>
  <c r="D36" i="18"/>
  <c r="AK98" i="1"/>
  <c r="G64" i="12"/>
  <c r="AK61" i="1"/>
  <c r="G27" i="12"/>
  <c r="E52" i="2"/>
  <c r="F51" i="2"/>
  <c r="AG51" i="2" s="1"/>
  <c r="AJ68" i="1"/>
  <c r="F34" i="12"/>
  <c r="AL59" i="1"/>
  <c r="H25" i="12"/>
  <c r="AK57" i="2"/>
  <c r="G23" i="18"/>
  <c r="AK63" i="2"/>
  <c r="G29" i="18"/>
  <c r="AK64" i="2"/>
  <c r="G30" i="18"/>
  <c r="AK67" i="1"/>
  <c r="G33" i="12"/>
  <c r="AK58" i="2"/>
  <c r="G24" i="18"/>
  <c r="AK95" i="2"/>
  <c r="G61" i="18"/>
  <c r="AK61" i="2"/>
  <c r="G27" i="18"/>
  <c r="AK93" i="1"/>
  <c r="G59" i="12"/>
  <c r="AK83" i="2"/>
  <c r="G49" i="18"/>
  <c r="AI49" i="1"/>
  <c r="E15" i="12"/>
  <c r="AK67" i="2"/>
  <c r="G33" i="18"/>
  <c r="E72" i="1"/>
  <c r="F71" i="1"/>
  <c r="AG71" i="1" s="1"/>
  <c r="AK93" i="2"/>
  <c r="G59" i="18"/>
  <c r="G65" i="12"/>
  <c r="AK99" i="1"/>
  <c r="AK97" i="1"/>
  <c r="G63" i="12"/>
  <c r="AL83" i="1"/>
  <c r="H49" i="12"/>
  <c r="AK90" i="1"/>
  <c r="G56" i="12"/>
  <c r="AK65" i="1"/>
  <c r="G31" i="12"/>
  <c r="AK86" i="2"/>
  <c r="G52" i="18"/>
  <c r="AL64" i="1"/>
  <c r="H30" i="12"/>
  <c r="AK94" i="1"/>
  <c r="G60" i="12"/>
  <c r="AI69" i="1"/>
  <c r="E35" i="12"/>
  <c r="AK63" i="1"/>
  <c r="G29" i="12"/>
  <c r="AK96" i="2"/>
  <c r="G62" i="18"/>
  <c r="AK92" i="1"/>
  <c r="G58" i="12"/>
  <c r="AK95" i="1"/>
  <c r="G61" i="12"/>
  <c r="AK79" i="1"/>
  <c r="G45" i="12"/>
  <c r="AK97" i="2"/>
  <c r="G63" i="18"/>
  <c r="AK77" i="1"/>
  <c r="G43" i="12"/>
  <c r="AK62" i="1"/>
  <c r="G28" i="12"/>
  <c r="AK78" i="2"/>
  <c r="G44" i="18"/>
  <c r="AK59" i="2"/>
  <c r="G25" i="18"/>
  <c r="AK62" i="2"/>
  <c r="G28" i="18"/>
  <c r="AI48" i="1"/>
  <c r="E14" i="12"/>
  <c r="AH70" i="1"/>
  <c r="D36" i="12"/>
  <c r="AH50" i="1"/>
  <c r="D16" i="12"/>
  <c r="AK47" i="1"/>
  <c r="G13" i="12"/>
  <c r="AK81" i="1"/>
  <c r="G47" i="12"/>
  <c r="AK78" i="1"/>
  <c r="G44" i="12"/>
  <c r="AK60" i="2"/>
  <c r="G26" i="18"/>
  <c r="AK88" i="1"/>
  <c r="G54" i="12"/>
  <c r="AK90" i="2"/>
  <c r="G56" i="18"/>
  <c r="AK57" i="1"/>
  <c r="G23" i="12"/>
  <c r="AK81" i="2"/>
  <c r="G47" i="18"/>
  <c r="AK85" i="2"/>
  <c r="G51" i="18"/>
  <c r="X57" i="30"/>
  <c r="Z57" i="30" s="1"/>
  <c r="Y56" i="30"/>
  <c r="AK92" i="2"/>
  <c r="G58" i="18"/>
  <c r="AA46" i="8"/>
  <c r="AB46" i="8" s="1"/>
  <c r="E73" i="2" l="1"/>
  <c r="F72" i="2"/>
  <c r="AG72" i="2" s="1"/>
  <c r="AL57" i="1"/>
  <c r="H23" i="12"/>
  <c r="AL78" i="1"/>
  <c r="H44" i="12"/>
  <c r="AI70" i="1"/>
  <c r="E36" i="12"/>
  <c r="AL78" i="2"/>
  <c r="H44" i="18"/>
  <c r="AL79" i="1"/>
  <c r="H45" i="12"/>
  <c r="AL63" i="1"/>
  <c r="H29" i="12"/>
  <c r="AL86" i="2"/>
  <c r="H52" i="18"/>
  <c r="AL97" i="1"/>
  <c r="H63" i="12"/>
  <c r="AL67" i="2"/>
  <c r="H33" i="18"/>
  <c r="AL61" i="2"/>
  <c r="H27" i="18"/>
  <c r="AL64" i="2"/>
  <c r="H30" i="18"/>
  <c r="AL99" i="1"/>
  <c r="H65" i="12"/>
  <c r="AH71" i="1"/>
  <c r="D37" i="12"/>
  <c r="AH51" i="2"/>
  <c r="D17" i="18"/>
  <c r="AJ49" i="2"/>
  <c r="F15" i="18"/>
  <c r="AH51" i="1"/>
  <c r="D17" i="12"/>
  <c r="AL81" i="2"/>
  <c r="H47" i="18"/>
  <c r="AL90" i="2"/>
  <c r="H56" i="18"/>
  <c r="AL60" i="2"/>
  <c r="H26" i="18"/>
  <c r="AL81" i="1"/>
  <c r="H47" i="12"/>
  <c r="AI50" i="1"/>
  <c r="E16" i="12"/>
  <c r="AJ48" i="1"/>
  <c r="F14" i="12"/>
  <c r="AL59" i="2"/>
  <c r="H25" i="18"/>
  <c r="AL62" i="1"/>
  <c r="H28" i="12"/>
  <c r="AL97" i="2"/>
  <c r="H63" i="18"/>
  <c r="AL95" i="1"/>
  <c r="H61" i="12"/>
  <c r="AL96" i="2"/>
  <c r="H62" i="18"/>
  <c r="AJ69" i="1"/>
  <c r="F35" i="12"/>
  <c r="AM64" i="1"/>
  <c r="I30" i="12"/>
  <c r="AL65" i="1"/>
  <c r="H31" i="12"/>
  <c r="AM83" i="1"/>
  <c r="I49" i="12"/>
  <c r="E73" i="1"/>
  <c r="F72" i="1"/>
  <c r="AG72" i="1" s="1"/>
  <c r="AJ49" i="1"/>
  <c r="F15" i="12"/>
  <c r="AL93" i="1"/>
  <c r="H59" i="12"/>
  <c r="AL95" i="2"/>
  <c r="H61" i="18"/>
  <c r="AL67" i="1"/>
  <c r="H33" i="12"/>
  <c r="AL63" i="2"/>
  <c r="H29" i="18"/>
  <c r="AM59" i="1"/>
  <c r="I25" i="12"/>
  <c r="E53" i="2"/>
  <c r="F52" i="2"/>
  <c r="AG52" i="2" s="1"/>
  <c r="AL98" i="1"/>
  <c r="H64" i="12"/>
  <c r="AL82" i="1"/>
  <c r="H48" i="12"/>
  <c r="AL94" i="2"/>
  <c r="H60" i="18"/>
  <c r="H67" i="18"/>
  <c r="AL101" i="2"/>
  <c r="AL80" i="2"/>
  <c r="H46" i="18"/>
  <c r="AL58" i="1"/>
  <c r="H24" i="12"/>
  <c r="AL48" i="2"/>
  <c r="H14" i="18"/>
  <c r="AK68" i="2"/>
  <c r="G34" i="18"/>
  <c r="AL91" i="1"/>
  <c r="H57" i="12"/>
  <c r="AL102" i="2"/>
  <c r="H68" i="18"/>
  <c r="AL88" i="2"/>
  <c r="H54" i="18"/>
  <c r="AL66" i="2"/>
  <c r="H32" i="18"/>
  <c r="AL86" i="1"/>
  <c r="H52" i="12"/>
  <c r="AM89" i="1"/>
  <c r="I55" i="12"/>
  <c r="AL100" i="2"/>
  <c r="H66" i="18"/>
  <c r="AL87" i="2"/>
  <c r="H53" i="18"/>
  <c r="AL96" i="1"/>
  <c r="H62" i="12"/>
  <c r="AL87" i="1"/>
  <c r="H53" i="12"/>
  <c r="E53" i="1"/>
  <c r="F52" i="1"/>
  <c r="AG52" i="1" s="1"/>
  <c r="AL65" i="2"/>
  <c r="H31" i="18"/>
  <c r="AJ69" i="2"/>
  <c r="F35" i="18"/>
  <c r="AL85" i="2"/>
  <c r="H51" i="18"/>
  <c r="AL88" i="1"/>
  <c r="H54" i="12"/>
  <c r="AL47" i="1"/>
  <c r="H13" i="12"/>
  <c r="AL62" i="2"/>
  <c r="H28" i="18"/>
  <c r="AL77" i="1"/>
  <c r="H43" i="12"/>
  <c r="AL92" i="1"/>
  <c r="H58" i="12"/>
  <c r="H60" i="12"/>
  <c r="AL94" i="1"/>
  <c r="AL90" i="1"/>
  <c r="H56" i="12"/>
  <c r="AL93" i="2"/>
  <c r="H59" i="18"/>
  <c r="AL83" i="2"/>
  <c r="H49" i="18"/>
  <c r="AL58" i="2"/>
  <c r="H24" i="18"/>
  <c r="AL57" i="2"/>
  <c r="H23" i="18"/>
  <c r="AK68" i="1"/>
  <c r="G34" i="12"/>
  <c r="AL61" i="1"/>
  <c r="H27" i="12"/>
  <c r="E36" i="18"/>
  <c r="AI70" i="2"/>
  <c r="AL77" i="2"/>
  <c r="H43" i="18"/>
  <c r="AL101" i="1"/>
  <c r="H67" i="12"/>
  <c r="AM66" i="1"/>
  <c r="I32" i="12"/>
  <c r="AL98" i="2"/>
  <c r="H64" i="18"/>
  <c r="AL47" i="2"/>
  <c r="H13" i="18"/>
  <c r="AL84" i="1"/>
  <c r="H50" i="12"/>
  <c r="E16" i="18"/>
  <c r="AI50" i="2"/>
  <c r="AH71" i="2"/>
  <c r="D37" i="18"/>
  <c r="AL79" i="2"/>
  <c r="H45" i="18"/>
  <c r="AL89" i="2"/>
  <c r="H55" i="18"/>
  <c r="AL100" i="1"/>
  <c r="H66" i="12"/>
  <c r="AL60" i="1"/>
  <c r="H26" i="12"/>
  <c r="AL85" i="1"/>
  <c r="H51" i="12"/>
  <c r="AL84" i="2"/>
  <c r="H50" i="18"/>
  <c r="AL80" i="1"/>
  <c r="H46" i="12"/>
  <c r="AL102" i="1"/>
  <c r="H68" i="12"/>
  <c r="AL82" i="2"/>
  <c r="H48" i="18"/>
  <c r="AL99" i="2"/>
  <c r="H65" i="18"/>
  <c r="AL91" i="2"/>
  <c r="H57" i="18"/>
  <c r="X58" i="30"/>
  <c r="Z58" i="30" s="1"/>
  <c r="Y57" i="30"/>
  <c r="AL92" i="2"/>
  <c r="H58" i="18"/>
  <c r="AC46" i="8"/>
  <c r="X47" i="8"/>
  <c r="Z47" i="8" s="1"/>
  <c r="AJ70" i="2" l="1"/>
  <c r="F36" i="18"/>
  <c r="AM101" i="2"/>
  <c r="I67" i="18"/>
  <c r="AM102" i="1"/>
  <c r="I68" i="12"/>
  <c r="AM60" i="1"/>
  <c r="I26" i="12"/>
  <c r="E37" i="18"/>
  <c r="AI71" i="2"/>
  <c r="AM98" i="2"/>
  <c r="I64" i="18"/>
  <c r="AL68" i="1"/>
  <c r="H34" i="12"/>
  <c r="AM93" i="2"/>
  <c r="I59" i="18"/>
  <c r="AM77" i="1"/>
  <c r="I43" i="12"/>
  <c r="AM85" i="2"/>
  <c r="I51" i="18"/>
  <c r="AM87" i="1"/>
  <c r="I53" i="12"/>
  <c r="AN89" i="1"/>
  <c r="J55" i="12"/>
  <c r="AM102" i="2"/>
  <c r="I68" i="18"/>
  <c r="AL68" i="2"/>
  <c r="H34" i="18"/>
  <c r="AM58" i="1"/>
  <c r="I24" i="12"/>
  <c r="AM82" i="1"/>
  <c r="I48" i="12"/>
  <c r="F53" i="2"/>
  <c r="AG53" i="2" s="1"/>
  <c r="E54" i="2"/>
  <c r="AM63" i="2"/>
  <c r="I29" i="18"/>
  <c r="AM95" i="2"/>
  <c r="I61" i="18"/>
  <c r="AK49" i="1"/>
  <c r="G15" i="12"/>
  <c r="AN83" i="1"/>
  <c r="J49" i="12"/>
  <c r="AN64" i="1"/>
  <c r="J30" i="12"/>
  <c r="AM96" i="2"/>
  <c r="I62" i="18"/>
  <c r="AM97" i="2"/>
  <c r="I63" i="18"/>
  <c r="AM59" i="2"/>
  <c r="I25" i="18"/>
  <c r="AJ50" i="1"/>
  <c r="F16" i="12"/>
  <c r="AM60" i="2"/>
  <c r="I26" i="18"/>
  <c r="AM81" i="2"/>
  <c r="I47" i="18"/>
  <c r="AK49" i="2"/>
  <c r="G15" i="18"/>
  <c r="E37" i="12"/>
  <c r="AI71" i="1"/>
  <c r="AM64" i="2"/>
  <c r="I30" i="18"/>
  <c r="AM67" i="2"/>
  <c r="I33" i="18"/>
  <c r="AM86" i="2"/>
  <c r="I52" i="18"/>
  <c r="AM79" i="1"/>
  <c r="I45" i="12"/>
  <c r="AJ70" i="1"/>
  <c r="F36" i="12"/>
  <c r="AM57" i="1"/>
  <c r="I23" i="12"/>
  <c r="AM94" i="1"/>
  <c r="I60" i="12"/>
  <c r="AH52" i="2"/>
  <c r="D18" i="18"/>
  <c r="AM99" i="2"/>
  <c r="I65" i="18"/>
  <c r="AM84" i="2"/>
  <c r="I50" i="18"/>
  <c r="AM89" i="2"/>
  <c r="I55" i="18"/>
  <c r="AM84" i="1"/>
  <c r="I50" i="12"/>
  <c r="AM101" i="1"/>
  <c r="I67" i="12"/>
  <c r="AM58" i="2"/>
  <c r="I24" i="18"/>
  <c r="AM47" i="1"/>
  <c r="I13" i="12"/>
  <c r="AM65" i="2"/>
  <c r="I31" i="18"/>
  <c r="AM87" i="2"/>
  <c r="I53" i="18"/>
  <c r="AM66" i="2"/>
  <c r="I32" i="18"/>
  <c r="AJ50" i="2"/>
  <c r="F16" i="18"/>
  <c r="AH52" i="1"/>
  <c r="D18" i="12"/>
  <c r="AH72" i="1"/>
  <c r="D38" i="12"/>
  <c r="AH72" i="2"/>
  <c r="D38" i="18"/>
  <c r="AM91" i="2"/>
  <c r="I57" i="18"/>
  <c r="AM82" i="2"/>
  <c r="I48" i="18"/>
  <c r="AM80" i="1"/>
  <c r="I46" i="12"/>
  <c r="AM85" i="1"/>
  <c r="I51" i="12"/>
  <c r="AM100" i="1"/>
  <c r="I66" i="12"/>
  <c r="AM79" i="2"/>
  <c r="I45" i="18"/>
  <c r="AM47" i="2"/>
  <c r="I13" i="18"/>
  <c r="AN66" i="1"/>
  <c r="J32" i="12"/>
  <c r="AM77" i="2"/>
  <c r="I43" i="18"/>
  <c r="AM61" i="1"/>
  <c r="I27" i="12"/>
  <c r="AM57" i="2"/>
  <c r="I23" i="18"/>
  <c r="AM83" i="2"/>
  <c r="I49" i="18"/>
  <c r="AM90" i="1"/>
  <c r="I56" i="12"/>
  <c r="AM92" i="1"/>
  <c r="I58" i="12"/>
  <c r="AM62" i="2"/>
  <c r="I28" i="18"/>
  <c r="AM88" i="1"/>
  <c r="I54" i="12"/>
  <c r="AK69" i="2"/>
  <c r="G35" i="18"/>
  <c r="E54" i="1"/>
  <c r="F53" i="1"/>
  <c r="AG53" i="1" s="1"/>
  <c r="AM96" i="1"/>
  <c r="I62" i="12"/>
  <c r="AM100" i="2"/>
  <c r="I66" i="18"/>
  <c r="AM86" i="1"/>
  <c r="I52" i="12"/>
  <c r="AM88" i="2"/>
  <c r="I54" i="18"/>
  <c r="AM91" i="1"/>
  <c r="I57" i="12"/>
  <c r="AM48" i="2"/>
  <c r="I14" i="18"/>
  <c r="AM80" i="2"/>
  <c r="I46" i="18"/>
  <c r="AM94" i="2"/>
  <c r="I60" i="18"/>
  <c r="AM98" i="1"/>
  <c r="I64" i="12"/>
  <c r="AN59" i="1"/>
  <c r="J25" i="12"/>
  <c r="AM67" i="1"/>
  <c r="I33" i="12"/>
  <c r="I59" i="12"/>
  <c r="AM93" i="1"/>
  <c r="E74" i="1"/>
  <c r="F73" i="1"/>
  <c r="AG73" i="1" s="1"/>
  <c r="AM65" i="1"/>
  <c r="I31" i="12"/>
  <c r="AK69" i="1"/>
  <c r="G35" i="12"/>
  <c r="AM95" i="1"/>
  <c r="I61" i="12"/>
  <c r="AM62" i="1"/>
  <c r="I28" i="12"/>
  <c r="AK48" i="1"/>
  <c r="G14" i="12"/>
  <c r="AM81" i="1"/>
  <c r="I47" i="12"/>
  <c r="AM90" i="2"/>
  <c r="I56" i="18"/>
  <c r="AI51" i="1"/>
  <c r="E17" i="12"/>
  <c r="E17" i="18"/>
  <c r="AI51" i="2"/>
  <c r="AM99" i="1"/>
  <c r="I65" i="12"/>
  <c r="AM61" i="2"/>
  <c r="I27" i="18"/>
  <c r="AM97" i="1"/>
  <c r="I63" i="12"/>
  <c r="AM63" i="1"/>
  <c r="I29" i="12"/>
  <c r="AM78" i="2"/>
  <c r="I44" i="18"/>
  <c r="AM78" i="1"/>
  <c r="I44" i="12"/>
  <c r="E74" i="2"/>
  <c r="F73" i="2"/>
  <c r="AG73" i="2" s="1"/>
  <c r="X59" i="30"/>
  <c r="Z59" i="30" s="1"/>
  <c r="Y58" i="30"/>
  <c r="AM92" i="2"/>
  <c r="I58" i="18"/>
  <c r="AA47" i="8"/>
  <c r="AB47" i="8" s="1"/>
  <c r="AN93" i="1" l="1"/>
  <c r="J59" i="12"/>
  <c r="AH53" i="1"/>
  <c r="D19" i="12"/>
  <c r="AJ71" i="1"/>
  <c r="F37" i="12"/>
  <c r="AJ51" i="2"/>
  <c r="F17" i="18"/>
  <c r="AN78" i="1"/>
  <c r="J44" i="12"/>
  <c r="AN63" i="1"/>
  <c r="J29" i="12"/>
  <c r="AN61" i="2"/>
  <c r="J27" i="18"/>
  <c r="AN90" i="2"/>
  <c r="J56" i="18"/>
  <c r="AL48" i="1"/>
  <c r="H14" i="12"/>
  <c r="AN95" i="1"/>
  <c r="J61" i="12"/>
  <c r="AN65" i="1"/>
  <c r="J31" i="12"/>
  <c r="AO59" i="1"/>
  <c r="K25" i="12"/>
  <c r="AN94" i="2"/>
  <c r="J60" i="18"/>
  <c r="AN48" i="2"/>
  <c r="J14" i="18"/>
  <c r="AN88" i="2"/>
  <c r="J54" i="18"/>
  <c r="AN100" i="2"/>
  <c r="J66" i="18"/>
  <c r="E55" i="1"/>
  <c r="F54" i="1"/>
  <c r="AG54" i="1" s="1"/>
  <c r="AN88" i="1"/>
  <c r="J54" i="12"/>
  <c r="AN92" i="1"/>
  <c r="J58" i="12"/>
  <c r="AN83" i="2"/>
  <c r="J49" i="18"/>
  <c r="AN61" i="1"/>
  <c r="J27" i="12"/>
  <c r="AO66" i="1"/>
  <c r="K32" i="12"/>
  <c r="AN79" i="2"/>
  <c r="J45" i="18"/>
  <c r="AN85" i="1"/>
  <c r="J51" i="12"/>
  <c r="AN82" i="2"/>
  <c r="J48" i="18"/>
  <c r="AI72" i="2"/>
  <c r="E38" i="18"/>
  <c r="AI52" i="1"/>
  <c r="E18" i="12"/>
  <c r="AN66" i="2"/>
  <c r="J32" i="18"/>
  <c r="AN65" i="2"/>
  <c r="J31" i="18"/>
  <c r="AN58" i="2"/>
  <c r="J24" i="18"/>
  <c r="AN84" i="1"/>
  <c r="J50" i="12"/>
  <c r="AN84" i="2"/>
  <c r="J50" i="18"/>
  <c r="E18" i="18"/>
  <c r="AI52" i="2"/>
  <c r="AN57" i="1"/>
  <c r="J23" i="12"/>
  <c r="AN79" i="1"/>
  <c r="J45" i="12"/>
  <c r="AN67" i="2"/>
  <c r="J33" i="18"/>
  <c r="AN81" i="2"/>
  <c r="J47" i="18"/>
  <c r="AK50" i="1"/>
  <c r="G16" i="12"/>
  <c r="AN97" i="2"/>
  <c r="J63" i="18"/>
  <c r="AO64" i="1"/>
  <c r="K30" i="12"/>
  <c r="AL49" i="1"/>
  <c r="H15" i="12"/>
  <c r="AN63" i="2"/>
  <c r="J29" i="18"/>
  <c r="AN82" i="1"/>
  <c r="J48" i="12"/>
  <c r="AM68" i="2"/>
  <c r="I34" i="18"/>
  <c r="AO89" i="1"/>
  <c r="K55" i="12"/>
  <c r="AN85" i="2"/>
  <c r="J51" i="18"/>
  <c r="AN93" i="2"/>
  <c r="J59" i="18"/>
  <c r="AN98" i="2"/>
  <c r="J64" i="18"/>
  <c r="AN60" i="1"/>
  <c r="J26" i="12"/>
  <c r="AN101" i="2"/>
  <c r="J67" i="18"/>
  <c r="E55" i="2"/>
  <c r="F54" i="2"/>
  <c r="AG54" i="2" s="1"/>
  <c r="AJ71" i="2"/>
  <c r="F37" i="18"/>
  <c r="AH73" i="2"/>
  <c r="D39" i="18"/>
  <c r="AH73" i="1"/>
  <c r="D39" i="12"/>
  <c r="E75" i="2"/>
  <c r="F74" i="2"/>
  <c r="AG74" i="2" s="1"/>
  <c r="AN78" i="2"/>
  <c r="J44" i="18"/>
  <c r="AN97" i="1"/>
  <c r="J63" i="12"/>
  <c r="AN99" i="1"/>
  <c r="J65" i="12"/>
  <c r="AJ51" i="1"/>
  <c r="F17" i="12"/>
  <c r="AN81" i="1"/>
  <c r="J47" i="12"/>
  <c r="AN62" i="1"/>
  <c r="J28" i="12"/>
  <c r="AL69" i="1"/>
  <c r="H35" i="12"/>
  <c r="E75" i="1"/>
  <c r="F74" i="1"/>
  <c r="AG74" i="1" s="1"/>
  <c r="AN67" i="1"/>
  <c r="J33" i="12"/>
  <c r="AN98" i="1"/>
  <c r="J64" i="12"/>
  <c r="AN80" i="2"/>
  <c r="J46" i="18"/>
  <c r="AN91" i="1"/>
  <c r="J57" i="12"/>
  <c r="AN86" i="1"/>
  <c r="J52" i="12"/>
  <c r="AN96" i="1"/>
  <c r="J62" i="12"/>
  <c r="AL69" i="2"/>
  <c r="H35" i="18"/>
  <c r="AN62" i="2"/>
  <c r="J28" i="18"/>
  <c r="AN90" i="1"/>
  <c r="J56" i="12"/>
  <c r="AN57" i="2"/>
  <c r="J23" i="18"/>
  <c r="AN77" i="2"/>
  <c r="J43" i="18"/>
  <c r="AN47" i="2"/>
  <c r="J13" i="18"/>
  <c r="AN100" i="1"/>
  <c r="J66" i="12"/>
  <c r="AN80" i="1"/>
  <c r="J46" i="12"/>
  <c r="AN91" i="2"/>
  <c r="J57" i="18"/>
  <c r="AI72" i="1"/>
  <c r="E38" i="12"/>
  <c r="AK50" i="2"/>
  <c r="G16" i="18"/>
  <c r="AN87" i="2"/>
  <c r="J53" i="18"/>
  <c r="AN47" i="1"/>
  <c r="J13" i="12"/>
  <c r="AN101" i="1"/>
  <c r="J67" i="12"/>
  <c r="AN89" i="2"/>
  <c r="J55" i="18"/>
  <c r="AN99" i="2"/>
  <c r="J65" i="18"/>
  <c r="AN94" i="1"/>
  <c r="J60" i="12"/>
  <c r="AK70" i="1"/>
  <c r="G36" i="12"/>
  <c r="AN86" i="2"/>
  <c r="J52" i="18"/>
  <c r="AN64" i="2"/>
  <c r="J30" i="18"/>
  <c r="AL49" i="2"/>
  <c r="H15" i="18"/>
  <c r="AN60" i="2"/>
  <c r="J26" i="18"/>
  <c r="AN59" i="2"/>
  <c r="J25" i="18"/>
  <c r="AN96" i="2"/>
  <c r="J62" i="18"/>
  <c r="AO83" i="1"/>
  <c r="K49" i="12"/>
  <c r="AN95" i="2"/>
  <c r="J61" i="18"/>
  <c r="D19" i="18"/>
  <c r="AH53" i="2"/>
  <c r="AN58" i="1"/>
  <c r="J24" i="12"/>
  <c r="AN102" i="2"/>
  <c r="J68" i="18"/>
  <c r="AN87" i="1"/>
  <c r="J53" i="12"/>
  <c r="AN77" i="1"/>
  <c r="J43" i="12"/>
  <c r="AM68" i="1"/>
  <c r="I34" i="12"/>
  <c r="AN102" i="1"/>
  <c r="J68" i="12"/>
  <c r="AK70" i="2"/>
  <c r="G36" i="18"/>
  <c r="X60" i="30"/>
  <c r="Z60" i="30" s="1"/>
  <c r="Y59" i="30"/>
  <c r="AN92" i="2"/>
  <c r="J58" i="18"/>
  <c r="AC47" i="8"/>
  <c r="X48" i="8"/>
  <c r="Z48" i="8" s="1"/>
  <c r="AA48" i="8" s="1"/>
  <c r="AB48" i="8" s="1"/>
  <c r="AL70" i="2" l="1"/>
  <c r="H36" i="18"/>
  <c r="AN68" i="1"/>
  <c r="J34" i="12"/>
  <c r="AO87" i="1"/>
  <c r="K53" i="12"/>
  <c r="AO58" i="1"/>
  <c r="K24" i="12"/>
  <c r="AO95" i="2"/>
  <c r="K61" i="18"/>
  <c r="AO96" i="2"/>
  <c r="K62" i="18"/>
  <c r="AO60" i="2"/>
  <c r="K26" i="18"/>
  <c r="AO64" i="2"/>
  <c r="K30" i="18"/>
  <c r="AL70" i="1"/>
  <c r="H36" i="12"/>
  <c r="AO99" i="2"/>
  <c r="K65" i="18"/>
  <c r="AO101" i="1"/>
  <c r="K67" i="12"/>
  <c r="AO87" i="2"/>
  <c r="K53" i="18"/>
  <c r="AJ72" i="1"/>
  <c r="F38" i="12"/>
  <c r="AO80" i="1"/>
  <c r="K46" i="12"/>
  <c r="AO47" i="2"/>
  <c r="K13" i="18"/>
  <c r="AO57" i="2"/>
  <c r="K23" i="18"/>
  <c r="AO62" i="2"/>
  <c r="K28" i="18"/>
  <c r="AO96" i="1"/>
  <c r="K62" i="12"/>
  <c r="AO91" i="1"/>
  <c r="K57" i="12"/>
  <c r="AO98" i="1"/>
  <c r="K64" i="12"/>
  <c r="E76" i="1"/>
  <c r="F76" i="1" s="1"/>
  <c r="AG76" i="1" s="1"/>
  <c r="F75" i="1"/>
  <c r="AG75" i="1" s="1"/>
  <c r="AO62" i="1"/>
  <c r="K28" i="12"/>
  <c r="AK51" i="1"/>
  <c r="G17" i="12"/>
  <c r="AO97" i="1"/>
  <c r="K63" i="12"/>
  <c r="E76" i="2"/>
  <c r="F76" i="2" s="1"/>
  <c r="AG76" i="2" s="1"/>
  <c r="F75" i="2"/>
  <c r="AG75" i="2" s="1"/>
  <c r="E39" i="18"/>
  <c r="AI73" i="2"/>
  <c r="F55" i="2"/>
  <c r="AG55" i="2" s="1"/>
  <c r="E56" i="2"/>
  <c r="F56" i="2" s="1"/>
  <c r="AG56" i="2" s="1"/>
  <c r="AO60" i="1"/>
  <c r="K26" i="12"/>
  <c r="AO93" i="2"/>
  <c r="K59" i="18"/>
  <c r="AP89" i="1"/>
  <c r="L55" i="12"/>
  <c r="AO82" i="1"/>
  <c r="K48" i="12"/>
  <c r="AM49" i="1"/>
  <c r="I15" i="12"/>
  <c r="AO97" i="2"/>
  <c r="K63" i="18"/>
  <c r="AO81" i="2"/>
  <c r="K47" i="18"/>
  <c r="AO79" i="1"/>
  <c r="K45" i="12"/>
  <c r="AO84" i="1"/>
  <c r="K50" i="12"/>
  <c r="AO65" i="2"/>
  <c r="K31" i="18"/>
  <c r="AJ52" i="1"/>
  <c r="F18" i="12"/>
  <c r="AO82" i="2"/>
  <c r="K48" i="18"/>
  <c r="AO79" i="2"/>
  <c r="K45" i="18"/>
  <c r="AO61" i="1"/>
  <c r="K27" i="12"/>
  <c r="AO92" i="1"/>
  <c r="K58" i="12"/>
  <c r="E56" i="1"/>
  <c r="F56" i="1" s="1"/>
  <c r="AG56" i="1" s="1"/>
  <c r="F55" i="1"/>
  <c r="AG55" i="1" s="1"/>
  <c r="AO88" i="2"/>
  <c r="K54" i="18"/>
  <c r="AO94" i="2"/>
  <c r="K60" i="18"/>
  <c r="AO65" i="1"/>
  <c r="K31" i="12"/>
  <c r="AM48" i="1"/>
  <c r="I14" i="12"/>
  <c r="AO61" i="2"/>
  <c r="K27" i="18"/>
  <c r="AO78" i="1"/>
  <c r="K44" i="12"/>
  <c r="AK71" i="1"/>
  <c r="G37" i="12"/>
  <c r="AO93" i="1"/>
  <c r="K59" i="12"/>
  <c r="AI53" i="2"/>
  <c r="E19" i="18"/>
  <c r="AO77" i="1"/>
  <c r="K43" i="12"/>
  <c r="AO59" i="2"/>
  <c r="K25" i="18"/>
  <c r="AO86" i="2"/>
  <c r="K52" i="18"/>
  <c r="AO89" i="2"/>
  <c r="K55" i="18"/>
  <c r="AL50" i="2"/>
  <c r="H16" i="18"/>
  <c r="AO100" i="1"/>
  <c r="K66" i="12"/>
  <c r="AO90" i="1"/>
  <c r="K56" i="12"/>
  <c r="AO86" i="1"/>
  <c r="K52" i="12"/>
  <c r="AO67" i="1"/>
  <c r="K33" i="12"/>
  <c r="AM69" i="1"/>
  <c r="I35" i="12"/>
  <c r="AO99" i="1"/>
  <c r="K65" i="12"/>
  <c r="AO78" i="2"/>
  <c r="K44" i="18"/>
  <c r="AI73" i="1"/>
  <c r="E39" i="12"/>
  <c r="AK71" i="2"/>
  <c r="G37" i="18"/>
  <c r="AO101" i="2"/>
  <c r="K67" i="18"/>
  <c r="AO98" i="2"/>
  <c r="K64" i="18"/>
  <c r="AO85" i="2"/>
  <c r="K51" i="18"/>
  <c r="AN68" i="2"/>
  <c r="J34" i="18"/>
  <c r="AO63" i="2"/>
  <c r="K29" i="18"/>
  <c r="AP64" i="1"/>
  <c r="L30" i="12"/>
  <c r="AL50" i="1"/>
  <c r="H16" i="12"/>
  <c r="AO67" i="2"/>
  <c r="K33" i="18"/>
  <c r="AO57" i="1"/>
  <c r="K23" i="12"/>
  <c r="AO84" i="2"/>
  <c r="K50" i="18"/>
  <c r="AO58" i="2"/>
  <c r="K24" i="18"/>
  <c r="AO66" i="2"/>
  <c r="K32" i="18"/>
  <c r="AJ72" i="2"/>
  <c r="F38" i="18"/>
  <c r="AO85" i="1"/>
  <c r="K51" i="12"/>
  <c r="AP66" i="1"/>
  <c r="L32" i="12"/>
  <c r="AO83" i="2"/>
  <c r="K49" i="18"/>
  <c r="AO88" i="1"/>
  <c r="K54" i="12"/>
  <c r="AO100" i="2"/>
  <c r="K66" i="18"/>
  <c r="AO48" i="2"/>
  <c r="K14" i="18"/>
  <c r="AP59" i="1"/>
  <c r="L25" i="12"/>
  <c r="AO95" i="1"/>
  <c r="K61" i="12"/>
  <c r="AO90" i="2"/>
  <c r="K56" i="18"/>
  <c r="AO63" i="1"/>
  <c r="K29" i="12"/>
  <c r="AK51" i="2"/>
  <c r="G17" i="18"/>
  <c r="AI53" i="1"/>
  <c r="E19" i="12"/>
  <c r="AO102" i="1"/>
  <c r="K68" i="12"/>
  <c r="K68" i="18"/>
  <c r="AO102" i="2"/>
  <c r="AP83" i="1"/>
  <c r="L49" i="12"/>
  <c r="AM49" i="2"/>
  <c r="I15" i="18"/>
  <c r="AO94" i="1"/>
  <c r="K60" i="12"/>
  <c r="AO47" i="1"/>
  <c r="K13" i="12"/>
  <c r="AO91" i="2"/>
  <c r="K57" i="18"/>
  <c r="AO77" i="2"/>
  <c r="K43" i="18"/>
  <c r="AM69" i="2"/>
  <c r="I35" i="18"/>
  <c r="AO80" i="2"/>
  <c r="K46" i="18"/>
  <c r="AO81" i="1"/>
  <c r="K47" i="12"/>
  <c r="AH74" i="1"/>
  <c r="D40" i="12"/>
  <c r="AH74" i="2"/>
  <c r="D40" i="18"/>
  <c r="AH54" i="2"/>
  <c r="D20" i="18"/>
  <c r="AJ52" i="2"/>
  <c r="F18" i="18"/>
  <c r="AH54" i="1"/>
  <c r="D20" i="12"/>
  <c r="X61" i="30"/>
  <c r="Z61" i="30" s="1"/>
  <c r="Y60" i="30"/>
  <c r="AO92" i="2"/>
  <c r="K58" i="18"/>
  <c r="AC48" i="8"/>
  <c r="X49" i="8"/>
  <c r="Z49" i="8" s="1"/>
  <c r="AI54" i="1" l="1"/>
  <c r="E20" i="12"/>
  <c r="AP80" i="2"/>
  <c r="L46" i="18"/>
  <c r="AN49" i="2"/>
  <c r="J15" i="18"/>
  <c r="AJ53" i="1"/>
  <c r="F19" i="12"/>
  <c r="AJ73" i="2"/>
  <c r="F39" i="18"/>
  <c r="AK52" i="2"/>
  <c r="G18" i="18"/>
  <c r="E40" i="18"/>
  <c r="AI74" i="2"/>
  <c r="AP81" i="1"/>
  <c r="L47" i="12"/>
  <c r="AN69" i="2"/>
  <c r="J35" i="18"/>
  <c r="AP91" i="2"/>
  <c r="L57" i="18"/>
  <c r="AP94" i="1"/>
  <c r="L60" i="12"/>
  <c r="AQ83" i="1"/>
  <c r="M49" i="12"/>
  <c r="AP102" i="1"/>
  <c r="L68" i="12"/>
  <c r="AL51" i="2"/>
  <c r="H17" i="18"/>
  <c r="AP90" i="2"/>
  <c r="L56" i="18"/>
  <c r="AQ59" i="1"/>
  <c r="M25" i="12"/>
  <c r="AP100" i="2"/>
  <c r="L66" i="18"/>
  <c r="AP83" i="2"/>
  <c r="L49" i="18"/>
  <c r="AP85" i="1"/>
  <c r="L51" i="12"/>
  <c r="AP66" i="2"/>
  <c r="L32" i="18"/>
  <c r="AP84" i="2"/>
  <c r="L50" i="18"/>
  <c r="AP67" i="2"/>
  <c r="L33" i="18"/>
  <c r="AQ64" i="1"/>
  <c r="M30" i="12"/>
  <c r="AO68" i="2"/>
  <c r="K34" i="18"/>
  <c r="AP98" i="2"/>
  <c r="L64" i="18"/>
  <c r="AL71" i="2"/>
  <c r="H37" i="18"/>
  <c r="AP78" i="2"/>
  <c r="L44" i="18"/>
  <c r="AN69" i="1"/>
  <c r="J35" i="12"/>
  <c r="AP86" i="1"/>
  <c r="L52" i="12"/>
  <c r="AP100" i="1"/>
  <c r="L66" i="12"/>
  <c r="AP89" i="2"/>
  <c r="L55" i="18"/>
  <c r="AP59" i="2"/>
  <c r="L25" i="18"/>
  <c r="AJ53" i="2"/>
  <c r="F19" i="18"/>
  <c r="AL71" i="1"/>
  <c r="H37" i="12"/>
  <c r="AP61" i="2"/>
  <c r="L27" i="18"/>
  <c r="AP65" i="1"/>
  <c r="L31" i="12"/>
  <c r="AP88" i="2"/>
  <c r="L54" i="18"/>
  <c r="AP92" i="1"/>
  <c r="L58" i="12"/>
  <c r="AP79" i="2"/>
  <c r="L45" i="18"/>
  <c r="AK52" i="1"/>
  <c r="G18" i="12"/>
  <c r="AP84" i="1"/>
  <c r="L50" i="12"/>
  <c r="AP81" i="2"/>
  <c r="L47" i="18"/>
  <c r="AN49" i="1"/>
  <c r="J15" i="12"/>
  <c r="AQ89" i="1"/>
  <c r="M55" i="12"/>
  <c r="AP60" i="1"/>
  <c r="L26" i="12"/>
  <c r="AP97" i="1"/>
  <c r="L63" i="12"/>
  <c r="AP62" i="1"/>
  <c r="L28" i="12"/>
  <c r="AP98" i="1"/>
  <c r="L64" i="12"/>
  <c r="AP96" i="1"/>
  <c r="L62" i="12"/>
  <c r="AP57" i="2"/>
  <c r="L23" i="18"/>
  <c r="AP80" i="1"/>
  <c r="L46" i="12"/>
  <c r="AP87" i="2"/>
  <c r="L53" i="18"/>
  <c r="AP99" i="2"/>
  <c r="L65" i="18"/>
  <c r="AP64" i="2"/>
  <c r="L30" i="18"/>
  <c r="AP96" i="2"/>
  <c r="L62" i="18"/>
  <c r="AP58" i="1"/>
  <c r="L24" i="12"/>
  <c r="AO68" i="1"/>
  <c r="K34" i="12"/>
  <c r="E20" i="18"/>
  <c r="AI54" i="2"/>
  <c r="AP77" i="2"/>
  <c r="L43" i="18"/>
  <c r="AP63" i="1"/>
  <c r="L29" i="12"/>
  <c r="AP102" i="2"/>
  <c r="L68" i="18"/>
  <c r="AH55" i="1"/>
  <c r="D21" i="12"/>
  <c r="D22" i="18"/>
  <c r="AH56" i="2"/>
  <c r="AH75" i="2"/>
  <c r="D41" i="18"/>
  <c r="AH75" i="1"/>
  <c r="D41" i="12"/>
  <c r="AI74" i="1"/>
  <c r="E40" i="12"/>
  <c r="AP47" i="1"/>
  <c r="L13" i="12"/>
  <c r="AP95" i="1"/>
  <c r="L61" i="12"/>
  <c r="AP48" i="2"/>
  <c r="L14" i="18"/>
  <c r="AP88" i="1"/>
  <c r="L54" i="12"/>
  <c r="AQ66" i="1"/>
  <c r="M32" i="12"/>
  <c r="AK72" i="2"/>
  <c r="G38" i="18"/>
  <c r="AP58" i="2"/>
  <c r="L24" i="18"/>
  <c r="AP57" i="1"/>
  <c r="L23" i="12"/>
  <c r="AM50" i="1"/>
  <c r="I16" i="12"/>
  <c r="AP63" i="2"/>
  <c r="L29" i="18"/>
  <c r="AP85" i="2"/>
  <c r="L51" i="18"/>
  <c r="L67" i="18"/>
  <c r="AP101" i="2"/>
  <c r="AJ73" i="1"/>
  <c r="F39" i="12"/>
  <c r="AP99" i="1"/>
  <c r="L65" i="12"/>
  <c r="AP67" i="1"/>
  <c r="L33" i="12"/>
  <c r="AP90" i="1"/>
  <c r="L56" i="12"/>
  <c r="AM50" i="2"/>
  <c r="I16" i="18"/>
  <c r="AP86" i="2"/>
  <c r="L52" i="18"/>
  <c r="AP77" i="1"/>
  <c r="L43" i="12"/>
  <c r="AP93" i="1"/>
  <c r="L59" i="12"/>
  <c r="AP78" i="1"/>
  <c r="L44" i="12"/>
  <c r="AN48" i="1"/>
  <c r="J14" i="12"/>
  <c r="AP94" i="2"/>
  <c r="L60" i="18"/>
  <c r="AH56" i="1"/>
  <c r="D22" i="12"/>
  <c r="AP61" i="1"/>
  <c r="L27" i="12"/>
  <c r="AP82" i="2"/>
  <c r="L48" i="18"/>
  <c r="AP65" i="2"/>
  <c r="L31" i="18"/>
  <c r="AP79" i="1"/>
  <c r="L45" i="12"/>
  <c r="AP97" i="2"/>
  <c r="L63" i="18"/>
  <c r="AP82" i="1"/>
  <c r="L48" i="12"/>
  <c r="AP93" i="2"/>
  <c r="L59" i="18"/>
  <c r="AH55" i="2"/>
  <c r="D21" i="18"/>
  <c r="AH76" i="2"/>
  <c r="D42" i="18"/>
  <c r="AL51" i="1"/>
  <c r="H17" i="12"/>
  <c r="AH76" i="1"/>
  <c r="D42" i="12"/>
  <c r="AP91" i="1"/>
  <c r="L57" i="12"/>
  <c r="AP62" i="2"/>
  <c r="L28" i="18"/>
  <c r="AP47" i="2"/>
  <c r="L13" i="18"/>
  <c r="AK72" i="1"/>
  <c r="G38" i="12"/>
  <c r="AP101" i="1"/>
  <c r="L67" i="12"/>
  <c r="AM70" i="1"/>
  <c r="I36" i="12"/>
  <c r="AP60" i="2"/>
  <c r="L26" i="18"/>
  <c r="AP95" i="2"/>
  <c r="L61" i="18"/>
  <c r="AP87" i="1"/>
  <c r="L53" i="12"/>
  <c r="AM70" i="2"/>
  <c r="I36" i="18"/>
  <c r="X62" i="30"/>
  <c r="Y61" i="30"/>
  <c r="AP92" i="2"/>
  <c r="L58" i="18"/>
  <c r="AA49" i="8"/>
  <c r="AB49" i="8" s="1"/>
  <c r="AQ101" i="2" l="1"/>
  <c r="M67" i="18"/>
  <c r="AJ54" i="2"/>
  <c r="F20" i="18"/>
  <c r="AQ60" i="2"/>
  <c r="M26" i="18"/>
  <c r="AQ47" i="2"/>
  <c r="M13" i="18"/>
  <c r="AM51" i="1"/>
  <c r="I17" i="12"/>
  <c r="AQ82" i="1"/>
  <c r="M48" i="12"/>
  <c r="AQ82" i="2"/>
  <c r="M48" i="18"/>
  <c r="AO48" i="1"/>
  <c r="K14" i="12"/>
  <c r="AQ86" i="2"/>
  <c r="M52" i="18"/>
  <c r="AQ99" i="1"/>
  <c r="M65" i="12"/>
  <c r="AL72" i="2"/>
  <c r="H38" i="18"/>
  <c r="AQ95" i="1"/>
  <c r="M61" i="12"/>
  <c r="AI75" i="2"/>
  <c r="E41" i="18"/>
  <c r="AQ63" i="1"/>
  <c r="M29" i="12"/>
  <c r="AQ58" i="1"/>
  <c r="M24" i="12"/>
  <c r="AQ87" i="2"/>
  <c r="M53" i="18"/>
  <c r="AQ98" i="1"/>
  <c r="M64" i="12"/>
  <c r="AQ97" i="1"/>
  <c r="M63" i="12"/>
  <c r="AR89" i="1"/>
  <c r="N55" i="12"/>
  <c r="AQ81" i="2"/>
  <c r="M47" i="18"/>
  <c r="AL52" i="1"/>
  <c r="H18" i="12"/>
  <c r="AQ92" i="1"/>
  <c r="M58" i="12"/>
  <c r="AQ65" i="1"/>
  <c r="M31" i="12"/>
  <c r="AM71" i="1"/>
  <c r="I37" i="12"/>
  <c r="AQ59" i="2"/>
  <c r="M25" i="18"/>
  <c r="AQ100" i="1"/>
  <c r="M66" i="12"/>
  <c r="AO69" i="1"/>
  <c r="K35" i="12"/>
  <c r="AM71" i="2"/>
  <c r="I37" i="18"/>
  <c r="AP68" i="2"/>
  <c r="L34" i="18"/>
  <c r="AQ67" i="2"/>
  <c r="M33" i="18"/>
  <c r="AQ66" i="2"/>
  <c r="M32" i="18"/>
  <c r="AQ83" i="2"/>
  <c r="M49" i="18"/>
  <c r="AR59" i="1"/>
  <c r="N25" i="12"/>
  <c r="AM51" i="2"/>
  <c r="I17" i="18"/>
  <c r="AR83" i="1"/>
  <c r="N49" i="12"/>
  <c r="AQ91" i="2"/>
  <c r="M57" i="18"/>
  <c r="AQ81" i="1"/>
  <c r="M47" i="12"/>
  <c r="AL52" i="2"/>
  <c r="H18" i="18"/>
  <c r="AK53" i="1"/>
  <c r="G19" i="12"/>
  <c r="AQ80" i="2"/>
  <c r="M46" i="18"/>
  <c r="AQ87" i="1"/>
  <c r="M53" i="12"/>
  <c r="AQ101" i="1"/>
  <c r="M67" i="12"/>
  <c r="AQ91" i="1"/>
  <c r="M57" i="12"/>
  <c r="E21" i="18"/>
  <c r="AI55" i="2"/>
  <c r="AQ79" i="1"/>
  <c r="M45" i="12"/>
  <c r="AI56" i="1"/>
  <c r="E22" i="12"/>
  <c r="AQ93" i="1"/>
  <c r="M59" i="12"/>
  <c r="AQ90" i="1"/>
  <c r="M56" i="12"/>
  <c r="AQ63" i="2"/>
  <c r="M29" i="18"/>
  <c r="AQ57" i="1"/>
  <c r="M23" i="12"/>
  <c r="AQ88" i="1"/>
  <c r="M54" i="12"/>
  <c r="AJ74" i="1"/>
  <c r="F40" i="12"/>
  <c r="AI55" i="1"/>
  <c r="E21" i="12"/>
  <c r="AQ64" i="2"/>
  <c r="M30" i="18"/>
  <c r="AQ57" i="2"/>
  <c r="M23" i="18"/>
  <c r="AI56" i="2"/>
  <c r="E22" i="18"/>
  <c r="AJ74" i="2"/>
  <c r="F40" i="18"/>
  <c r="AN70" i="2"/>
  <c r="J36" i="18"/>
  <c r="AQ95" i="2"/>
  <c r="M61" i="18"/>
  <c r="AN70" i="1"/>
  <c r="J36" i="12"/>
  <c r="AL72" i="1"/>
  <c r="H38" i="12"/>
  <c r="AQ62" i="2"/>
  <c r="M28" i="18"/>
  <c r="AI76" i="1"/>
  <c r="E42" i="12"/>
  <c r="E42" i="18"/>
  <c r="AI76" i="2"/>
  <c r="AQ93" i="2"/>
  <c r="M59" i="18"/>
  <c r="AQ97" i="2"/>
  <c r="M63" i="18"/>
  <c r="AQ65" i="2"/>
  <c r="M31" i="18"/>
  <c r="AQ61" i="1"/>
  <c r="M27" i="12"/>
  <c r="AQ94" i="2"/>
  <c r="M60" i="18"/>
  <c r="AQ78" i="1"/>
  <c r="M44" i="12"/>
  <c r="AQ77" i="1"/>
  <c r="M43" i="12"/>
  <c r="AN50" i="2"/>
  <c r="J16" i="18"/>
  <c r="AQ67" i="1"/>
  <c r="M33" i="12"/>
  <c r="AK73" i="1"/>
  <c r="G39" i="12"/>
  <c r="AQ85" i="2"/>
  <c r="M51" i="18"/>
  <c r="AN50" i="1"/>
  <c r="J16" i="12"/>
  <c r="AQ58" i="2"/>
  <c r="M24" i="18"/>
  <c r="AR66" i="1"/>
  <c r="N32" i="12"/>
  <c r="AQ48" i="2"/>
  <c r="M14" i="18"/>
  <c r="AQ47" i="1"/>
  <c r="M13" i="12"/>
  <c r="AI75" i="1"/>
  <c r="E41" i="12"/>
  <c r="AQ102" i="2"/>
  <c r="M68" i="18"/>
  <c r="AQ77" i="2"/>
  <c r="M43" i="18"/>
  <c r="AP68" i="1"/>
  <c r="L34" i="12"/>
  <c r="AQ96" i="2"/>
  <c r="M62" i="18"/>
  <c r="AQ99" i="2"/>
  <c r="M65" i="18"/>
  <c r="AQ80" i="1"/>
  <c r="M46" i="12"/>
  <c r="AQ96" i="1"/>
  <c r="M62" i="12"/>
  <c r="AQ62" i="1"/>
  <c r="M28" i="12"/>
  <c r="AQ60" i="1"/>
  <c r="M26" i="12"/>
  <c r="AO49" i="1"/>
  <c r="K15" i="12"/>
  <c r="AQ84" i="1"/>
  <c r="M50" i="12"/>
  <c r="AQ79" i="2"/>
  <c r="M45" i="18"/>
  <c r="AQ88" i="2"/>
  <c r="M54" i="18"/>
  <c r="AQ61" i="2"/>
  <c r="M27" i="18"/>
  <c r="AK53" i="2"/>
  <c r="G19" i="18"/>
  <c r="AQ89" i="2"/>
  <c r="M55" i="18"/>
  <c r="AQ86" i="1"/>
  <c r="M52" i="12"/>
  <c r="AQ78" i="2"/>
  <c r="M44" i="18"/>
  <c r="AQ98" i="2"/>
  <c r="M64" i="18"/>
  <c r="AR64" i="1"/>
  <c r="N30" i="12"/>
  <c r="AQ84" i="2"/>
  <c r="M50" i="18"/>
  <c r="AQ85" i="1"/>
  <c r="M51" i="12"/>
  <c r="AQ100" i="2"/>
  <c r="M66" i="18"/>
  <c r="AQ90" i="2"/>
  <c r="M56" i="18"/>
  <c r="AQ102" i="1"/>
  <c r="M68" i="12"/>
  <c r="AQ94" i="1"/>
  <c r="M60" i="12"/>
  <c r="AO69" i="2"/>
  <c r="K35" i="18"/>
  <c r="AK73" i="2"/>
  <c r="G39" i="18"/>
  <c r="AO49" i="2"/>
  <c r="K15" i="18"/>
  <c r="AJ54" i="1"/>
  <c r="F20" i="12"/>
  <c r="Y62" i="30"/>
  <c r="Z62" i="30"/>
  <c r="AQ92" i="2"/>
  <c r="M58" i="18"/>
  <c r="AC49" i="8"/>
  <c r="X50" i="8"/>
  <c r="Z50" i="8" s="1"/>
  <c r="AJ55" i="2" l="1"/>
  <c r="F21" i="18"/>
  <c r="AP69" i="2"/>
  <c r="L35" i="18"/>
  <c r="AR100" i="2"/>
  <c r="N66" i="18"/>
  <c r="AR98" i="2"/>
  <c r="N64" i="18"/>
  <c r="AL53" i="2"/>
  <c r="H19" i="18"/>
  <c r="AR84" i="1"/>
  <c r="N50" i="12"/>
  <c r="AR96" i="1"/>
  <c r="N62" i="12"/>
  <c r="AQ68" i="1"/>
  <c r="M34" i="12"/>
  <c r="AR47" i="1"/>
  <c r="N13" i="12"/>
  <c r="AO50" i="1"/>
  <c r="K16" i="12"/>
  <c r="AO50" i="2"/>
  <c r="K16" i="18"/>
  <c r="AR78" i="1"/>
  <c r="N44" i="12"/>
  <c r="AR97" i="2"/>
  <c r="N63" i="18"/>
  <c r="AR62" i="2"/>
  <c r="N28" i="18"/>
  <c r="AO70" i="1"/>
  <c r="K36" i="12"/>
  <c r="AO70" i="2"/>
  <c r="K36" i="18"/>
  <c r="AJ56" i="2"/>
  <c r="F22" i="18"/>
  <c r="AR64" i="2"/>
  <c r="N30" i="18"/>
  <c r="AK74" i="1"/>
  <c r="G40" i="12"/>
  <c r="AR57" i="1"/>
  <c r="N23" i="12"/>
  <c r="AR90" i="1"/>
  <c r="N56" i="12"/>
  <c r="AJ56" i="1"/>
  <c r="F22" i="12"/>
  <c r="AR101" i="1"/>
  <c r="N67" i="12"/>
  <c r="AR80" i="2"/>
  <c r="N46" i="18"/>
  <c r="AM52" i="2"/>
  <c r="I18" i="18"/>
  <c r="AR91" i="2"/>
  <c r="N57" i="18"/>
  <c r="AN51" i="2"/>
  <c r="J17" i="18"/>
  <c r="AR83" i="2"/>
  <c r="N49" i="18"/>
  <c r="AR67" i="2"/>
  <c r="N33" i="18"/>
  <c r="AN71" i="2"/>
  <c r="J37" i="18"/>
  <c r="AR100" i="1"/>
  <c r="N66" i="12"/>
  <c r="AN71" i="1"/>
  <c r="J37" i="12"/>
  <c r="AR92" i="1"/>
  <c r="N58" i="12"/>
  <c r="AR81" i="2"/>
  <c r="N47" i="18"/>
  <c r="AR97" i="1"/>
  <c r="N63" i="12"/>
  <c r="AR87" i="2"/>
  <c r="N53" i="18"/>
  <c r="AR63" i="1"/>
  <c r="N29" i="12"/>
  <c r="AR95" i="1"/>
  <c r="N61" i="12"/>
  <c r="AR99" i="1"/>
  <c r="N65" i="12"/>
  <c r="AP48" i="1"/>
  <c r="L14" i="12"/>
  <c r="AR82" i="1"/>
  <c r="N48" i="12"/>
  <c r="AR47" i="2"/>
  <c r="N13" i="18"/>
  <c r="AK54" i="2"/>
  <c r="G20" i="18"/>
  <c r="AJ76" i="2"/>
  <c r="F42" i="18"/>
  <c r="AP49" i="2"/>
  <c r="L15" i="18"/>
  <c r="AR102" i="1"/>
  <c r="N68" i="12"/>
  <c r="AR84" i="2"/>
  <c r="N50" i="18"/>
  <c r="AR86" i="1"/>
  <c r="N52" i="12"/>
  <c r="AR88" i="2"/>
  <c r="N54" i="18"/>
  <c r="AR60" i="1"/>
  <c r="N26" i="12"/>
  <c r="AR99" i="2"/>
  <c r="N65" i="18"/>
  <c r="AR102" i="2"/>
  <c r="N68" i="18"/>
  <c r="AS66" i="1"/>
  <c r="O32" i="12"/>
  <c r="AL73" i="1"/>
  <c r="H39" i="12"/>
  <c r="AR61" i="1"/>
  <c r="N27" i="12"/>
  <c r="AK54" i="1"/>
  <c r="G20" i="12"/>
  <c r="AL73" i="2"/>
  <c r="H39" i="18"/>
  <c r="AR94" i="1"/>
  <c r="N60" i="12"/>
  <c r="AR90" i="2"/>
  <c r="N56" i="18"/>
  <c r="AR85" i="1"/>
  <c r="N51" i="12"/>
  <c r="AS64" i="1"/>
  <c r="O30" i="12"/>
  <c r="AR78" i="2"/>
  <c r="N44" i="18"/>
  <c r="AR89" i="2"/>
  <c r="N55" i="18"/>
  <c r="AR61" i="2"/>
  <c r="N27" i="18"/>
  <c r="AR79" i="2"/>
  <c r="N45" i="18"/>
  <c r="AP49" i="1"/>
  <c r="L15" i="12"/>
  <c r="AR62" i="1"/>
  <c r="N28" i="12"/>
  <c r="AR80" i="1"/>
  <c r="N46" i="12"/>
  <c r="AR96" i="2"/>
  <c r="N62" i="18"/>
  <c r="AR77" i="2"/>
  <c r="N43" i="18"/>
  <c r="AJ75" i="1"/>
  <c r="F41" i="12"/>
  <c r="AR48" i="2"/>
  <c r="N14" i="18"/>
  <c r="AR58" i="2"/>
  <c r="N24" i="18"/>
  <c r="AR85" i="2"/>
  <c r="N51" i="18"/>
  <c r="AR67" i="1"/>
  <c r="N33" i="12"/>
  <c r="AR77" i="1"/>
  <c r="N43" i="12"/>
  <c r="AR94" i="2"/>
  <c r="N60" i="18"/>
  <c r="AR65" i="2"/>
  <c r="N31" i="18"/>
  <c r="AR93" i="2"/>
  <c r="N59" i="18"/>
  <c r="AJ76" i="1"/>
  <c r="F42" i="12"/>
  <c r="AM72" i="1"/>
  <c r="I38" i="12"/>
  <c r="AR95" i="2"/>
  <c r="N61" i="18"/>
  <c r="AK74" i="2"/>
  <c r="G40" i="18"/>
  <c r="AR57" i="2"/>
  <c r="N23" i="18"/>
  <c r="AJ55" i="1"/>
  <c r="F21" i="12"/>
  <c r="AR88" i="1"/>
  <c r="N54" i="12"/>
  <c r="AR63" i="2"/>
  <c r="N29" i="18"/>
  <c r="AR93" i="1"/>
  <c r="N59" i="12"/>
  <c r="AR79" i="1"/>
  <c r="N45" i="12"/>
  <c r="AR91" i="1"/>
  <c r="N57" i="12"/>
  <c r="AR87" i="1"/>
  <c r="N53" i="12"/>
  <c r="AL53" i="1"/>
  <c r="H19" i="12"/>
  <c r="AR81" i="1"/>
  <c r="N47" i="12"/>
  <c r="AS83" i="1"/>
  <c r="O49" i="12"/>
  <c r="AS59" i="1"/>
  <c r="O25" i="12"/>
  <c r="AR66" i="2"/>
  <c r="N32" i="18"/>
  <c r="AQ68" i="2"/>
  <c r="M34" i="18"/>
  <c r="AP69" i="1"/>
  <c r="L35" i="12"/>
  <c r="AR59" i="2"/>
  <c r="N25" i="18"/>
  <c r="AR65" i="1"/>
  <c r="N31" i="12"/>
  <c r="AM52" i="1"/>
  <c r="I18" i="12"/>
  <c r="AS89" i="1"/>
  <c r="O55" i="12"/>
  <c r="AR98" i="1"/>
  <c r="N64" i="12"/>
  <c r="AR58" i="1"/>
  <c r="N24" i="12"/>
  <c r="AJ75" i="2"/>
  <c r="F41" i="18"/>
  <c r="AM72" i="2"/>
  <c r="I38" i="18"/>
  <c r="AR86" i="2"/>
  <c r="N52" i="18"/>
  <c r="AR82" i="2"/>
  <c r="N48" i="18"/>
  <c r="AN51" i="1"/>
  <c r="J17" i="12"/>
  <c r="AR60" i="2"/>
  <c r="N26" i="18"/>
  <c r="AR101" i="2"/>
  <c r="N67" i="18"/>
  <c r="AR92" i="2"/>
  <c r="N58" i="18"/>
  <c r="AA50" i="8"/>
  <c r="AB50" i="8" s="1"/>
  <c r="H14" i="15"/>
  <c r="J7" i="30" l="1"/>
  <c r="AS82" i="2"/>
  <c r="O48" i="18"/>
  <c r="AS58" i="1"/>
  <c r="O24" i="12"/>
  <c r="AT89" i="1"/>
  <c r="P55" i="12"/>
  <c r="AQ69" i="1"/>
  <c r="M35" i="12"/>
  <c r="AT83" i="1"/>
  <c r="P49" i="12"/>
  <c r="AS91" i="1"/>
  <c r="O57" i="12"/>
  <c r="AS88" i="1"/>
  <c r="O54" i="12"/>
  <c r="AS95" i="2"/>
  <c r="O61" i="18"/>
  <c r="AS65" i="2"/>
  <c r="O31" i="18"/>
  <c r="AS85" i="2"/>
  <c r="O51" i="18"/>
  <c r="AS77" i="2"/>
  <c r="O43" i="18"/>
  <c r="AQ49" i="1"/>
  <c r="M15" i="12"/>
  <c r="AS78" i="2"/>
  <c r="O44" i="18"/>
  <c r="AS94" i="1"/>
  <c r="O60" i="12"/>
  <c r="AM73" i="1"/>
  <c r="I39" i="12"/>
  <c r="AS60" i="1"/>
  <c r="O26" i="12"/>
  <c r="AS102" i="1"/>
  <c r="O68" i="12"/>
  <c r="AS47" i="2"/>
  <c r="O13" i="18"/>
  <c r="AS95" i="1"/>
  <c r="O61" i="12"/>
  <c r="AS81" i="2"/>
  <c r="O47" i="18"/>
  <c r="AO71" i="2"/>
  <c r="K37" i="18"/>
  <c r="AS91" i="2"/>
  <c r="O57" i="18"/>
  <c r="AK56" i="1"/>
  <c r="G22" i="12"/>
  <c r="AS64" i="2"/>
  <c r="O30" i="18"/>
  <c r="AS62" i="2"/>
  <c r="O28" i="18"/>
  <c r="AP50" i="1"/>
  <c r="L16" i="12"/>
  <c r="AS84" i="1"/>
  <c r="O50" i="12"/>
  <c r="AQ69" i="2"/>
  <c r="M35" i="18"/>
  <c r="AO51" i="1"/>
  <c r="K17" i="12"/>
  <c r="AK75" i="2"/>
  <c r="G41" i="18"/>
  <c r="AN52" i="1"/>
  <c r="J18" i="12"/>
  <c r="AR68" i="2"/>
  <c r="N34" i="18"/>
  <c r="AS81" i="1"/>
  <c r="O47" i="12"/>
  <c r="AS79" i="1"/>
  <c r="O45" i="12"/>
  <c r="AK55" i="1"/>
  <c r="G21" i="12"/>
  <c r="AN72" i="1"/>
  <c r="J38" i="12"/>
  <c r="AS94" i="2"/>
  <c r="O60" i="18"/>
  <c r="AS58" i="2"/>
  <c r="O24" i="18"/>
  <c r="AS96" i="2"/>
  <c r="O62" i="18"/>
  <c r="AS79" i="2"/>
  <c r="O45" i="18"/>
  <c r="AT64" i="1"/>
  <c r="P30" i="12"/>
  <c r="AM73" i="2"/>
  <c r="I39" i="18"/>
  <c r="AT66" i="1"/>
  <c r="P32" i="12"/>
  <c r="AS88" i="2"/>
  <c r="O54" i="18"/>
  <c r="AQ49" i="2"/>
  <c r="M15" i="18"/>
  <c r="AS82" i="1"/>
  <c r="O48" i="12"/>
  <c r="AS99" i="1"/>
  <c r="O65" i="12"/>
  <c r="AS97" i="1"/>
  <c r="O63" i="12"/>
  <c r="AS100" i="1"/>
  <c r="O66" i="12"/>
  <c r="AO51" i="2"/>
  <c r="K17" i="18"/>
  <c r="AS101" i="1"/>
  <c r="O67" i="12"/>
  <c r="AL74" i="1"/>
  <c r="H40" i="12"/>
  <c r="AP70" i="1"/>
  <c r="L36" i="12"/>
  <c r="AP50" i="2"/>
  <c r="L16" i="18"/>
  <c r="AS100" i="2"/>
  <c r="O66" i="18"/>
  <c r="AS60" i="2"/>
  <c r="O26" i="18"/>
  <c r="AN72" i="2"/>
  <c r="J38" i="18"/>
  <c r="AS65" i="1"/>
  <c r="O31" i="12"/>
  <c r="AS66" i="2"/>
  <c r="O32" i="18"/>
  <c r="AM53" i="1"/>
  <c r="I19" i="12"/>
  <c r="AS93" i="1"/>
  <c r="O59" i="12"/>
  <c r="AS57" i="2"/>
  <c r="O23" i="18"/>
  <c r="AK76" i="1"/>
  <c r="G42" i="12"/>
  <c r="AS77" i="1"/>
  <c r="O43" i="12"/>
  <c r="AS48" i="2"/>
  <c r="O14" i="18"/>
  <c r="AS80" i="1"/>
  <c r="O46" i="12"/>
  <c r="AS61" i="2"/>
  <c r="O27" i="18"/>
  <c r="AS85" i="1"/>
  <c r="O51" i="12"/>
  <c r="AL54" i="1"/>
  <c r="H20" i="12"/>
  <c r="AS102" i="2"/>
  <c r="O68" i="18"/>
  <c r="AS86" i="1"/>
  <c r="O52" i="12"/>
  <c r="AK76" i="2"/>
  <c r="G42" i="18"/>
  <c r="AQ48" i="1"/>
  <c r="M14" i="12"/>
  <c r="AS87" i="2"/>
  <c r="O53" i="18"/>
  <c r="AO71" i="1"/>
  <c r="K37" i="12"/>
  <c r="AS83" i="2"/>
  <c r="O49" i="18"/>
  <c r="AS80" i="2"/>
  <c r="O46" i="18"/>
  <c r="AS57" i="1"/>
  <c r="O23" i="12"/>
  <c r="AP70" i="2"/>
  <c r="L36" i="18"/>
  <c r="AS78" i="1"/>
  <c r="O44" i="12"/>
  <c r="AR68" i="1"/>
  <c r="N34" i="12"/>
  <c r="AS98" i="2"/>
  <c r="O64" i="18"/>
  <c r="AS101" i="2"/>
  <c r="O67" i="18"/>
  <c r="AS86" i="2"/>
  <c r="O52" i="18"/>
  <c r="AS98" i="1"/>
  <c r="O64" i="12"/>
  <c r="AS59" i="2"/>
  <c r="O25" i="18"/>
  <c r="AT59" i="1"/>
  <c r="P25" i="12"/>
  <c r="AS87" i="1"/>
  <c r="O53" i="12"/>
  <c r="AS63" i="2"/>
  <c r="O29" i="18"/>
  <c r="AL74" i="2"/>
  <c r="H40" i="18"/>
  <c r="AS93" i="2"/>
  <c r="O59" i="18"/>
  <c r="AS67" i="1"/>
  <c r="O33" i="12"/>
  <c r="AK75" i="1"/>
  <c r="G41" i="12"/>
  <c r="AS62" i="1"/>
  <c r="O28" i="12"/>
  <c r="AS89" i="2"/>
  <c r="O55" i="18"/>
  <c r="AS90" i="2"/>
  <c r="O56" i="18"/>
  <c r="AS61" i="1"/>
  <c r="O27" i="12"/>
  <c r="AS99" i="2"/>
  <c r="O65" i="18"/>
  <c r="AS84" i="2"/>
  <c r="O50" i="18"/>
  <c r="AL54" i="2"/>
  <c r="H20" i="18"/>
  <c r="AS63" i="1"/>
  <c r="O29" i="12"/>
  <c r="AS92" i="1"/>
  <c r="O58" i="12"/>
  <c r="AS67" i="2"/>
  <c r="O33" i="18"/>
  <c r="AN52" i="2"/>
  <c r="J18" i="18"/>
  <c r="AS90" i="1"/>
  <c r="O56" i="12"/>
  <c r="AK56" i="2"/>
  <c r="G22" i="18"/>
  <c r="AS97" i="2"/>
  <c r="O63" i="18"/>
  <c r="AS47" i="1"/>
  <c r="O13" i="12"/>
  <c r="AS96" i="1"/>
  <c r="O62" i="12"/>
  <c r="AM53" i="2"/>
  <c r="I19" i="18"/>
  <c r="AK55" i="2"/>
  <c r="G21" i="18"/>
  <c r="AS92" i="2"/>
  <c r="O58" i="18"/>
  <c r="X51" i="8"/>
  <c r="Z51" i="8" s="1"/>
  <c r="AA51" i="8" s="1"/>
  <c r="AB51" i="8" s="1"/>
  <c r="AC50" i="8"/>
  <c r="AG21" i="8"/>
  <c r="AH21" i="8" s="1"/>
  <c r="AG22" i="8"/>
  <c r="AH22" i="8" s="1"/>
  <c r="AG23" i="8"/>
  <c r="AH23" i="8" s="1"/>
  <c r="AG24" i="8"/>
  <c r="AH24" i="8" s="1"/>
  <c r="AG25" i="8"/>
  <c r="AH25" i="8" s="1"/>
  <c r="AH19" i="8"/>
  <c r="AG20" i="8"/>
  <c r="AH20" i="8" s="1"/>
  <c r="AG26" i="8"/>
  <c r="AH26" i="8" s="1"/>
  <c r="AG27" i="8"/>
  <c r="AH27" i="8" s="1"/>
  <c r="AG28" i="8"/>
  <c r="AH28" i="8" s="1"/>
  <c r="AG29" i="8"/>
  <c r="AH29" i="8" s="1"/>
  <c r="AG30" i="8"/>
  <c r="AH30" i="8" s="1"/>
  <c r="AG31" i="8"/>
  <c r="AH31" i="8" s="1"/>
  <c r="AG32" i="8"/>
  <c r="AH32" i="8" s="1"/>
  <c r="AG33" i="8"/>
  <c r="AH33" i="8" s="1"/>
  <c r="AG34" i="8"/>
  <c r="AH34" i="8" s="1"/>
  <c r="AG35" i="8"/>
  <c r="AH35" i="8" s="1"/>
  <c r="AG36" i="8"/>
  <c r="AH36" i="8" s="1"/>
  <c r="AG37" i="8"/>
  <c r="AH37" i="8" s="1"/>
  <c r="AG38" i="8"/>
  <c r="AH38" i="8" s="1"/>
  <c r="AG39" i="8"/>
  <c r="AH39" i="8" s="1"/>
  <c r="AG40" i="8"/>
  <c r="AH40" i="8" s="1"/>
  <c r="AG41" i="8"/>
  <c r="AH41" i="8" s="1"/>
  <c r="AG42" i="8"/>
  <c r="AH42" i="8" s="1"/>
  <c r="AG43" i="8"/>
  <c r="AH43" i="8" s="1"/>
  <c r="AG44" i="8"/>
  <c r="AH44" i="8" s="1"/>
  <c r="AG45" i="8"/>
  <c r="AH45" i="8" s="1"/>
  <c r="AG46" i="8"/>
  <c r="AH46" i="8" s="1"/>
  <c r="AG47" i="8"/>
  <c r="AH47" i="8" s="1"/>
  <c r="AG48" i="8"/>
  <c r="AH48" i="8" s="1"/>
  <c r="AG49" i="8"/>
  <c r="AH49" i="8" s="1"/>
  <c r="AG50" i="8"/>
  <c r="AH50" i="8" s="1"/>
  <c r="AG51" i="8"/>
  <c r="AH51" i="8" s="1"/>
  <c r="AG52" i="8"/>
  <c r="AH52" i="8" s="1"/>
  <c r="AG53" i="8"/>
  <c r="AH53" i="8" s="1"/>
  <c r="AG54" i="8"/>
  <c r="AH54" i="8" s="1"/>
  <c r="AG55" i="8"/>
  <c r="AH55" i="8" s="1"/>
  <c r="AG56" i="8"/>
  <c r="AH56" i="8" s="1"/>
  <c r="AG57" i="8"/>
  <c r="AH57" i="8" s="1"/>
  <c r="AG58" i="8"/>
  <c r="AH58" i="8" s="1"/>
  <c r="AG59" i="8"/>
  <c r="AH59" i="8" s="1"/>
  <c r="AG60" i="8"/>
  <c r="AH60" i="8" s="1"/>
  <c r="AJ22" i="8"/>
  <c r="AK22" i="8" s="1"/>
  <c r="AJ21" i="8"/>
  <c r="AK21" i="8" s="1"/>
  <c r="AK19" i="8"/>
  <c r="AJ20" i="8"/>
  <c r="AK20" i="8" s="1"/>
  <c r="AJ23" i="8"/>
  <c r="AK23" i="8" s="1"/>
  <c r="AJ24" i="8"/>
  <c r="AK24" i="8" s="1"/>
  <c r="AJ25" i="8"/>
  <c r="AK25" i="8" s="1"/>
  <c r="AJ26" i="8"/>
  <c r="AK26" i="8" s="1"/>
  <c r="AJ27" i="8"/>
  <c r="AK27" i="8" s="1"/>
  <c r="AJ28" i="8"/>
  <c r="AK28" i="8" s="1"/>
  <c r="AJ29" i="8"/>
  <c r="AK29" i="8" s="1"/>
  <c r="AJ30" i="8"/>
  <c r="AK30" i="8" s="1"/>
  <c r="AJ31" i="8"/>
  <c r="AK31" i="8" s="1"/>
  <c r="AJ32" i="8"/>
  <c r="AK32" i="8" s="1"/>
  <c r="AJ33" i="8"/>
  <c r="AK33" i="8" s="1"/>
  <c r="AJ34" i="8"/>
  <c r="AK34" i="8" s="1"/>
  <c r="AJ35" i="8"/>
  <c r="AK35" i="8" s="1"/>
  <c r="AJ36" i="8"/>
  <c r="AK36" i="8" s="1"/>
  <c r="AJ37" i="8"/>
  <c r="AK37" i="8" s="1"/>
  <c r="AJ38" i="8"/>
  <c r="AK38" i="8" s="1"/>
  <c r="AJ39" i="8"/>
  <c r="AK39" i="8" s="1"/>
  <c r="AJ40" i="8"/>
  <c r="AK40" i="8" s="1"/>
  <c r="AJ41" i="8"/>
  <c r="AK41" i="8" s="1"/>
  <c r="AJ42" i="8"/>
  <c r="AK42" i="8" s="1"/>
  <c r="AJ43" i="8"/>
  <c r="AK43" i="8" s="1"/>
  <c r="AJ44" i="8"/>
  <c r="AK44" i="8" s="1"/>
  <c r="AJ45" i="8"/>
  <c r="AK45" i="8" s="1"/>
  <c r="AJ46" i="8"/>
  <c r="AK46" i="8" s="1"/>
  <c r="AJ47" i="8"/>
  <c r="AK47" i="8" s="1"/>
  <c r="AJ48" i="8"/>
  <c r="AK48" i="8" s="1"/>
  <c r="AJ49" i="8"/>
  <c r="AK49" i="8" s="1"/>
  <c r="AJ50" i="8"/>
  <c r="AK50" i="8" s="1"/>
  <c r="AJ51" i="8"/>
  <c r="AK51" i="8" s="1"/>
  <c r="AJ52" i="8"/>
  <c r="AK52" i="8" s="1"/>
  <c r="AJ53" i="8"/>
  <c r="AK53" i="8" s="1"/>
  <c r="AJ54" i="8"/>
  <c r="AK54" i="8" s="1"/>
  <c r="AJ55" i="8"/>
  <c r="AK55" i="8" s="1"/>
  <c r="AJ56" i="8"/>
  <c r="AK56" i="8" s="1"/>
  <c r="AJ57" i="8"/>
  <c r="AK57" i="8" s="1"/>
  <c r="AJ58" i="8"/>
  <c r="AK58" i="8" s="1"/>
  <c r="AJ59" i="8"/>
  <c r="AK59" i="8" s="1"/>
  <c r="AJ60" i="8"/>
  <c r="AK60" i="8" s="1"/>
  <c r="AT47" i="1" l="1"/>
  <c r="P13" i="12"/>
  <c r="AO52" i="2"/>
  <c r="K18" i="18"/>
  <c r="AM54" i="2"/>
  <c r="I20" i="18"/>
  <c r="AT90" i="2"/>
  <c r="P56" i="18"/>
  <c r="AT67" i="1"/>
  <c r="P33" i="12"/>
  <c r="AT87" i="1"/>
  <c r="P53" i="12"/>
  <c r="AT86" i="2"/>
  <c r="P52" i="18"/>
  <c r="AT78" i="1"/>
  <c r="P44" i="12"/>
  <c r="AT83" i="2"/>
  <c r="P49" i="18"/>
  <c r="AL76" i="2"/>
  <c r="H42" i="18"/>
  <c r="AT85" i="1"/>
  <c r="P51" i="12"/>
  <c r="AT77" i="1"/>
  <c r="P43" i="12"/>
  <c r="AN53" i="1"/>
  <c r="J19" i="12"/>
  <c r="AT60" i="2"/>
  <c r="P26" i="18"/>
  <c r="AM74" i="1"/>
  <c r="I40" i="12"/>
  <c r="AT97" i="1"/>
  <c r="P63" i="12"/>
  <c r="AT88" i="2"/>
  <c r="P54" i="18"/>
  <c r="AT79" i="2"/>
  <c r="P45" i="18"/>
  <c r="AO72" i="1"/>
  <c r="K38" i="12"/>
  <c r="AS68" i="2"/>
  <c r="O34" i="18"/>
  <c r="AR69" i="2"/>
  <c r="N35" i="18"/>
  <c r="AT64" i="2"/>
  <c r="P30" i="18"/>
  <c r="AT91" i="2"/>
  <c r="P57" i="18"/>
  <c r="AT47" i="2"/>
  <c r="P13" i="18"/>
  <c r="AT94" i="1"/>
  <c r="P60" i="12"/>
  <c r="AT85" i="2"/>
  <c r="P51" i="18"/>
  <c r="AT91" i="1"/>
  <c r="P57" i="12"/>
  <c r="AT58" i="1"/>
  <c r="P24" i="12"/>
  <c r="AL55" i="2"/>
  <c r="H21" i="18"/>
  <c r="AT96" i="1"/>
  <c r="P62" i="12"/>
  <c r="AT97" i="2"/>
  <c r="P63" i="18"/>
  <c r="AT90" i="1"/>
  <c r="P56" i="12"/>
  <c r="AT67" i="2"/>
  <c r="P33" i="18"/>
  <c r="AT63" i="1"/>
  <c r="P29" i="12"/>
  <c r="AT84" i="2"/>
  <c r="P50" i="18"/>
  <c r="AT61" i="1"/>
  <c r="P27" i="12"/>
  <c r="AT89" i="2"/>
  <c r="P55" i="18"/>
  <c r="AL75" i="1"/>
  <c r="H41" i="12"/>
  <c r="AT93" i="2"/>
  <c r="P59" i="18"/>
  <c r="AT63" i="2"/>
  <c r="P29" i="18"/>
  <c r="AU59" i="1"/>
  <c r="Q25" i="12"/>
  <c r="AT98" i="1"/>
  <c r="P64" i="12"/>
  <c r="AT101" i="2"/>
  <c r="P67" i="18"/>
  <c r="AS68" i="1"/>
  <c r="O34" i="12"/>
  <c r="AQ70" i="2"/>
  <c r="M36" i="18"/>
  <c r="AT80" i="2"/>
  <c r="P46" i="18"/>
  <c r="AP71" i="1"/>
  <c r="L37" i="12"/>
  <c r="AR48" i="1"/>
  <c r="N14" i="12"/>
  <c r="AT86" i="1"/>
  <c r="P52" i="12"/>
  <c r="AM54" i="1"/>
  <c r="I20" i="12"/>
  <c r="AT61" i="2"/>
  <c r="P27" i="18"/>
  <c r="AT48" i="2"/>
  <c r="P14" i="18"/>
  <c r="AL76" i="1"/>
  <c r="H42" i="12"/>
  <c r="AT93" i="1"/>
  <c r="P59" i="12"/>
  <c r="AT66" i="2"/>
  <c r="P32" i="18"/>
  <c r="AO72" i="2"/>
  <c r="K38" i="18"/>
  <c r="AT100" i="2"/>
  <c r="P66" i="18"/>
  <c r="AQ70" i="1"/>
  <c r="M36" i="12"/>
  <c r="AT101" i="1"/>
  <c r="P67" i="12"/>
  <c r="AT100" i="1"/>
  <c r="P66" i="12"/>
  <c r="AT99" i="1"/>
  <c r="P65" i="12"/>
  <c r="AR49" i="2"/>
  <c r="N15" i="18"/>
  <c r="AU66" i="1"/>
  <c r="Q32" i="12"/>
  <c r="AU64" i="1"/>
  <c r="Q30" i="12"/>
  <c r="AT96" i="2"/>
  <c r="P62" i="18"/>
  <c r="AT94" i="2"/>
  <c r="P60" i="18"/>
  <c r="AL55" i="1"/>
  <c r="H21" i="12"/>
  <c r="AT81" i="1"/>
  <c r="P47" i="12"/>
  <c r="AO52" i="1"/>
  <c r="K18" i="12"/>
  <c r="AP51" i="1"/>
  <c r="L17" i="12"/>
  <c r="AT84" i="1"/>
  <c r="P50" i="12"/>
  <c r="AT62" i="2"/>
  <c r="P28" i="18"/>
  <c r="AL56" i="1"/>
  <c r="H22" i="12"/>
  <c r="AP71" i="2"/>
  <c r="L37" i="18"/>
  <c r="AT95" i="1"/>
  <c r="P61" i="12"/>
  <c r="AT102" i="1"/>
  <c r="P68" i="12"/>
  <c r="AN73" i="1"/>
  <c r="J39" i="12"/>
  <c r="AT78" i="2"/>
  <c r="P44" i="18"/>
  <c r="AT77" i="2"/>
  <c r="P43" i="18"/>
  <c r="AT65" i="2"/>
  <c r="P31" i="18"/>
  <c r="AT88" i="1"/>
  <c r="P54" i="12"/>
  <c r="AU83" i="1"/>
  <c r="Q49" i="12"/>
  <c r="AU89" i="1"/>
  <c r="Q55" i="12"/>
  <c r="AT82" i="2"/>
  <c r="P48" i="18"/>
  <c r="AN53" i="2"/>
  <c r="J19" i="18"/>
  <c r="AL56" i="2"/>
  <c r="H22" i="18"/>
  <c r="AT92" i="1"/>
  <c r="P58" i="12"/>
  <c r="AT99" i="2"/>
  <c r="P65" i="18"/>
  <c r="AT62" i="1"/>
  <c r="P28" i="12"/>
  <c r="AM74" i="2"/>
  <c r="I40" i="18"/>
  <c r="AT59" i="2"/>
  <c r="P25" i="18"/>
  <c r="AT98" i="2"/>
  <c r="P64" i="18"/>
  <c r="AT57" i="1"/>
  <c r="P23" i="12"/>
  <c r="AT87" i="2"/>
  <c r="P53" i="18"/>
  <c r="AT102" i="2"/>
  <c r="P68" i="18"/>
  <c r="AT80" i="1"/>
  <c r="P46" i="12"/>
  <c r="AT57" i="2"/>
  <c r="P23" i="18"/>
  <c r="AT65" i="1"/>
  <c r="P31" i="12"/>
  <c r="AQ50" i="2"/>
  <c r="M16" i="18"/>
  <c r="AP51" i="2"/>
  <c r="L17" i="18"/>
  <c r="AT82" i="1"/>
  <c r="P48" i="12"/>
  <c r="AN73" i="2"/>
  <c r="J39" i="18"/>
  <c r="AT58" i="2"/>
  <c r="P24" i="18"/>
  <c r="AT79" i="1"/>
  <c r="P45" i="12"/>
  <c r="AL75" i="2"/>
  <c r="H41" i="18"/>
  <c r="AQ50" i="1"/>
  <c r="M16" i="12"/>
  <c r="AT81" i="2"/>
  <c r="P47" i="18"/>
  <c r="AT60" i="1"/>
  <c r="P26" i="12"/>
  <c r="AR49" i="1"/>
  <c r="N15" i="12"/>
  <c r="AT95" i="2"/>
  <c r="P61" i="18"/>
  <c r="AR69" i="1"/>
  <c r="N35" i="12"/>
  <c r="K7" i="30"/>
  <c r="L8" i="30" s="1"/>
  <c r="AT92" i="2"/>
  <c r="P58" i="18"/>
  <c r="AC51" i="8"/>
  <c r="X52" i="8"/>
  <c r="Z52" i="8" s="1"/>
  <c r="H15" i="15"/>
  <c r="J8" i="30" l="1"/>
  <c r="AR50" i="1"/>
  <c r="N16" i="12"/>
  <c r="AO73" i="2"/>
  <c r="K39" i="18"/>
  <c r="AU65" i="1"/>
  <c r="Q31" i="12"/>
  <c r="AU87" i="2"/>
  <c r="Q53" i="18"/>
  <c r="AN74" i="2"/>
  <c r="J40" i="18"/>
  <c r="AM56" i="2"/>
  <c r="I22" i="18"/>
  <c r="AV83" i="1"/>
  <c r="R49" i="12"/>
  <c r="AU78" i="2"/>
  <c r="Q44" i="18"/>
  <c r="AQ71" i="2"/>
  <c r="M37" i="18"/>
  <c r="AQ51" i="1"/>
  <c r="M17" i="12"/>
  <c r="AU81" i="1"/>
  <c r="Q47" i="12"/>
  <c r="AU94" i="2"/>
  <c r="Q60" i="18"/>
  <c r="AV64" i="1"/>
  <c r="R30" i="12"/>
  <c r="AS49" i="2"/>
  <c r="O15" i="18"/>
  <c r="AU100" i="1"/>
  <c r="Q66" i="12"/>
  <c r="AR70" i="1"/>
  <c r="N36" i="12"/>
  <c r="AP72" i="2"/>
  <c r="L38" i="18"/>
  <c r="AU93" i="1"/>
  <c r="Q59" i="12"/>
  <c r="AU48" i="2"/>
  <c r="Q14" i="18"/>
  <c r="AN54" i="1"/>
  <c r="J20" i="12"/>
  <c r="AS48" i="1"/>
  <c r="O14" i="12"/>
  <c r="AU80" i="2"/>
  <c r="Q46" i="18"/>
  <c r="AT68" i="1"/>
  <c r="P34" i="12"/>
  <c r="AU98" i="1"/>
  <c r="Q64" i="12"/>
  <c r="AU63" i="2"/>
  <c r="Q29" i="18"/>
  <c r="AM75" i="1"/>
  <c r="I41" i="12"/>
  <c r="AU61" i="1"/>
  <c r="Q27" i="12"/>
  <c r="AU63" i="1"/>
  <c r="Q29" i="12"/>
  <c r="AU90" i="1"/>
  <c r="Q56" i="12"/>
  <c r="AU96" i="1"/>
  <c r="Q62" i="12"/>
  <c r="AU58" i="1"/>
  <c r="Q24" i="12"/>
  <c r="AU85" i="2"/>
  <c r="Q51" i="18"/>
  <c r="AU47" i="2"/>
  <c r="Q13" i="18"/>
  <c r="AU64" i="2"/>
  <c r="Q30" i="18"/>
  <c r="AT68" i="2"/>
  <c r="P34" i="18"/>
  <c r="AU79" i="2"/>
  <c r="Q45" i="18"/>
  <c r="AU97" i="1"/>
  <c r="Q63" i="12"/>
  <c r="AU60" i="2"/>
  <c r="Q26" i="18"/>
  <c r="AU77" i="1"/>
  <c r="Q43" i="12"/>
  <c r="AM76" i="2"/>
  <c r="I42" i="18"/>
  <c r="AU78" i="1"/>
  <c r="Q44" i="12"/>
  <c r="AU87" i="1"/>
  <c r="Q53" i="12"/>
  <c r="AU90" i="2"/>
  <c r="Q56" i="18"/>
  <c r="AP52" i="2"/>
  <c r="L18" i="18"/>
  <c r="AU95" i="2"/>
  <c r="Q61" i="18"/>
  <c r="AU60" i="1"/>
  <c r="Q26" i="12"/>
  <c r="AU79" i="1"/>
  <c r="Q45" i="12"/>
  <c r="AQ51" i="2"/>
  <c r="M17" i="18"/>
  <c r="AU80" i="1"/>
  <c r="Q46" i="12"/>
  <c r="AU98" i="2"/>
  <c r="Q64" i="18"/>
  <c r="AU99" i="2"/>
  <c r="Q65" i="18"/>
  <c r="AU82" i="2"/>
  <c r="Q48" i="18"/>
  <c r="AU65" i="2"/>
  <c r="Q31" i="18"/>
  <c r="AU102" i="1"/>
  <c r="Q68" i="12"/>
  <c r="AU62" i="2"/>
  <c r="Q28" i="18"/>
  <c r="AS69" i="1"/>
  <c r="O35" i="12"/>
  <c r="AS49" i="1"/>
  <c r="O15" i="12"/>
  <c r="AU81" i="2"/>
  <c r="Q47" i="18"/>
  <c r="AM75" i="2"/>
  <c r="I41" i="18"/>
  <c r="AU58" i="2"/>
  <c r="Q24" i="18"/>
  <c r="AU82" i="1"/>
  <c r="Q48" i="12"/>
  <c r="AR50" i="2"/>
  <c r="N16" i="18"/>
  <c r="AU57" i="2"/>
  <c r="Q23" i="18"/>
  <c r="AU102" i="2"/>
  <c r="Q68" i="18"/>
  <c r="AU57" i="1"/>
  <c r="Q23" i="12"/>
  <c r="AU59" i="2"/>
  <c r="Q25" i="18"/>
  <c r="AU62" i="1"/>
  <c r="Q28" i="12"/>
  <c r="AU92" i="1"/>
  <c r="Q58" i="12"/>
  <c r="AO53" i="2"/>
  <c r="K19" i="18"/>
  <c r="AV89" i="1"/>
  <c r="R55" i="12"/>
  <c r="AU88" i="1"/>
  <c r="Q54" i="12"/>
  <c r="AU77" i="2"/>
  <c r="Q43" i="18"/>
  <c r="AO73" i="1"/>
  <c r="K39" i="12"/>
  <c r="AU95" i="1"/>
  <c r="Q61" i="12"/>
  <c r="AM56" i="1"/>
  <c r="I22" i="12"/>
  <c r="AU84" i="1"/>
  <c r="Q50" i="12"/>
  <c r="AP52" i="1"/>
  <c r="L18" i="12"/>
  <c r="AM55" i="1"/>
  <c r="I21" i="12"/>
  <c r="AU96" i="2"/>
  <c r="Q62" i="18"/>
  <c r="AV66" i="1"/>
  <c r="R32" i="12"/>
  <c r="AU99" i="1"/>
  <c r="Q65" i="12"/>
  <c r="AU101" i="1"/>
  <c r="Q67" i="12"/>
  <c r="AU100" i="2"/>
  <c r="Q66" i="18"/>
  <c r="AU66" i="2"/>
  <c r="Q32" i="18"/>
  <c r="AM76" i="1"/>
  <c r="I42" i="12"/>
  <c r="AU61" i="2"/>
  <c r="Q27" i="18"/>
  <c r="AU86" i="1"/>
  <c r="Q52" i="12"/>
  <c r="AQ71" i="1"/>
  <c r="M37" i="12"/>
  <c r="AR70" i="2"/>
  <c r="N36" i="18"/>
  <c r="Q67" i="18"/>
  <c r="AU101" i="2"/>
  <c r="AV59" i="1"/>
  <c r="R25" i="12"/>
  <c r="AU93" i="2"/>
  <c r="Q59" i="18"/>
  <c r="AU89" i="2"/>
  <c r="Q55" i="18"/>
  <c r="AU84" i="2"/>
  <c r="Q50" i="18"/>
  <c r="AU67" i="2"/>
  <c r="Q33" i="18"/>
  <c r="AU97" i="2"/>
  <c r="Q63" i="18"/>
  <c r="AM55" i="2"/>
  <c r="I21" i="18"/>
  <c r="AU91" i="1"/>
  <c r="Q57" i="12"/>
  <c r="AU94" i="1"/>
  <c r="Q60" i="12"/>
  <c r="AU91" i="2"/>
  <c r="Q57" i="18"/>
  <c r="AS69" i="2"/>
  <c r="O35" i="18"/>
  <c r="AP72" i="1"/>
  <c r="L38" i="12"/>
  <c r="AU88" i="2"/>
  <c r="Q54" i="18"/>
  <c r="AN74" i="1"/>
  <c r="J40" i="12"/>
  <c r="AO53" i="1"/>
  <c r="K19" i="12"/>
  <c r="AU85" i="1"/>
  <c r="Q51" i="12"/>
  <c r="AU83" i="2"/>
  <c r="Q49" i="18"/>
  <c r="AU86" i="2"/>
  <c r="Q52" i="18"/>
  <c r="AU67" i="1"/>
  <c r="Q33" i="12"/>
  <c r="AN54" i="2"/>
  <c r="J20" i="18"/>
  <c r="AU47" i="1"/>
  <c r="Q13" i="12"/>
  <c r="AU92" i="2"/>
  <c r="Q58" i="18"/>
  <c r="AA52" i="8"/>
  <c r="AB52" i="8" s="1"/>
  <c r="D19" i="15"/>
  <c r="D14" i="15"/>
  <c r="E7" i="30" l="1"/>
  <c r="AV86" i="2"/>
  <c r="R52" i="18"/>
  <c r="AQ72" i="1"/>
  <c r="M38" i="12"/>
  <c r="AV97" i="2"/>
  <c r="R63" i="18"/>
  <c r="AR71" i="1"/>
  <c r="N37" i="12"/>
  <c r="AV101" i="1"/>
  <c r="R67" i="12"/>
  <c r="AV84" i="1"/>
  <c r="R50" i="12"/>
  <c r="AW89" i="1"/>
  <c r="S55" i="12"/>
  <c r="R68" i="18"/>
  <c r="AV102" i="2"/>
  <c r="AV58" i="2"/>
  <c r="R24" i="18"/>
  <c r="AV102" i="1"/>
  <c r="R68" i="12"/>
  <c r="AV98" i="2"/>
  <c r="R64" i="18"/>
  <c r="AV60" i="1"/>
  <c r="R26" i="12"/>
  <c r="AV87" i="1"/>
  <c r="R53" i="12"/>
  <c r="AV60" i="2"/>
  <c r="R26" i="18"/>
  <c r="AV79" i="2"/>
  <c r="R45" i="18"/>
  <c r="AV64" i="2"/>
  <c r="R30" i="18"/>
  <c r="AV85" i="2"/>
  <c r="R51" i="18"/>
  <c r="AV96" i="1"/>
  <c r="R62" i="12"/>
  <c r="AV63" i="1"/>
  <c r="R29" i="12"/>
  <c r="AN75" i="1"/>
  <c r="J41" i="12"/>
  <c r="AV98" i="1"/>
  <c r="R64" i="12"/>
  <c r="AV80" i="2"/>
  <c r="R46" i="18"/>
  <c r="AO54" i="1"/>
  <c r="K20" i="12"/>
  <c r="AV93" i="1"/>
  <c r="R59" i="12"/>
  <c r="AS70" i="1"/>
  <c r="O36" i="12"/>
  <c r="AT49" i="2"/>
  <c r="P15" i="18"/>
  <c r="AV94" i="2"/>
  <c r="R60" i="18"/>
  <c r="AR51" i="1"/>
  <c r="N17" i="12"/>
  <c r="AV78" i="2"/>
  <c r="R44" i="18"/>
  <c r="AN56" i="2"/>
  <c r="J22" i="18"/>
  <c r="AV87" i="2"/>
  <c r="R53" i="18"/>
  <c r="AP73" i="2"/>
  <c r="L39" i="18"/>
  <c r="AO54" i="2"/>
  <c r="K20" i="18"/>
  <c r="AO74" i="1"/>
  <c r="K40" i="12"/>
  <c r="AV91" i="1"/>
  <c r="R57" i="12"/>
  <c r="AV93" i="2"/>
  <c r="R59" i="18"/>
  <c r="AV61" i="2"/>
  <c r="R27" i="18"/>
  <c r="AW66" i="1"/>
  <c r="S32" i="12"/>
  <c r="AV95" i="1"/>
  <c r="R61" i="12"/>
  <c r="AV92" i="1"/>
  <c r="R58" i="12"/>
  <c r="AV81" i="2"/>
  <c r="R47" i="18"/>
  <c r="AV67" i="1"/>
  <c r="R33" i="12"/>
  <c r="AP53" i="1"/>
  <c r="L19" i="12"/>
  <c r="AT69" i="2"/>
  <c r="P35" i="18"/>
  <c r="AN55" i="2"/>
  <c r="J21" i="18"/>
  <c r="AV89" i="2"/>
  <c r="R55" i="18"/>
  <c r="AS70" i="2"/>
  <c r="O36" i="18"/>
  <c r="AN76" i="1"/>
  <c r="J42" i="12"/>
  <c r="AV96" i="2"/>
  <c r="R62" i="18"/>
  <c r="AN56" i="1"/>
  <c r="J22" i="12"/>
  <c r="AV88" i="1"/>
  <c r="R54" i="12"/>
  <c r="AV62" i="1"/>
  <c r="R28" i="12"/>
  <c r="AV57" i="2"/>
  <c r="R23" i="18"/>
  <c r="AV82" i="1"/>
  <c r="R48" i="12"/>
  <c r="AT49" i="1"/>
  <c r="P15" i="12"/>
  <c r="AV62" i="2"/>
  <c r="R28" i="18"/>
  <c r="AV65" i="2"/>
  <c r="R31" i="18"/>
  <c r="AV99" i="2"/>
  <c r="R65" i="18"/>
  <c r="AV80" i="1"/>
  <c r="R46" i="12"/>
  <c r="AV79" i="1"/>
  <c r="R45" i="12"/>
  <c r="AV95" i="2"/>
  <c r="R61" i="18"/>
  <c r="AV90" i="2"/>
  <c r="R56" i="18"/>
  <c r="AV78" i="1"/>
  <c r="R44" i="12"/>
  <c r="AV77" i="1"/>
  <c r="R43" i="12"/>
  <c r="AV97" i="1"/>
  <c r="R63" i="12"/>
  <c r="AU68" i="2"/>
  <c r="Q34" i="18"/>
  <c r="AV47" i="2"/>
  <c r="R13" i="18"/>
  <c r="AV58" i="1"/>
  <c r="R24" i="12"/>
  <c r="AV90" i="1"/>
  <c r="R56" i="12"/>
  <c r="AV61" i="1"/>
  <c r="R27" i="12"/>
  <c r="AV63" i="2"/>
  <c r="R29" i="18"/>
  <c r="AU68" i="1"/>
  <c r="Q34" i="12"/>
  <c r="AT48" i="1"/>
  <c r="P14" i="12"/>
  <c r="AV48" i="2"/>
  <c r="R14" i="18"/>
  <c r="AQ72" i="2"/>
  <c r="M38" i="18"/>
  <c r="AV100" i="1"/>
  <c r="R66" i="12"/>
  <c r="AW64" i="1"/>
  <c r="S30" i="12"/>
  <c r="AV81" i="1"/>
  <c r="R47" i="12"/>
  <c r="AR71" i="2"/>
  <c r="N37" i="18"/>
  <c r="AW83" i="1"/>
  <c r="S49" i="12"/>
  <c r="AO74" i="2"/>
  <c r="K40" i="18"/>
  <c r="AV65" i="1"/>
  <c r="R31" i="12"/>
  <c r="AS50" i="1"/>
  <c r="O16" i="12"/>
  <c r="AV85" i="1"/>
  <c r="R51" i="12"/>
  <c r="AV91" i="2"/>
  <c r="R57" i="18"/>
  <c r="AV84" i="2"/>
  <c r="R50" i="18"/>
  <c r="AV66" i="2"/>
  <c r="R32" i="18"/>
  <c r="AN55" i="1"/>
  <c r="J21" i="12"/>
  <c r="AV77" i="2"/>
  <c r="R43" i="18"/>
  <c r="AV59" i="2"/>
  <c r="R25" i="18"/>
  <c r="AS50" i="2"/>
  <c r="O16" i="18"/>
  <c r="AT69" i="1"/>
  <c r="P35" i="12"/>
  <c r="AV82" i="2"/>
  <c r="R48" i="18"/>
  <c r="AR51" i="2"/>
  <c r="N17" i="18"/>
  <c r="AQ52" i="2"/>
  <c r="M18" i="18"/>
  <c r="AN76" i="2"/>
  <c r="J42" i="18"/>
  <c r="AV47" i="1"/>
  <c r="R13" i="12"/>
  <c r="AV83" i="2"/>
  <c r="R49" i="18"/>
  <c r="AV88" i="2"/>
  <c r="R54" i="18"/>
  <c r="AV94" i="1"/>
  <c r="R60" i="12"/>
  <c r="AV67" i="2"/>
  <c r="R33" i="18"/>
  <c r="AW59" i="1"/>
  <c r="S25" i="12"/>
  <c r="AV86" i="1"/>
  <c r="R52" i="12"/>
  <c r="AV100" i="2"/>
  <c r="R66" i="18"/>
  <c r="AV99" i="1"/>
  <c r="R65" i="12"/>
  <c r="AQ52" i="1"/>
  <c r="M18" i="12"/>
  <c r="AP73" i="1"/>
  <c r="L39" i="12"/>
  <c r="AP53" i="2"/>
  <c r="L19" i="18"/>
  <c r="AV57" i="1"/>
  <c r="R23" i="12"/>
  <c r="AN75" i="2"/>
  <c r="J41" i="18"/>
  <c r="AV101" i="2"/>
  <c r="R67" i="18"/>
  <c r="K8" i="30"/>
  <c r="L9" i="30" s="1"/>
  <c r="AV92" i="2"/>
  <c r="R58" i="18"/>
  <c r="AC52" i="8"/>
  <c r="X53" i="8"/>
  <c r="Z53" i="8" s="1"/>
  <c r="D20" i="15"/>
  <c r="H16" i="15"/>
  <c r="D21" i="15"/>
  <c r="J9" i="30" l="1"/>
  <c r="AQ53" i="2"/>
  <c r="M19" i="18"/>
  <c r="AW100" i="2"/>
  <c r="S66" i="18"/>
  <c r="AW83" i="2"/>
  <c r="S49" i="18"/>
  <c r="AU69" i="1"/>
  <c r="Q35" i="12"/>
  <c r="AW84" i="2"/>
  <c r="S50" i="18"/>
  <c r="AW81" i="1"/>
  <c r="S47" i="12"/>
  <c r="AW48" i="2"/>
  <c r="S14" i="18"/>
  <c r="AW58" i="1"/>
  <c r="S24" i="12"/>
  <c r="AW90" i="2"/>
  <c r="S56" i="18"/>
  <c r="AW62" i="2"/>
  <c r="S28" i="18"/>
  <c r="AO56" i="1"/>
  <c r="K22" i="12"/>
  <c r="AW89" i="2"/>
  <c r="S55" i="18"/>
  <c r="AW67" i="1"/>
  <c r="S33" i="12"/>
  <c r="AX66" i="1"/>
  <c r="T32" i="12"/>
  <c r="AW93" i="2"/>
  <c r="S59" i="18"/>
  <c r="AP74" i="1"/>
  <c r="L40" i="12"/>
  <c r="AQ73" i="2"/>
  <c r="M39" i="18"/>
  <c r="AO56" i="2"/>
  <c r="K22" i="18"/>
  <c r="AS51" i="1"/>
  <c r="O17" i="12"/>
  <c r="AU49" i="2"/>
  <c r="Q15" i="18"/>
  <c r="AW93" i="1"/>
  <c r="S59" i="12"/>
  <c r="AW80" i="2"/>
  <c r="S46" i="18"/>
  <c r="AO75" i="1"/>
  <c r="K41" i="12"/>
  <c r="AW96" i="1"/>
  <c r="S62" i="12"/>
  <c r="AW64" i="2"/>
  <c r="S30" i="18"/>
  <c r="AW60" i="2"/>
  <c r="S26" i="18"/>
  <c r="AW60" i="1"/>
  <c r="S26" i="12"/>
  <c r="AW102" i="1"/>
  <c r="S68" i="12"/>
  <c r="AW84" i="1"/>
  <c r="S50" i="12"/>
  <c r="AS71" i="1"/>
  <c r="O37" i="12"/>
  <c r="AR72" i="1"/>
  <c r="N38" i="12"/>
  <c r="AO75" i="2"/>
  <c r="K41" i="18"/>
  <c r="AX59" i="1"/>
  <c r="T25" i="12"/>
  <c r="AO76" i="2"/>
  <c r="K42" i="18"/>
  <c r="AW59" i="2"/>
  <c r="S25" i="18"/>
  <c r="AW85" i="1"/>
  <c r="S51" i="12"/>
  <c r="AX83" i="1"/>
  <c r="T49" i="12"/>
  <c r="AV68" i="1"/>
  <c r="R34" i="12"/>
  <c r="AV68" i="2"/>
  <c r="R34" i="18"/>
  <c r="AW79" i="1"/>
  <c r="S45" i="12"/>
  <c r="AW82" i="1"/>
  <c r="S48" i="12"/>
  <c r="AO76" i="1"/>
  <c r="K42" i="12"/>
  <c r="AW92" i="1"/>
  <c r="S58" i="12"/>
  <c r="AW101" i="2"/>
  <c r="S67" i="18"/>
  <c r="AQ73" i="1"/>
  <c r="M39" i="12"/>
  <c r="AW67" i="2"/>
  <c r="S33" i="18"/>
  <c r="AW47" i="1"/>
  <c r="S13" i="12"/>
  <c r="AW82" i="2"/>
  <c r="S48" i="18"/>
  <c r="AW77" i="2"/>
  <c r="S43" i="18"/>
  <c r="AW91" i="2"/>
  <c r="S57" i="18"/>
  <c r="AP74" i="2"/>
  <c r="L40" i="18"/>
  <c r="AX64" i="1"/>
  <c r="T30" i="12"/>
  <c r="AU48" i="1"/>
  <c r="Q14" i="12"/>
  <c r="AW90" i="1"/>
  <c r="S56" i="12"/>
  <c r="AW97" i="1"/>
  <c r="S63" i="12"/>
  <c r="AW95" i="2"/>
  <c r="S61" i="18"/>
  <c r="AW80" i="1"/>
  <c r="S46" i="12"/>
  <c r="AU49" i="1"/>
  <c r="Q15" i="12"/>
  <c r="AW57" i="2"/>
  <c r="S23" i="18"/>
  <c r="AW88" i="1"/>
  <c r="S54" i="12"/>
  <c r="AW96" i="2"/>
  <c r="S62" i="18"/>
  <c r="AT70" i="2"/>
  <c r="P36" i="18"/>
  <c r="AO55" i="2"/>
  <c r="K21" i="18"/>
  <c r="AQ53" i="1"/>
  <c r="M19" i="12"/>
  <c r="AW81" i="2"/>
  <c r="S47" i="18"/>
  <c r="AW95" i="1"/>
  <c r="S61" i="12"/>
  <c r="AW61" i="2"/>
  <c r="S27" i="18"/>
  <c r="AW91" i="1"/>
  <c r="S57" i="12"/>
  <c r="AP54" i="2"/>
  <c r="L20" i="18"/>
  <c r="AW87" i="2"/>
  <c r="S53" i="18"/>
  <c r="AW78" i="2"/>
  <c r="S44" i="18"/>
  <c r="AW94" i="2"/>
  <c r="S60" i="18"/>
  <c r="AT70" i="1"/>
  <c r="P36" i="12"/>
  <c r="AP54" i="1"/>
  <c r="L20" i="12"/>
  <c r="AW98" i="1"/>
  <c r="S64" i="12"/>
  <c r="AW63" i="1"/>
  <c r="S29" i="12"/>
  <c r="AW85" i="2"/>
  <c r="S51" i="18"/>
  <c r="AW79" i="2"/>
  <c r="S45" i="18"/>
  <c r="AW87" i="1"/>
  <c r="S53" i="12"/>
  <c r="AW98" i="2"/>
  <c r="S64" i="18"/>
  <c r="AW58" i="2"/>
  <c r="S24" i="18"/>
  <c r="AX89" i="1"/>
  <c r="T55" i="12"/>
  <c r="AW101" i="1"/>
  <c r="S67" i="12"/>
  <c r="AW97" i="2"/>
  <c r="S63" i="18"/>
  <c r="AW86" i="2"/>
  <c r="S52" i="18"/>
  <c r="AR52" i="1"/>
  <c r="N18" i="12"/>
  <c r="AW94" i="1"/>
  <c r="S60" i="12"/>
  <c r="AS51" i="2"/>
  <c r="O17" i="18"/>
  <c r="AO55" i="1"/>
  <c r="K21" i="12"/>
  <c r="AW65" i="1"/>
  <c r="S31" i="12"/>
  <c r="AW100" i="1"/>
  <c r="S66" i="12"/>
  <c r="AW61" i="1"/>
  <c r="S27" i="12"/>
  <c r="AW77" i="1"/>
  <c r="S43" i="12"/>
  <c r="AW99" i="2"/>
  <c r="S65" i="18"/>
  <c r="AW62" i="1"/>
  <c r="S28" i="12"/>
  <c r="AU69" i="2"/>
  <c r="Q35" i="18"/>
  <c r="AW57" i="1"/>
  <c r="S23" i="12"/>
  <c r="AW99" i="1"/>
  <c r="S65" i="12"/>
  <c r="AW86" i="1"/>
  <c r="S52" i="12"/>
  <c r="AW88" i="2"/>
  <c r="S54" i="18"/>
  <c r="AR52" i="2"/>
  <c r="N18" i="18"/>
  <c r="AT50" i="2"/>
  <c r="P16" i="18"/>
  <c r="AW66" i="2"/>
  <c r="S32" i="18"/>
  <c r="AT50" i="1"/>
  <c r="P16" i="12"/>
  <c r="AS71" i="2"/>
  <c r="O37" i="18"/>
  <c r="AR72" i="2"/>
  <c r="N38" i="18"/>
  <c r="AW63" i="2"/>
  <c r="S29" i="18"/>
  <c r="AW47" i="2"/>
  <c r="S13" i="18"/>
  <c r="AW78" i="1"/>
  <c r="S44" i="12"/>
  <c r="AW65" i="2"/>
  <c r="S31" i="18"/>
  <c r="S68" i="18"/>
  <c r="AW102" i="2"/>
  <c r="F7" i="30"/>
  <c r="G8" i="30" s="1"/>
  <c r="AW92" i="2"/>
  <c r="S58" i="18"/>
  <c r="AA53" i="8"/>
  <c r="AB53" i="8" s="1"/>
  <c r="D15" i="15"/>
  <c r="E8" i="30" l="1"/>
  <c r="AX65" i="2"/>
  <c r="T31" i="18"/>
  <c r="AX88" i="2"/>
  <c r="T54" i="18"/>
  <c r="AX99" i="2"/>
  <c r="T65" i="18"/>
  <c r="AT51" i="2"/>
  <c r="P17" i="18"/>
  <c r="AY89" i="1"/>
  <c r="U55" i="12"/>
  <c r="AX63" i="1"/>
  <c r="T29" i="12"/>
  <c r="AX87" i="2"/>
  <c r="T53" i="18"/>
  <c r="AR53" i="1"/>
  <c r="N19" i="12"/>
  <c r="AV49" i="1"/>
  <c r="R15" i="12"/>
  <c r="AY64" i="1"/>
  <c r="U30" i="12"/>
  <c r="AX67" i="2"/>
  <c r="T33" i="18"/>
  <c r="T67" i="18"/>
  <c r="AX101" i="2"/>
  <c r="AX79" i="1"/>
  <c r="T45" i="12"/>
  <c r="AW68" i="1"/>
  <c r="S34" i="12"/>
  <c r="AX85" i="1"/>
  <c r="T51" i="12"/>
  <c r="AP76" i="2"/>
  <c r="L42" i="18"/>
  <c r="AP75" i="2"/>
  <c r="L41" i="18"/>
  <c r="AT71" i="1"/>
  <c r="P37" i="12"/>
  <c r="AX102" i="1"/>
  <c r="T68" i="12"/>
  <c r="AX60" i="2"/>
  <c r="T26" i="18"/>
  <c r="AX96" i="1"/>
  <c r="T62" i="12"/>
  <c r="AX80" i="2"/>
  <c r="T46" i="18"/>
  <c r="AV49" i="2"/>
  <c r="R15" i="18"/>
  <c r="AP56" i="2"/>
  <c r="L22" i="18"/>
  <c r="AQ74" i="1"/>
  <c r="M40" i="12"/>
  <c r="AY66" i="1"/>
  <c r="U32" i="12"/>
  <c r="AX89" i="2"/>
  <c r="T55" i="18"/>
  <c r="AX62" i="2"/>
  <c r="T28" i="18"/>
  <c r="AX58" i="1"/>
  <c r="T24" i="12"/>
  <c r="AX81" i="1"/>
  <c r="T47" i="12"/>
  <c r="AV69" i="1"/>
  <c r="R35" i="12"/>
  <c r="AX100" i="2"/>
  <c r="T66" i="18"/>
  <c r="T68" i="18"/>
  <c r="AX102" i="2"/>
  <c r="AS72" i="2"/>
  <c r="O38" i="18"/>
  <c r="AU50" i="2"/>
  <c r="Q16" i="18"/>
  <c r="AV69" i="2"/>
  <c r="R35" i="18"/>
  <c r="AX65" i="1"/>
  <c r="T31" i="12"/>
  <c r="AX97" i="2"/>
  <c r="T63" i="18"/>
  <c r="AX79" i="2"/>
  <c r="T45" i="18"/>
  <c r="AQ54" i="1"/>
  <c r="M20" i="12"/>
  <c r="AX91" i="1"/>
  <c r="T57" i="12"/>
  <c r="AU70" i="2"/>
  <c r="Q36" i="18"/>
  <c r="AX95" i="2"/>
  <c r="T61" i="18"/>
  <c r="AX82" i="2"/>
  <c r="T48" i="18"/>
  <c r="AX63" i="2"/>
  <c r="T29" i="18"/>
  <c r="AX66" i="2"/>
  <c r="T32" i="18"/>
  <c r="AX86" i="1"/>
  <c r="T52" i="12"/>
  <c r="AX62" i="1"/>
  <c r="T28" i="12"/>
  <c r="AX100" i="1"/>
  <c r="T66" i="12"/>
  <c r="AX94" i="1"/>
  <c r="T60" i="12"/>
  <c r="AX101" i="1"/>
  <c r="T67" i="12"/>
  <c r="AX87" i="1"/>
  <c r="T53" i="12"/>
  <c r="AX98" i="1"/>
  <c r="T64" i="12"/>
  <c r="AX78" i="2"/>
  <c r="T44" i="18"/>
  <c r="AX61" i="2"/>
  <c r="T27" i="18"/>
  <c r="AP55" i="2"/>
  <c r="L21" i="18"/>
  <c r="AX57" i="2"/>
  <c r="T23" i="18"/>
  <c r="AX97" i="1"/>
  <c r="T63" i="12"/>
  <c r="AV48" i="1"/>
  <c r="R14" i="12"/>
  <c r="AQ74" i="2"/>
  <c r="M40" i="18"/>
  <c r="AX47" i="1"/>
  <c r="T13" i="12"/>
  <c r="AR73" i="1"/>
  <c r="N39" i="12"/>
  <c r="AX92" i="1"/>
  <c r="T58" i="12"/>
  <c r="AX82" i="1"/>
  <c r="T48" i="12"/>
  <c r="AW68" i="2"/>
  <c r="S34" i="18"/>
  <c r="AY83" i="1"/>
  <c r="U49" i="12"/>
  <c r="AX59" i="2"/>
  <c r="T25" i="18"/>
  <c r="AY59" i="1"/>
  <c r="U25" i="12"/>
  <c r="AS72" i="1"/>
  <c r="O38" i="12"/>
  <c r="AX84" i="1"/>
  <c r="T50" i="12"/>
  <c r="AX60" i="1"/>
  <c r="T26" i="12"/>
  <c r="AX64" i="2"/>
  <c r="T30" i="18"/>
  <c r="AP75" i="1"/>
  <c r="L41" i="12"/>
  <c r="AX93" i="1"/>
  <c r="T59" i="12"/>
  <c r="AT51" i="1"/>
  <c r="P17" i="12"/>
  <c r="AR73" i="2"/>
  <c r="N39" i="18"/>
  <c r="AX93" i="2"/>
  <c r="T59" i="18"/>
  <c r="AX67" i="1"/>
  <c r="T33" i="12"/>
  <c r="AP56" i="1"/>
  <c r="L22" i="12"/>
  <c r="AX90" i="2"/>
  <c r="T56" i="18"/>
  <c r="AX48" i="2"/>
  <c r="T14" i="18"/>
  <c r="AX84" i="2"/>
  <c r="T50" i="18"/>
  <c r="AX83" i="2"/>
  <c r="T49" i="18"/>
  <c r="AR53" i="2"/>
  <c r="N19" i="18"/>
  <c r="AX47" i="2"/>
  <c r="T13" i="18"/>
  <c r="AU50" i="1"/>
  <c r="Q16" i="12"/>
  <c r="AX99" i="1"/>
  <c r="T65" i="12"/>
  <c r="AX61" i="1"/>
  <c r="T27" i="12"/>
  <c r="AS52" i="1"/>
  <c r="O18" i="12"/>
  <c r="AX98" i="2"/>
  <c r="T64" i="18"/>
  <c r="T60" i="18"/>
  <c r="AX94" i="2"/>
  <c r="AX95" i="1"/>
  <c r="T61" i="12"/>
  <c r="AX88" i="1"/>
  <c r="T54" i="12"/>
  <c r="AX90" i="1"/>
  <c r="T56" i="12"/>
  <c r="AX91" i="2"/>
  <c r="T57" i="18"/>
  <c r="AP76" i="1"/>
  <c r="L42" i="12"/>
  <c r="AX78" i="1"/>
  <c r="T44" i="12"/>
  <c r="AT71" i="2"/>
  <c r="P37" i="18"/>
  <c r="AS52" i="2"/>
  <c r="O18" i="18"/>
  <c r="AX57" i="1"/>
  <c r="T23" i="12"/>
  <c r="AX77" i="1"/>
  <c r="T43" i="12"/>
  <c r="AP55" i="1"/>
  <c r="L21" i="12"/>
  <c r="AX86" i="2"/>
  <c r="T52" i="18"/>
  <c r="AX58" i="2"/>
  <c r="T24" i="18"/>
  <c r="AX85" i="2"/>
  <c r="T51" i="18"/>
  <c r="AU70" i="1"/>
  <c r="Q36" i="12"/>
  <c r="AQ54" i="2"/>
  <c r="M20" i="18"/>
  <c r="AX81" i="2"/>
  <c r="T47" i="18"/>
  <c r="AX96" i="2"/>
  <c r="T62" i="18"/>
  <c r="AX80" i="1"/>
  <c r="T46" i="12"/>
  <c r="AX77" i="2"/>
  <c r="T43" i="18"/>
  <c r="V8" i="30"/>
  <c r="P8" i="30"/>
  <c r="R8" i="30" s="1"/>
  <c r="U8" i="30"/>
  <c r="W8" i="30"/>
  <c r="T8" i="30"/>
  <c r="K9" i="30"/>
  <c r="L10" i="30" s="1"/>
  <c r="AX92" i="2"/>
  <c r="T58" i="18"/>
  <c r="AC53" i="8"/>
  <c r="X54" i="8"/>
  <c r="Z54" i="8" s="1"/>
  <c r="AA54" i="8" s="1"/>
  <c r="AB54" i="8" s="1"/>
  <c r="H22" i="15"/>
  <c r="D22" i="15"/>
  <c r="H17" i="15"/>
  <c r="AB8" i="30" l="1"/>
  <c r="AD8" i="30" s="1"/>
  <c r="J10" i="30"/>
  <c r="AY81" i="2"/>
  <c r="U47" i="18"/>
  <c r="AY58" i="2"/>
  <c r="U24" i="18"/>
  <c r="AY57" i="1"/>
  <c r="U23" i="12"/>
  <c r="AQ76" i="1"/>
  <c r="M42" i="12"/>
  <c r="AY95" i="1"/>
  <c r="U61" i="12"/>
  <c r="AY61" i="1"/>
  <c r="U27" i="12"/>
  <c r="AS53" i="2"/>
  <c r="O19" i="18"/>
  <c r="AY90" i="2"/>
  <c r="U56" i="18"/>
  <c r="AS73" i="2"/>
  <c r="O39" i="18"/>
  <c r="AY64" i="2"/>
  <c r="U30" i="18"/>
  <c r="AY84" i="1"/>
  <c r="U50" i="12"/>
  <c r="AZ83" i="1"/>
  <c r="V49" i="12"/>
  <c r="AY82" i="1"/>
  <c r="U48" i="12"/>
  <c r="AS73" i="1"/>
  <c r="O39" i="12"/>
  <c r="AR74" i="2"/>
  <c r="N40" i="18"/>
  <c r="AY97" i="1"/>
  <c r="U63" i="12"/>
  <c r="AY78" i="2"/>
  <c r="U44" i="18"/>
  <c r="AY94" i="1"/>
  <c r="U60" i="12"/>
  <c r="AY62" i="1"/>
  <c r="U28" i="12"/>
  <c r="AY66" i="2"/>
  <c r="U32" i="18"/>
  <c r="AY82" i="2"/>
  <c r="U48" i="18"/>
  <c r="AR54" i="1"/>
  <c r="N20" i="12"/>
  <c r="AY97" i="2"/>
  <c r="U63" i="18"/>
  <c r="AW69" i="2"/>
  <c r="S35" i="18"/>
  <c r="AT72" i="2"/>
  <c r="P38" i="18"/>
  <c r="AY100" i="2"/>
  <c r="U66" i="18"/>
  <c r="AY81" i="1"/>
  <c r="U47" i="12"/>
  <c r="AZ66" i="1"/>
  <c r="V32" i="12"/>
  <c r="AQ56" i="2"/>
  <c r="M22" i="18"/>
  <c r="AY80" i="2"/>
  <c r="U46" i="18"/>
  <c r="AY60" i="2"/>
  <c r="U26" i="18"/>
  <c r="AU71" i="1"/>
  <c r="Q37" i="12"/>
  <c r="AQ76" i="2"/>
  <c r="M42" i="18"/>
  <c r="AX68" i="1"/>
  <c r="T34" i="12"/>
  <c r="AZ64" i="1"/>
  <c r="V30" i="12"/>
  <c r="AS53" i="1"/>
  <c r="O19" i="12"/>
  <c r="AY63" i="1"/>
  <c r="U29" i="12"/>
  <c r="AU51" i="2"/>
  <c r="Q17" i="18"/>
  <c r="AY88" i="2"/>
  <c r="U54" i="18"/>
  <c r="AY94" i="2"/>
  <c r="U60" i="18"/>
  <c r="AY102" i="2"/>
  <c r="U68" i="18"/>
  <c r="AY80" i="1"/>
  <c r="U46" i="12"/>
  <c r="AV70" i="1"/>
  <c r="R36" i="12"/>
  <c r="AQ55" i="1"/>
  <c r="M21" i="12"/>
  <c r="AU71" i="2"/>
  <c r="Q37" i="18"/>
  <c r="AY90" i="1"/>
  <c r="U56" i="12"/>
  <c r="AY98" i="2"/>
  <c r="U64" i="18"/>
  <c r="AV50" i="1"/>
  <c r="R16" i="12"/>
  <c r="AY84" i="2"/>
  <c r="U50" i="18"/>
  <c r="AY67" i="1"/>
  <c r="U33" i="12"/>
  <c r="AY93" i="1"/>
  <c r="U59" i="12"/>
  <c r="AZ59" i="1"/>
  <c r="V25" i="12"/>
  <c r="AY62" i="2"/>
  <c r="U28" i="18"/>
  <c r="AY83" i="2"/>
  <c r="U49" i="18"/>
  <c r="AQ56" i="1"/>
  <c r="M22" i="12"/>
  <c r="AU51" i="1"/>
  <c r="Q17" i="12"/>
  <c r="AY60" i="1"/>
  <c r="U26" i="12"/>
  <c r="AY59" i="2"/>
  <c r="U25" i="18"/>
  <c r="AY92" i="1"/>
  <c r="U58" i="12"/>
  <c r="AW48" i="1"/>
  <c r="S14" i="12"/>
  <c r="AY57" i="2"/>
  <c r="U23" i="18"/>
  <c r="AY98" i="1"/>
  <c r="U64" i="12"/>
  <c r="AY101" i="1"/>
  <c r="U67" i="12"/>
  <c r="AY100" i="1"/>
  <c r="U66" i="12"/>
  <c r="AY86" i="1"/>
  <c r="U52" i="12"/>
  <c r="AY63" i="2"/>
  <c r="U29" i="18"/>
  <c r="AY95" i="2"/>
  <c r="U61" i="18"/>
  <c r="AY91" i="1"/>
  <c r="U57" i="12"/>
  <c r="AY79" i="2"/>
  <c r="U45" i="18"/>
  <c r="AY65" i="1"/>
  <c r="U31" i="12"/>
  <c r="AV50" i="2"/>
  <c r="R16" i="18"/>
  <c r="AW69" i="1"/>
  <c r="S35" i="12"/>
  <c r="AY58" i="1"/>
  <c r="U24" i="12"/>
  <c r="AY89" i="2"/>
  <c r="U55" i="18"/>
  <c r="AR74" i="1"/>
  <c r="N40" i="12"/>
  <c r="AW49" i="2"/>
  <c r="S15" i="18"/>
  <c r="AY96" i="1"/>
  <c r="U62" i="12"/>
  <c r="AY102" i="1"/>
  <c r="U68" i="12"/>
  <c r="AQ75" i="2"/>
  <c r="M41" i="18"/>
  <c r="AY85" i="1"/>
  <c r="U51" i="12"/>
  <c r="AY79" i="1"/>
  <c r="U45" i="12"/>
  <c r="AY67" i="2"/>
  <c r="U33" i="18"/>
  <c r="AW49" i="1"/>
  <c r="S15" i="12"/>
  <c r="AY87" i="2"/>
  <c r="U53" i="18"/>
  <c r="AZ89" i="1"/>
  <c r="V55" i="12"/>
  <c r="AY99" i="2"/>
  <c r="U65" i="18"/>
  <c r="AY65" i="2"/>
  <c r="U31" i="18"/>
  <c r="AQ55" i="2"/>
  <c r="M21" i="18"/>
  <c r="AY87" i="1"/>
  <c r="U53" i="12"/>
  <c r="AV70" i="2"/>
  <c r="R36" i="18"/>
  <c r="AY77" i="2"/>
  <c r="U43" i="18"/>
  <c r="AY96" i="2"/>
  <c r="U62" i="18"/>
  <c r="AR54" i="2"/>
  <c r="N20" i="18"/>
  <c r="AY85" i="2"/>
  <c r="U51" i="18"/>
  <c r="AY86" i="2"/>
  <c r="U52" i="18"/>
  <c r="AY77" i="1"/>
  <c r="U43" i="12"/>
  <c r="AT52" i="2"/>
  <c r="P18" i="18"/>
  <c r="AY78" i="1"/>
  <c r="U44" i="12"/>
  <c r="AY91" i="2"/>
  <c r="U57" i="18"/>
  <c r="AY88" i="1"/>
  <c r="U54" i="12"/>
  <c r="AT52" i="1"/>
  <c r="P18" i="12"/>
  <c r="AY99" i="1"/>
  <c r="U65" i="12"/>
  <c r="AY47" i="2"/>
  <c r="U13" i="18"/>
  <c r="AY48" i="2"/>
  <c r="U14" i="18"/>
  <c r="AY93" i="2"/>
  <c r="U59" i="18"/>
  <c r="AQ75" i="1"/>
  <c r="M41" i="12"/>
  <c r="AT72" i="1"/>
  <c r="P38" i="12"/>
  <c r="AX68" i="2"/>
  <c r="T34" i="18"/>
  <c r="AY47" i="1"/>
  <c r="U13" i="12"/>
  <c r="AY61" i="2"/>
  <c r="U27" i="18"/>
  <c r="AY101" i="2"/>
  <c r="U67" i="18"/>
  <c r="F8" i="30"/>
  <c r="G9" i="30" s="1"/>
  <c r="AY92" i="2"/>
  <c r="U58" i="18"/>
  <c r="AC54" i="8"/>
  <c r="X55" i="8"/>
  <c r="Z55" i="8" s="1"/>
  <c r="D23" i="15"/>
  <c r="D16" i="15"/>
  <c r="H23" i="15"/>
  <c r="E9" i="30" l="1"/>
  <c r="AW70" i="2"/>
  <c r="S36" i="18"/>
  <c r="AZ99" i="2"/>
  <c r="V65" i="18"/>
  <c r="AZ67" i="2"/>
  <c r="V33" i="18"/>
  <c r="AZ102" i="1"/>
  <c r="V68" i="12"/>
  <c r="AZ89" i="2"/>
  <c r="V55" i="18"/>
  <c r="AZ65" i="1"/>
  <c r="V31" i="12"/>
  <c r="AZ91" i="1"/>
  <c r="V57" i="12"/>
  <c r="AZ100" i="1"/>
  <c r="V66" i="12"/>
  <c r="AX48" i="1"/>
  <c r="T14" i="12"/>
  <c r="AV51" i="1"/>
  <c r="R17" i="12"/>
  <c r="BA59" i="1"/>
  <c r="W25" i="12"/>
  <c r="AW50" i="1"/>
  <c r="S16" i="12"/>
  <c r="AR55" i="1"/>
  <c r="N21" i="12"/>
  <c r="AZ94" i="2"/>
  <c r="V60" i="18"/>
  <c r="AT53" i="1"/>
  <c r="P19" i="12"/>
  <c r="AV71" i="1"/>
  <c r="R37" i="12"/>
  <c r="BA66" i="1"/>
  <c r="W32" i="12"/>
  <c r="AX69" i="2"/>
  <c r="T35" i="18"/>
  <c r="AZ66" i="2"/>
  <c r="V32" i="18"/>
  <c r="AT73" i="1"/>
  <c r="P39" i="12"/>
  <c r="AZ64" i="2"/>
  <c r="V30" i="18"/>
  <c r="AZ61" i="1"/>
  <c r="V27" i="12"/>
  <c r="AZ58" i="2"/>
  <c r="V24" i="18"/>
  <c r="V67" i="18"/>
  <c r="AZ101" i="2"/>
  <c r="AU72" i="1"/>
  <c r="Q38" i="12"/>
  <c r="AZ47" i="2"/>
  <c r="V13" i="18"/>
  <c r="AZ91" i="2"/>
  <c r="V57" i="18"/>
  <c r="AZ86" i="2"/>
  <c r="V52" i="18"/>
  <c r="AZ77" i="2"/>
  <c r="V43" i="18"/>
  <c r="AZ87" i="1"/>
  <c r="V53" i="12"/>
  <c r="BA89" i="1"/>
  <c r="W55" i="12"/>
  <c r="AZ79" i="1"/>
  <c r="V45" i="12"/>
  <c r="AZ96" i="1"/>
  <c r="V62" i="12"/>
  <c r="AZ58" i="1"/>
  <c r="V24" i="12"/>
  <c r="AZ79" i="2"/>
  <c r="V45" i="18"/>
  <c r="AZ95" i="2"/>
  <c r="V61" i="18"/>
  <c r="AZ101" i="1"/>
  <c r="V67" i="12"/>
  <c r="AZ57" i="2"/>
  <c r="V23" i="18"/>
  <c r="AZ92" i="1"/>
  <c r="V58" i="12"/>
  <c r="AZ60" i="1"/>
  <c r="V26" i="12"/>
  <c r="AR56" i="1"/>
  <c r="N22" i="12"/>
  <c r="AZ62" i="2"/>
  <c r="V28" i="18"/>
  <c r="AZ93" i="1"/>
  <c r="V59" i="12"/>
  <c r="AZ84" i="2"/>
  <c r="V50" i="18"/>
  <c r="AZ98" i="2"/>
  <c r="V64" i="18"/>
  <c r="AV71" i="2"/>
  <c r="R37" i="18"/>
  <c r="AW70" i="1"/>
  <c r="S36" i="12"/>
  <c r="AZ102" i="2"/>
  <c r="V68" i="18"/>
  <c r="AZ88" i="2"/>
  <c r="V54" i="18"/>
  <c r="AZ63" i="1"/>
  <c r="V29" i="12"/>
  <c r="BA64" i="1"/>
  <c r="W30" i="12"/>
  <c r="AR76" i="2"/>
  <c r="N42" i="18"/>
  <c r="AZ60" i="2"/>
  <c r="V26" i="18"/>
  <c r="AR56" i="2"/>
  <c r="N22" i="18"/>
  <c r="AZ81" i="1"/>
  <c r="V47" i="12"/>
  <c r="AU72" i="2"/>
  <c r="Q38" i="18"/>
  <c r="AZ97" i="2"/>
  <c r="V63" i="18"/>
  <c r="AZ82" i="2"/>
  <c r="V48" i="18"/>
  <c r="AZ62" i="1"/>
  <c r="V28" i="12"/>
  <c r="AZ78" i="2"/>
  <c r="V44" i="18"/>
  <c r="AS74" i="2"/>
  <c r="O40" i="18"/>
  <c r="AZ82" i="1"/>
  <c r="V48" i="12"/>
  <c r="AZ84" i="1"/>
  <c r="V50" i="12"/>
  <c r="AT73" i="2"/>
  <c r="P39" i="18"/>
  <c r="AT53" i="2"/>
  <c r="P19" i="18"/>
  <c r="AZ95" i="1"/>
  <c r="V61" i="12"/>
  <c r="AZ57" i="1"/>
  <c r="V23" i="12"/>
  <c r="AZ81" i="2"/>
  <c r="V47" i="18"/>
  <c r="AR55" i="2"/>
  <c r="N21" i="18"/>
  <c r="AZ87" i="2"/>
  <c r="V53" i="18"/>
  <c r="AZ85" i="1"/>
  <c r="V51" i="12"/>
  <c r="AX49" i="2"/>
  <c r="T15" i="18"/>
  <c r="AX69" i="1"/>
  <c r="T35" i="12"/>
  <c r="AZ63" i="2"/>
  <c r="V29" i="18"/>
  <c r="AZ98" i="1"/>
  <c r="V64" i="12"/>
  <c r="AZ59" i="2"/>
  <c r="V25" i="18"/>
  <c r="AZ83" i="2"/>
  <c r="V49" i="18"/>
  <c r="AZ67" i="1"/>
  <c r="V33" i="12"/>
  <c r="AZ90" i="1"/>
  <c r="V56" i="12"/>
  <c r="AZ80" i="1"/>
  <c r="V46" i="12"/>
  <c r="AV51" i="2"/>
  <c r="R17" i="18"/>
  <c r="AY68" i="1"/>
  <c r="U34" i="12"/>
  <c r="AZ80" i="2"/>
  <c r="V46" i="18"/>
  <c r="AZ100" i="2"/>
  <c r="V66" i="18"/>
  <c r="AS54" i="1"/>
  <c r="O20" i="12"/>
  <c r="AZ94" i="1"/>
  <c r="V60" i="12"/>
  <c r="AZ97" i="1"/>
  <c r="V63" i="12"/>
  <c r="BA83" i="1"/>
  <c r="W49" i="12"/>
  <c r="AZ90" i="2"/>
  <c r="V56" i="18"/>
  <c r="AR76" i="1"/>
  <c r="N42" i="12"/>
  <c r="AZ47" i="1"/>
  <c r="V13" i="12"/>
  <c r="V59" i="18"/>
  <c r="AZ93" i="2"/>
  <c r="AU52" i="1"/>
  <c r="Q18" i="12"/>
  <c r="AU52" i="2"/>
  <c r="Q18" i="18"/>
  <c r="AS54" i="2"/>
  <c r="O20" i="18"/>
  <c r="W9" i="30"/>
  <c r="V9" i="30"/>
  <c r="P9" i="30"/>
  <c r="R9" i="30" s="1"/>
  <c r="U9" i="30"/>
  <c r="T9" i="30"/>
  <c r="AZ65" i="2"/>
  <c r="V31" i="18"/>
  <c r="AX49" i="1"/>
  <c r="T15" i="12"/>
  <c r="AR75" i="2"/>
  <c r="N41" i="18"/>
  <c r="AS74" i="1"/>
  <c r="O40" i="12"/>
  <c r="AW50" i="2"/>
  <c r="S16" i="18"/>
  <c r="AZ86" i="1"/>
  <c r="V52" i="12"/>
  <c r="AZ61" i="2"/>
  <c r="V27" i="18"/>
  <c r="AY68" i="2"/>
  <c r="U34" i="18"/>
  <c r="AR75" i="1"/>
  <c r="N41" i="12"/>
  <c r="AZ48" i="2"/>
  <c r="V14" i="18"/>
  <c r="AZ99" i="1"/>
  <c r="V65" i="12"/>
  <c r="AZ88" i="1"/>
  <c r="V54" i="12"/>
  <c r="AZ78" i="1"/>
  <c r="V44" i="12"/>
  <c r="AZ77" i="1"/>
  <c r="V43" i="12"/>
  <c r="AZ85" i="2"/>
  <c r="V51" i="18"/>
  <c r="AZ96" i="2"/>
  <c r="V62" i="18"/>
  <c r="K10" i="30"/>
  <c r="L11" i="30" s="1"/>
  <c r="AZ92" i="2"/>
  <c r="V58" i="18"/>
  <c r="AA55" i="8"/>
  <c r="AB55" i="8" s="1"/>
  <c r="H24" i="15"/>
  <c r="H18" i="15"/>
  <c r="D24" i="15"/>
  <c r="AB9" i="30" l="1"/>
  <c r="AD9" i="30" s="1"/>
  <c r="J11" i="30"/>
  <c r="AS76" i="1"/>
  <c r="O42" i="12"/>
  <c r="BA94" i="1"/>
  <c r="W60" i="12"/>
  <c r="AZ68" i="1"/>
  <c r="V34" i="12"/>
  <c r="BA67" i="1"/>
  <c r="W33" i="12"/>
  <c r="BA63" i="2"/>
  <c r="W29" i="18"/>
  <c r="BA87" i="2"/>
  <c r="W53" i="18"/>
  <c r="BA95" i="1"/>
  <c r="W61" i="12"/>
  <c r="BA82" i="1"/>
  <c r="W48" i="12"/>
  <c r="BA82" i="2"/>
  <c r="W48" i="18"/>
  <c r="AS56" i="2"/>
  <c r="O22" i="18"/>
  <c r="AS76" i="2"/>
  <c r="O42" i="18"/>
  <c r="BA102" i="2"/>
  <c r="W68" i="18"/>
  <c r="BA84" i="2"/>
  <c r="W50" i="18"/>
  <c r="BA60" i="1"/>
  <c r="W26" i="12"/>
  <c r="BA95" i="2"/>
  <c r="W61" i="18"/>
  <c r="BA79" i="1"/>
  <c r="W45" i="12"/>
  <c r="BA86" i="2"/>
  <c r="W52" i="18"/>
  <c r="BA61" i="1"/>
  <c r="W27" i="12"/>
  <c r="AY69" i="2"/>
  <c r="U35" i="18"/>
  <c r="BA94" i="2"/>
  <c r="W60" i="18"/>
  <c r="AX50" i="1"/>
  <c r="T16" i="12"/>
  <c r="BA100" i="1"/>
  <c r="W66" i="12"/>
  <c r="BA102" i="1"/>
  <c r="W68" i="12"/>
  <c r="BA77" i="1"/>
  <c r="W43" i="12"/>
  <c r="BA48" i="2"/>
  <c r="W14" i="18"/>
  <c r="BA86" i="1"/>
  <c r="W52" i="12"/>
  <c r="AY49" i="1"/>
  <c r="U15" i="12"/>
  <c r="AT54" i="2"/>
  <c r="P20" i="18"/>
  <c r="BA47" i="1"/>
  <c r="W13" i="12"/>
  <c r="BA97" i="1"/>
  <c r="W63" i="12"/>
  <c r="BA80" i="2"/>
  <c r="W46" i="18"/>
  <c r="BA90" i="1"/>
  <c r="W56" i="12"/>
  <c r="BA98" i="1"/>
  <c r="W64" i="12"/>
  <c r="BA85" i="1"/>
  <c r="W51" i="12"/>
  <c r="AS55" i="2"/>
  <c r="O21" i="18"/>
  <c r="BA57" i="1"/>
  <c r="W23" i="12"/>
  <c r="AU53" i="2"/>
  <c r="Q19" i="18"/>
  <c r="BA84" i="1"/>
  <c r="W50" i="12"/>
  <c r="AT74" i="2"/>
  <c r="P40" i="18"/>
  <c r="BA62" i="1"/>
  <c r="W28" i="12"/>
  <c r="BA97" i="2"/>
  <c r="W63" i="18"/>
  <c r="BA81" i="1"/>
  <c r="W47" i="12"/>
  <c r="BA60" i="2"/>
  <c r="W26" i="18"/>
  <c r="BB64" i="1"/>
  <c r="X30" i="12"/>
  <c r="BA88" i="2"/>
  <c r="W54" i="18"/>
  <c r="AX70" i="1"/>
  <c r="T36" i="12"/>
  <c r="BA98" i="2"/>
  <c r="W64" i="18"/>
  <c r="BA93" i="1"/>
  <c r="W59" i="12"/>
  <c r="AS56" i="1"/>
  <c r="O22" i="12"/>
  <c r="BA92" i="1"/>
  <c r="W58" i="12"/>
  <c r="BA101" i="1"/>
  <c r="W67" i="12"/>
  <c r="BA79" i="2"/>
  <c r="W45" i="18"/>
  <c r="BA96" i="1"/>
  <c r="W62" i="12"/>
  <c r="BB89" i="1"/>
  <c r="X55" i="12"/>
  <c r="BA77" i="2"/>
  <c r="W43" i="18"/>
  <c r="BA91" i="2"/>
  <c r="W57" i="18"/>
  <c r="AV72" i="1"/>
  <c r="R38" i="12"/>
  <c r="BA58" i="2"/>
  <c r="W24" i="18"/>
  <c r="BA64" i="2"/>
  <c r="W30" i="18"/>
  <c r="BA66" i="2"/>
  <c r="W32" i="18"/>
  <c r="BB66" i="1"/>
  <c r="X32" i="12"/>
  <c r="AU53" i="1"/>
  <c r="Q19" i="12"/>
  <c r="AS55" i="1"/>
  <c r="O21" i="12"/>
  <c r="BB59" i="1"/>
  <c r="X25" i="12"/>
  <c r="AY48" i="1"/>
  <c r="U14" i="12"/>
  <c r="BA91" i="1"/>
  <c r="W57" i="12"/>
  <c r="BA89" i="2"/>
  <c r="W55" i="18"/>
  <c r="BA67" i="2"/>
  <c r="W33" i="18"/>
  <c r="AX70" i="2"/>
  <c r="T36" i="18"/>
  <c r="AV52" i="2"/>
  <c r="R18" i="18"/>
  <c r="BB83" i="1"/>
  <c r="X49" i="12"/>
  <c r="BA100" i="2"/>
  <c r="W66" i="18"/>
  <c r="BA80" i="1"/>
  <c r="W46" i="12"/>
  <c r="BA59" i="2"/>
  <c r="W25" i="18"/>
  <c r="AY49" i="2"/>
  <c r="U15" i="18"/>
  <c r="BA81" i="2"/>
  <c r="W47" i="18"/>
  <c r="AU73" i="2"/>
  <c r="Q39" i="18"/>
  <c r="BA78" i="2"/>
  <c r="W44" i="18"/>
  <c r="AV72" i="2"/>
  <c r="R38" i="18"/>
  <c r="BA63" i="1"/>
  <c r="W29" i="12"/>
  <c r="AW71" i="2"/>
  <c r="S37" i="18"/>
  <c r="BA62" i="2"/>
  <c r="W28" i="18"/>
  <c r="BA57" i="2"/>
  <c r="W23" i="18"/>
  <c r="BA58" i="1"/>
  <c r="W24" i="12"/>
  <c r="BA87" i="1"/>
  <c r="W53" i="12"/>
  <c r="BA47" i="2"/>
  <c r="W13" i="18"/>
  <c r="AU73" i="1"/>
  <c r="Q39" i="12"/>
  <c r="AW71" i="1"/>
  <c r="S37" i="12"/>
  <c r="AW51" i="1"/>
  <c r="S17" i="12"/>
  <c r="BA65" i="1"/>
  <c r="W31" i="12"/>
  <c r="BA99" i="2"/>
  <c r="W65" i="18"/>
  <c r="BA96" i="2"/>
  <c r="W62" i="18"/>
  <c r="BA88" i="1"/>
  <c r="W54" i="12"/>
  <c r="AZ68" i="2"/>
  <c r="V34" i="18"/>
  <c r="AT74" i="1"/>
  <c r="P40" i="12"/>
  <c r="AV52" i="1"/>
  <c r="R18" i="12"/>
  <c r="BA90" i="2"/>
  <c r="W56" i="18"/>
  <c r="AT54" i="1"/>
  <c r="P20" i="12"/>
  <c r="AW51" i="2"/>
  <c r="S17" i="18"/>
  <c r="BA83" i="2"/>
  <c r="W49" i="18"/>
  <c r="AY69" i="1"/>
  <c r="U35" i="12"/>
  <c r="BA85" i="2"/>
  <c r="W51" i="18"/>
  <c r="BA78" i="1"/>
  <c r="W44" i="12"/>
  <c r="BA99" i="1"/>
  <c r="W65" i="12"/>
  <c r="AS75" i="1"/>
  <c r="O41" i="12"/>
  <c r="BA61" i="2"/>
  <c r="W27" i="18"/>
  <c r="AX50" i="2"/>
  <c r="T16" i="18"/>
  <c r="AS75" i="2"/>
  <c r="O41" i="18"/>
  <c r="BA65" i="2"/>
  <c r="W31" i="18"/>
  <c r="BA93" i="2"/>
  <c r="W59" i="18"/>
  <c r="BA101" i="2"/>
  <c r="W67" i="18"/>
  <c r="F9" i="30"/>
  <c r="G10" i="30" s="1"/>
  <c r="BA92" i="2"/>
  <c r="W58" i="18"/>
  <c r="AC55" i="8"/>
  <c r="X56" i="8"/>
  <c r="Z56" i="8" s="1"/>
  <c r="D17" i="15"/>
  <c r="D25" i="15"/>
  <c r="H25" i="15"/>
  <c r="D26" i="15"/>
  <c r="E10" i="30" l="1"/>
  <c r="BB65" i="1"/>
  <c r="X31" i="12"/>
  <c r="BB58" i="1"/>
  <c r="X24" i="12"/>
  <c r="BB78" i="2"/>
  <c r="X44" i="18"/>
  <c r="BB59" i="2"/>
  <c r="X25" i="18"/>
  <c r="BB67" i="2"/>
  <c r="X33" i="18"/>
  <c r="AV53" i="1"/>
  <c r="R19" i="12"/>
  <c r="BB91" i="2"/>
  <c r="X57" i="18"/>
  <c r="BB92" i="1"/>
  <c r="X58" i="12"/>
  <c r="BC64" i="1"/>
  <c r="Y30" i="12"/>
  <c r="BB85" i="1"/>
  <c r="X51" i="12"/>
  <c r="AU54" i="2"/>
  <c r="Q20" i="18"/>
  <c r="BB100" i="1"/>
  <c r="X66" i="12"/>
  <c r="BB79" i="1"/>
  <c r="X45" i="12"/>
  <c r="BB102" i="2"/>
  <c r="X68" i="18"/>
  <c r="BB82" i="1"/>
  <c r="X48" i="12"/>
  <c r="BB87" i="2"/>
  <c r="X53" i="18"/>
  <c r="AT75" i="1"/>
  <c r="P41" i="12"/>
  <c r="BB90" i="2"/>
  <c r="X56" i="18"/>
  <c r="BB96" i="2"/>
  <c r="X62" i="18"/>
  <c r="BB47" i="2"/>
  <c r="X13" i="18"/>
  <c r="BB63" i="1"/>
  <c r="X29" i="12"/>
  <c r="BB100" i="2"/>
  <c r="X66" i="18"/>
  <c r="BB91" i="1"/>
  <c r="X57" i="12"/>
  <c r="BB66" i="2"/>
  <c r="X32" i="18"/>
  <c r="BC89" i="1"/>
  <c r="Y55" i="12"/>
  <c r="BB93" i="1"/>
  <c r="X59" i="12"/>
  <c r="BB81" i="1"/>
  <c r="X47" i="12"/>
  <c r="BB57" i="1"/>
  <c r="X23" i="12"/>
  <c r="BB97" i="1"/>
  <c r="X63" i="12"/>
  <c r="BB77" i="1"/>
  <c r="X43" i="12"/>
  <c r="X60" i="18"/>
  <c r="BB94" i="2"/>
  <c r="BB60" i="1"/>
  <c r="X26" i="12"/>
  <c r="AT56" i="2"/>
  <c r="P22" i="18"/>
  <c r="BB67" i="1"/>
  <c r="X33" i="12"/>
  <c r="BB101" i="2"/>
  <c r="X67" i="18"/>
  <c r="AY50" i="2"/>
  <c r="U16" i="18"/>
  <c r="AZ69" i="1"/>
  <c r="V35" i="12"/>
  <c r="BB88" i="1"/>
  <c r="X54" i="12"/>
  <c r="AX51" i="1"/>
  <c r="T17" i="12"/>
  <c r="BB87" i="1"/>
  <c r="X53" i="12"/>
  <c r="AX71" i="2"/>
  <c r="T37" i="18"/>
  <c r="AZ49" i="2"/>
  <c r="V15" i="18"/>
  <c r="BC83" i="1"/>
  <c r="Y49" i="12"/>
  <c r="BB89" i="2"/>
  <c r="X55" i="18"/>
  <c r="AT55" i="1"/>
  <c r="P21" i="12"/>
  <c r="BC66" i="1"/>
  <c r="Y32" i="12"/>
  <c r="AW72" i="1"/>
  <c r="S38" i="12"/>
  <c r="BB77" i="2"/>
  <c r="X43" i="18"/>
  <c r="BB96" i="1"/>
  <c r="X62" i="12"/>
  <c r="BB101" i="1"/>
  <c r="X67" i="12"/>
  <c r="AT56" i="1"/>
  <c r="P22" i="12"/>
  <c r="BB98" i="2"/>
  <c r="X64" i="18"/>
  <c r="BB88" i="2"/>
  <c r="X54" i="18"/>
  <c r="BB60" i="2"/>
  <c r="X26" i="18"/>
  <c r="BB97" i="2"/>
  <c r="X63" i="18"/>
  <c r="AU74" i="2"/>
  <c r="Q40" i="18"/>
  <c r="AV53" i="2"/>
  <c r="R19" i="18"/>
  <c r="AT55" i="2"/>
  <c r="P21" i="18"/>
  <c r="BB98" i="1"/>
  <c r="X64" i="12"/>
  <c r="BB80" i="2"/>
  <c r="X46" i="18"/>
  <c r="BB47" i="1"/>
  <c r="X13" i="12"/>
  <c r="AZ49" i="1"/>
  <c r="V15" i="12"/>
  <c r="BB48" i="2"/>
  <c r="X14" i="18"/>
  <c r="BB102" i="1"/>
  <c r="X68" i="12"/>
  <c r="AY50" i="1"/>
  <c r="U16" i="12"/>
  <c r="AZ69" i="2"/>
  <c r="V35" i="18"/>
  <c r="BB86" i="2"/>
  <c r="X52" i="18"/>
  <c r="BB95" i="2"/>
  <c r="X61" i="18"/>
  <c r="BB84" i="2"/>
  <c r="X50" i="18"/>
  <c r="AT76" i="2"/>
  <c r="P42" i="18"/>
  <c r="BB82" i="2"/>
  <c r="X48" i="18"/>
  <c r="BB95" i="1"/>
  <c r="X61" i="12"/>
  <c r="BB63" i="2"/>
  <c r="X29" i="18"/>
  <c r="BA68" i="1"/>
  <c r="W34" i="12"/>
  <c r="AT76" i="1"/>
  <c r="P42" i="12"/>
  <c r="BA68" i="2"/>
  <c r="W34" i="18"/>
  <c r="AX71" i="1"/>
  <c r="T37" i="12"/>
  <c r="BB62" i="2"/>
  <c r="X28" i="18"/>
  <c r="BB81" i="2"/>
  <c r="X47" i="18"/>
  <c r="AW52" i="2"/>
  <c r="S18" i="18"/>
  <c r="BC59" i="1"/>
  <c r="Y25" i="12"/>
  <c r="BB58" i="2"/>
  <c r="X24" i="18"/>
  <c r="BB79" i="2"/>
  <c r="X45" i="18"/>
  <c r="AY70" i="1"/>
  <c r="U36" i="12"/>
  <c r="BB62" i="1"/>
  <c r="X28" i="12"/>
  <c r="BB84" i="1"/>
  <c r="X50" i="12"/>
  <c r="BB90" i="1"/>
  <c r="X56" i="12"/>
  <c r="BB86" i="1"/>
  <c r="X52" i="12"/>
  <c r="BB61" i="1"/>
  <c r="X27" i="12"/>
  <c r="BB94" i="1"/>
  <c r="X60" i="12"/>
  <c r="BB65" i="2"/>
  <c r="X31" i="18"/>
  <c r="BB78" i="1"/>
  <c r="X44" i="12"/>
  <c r="AX51" i="2"/>
  <c r="T17" i="18"/>
  <c r="AU74" i="1"/>
  <c r="Q40" i="12"/>
  <c r="BB99" i="2"/>
  <c r="X65" i="18"/>
  <c r="AV73" i="1"/>
  <c r="R39" i="12"/>
  <c r="BB57" i="2"/>
  <c r="X23" i="18"/>
  <c r="AW72" i="2"/>
  <c r="S38" i="18"/>
  <c r="AV73" i="2"/>
  <c r="R39" i="18"/>
  <c r="BB80" i="1"/>
  <c r="X46" i="12"/>
  <c r="AY70" i="2"/>
  <c r="U36" i="18"/>
  <c r="AZ48" i="1"/>
  <c r="V14" i="12"/>
  <c r="BB64" i="2"/>
  <c r="X30" i="18"/>
  <c r="V10" i="30"/>
  <c r="P10" i="30"/>
  <c r="R10" i="30" s="1"/>
  <c r="W10" i="30"/>
  <c r="U10" i="30"/>
  <c r="T10" i="30"/>
  <c r="X59" i="18"/>
  <c r="BB93" i="2"/>
  <c r="AT75" i="2"/>
  <c r="P41" i="18"/>
  <c r="BB61" i="2"/>
  <c r="X27" i="18"/>
  <c r="BB99" i="1"/>
  <c r="X65" i="12"/>
  <c r="BB85" i="2"/>
  <c r="X51" i="18"/>
  <c r="BB83" i="2"/>
  <c r="X49" i="18"/>
  <c r="AU54" i="1"/>
  <c r="Q20" i="12"/>
  <c r="AW52" i="1"/>
  <c r="S18" i="12"/>
  <c r="K11" i="30"/>
  <c r="L12" i="30" s="1"/>
  <c r="BB92" i="2"/>
  <c r="X58" i="18"/>
  <c r="AA56" i="8"/>
  <c r="AB56" i="8" s="1"/>
  <c r="H26" i="15"/>
  <c r="D18" i="15"/>
  <c r="H19" i="15"/>
  <c r="AB10" i="30" l="1"/>
  <c r="AD10" i="30" s="1"/>
  <c r="J12" i="30"/>
  <c r="BA48" i="1"/>
  <c r="W14" i="12"/>
  <c r="BC80" i="1"/>
  <c r="Y46" i="12"/>
  <c r="AW73" i="1"/>
  <c r="S39" i="12"/>
  <c r="BC78" i="1"/>
  <c r="Y44" i="12"/>
  <c r="BC86" i="1"/>
  <c r="Y52" i="12"/>
  <c r="AZ70" i="1"/>
  <c r="V36" i="12"/>
  <c r="AX52" i="2"/>
  <c r="T18" i="18"/>
  <c r="BB68" i="2"/>
  <c r="X34" i="18"/>
  <c r="BC95" i="1"/>
  <c r="Y61" i="12"/>
  <c r="BC95" i="2"/>
  <c r="Y61" i="18"/>
  <c r="BC102" i="1"/>
  <c r="Y68" i="12"/>
  <c r="BC60" i="2"/>
  <c r="Y26" i="18"/>
  <c r="BC101" i="1"/>
  <c r="Y67" i="12"/>
  <c r="BD66" i="1"/>
  <c r="Z32" i="12"/>
  <c r="BA49" i="2"/>
  <c r="W15" i="18"/>
  <c r="BC88" i="1"/>
  <c r="Y54" i="12"/>
  <c r="BC67" i="1"/>
  <c r="Y33" i="12"/>
  <c r="BC60" i="1"/>
  <c r="Y26" i="12"/>
  <c r="BC57" i="1"/>
  <c r="Y23" i="12"/>
  <c r="BC66" i="2"/>
  <c r="Y32" i="18"/>
  <c r="BC47" i="2"/>
  <c r="Y13" i="18"/>
  <c r="BC87" i="2"/>
  <c r="Y53" i="18"/>
  <c r="BC100" i="1"/>
  <c r="Y66" i="12"/>
  <c r="BC92" i="1"/>
  <c r="Y58" i="12"/>
  <c r="BC58" i="1"/>
  <c r="Y24" i="12"/>
  <c r="BC99" i="1"/>
  <c r="Y65" i="12"/>
  <c r="BC97" i="2"/>
  <c r="Y63" i="18"/>
  <c r="BC88" i="2"/>
  <c r="Y54" i="18"/>
  <c r="AU56" i="1"/>
  <c r="Q22" i="12"/>
  <c r="BC96" i="1"/>
  <c r="Y62" i="12"/>
  <c r="AX72" i="1"/>
  <c r="T38" i="12"/>
  <c r="AU55" i="1"/>
  <c r="Q21" i="12"/>
  <c r="BD83" i="1"/>
  <c r="Z49" i="12"/>
  <c r="AY71" i="2"/>
  <c r="U37" i="18"/>
  <c r="AY51" i="1"/>
  <c r="U17" i="12"/>
  <c r="BA69" i="1"/>
  <c r="W35" i="12"/>
  <c r="BC101" i="2"/>
  <c r="Y67" i="18"/>
  <c r="AU56" i="2"/>
  <c r="Q22" i="18"/>
  <c r="BC97" i="1"/>
  <c r="Y63" i="12"/>
  <c r="BC81" i="1"/>
  <c r="Y47" i="12"/>
  <c r="BD89" i="1"/>
  <c r="Z55" i="12"/>
  <c r="BC91" i="1"/>
  <c r="Y57" i="12"/>
  <c r="BC63" i="1"/>
  <c r="Y29" i="12"/>
  <c r="BC96" i="2"/>
  <c r="Y62" i="18"/>
  <c r="AU75" i="1"/>
  <c r="Q41" i="12"/>
  <c r="BC82" i="1"/>
  <c r="Y48" i="12"/>
  <c r="BC79" i="1"/>
  <c r="Y45" i="12"/>
  <c r="AV54" i="2"/>
  <c r="R20" i="18"/>
  <c r="BD64" i="1"/>
  <c r="Z30" i="12"/>
  <c r="BC91" i="2"/>
  <c r="Y57" i="18"/>
  <c r="BC67" i="2"/>
  <c r="Y33" i="18"/>
  <c r="BC78" i="2"/>
  <c r="Y44" i="18"/>
  <c r="BC65" i="1"/>
  <c r="Y31" i="12"/>
  <c r="AX72" i="2"/>
  <c r="T38" i="18"/>
  <c r="AV74" i="1"/>
  <c r="R40" i="12"/>
  <c r="BC94" i="1"/>
  <c r="Y60" i="12"/>
  <c r="BC84" i="1"/>
  <c r="Y50" i="12"/>
  <c r="BC58" i="2"/>
  <c r="Y24" i="18"/>
  <c r="BC62" i="2"/>
  <c r="Y28" i="18"/>
  <c r="BB68" i="1"/>
  <c r="X34" i="12"/>
  <c r="AU76" i="2"/>
  <c r="Q42" i="18"/>
  <c r="BA69" i="2"/>
  <c r="W35" i="18"/>
  <c r="BA49" i="1"/>
  <c r="W15" i="12"/>
  <c r="BC80" i="2"/>
  <c r="Y46" i="18"/>
  <c r="AU55" i="2"/>
  <c r="Q21" i="18"/>
  <c r="AV74" i="2"/>
  <c r="R40" i="18"/>
  <c r="BC98" i="2"/>
  <c r="Y64" i="18"/>
  <c r="BC77" i="2"/>
  <c r="Y43" i="18"/>
  <c r="BC89" i="2"/>
  <c r="Y55" i="18"/>
  <c r="BC87" i="1"/>
  <c r="Y53" i="12"/>
  <c r="AZ50" i="2"/>
  <c r="V16" i="18"/>
  <c r="BC77" i="1"/>
  <c r="Y43" i="12"/>
  <c r="BC93" i="1"/>
  <c r="Y59" i="12"/>
  <c r="BC100" i="2"/>
  <c r="Y66" i="18"/>
  <c r="BC90" i="2"/>
  <c r="Y56" i="18"/>
  <c r="BC102" i="2"/>
  <c r="Y68" i="18"/>
  <c r="BC85" i="1"/>
  <c r="Y51" i="12"/>
  <c r="AW53" i="1"/>
  <c r="S19" i="12"/>
  <c r="BC59" i="2"/>
  <c r="Y25" i="18"/>
  <c r="AX52" i="1"/>
  <c r="T18" i="12"/>
  <c r="BC83" i="2"/>
  <c r="Y49" i="18"/>
  <c r="AU75" i="2"/>
  <c r="Q41" i="18"/>
  <c r="BC94" i="2"/>
  <c r="Y60" i="18"/>
  <c r="Y59" i="18"/>
  <c r="BC93" i="2"/>
  <c r="BC64" i="2"/>
  <c r="Y30" i="18"/>
  <c r="AZ70" i="2"/>
  <c r="V36" i="18"/>
  <c r="AW73" i="2"/>
  <c r="S39" i="18"/>
  <c r="BC57" i="2"/>
  <c r="Y23" i="18"/>
  <c r="BC99" i="2"/>
  <c r="Y65" i="18"/>
  <c r="AY51" i="2"/>
  <c r="U17" i="18"/>
  <c r="BC65" i="2"/>
  <c r="Y31" i="18"/>
  <c r="BC61" i="1"/>
  <c r="Y27" i="12"/>
  <c r="BC90" i="1"/>
  <c r="Y56" i="12"/>
  <c r="BC62" i="1"/>
  <c r="Y28" i="12"/>
  <c r="BC79" i="2"/>
  <c r="Y45" i="18"/>
  <c r="BD59" i="1"/>
  <c r="Z25" i="12"/>
  <c r="BC81" i="2"/>
  <c r="Y47" i="18"/>
  <c r="AY71" i="1"/>
  <c r="U37" i="12"/>
  <c r="AU76" i="1"/>
  <c r="Q42" i="12"/>
  <c r="BC63" i="2"/>
  <c r="Y29" i="18"/>
  <c r="BC82" i="2"/>
  <c r="Y48" i="18"/>
  <c r="BC84" i="2"/>
  <c r="Y50" i="18"/>
  <c r="BC86" i="2"/>
  <c r="Y52" i="18"/>
  <c r="AZ50" i="1"/>
  <c r="V16" i="12"/>
  <c r="BC48" i="2"/>
  <c r="Y14" i="18"/>
  <c r="BC47" i="1"/>
  <c r="Y13" i="12"/>
  <c r="BC98" i="1"/>
  <c r="Y64" i="12"/>
  <c r="AW53" i="2"/>
  <c r="S19" i="18"/>
  <c r="AV54" i="1"/>
  <c r="R20" i="12"/>
  <c r="BC85" i="2"/>
  <c r="Y51" i="18"/>
  <c r="BC61" i="2"/>
  <c r="Y27" i="18"/>
  <c r="E11" i="30"/>
  <c r="F10" i="30"/>
  <c r="G11" i="30" s="1"/>
  <c r="BC92" i="2"/>
  <c r="Y58" i="18"/>
  <c r="AC56" i="8"/>
  <c r="X57" i="8"/>
  <c r="Z57" i="8" s="1"/>
  <c r="AA57" i="8" s="1"/>
  <c r="AB57" i="8" s="1"/>
  <c r="H27" i="15"/>
  <c r="D28" i="15"/>
  <c r="D27" i="15"/>
  <c r="AX53" i="1" l="1"/>
  <c r="T19" i="12"/>
  <c r="BD77" i="1"/>
  <c r="Z43" i="12"/>
  <c r="BD77" i="2"/>
  <c r="Z43" i="18"/>
  <c r="BB69" i="2"/>
  <c r="X35" i="18"/>
  <c r="BD94" i="1"/>
  <c r="Z60" i="12"/>
  <c r="BD91" i="2"/>
  <c r="Z57" i="18"/>
  <c r="BD96" i="2"/>
  <c r="Z62" i="18"/>
  <c r="AV56" i="2"/>
  <c r="R22" i="18"/>
  <c r="AZ71" i="2"/>
  <c r="V37" i="18"/>
  <c r="AV55" i="1"/>
  <c r="R21" i="12"/>
  <c r="BD88" i="2"/>
  <c r="Z54" i="18"/>
  <c r="BD99" i="1"/>
  <c r="Z65" i="12"/>
  <c r="BD92" i="1"/>
  <c r="Z58" i="12"/>
  <c r="BD66" i="2"/>
  <c r="Z32" i="18"/>
  <c r="BD60" i="1"/>
  <c r="Z26" i="12"/>
  <c r="BD88" i="1"/>
  <c r="Z54" i="12"/>
  <c r="BE66" i="1"/>
  <c r="AA32" i="12"/>
  <c r="BD60" i="2"/>
  <c r="Z26" i="18"/>
  <c r="BD95" i="2"/>
  <c r="Z61" i="18"/>
  <c r="BC68" i="2"/>
  <c r="Y34" i="18"/>
  <c r="BA70" i="1"/>
  <c r="W36" i="12"/>
  <c r="BD78" i="1"/>
  <c r="Z44" i="12"/>
  <c r="BD80" i="1"/>
  <c r="Z46" i="12"/>
  <c r="BD61" i="2"/>
  <c r="Z27" i="18"/>
  <c r="AW54" i="1"/>
  <c r="S20" i="12"/>
  <c r="BD98" i="1"/>
  <c r="Z64" i="12"/>
  <c r="BD48" i="2"/>
  <c r="Z14" i="18"/>
  <c r="BD86" i="2"/>
  <c r="Z52" i="18"/>
  <c r="BD82" i="2"/>
  <c r="Z48" i="18"/>
  <c r="AV76" i="1"/>
  <c r="R42" i="12"/>
  <c r="BD81" i="2"/>
  <c r="Z47" i="18"/>
  <c r="BD79" i="2"/>
  <c r="Z45" i="18"/>
  <c r="BD90" i="1"/>
  <c r="Z56" i="12"/>
  <c r="BD65" i="2"/>
  <c r="Z31" i="18"/>
  <c r="BD99" i="2"/>
  <c r="Z65" i="18"/>
  <c r="AX73" i="2"/>
  <c r="T39" i="18"/>
  <c r="BD64" i="2"/>
  <c r="Z30" i="18"/>
  <c r="AV75" i="2"/>
  <c r="R41" i="18"/>
  <c r="BD102" i="2"/>
  <c r="Z68" i="18"/>
  <c r="BD87" i="1"/>
  <c r="Z53" i="12"/>
  <c r="BD80" i="2"/>
  <c r="Z46" i="18"/>
  <c r="BD58" i="2"/>
  <c r="Z24" i="18"/>
  <c r="BD78" i="2"/>
  <c r="Z44" i="18"/>
  <c r="BD91" i="1"/>
  <c r="Z57" i="12"/>
  <c r="BD93" i="2"/>
  <c r="Z59" i="18"/>
  <c r="BD83" i="2"/>
  <c r="Z49" i="18"/>
  <c r="BD85" i="1"/>
  <c r="Z51" i="12"/>
  <c r="BD93" i="1"/>
  <c r="Z59" i="12"/>
  <c r="BD89" i="2"/>
  <c r="Z55" i="18"/>
  <c r="BD98" i="2"/>
  <c r="Z64" i="18"/>
  <c r="BB49" i="1"/>
  <c r="X15" i="12"/>
  <c r="AV76" i="2"/>
  <c r="R42" i="18"/>
  <c r="BD62" i="2"/>
  <c r="Z28" i="18"/>
  <c r="BD84" i="1"/>
  <c r="Z50" i="12"/>
  <c r="AW74" i="1"/>
  <c r="S40" i="12"/>
  <c r="BD65" i="1"/>
  <c r="Z31" i="12"/>
  <c r="BD67" i="2"/>
  <c r="Z33" i="18"/>
  <c r="BE64" i="1"/>
  <c r="AA30" i="12"/>
  <c r="BD79" i="1"/>
  <c r="Z45" i="12"/>
  <c r="AV75" i="1"/>
  <c r="R41" i="12"/>
  <c r="BD63" i="1"/>
  <c r="Z29" i="12"/>
  <c r="BE89" i="1"/>
  <c r="AA55" i="12"/>
  <c r="BD97" i="1"/>
  <c r="Z63" i="12"/>
  <c r="BD101" i="2"/>
  <c r="Z67" i="18"/>
  <c r="AZ51" i="1"/>
  <c r="V17" i="12"/>
  <c r="BE83" i="1"/>
  <c r="AA49" i="12"/>
  <c r="AY72" i="1"/>
  <c r="U38" i="12"/>
  <c r="AV56" i="1"/>
  <c r="R22" i="12"/>
  <c r="BD97" i="2"/>
  <c r="Z63" i="18"/>
  <c r="BD58" i="1"/>
  <c r="Z24" i="12"/>
  <c r="BD100" i="1"/>
  <c r="Z66" i="12"/>
  <c r="BD47" i="2"/>
  <c r="Z13" i="18"/>
  <c r="BD57" i="1"/>
  <c r="Z23" i="12"/>
  <c r="BD67" i="1"/>
  <c r="Z33" i="12"/>
  <c r="BB49" i="2"/>
  <c r="X15" i="18"/>
  <c r="BD101" i="1"/>
  <c r="Z67" i="12"/>
  <c r="BD102" i="1"/>
  <c r="Z68" i="12"/>
  <c r="BD95" i="1"/>
  <c r="Z61" i="12"/>
  <c r="AY52" i="2"/>
  <c r="U18" i="18"/>
  <c r="BD86" i="1"/>
  <c r="Z52" i="12"/>
  <c r="AX73" i="1"/>
  <c r="T39" i="12"/>
  <c r="BB48" i="1"/>
  <c r="X14" i="12"/>
  <c r="AY52" i="1"/>
  <c r="U18" i="12"/>
  <c r="BD100" i="2"/>
  <c r="Z66" i="18"/>
  <c r="AW74" i="2"/>
  <c r="S40" i="18"/>
  <c r="BC68" i="1"/>
  <c r="Y34" i="12"/>
  <c r="AY72" i="2"/>
  <c r="U38" i="18"/>
  <c r="AW54" i="2"/>
  <c r="S20" i="18"/>
  <c r="BD82" i="1"/>
  <c r="Z48" i="12"/>
  <c r="BD81" i="1"/>
  <c r="Z47" i="12"/>
  <c r="BB69" i="1"/>
  <c r="X35" i="12"/>
  <c r="BD96" i="1"/>
  <c r="Z62" i="12"/>
  <c r="BD87" i="2"/>
  <c r="Z53" i="18"/>
  <c r="W11" i="30"/>
  <c r="P11" i="30"/>
  <c r="R11" i="30" s="1"/>
  <c r="U11" i="30"/>
  <c r="V11" i="30"/>
  <c r="T11" i="30"/>
  <c r="BD94" i="2"/>
  <c r="Z60" i="18"/>
  <c r="BD59" i="2"/>
  <c r="Z25" i="18"/>
  <c r="BD90" i="2"/>
  <c r="Z56" i="18"/>
  <c r="BA50" i="2"/>
  <c r="W16" i="18"/>
  <c r="AV55" i="2"/>
  <c r="R21" i="18"/>
  <c r="E12" i="30"/>
  <c r="F11" i="30"/>
  <c r="G12" i="30" s="1"/>
  <c r="BD85" i="2"/>
  <c r="Z51" i="18"/>
  <c r="AX53" i="2"/>
  <c r="T19" i="18"/>
  <c r="BD47" i="1"/>
  <c r="Z13" i="12"/>
  <c r="BA50" i="1"/>
  <c r="W16" i="12"/>
  <c r="BD84" i="2"/>
  <c r="Z50" i="18"/>
  <c r="BD63" i="2"/>
  <c r="Z29" i="18"/>
  <c r="AZ71" i="1"/>
  <c r="V37" i="12"/>
  <c r="BE59" i="1"/>
  <c r="AA25" i="12"/>
  <c r="BD62" i="1"/>
  <c r="Z28" i="12"/>
  <c r="BD61" i="1"/>
  <c r="Z27" i="12"/>
  <c r="AZ51" i="2"/>
  <c r="V17" i="18"/>
  <c r="BD57" i="2"/>
  <c r="Z23" i="18"/>
  <c r="BA70" i="2"/>
  <c r="W36" i="18"/>
  <c r="K12" i="30"/>
  <c r="L13" i="30" s="1"/>
  <c r="BD92" i="2"/>
  <c r="Z58" i="18"/>
  <c r="AC57" i="8"/>
  <c r="X58" i="8"/>
  <c r="Z58" i="8" s="1"/>
  <c r="H20" i="15"/>
  <c r="H28" i="15"/>
  <c r="AB11" i="30" l="1"/>
  <c r="AD11" i="30" s="1"/>
  <c r="J13" i="30"/>
  <c r="BB70" i="2"/>
  <c r="X36" i="18"/>
  <c r="BE62" i="1"/>
  <c r="AA28" i="12"/>
  <c r="BE84" i="2"/>
  <c r="AA50" i="18"/>
  <c r="BE85" i="2"/>
  <c r="AA51" i="18"/>
  <c r="BE90" i="2"/>
  <c r="AA56" i="18"/>
  <c r="P12" i="30"/>
  <c r="R12" i="30" s="1"/>
  <c r="W12" i="30"/>
  <c r="U12" i="30"/>
  <c r="V12" i="30"/>
  <c r="T12" i="30"/>
  <c r="AX54" i="2"/>
  <c r="T20" i="18"/>
  <c r="BE100" i="2"/>
  <c r="AA66" i="18"/>
  <c r="BE86" i="1"/>
  <c r="AA52" i="12"/>
  <c r="BE101" i="1"/>
  <c r="AA67" i="12"/>
  <c r="BE47" i="2"/>
  <c r="AA13" i="18"/>
  <c r="AW56" i="1"/>
  <c r="S22" i="12"/>
  <c r="AA67" i="18"/>
  <c r="BE101" i="2"/>
  <c r="AW75" i="1"/>
  <c r="S41" i="12"/>
  <c r="BE65" i="1"/>
  <c r="AA31" i="12"/>
  <c r="AW76" i="2"/>
  <c r="S42" i="18"/>
  <c r="BE93" i="1"/>
  <c r="AA59" i="12"/>
  <c r="BE91" i="1"/>
  <c r="AA57" i="12"/>
  <c r="BE87" i="1"/>
  <c r="AA53" i="12"/>
  <c r="AY73" i="2"/>
  <c r="U39" i="18"/>
  <c r="BE65" i="2"/>
  <c r="AA31" i="18"/>
  <c r="BE79" i="2"/>
  <c r="AA45" i="18"/>
  <c r="BE86" i="2"/>
  <c r="AA52" i="18"/>
  <c r="BE98" i="1"/>
  <c r="AA64" i="12"/>
  <c r="BE61" i="2"/>
  <c r="AA27" i="18"/>
  <c r="BE78" i="1"/>
  <c r="AA44" i="12"/>
  <c r="BD68" i="2"/>
  <c r="Z34" i="18"/>
  <c r="BE60" i="2"/>
  <c r="AA26" i="18"/>
  <c r="BE88" i="1"/>
  <c r="AA54" i="12"/>
  <c r="BE66" i="2"/>
  <c r="AA32" i="18"/>
  <c r="BE99" i="1"/>
  <c r="AA65" i="12"/>
  <c r="AW55" i="1"/>
  <c r="S21" i="12"/>
  <c r="AW56" i="2"/>
  <c r="S22" i="18"/>
  <c r="BE91" i="2"/>
  <c r="AA57" i="18"/>
  <c r="BC69" i="2"/>
  <c r="Y35" i="18"/>
  <c r="BE77" i="1"/>
  <c r="AA43" i="12"/>
  <c r="BE57" i="2"/>
  <c r="AA23" i="18"/>
  <c r="BE61" i="1"/>
  <c r="AA27" i="12"/>
  <c r="BF59" i="1"/>
  <c r="AB25" i="12"/>
  <c r="BE63" i="2"/>
  <c r="AA29" i="18"/>
  <c r="BB50" i="1"/>
  <c r="X16" i="12"/>
  <c r="AY53" i="2"/>
  <c r="U19" i="18"/>
  <c r="E13" i="30"/>
  <c r="F12" i="30"/>
  <c r="G13" i="30" s="1"/>
  <c r="T13" i="30" s="1"/>
  <c r="BB50" i="2"/>
  <c r="X16" i="18"/>
  <c r="BE59" i="2"/>
  <c r="AA25" i="18"/>
  <c r="BA51" i="2"/>
  <c r="W17" i="18"/>
  <c r="BA71" i="1"/>
  <c r="W37" i="12"/>
  <c r="BE47" i="1"/>
  <c r="AA13" i="12"/>
  <c r="AW55" i="2"/>
  <c r="S21" i="18"/>
  <c r="BE94" i="2"/>
  <c r="AA60" i="18"/>
  <c r="BE96" i="1"/>
  <c r="AA62" i="12"/>
  <c r="BE81" i="1"/>
  <c r="AA47" i="12"/>
  <c r="BD68" i="1"/>
  <c r="Z34" i="12"/>
  <c r="BC48" i="1"/>
  <c r="Y14" i="12"/>
  <c r="BE95" i="1"/>
  <c r="AA61" i="12"/>
  <c r="BE67" i="1"/>
  <c r="AA33" i="12"/>
  <c r="BE58" i="1"/>
  <c r="AA24" i="12"/>
  <c r="BF83" i="1"/>
  <c r="AB49" i="12"/>
  <c r="BF89" i="1"/>
  <c r="AB55" i="12"/>
  <c r="BF64" i="1"/>
  <c r="AB30" i="12"/>
  <c r="BE84" i="1"/>
  <c r="AA50" i="12"/>
  <c r="BE98" i="2"/>
  <c r="AA64" i="18"/>
  <c r="BE83" i="2"/>
  <c r="AA49" i="18"/>
  <c r="BE58" i="2"/>
  <c r="AA24" i="18"/>
  <c r="AW75" i="2"/>
  <c r="S41" i="18"/>
  <c r="AW76" i="1"/>
  <c r="S42" i="12"/>
  <c r="BE87" i="2"/>
  <c r="AA53" i="18"/>
  <c r="BC69" i="1"/>
  <c r="Y35" i="12"/>
  <c r="BE82" i="1"/>
  <c r="AA48" i="12"/>
  <c r="AZ72" i="2"/>
  <c r="V38" i="18"/>
  <c r="AX74" i="2"/>
  <c r="T40" i="18"/>
  <c r="AZ52" i="1"/>
  <c r="V18" i="12"/>
  <c r="AY73" i="1"/>
  <c r="U39" i="12"/>
  <c r="AZ52" i="2"/>
  <c r="V18" i="18"/>
  <c r="BE102" i="1"/>
  <c r="AA68" i="12"/>
  <c r="BC49" i="2"/>
  <c r="Y15" i="18"/>
  <c r="BE57" i="1"/>
  <c r="AA23" i="12"/>
  <c r="BE100" i="1"/>
  <c r="AA66" i="12"/>
  <c r="BE97" i="2"/>
  <c r="AA63" i="18"/>
  <c r="AZ72" i="1"/>
  <c r="V38" i="12"/>
  <c r="BA51" i="1"/>
  <c r="W17" i="12"/>
  <c r="BE97" i="1"/>
  <c r="AA63" i="12"/>
  <c r="BE63" i="1"/>
  <c r="AA29" i="12"/>
  <c r="BE79" i="1"/>
  <c r="AA45" i="12"/>
  <c r="BE67" i="2"/>
  <c r="AA33" i="18"/>
  <c r="AX74" i="1"/>
  <c r="T40" i="12"/>
  <c r="BE62" i="2"/>
  <c r="AA28" i="18"/>
  <c r="BC49" i="1"/>
  <c r="Y15" i="12"/>
  <c r="BE89" i="2"/>
  <c r="AA55" i="18"/>
  <c r="BE85" i="1"/>
  <c r="AA51" i="12"/>
  <c r="BE93" i="2"/>
  <c r="AA59" i="18"/>
  <c r="BE78" i="2"/>
  <c r="AA44" i="18"/>
  <c r="BE80" i="2"/>
  <c r="AA46" i="18"/>
  <c r="BE102" i="2"/>
  <c r="AA68" i="18"/>
  <c r="BE64" i="2"/>
  <c r="AA30" i="18"/>
  <c r="BE99" i="2"/>
  <c r="AA65" i="18"/>
  <c r="BE90" i="1"/>
  <c r="AA56" i="12"/>
  <c r="BE81" i="2"/>
  <c r="AA47" i="18"/>
  <c r="BE82" i="2"/>
  <c r="AA48" i="18"/>
  <c r="BE48" i="2"/>
  <c r="AA14" i="18"/>
  <c r="AX54" i="1"/>
  <c r="T20" i="12"/>
  <c r="BE80" i="1"/>
  <c r="AA46" i="12"/>
  <c r="BB70" i="1"/>
  <c r="X36" i="12"/>
  <c r="BE95" i="2"/>
  <c r="AA61" i="18"/>
  <c r="BF66" i="1"/>
  <c r="AB32" i="12"/>
  <c r="BE60" i="1"/>
  <c r="AA26" i="12"/>
  <c r="BE92" i="1"/>
  <c r="AA58" i="12"/>
  <c r="BE88" i="2"/>
  <c r="AA54" i="18"/>
  <c r="BA71" i="2"/>
  <c r="W37" i="18"/>
  <c r="BE96" i="2"/>
  <c r="AA62" i="18"/>
  <c r="BE94" i="1"/>
  <c r="AA60" i="12"/>
  <c r="BE77" i="2"/>
  <c r="AA43" i="18"/>
  <c r="AY53" i="1"/>
  <c r="U19" i="12"/>
  <c r="BE92" i="2"/>
  <c r="AA58" i="18"/>
  <c r="AA58" i="8"/>
  <c r="AB58" i="8" s="1"/>
  <c r="H29" i="15"/>
  <c r="H21" i="15"/>
  <c r="D29" i="15"/>
  <c r="AB12" i="30" l="1"/>
  <c r="AD12" i="30" s="1"/>
  <c r="BF77" i="2"/>
  <c r="AB43" i="18"/>
  <c r="BF96" i="2"/>
  <c r="AB62" i="18"/>
  <c r="BF88" i="2"/>
  <c r="AB54" i="18"/>
  <c r="BF60" i="1"/>
  <c r="AB26" i="12"/>
  <c r="BF95" i="2"/>
  <c r="AB61" i="18"/>
  <c r="BF48" i="2"/>
  <c r="AB14" i="18"/>
  <c r="BF99" i="2"/>
  <c r="AB65" i="18"/>
  <c r="BF78" i="2"/>
  <c r="AB44" i="18"/>
  <c r="BD49" i="1"/>
  <c r="Z15" i="12"/>
  <c r="BF79" i="1"/>
  <c r="AB45" i="12"/>
  <c r="BA72" i="1"/>
  <c r="W38" i="12"/>
  <c r="BD49" i="2"/>
  <c r="Z15" i="18"/>
  <c r="BA52" i="1"/>
  <c r="W18" i="12"/>
  <c r="BD69" i="1"/>
  <c r="Z35" i="12"/>
  <c r="BF58" i="2"/>
  <c r="AB24" i="18"/>
  <c r="BF98" i="2"/>
  <c r="AB64" i="18"/>
  <c r="BG83" i="1"/>
  <c r="AC49" i="12"/>
  <c r="BF81" i="1"/>
  <c r="AB47" i="12"/>
  <c r="BF62" i="1"/>
  <c r="AB28" i="12"/>
  <c r="BF47" i="1"/>
  <c r="AB13" i="12"/>
  <c r="BC50" i="2"/>
  <c r="Y16" i="18"/>
  <c r="BF63" i="2"/>
  <c r="AB29" i="18"/>
  <c r="BF77" i="1"/>
  <c r="AB43" i="12"/>
  <c r="BF91" i="2"/>
  <c r="AB57" i="18"/>
  <c r="BF66" i="2"/>
  <c r="AB32" i="18"/>
  <c r="BF78" i="1"/>
  <c r="AB44" i="12"/>
  <c r="AX75" i="1"/>
  <c r="T41" i="12"/>
  <c r="BF94" i="1"/>
  <c r="AB60" i="12"/>
  <c r="BF92" i="1"/>
  <c r="AB58" i="12"/>
  <c r="BC70" i="1"/>
  <c r="Y36" i="12"/>
  <c r="AY54" i="1"/>
  <c r="U20" i="12"/>
  <c r="BF82" i="2"/>
  <c r="AB48" i="18"/>
  <c r="BF90" i="1"/>
  <c r="AB56" i="12"/>
  <c r="BF64" i="2"/>
  <c r="AB30" i="18"/>
  <c r="BF80" i="2"/>
  <c r="AB46" i="18"/>
  <c r="BF93" i="2"/>
  <c r="AB59" i="18"/>
  <c r="BF89" i="2"/>
  <c r="AB55" i="18"/>
  <c r="BF62" i="2"/>
  <c r="AB28" i="18"/>
  <c r="BF67" i="2"/>
  <c r="AB33" i="18"/>
  <c r="BF63" i="1"/>
  <c r="AB29" i="12"/>
  <c r="BB51" i="1"/>
  <c r="X17" i="12"/>
  <c r="BF97" i="2"/>
  <c r="AB63" i="18"/>
  <c r="BF57" i="1"/>
  <c r="AB23" i="12"/>
  <c r="BF102" i="1"/>
  <c r="AB68" i="12"/>
  <c r="AZ73" i="1"/>
  <c r="V39" i="12"/>
  <c r="AY74" i="2"/>
  <c r="U40" i="18"/>
  <c r="BF82" i="1"/>
  <c r="AB48" i="12"/>
  <c r="BF87" i="2"/>
  <c r="AB53" i="18"/>
  <c r="AX75" i="2"/>
  <c r="T41" i="18"/>
  <c r="BF83" i="2"/>
  <c r="AB49" i="18"/>
  <c r="BF84" i="1"/>
  <c r="AB50" i="12"/>
  <c r="BG89" i="1"/>
  <c r="AC55" i="12"/>
  <c r="BF58" i="1"/>
  <c r="AB24" i="12"/>
  <c r="BF95" i="1"/>
  <c r="AB61" i="12"/>
  <c r="BE68" i="1"/>
  <c r="AA34" i="12"/>
  <c r="BF96" i="1"/>
  <c r="AB62" i="12"/>
  <c r="U13" i="30"/>
  <c r="V13" i="30"/>
  <c r="W13" i="30"/>
  <c r="P13" i="30"/>
  <c r="R13" i="30" s="1"/>
  <c r="AB67" i="18"/>
  <c r="BF101" i="2"/>
  <c r="BF90" i="2"/>
  <c r="AB56" i="18"/>
  <c r="BF84" i="2"/>
  <c r="AB50" i="18"/>
  <c r="BC70" i="2"/>
  <c r="Y36" i="18"/>
  <c r="BF80" i="1"/>
  <c r="AB46" i="12"/>
  <c r="BF81" i="2"/>
  <c r="AB47" i="18"/>
  <c r="BF102" i="2"/>
  <c r="AB68" i="18"/>
  <c r="BF85" i="1"/>
  <c r="AB51" i="12"/>
  <c r="AY74" i="1"/>
  <c r="U40" i="12"/>
  <c r="BF97" i="1"/>
  <c r="AB63" i="12"/>
  <c r="BF100" i="1"/>
  <c r="AB66" i="12"/>
  <c r="BA52" i="2"/>
  <c r="W18" i="18"/>
  <c r="BA72" i="2"/>
  <c r="W38" i="18"/>
  <c r="AX76" i="1"/>
  <c r="T42" i="12"/>
  <c r="BG64" i="1"/>
  <c r="AC30" i="12"/>
  <c r="BF67" i="1"/>
  <c r="AB33" i="12"/>
  <c r="BD48" i="1"/>
  <c r="Z14" i="12"/>
  <c r="BF85" i="2"/>
  <c r="AB51" i="18"/>
  <c r="BF94" i="2"/>
  <c r="AB60" i="18"/>
  <c r="BB51" i="2"/>
  <c r="X17" i="18"/>
  <c r="AZ53" i="2"/>
  <c r="V19" i="18"/>
  <c r="BF61" i="1"/>
  <c r="AB27" i="12"/>
  <c r="AX55" i="1"/>
  <c r="T21" i="12"/>
  <c r="BF60" i="2"/>
  <c r="AB26" i="18"/>
  <c r="BF98" i="1"/>
  <c r="AB64" i="12"/>
  <c r="BF79" i="2"/>
  <c r="AB45" i="18"/>
  <c r="AZ73" i="2"/>
  <c r="V39" i="18"/>
  <c r="BF91" i="1"/>
  <c r="AB57" i="12"/>
  <c r="AX76" i="2"/>
  <c r="T42" i="18"/>
  <c r="AX56" i="1"/>
  <c r="T22" i="12"/>
  <c r="BF101" i="1"/>
  <c r="AB67" i="12"/>
  <c r="BF100" i="2"/>
  <c r="AB66" i="18"/>
  <c r="AZ53" i="1"/>
  <c r="V19" i="12"/>
  <c r="BB71" i="2"/>
  <c r="X37" i="18"/>
  <c r="BG66" i="1"/>
  <c r="AC32" i="12"/>
  <c r="AX55" i="2"/>
  <c r="T21" i="18"/>
  <c r="BB71" i="1"/>
  <c r="X37" i="12"/>
  <c r="BF59" i="2"/>
  <c r="AB25" i="18"/>
  <c r="E14" i="30"/>
  <c r="F13" i="30"/>
  <c r="G14" i="30" s="1"/>
  <c r="BC50" i="1"/>
  <c r="Y16" i="12"/>
  <c r="BG59" i="1"/>
  <c r="AC25" i="12"/>
  <c r="BF57" i="2"/>
  <c r="AB23" i="18"/>
  <c r="BD69" i="2"/>
  <c r="Z35" i="18"/>
  <c r="AX56" i="2"/>
  <c r="T22" i="18"/>
  <c r="BF99" i="1"/>
  <c r="AB65" i="12"/>
  <c r="BF88" i="1"/>
  <c r="AB54" i="12"/>
  <c r="BE68" i="2"/>
  <c r="AA34" i="18"/>
  <c r="BF61" i="2"/>
  <c r="AB27" i="18"/>
  <c r="BF86" i="2"/>
  <c r="AB52" i="18"/>
  <c r="BF65" i="2"/>
  <c r="AB31" i="18"/>
  <c r="BF87" i="1"/>
  <c r="AB53" i="12"/>
  <c r="BF93" i="1"/>
  <c r="AB59" i="12"/>
  <c r="BF65" i="1"/>
  <c r="AB31" i="12"/>
  <c r="BF47" i="2"/>
  <c r="AB13" i="18"/>
  <c r="BF86" i="1"/>
  <c r="AB52" i="12"/>
  <c r="AY54" i="2"/>
  <c r="U20" i="18"/>
  <c r="J14" i="30"/>
  <c r="K13" i="30"/>
  <c r="L14" i="30" s="1"/>
  <c r="T14" i="30" s="1"/>
  <c r="BF92" i="2"/>
  <c r="AB58" i="18"/>
  <c r="AC58" i="8"/>
  <c r="X59" i="8"/>
  <c r="Z59" i="8" s="1"/>
  <c r="H30" i="15"/>
  <c r="AB13" i="30" l="1"/>
  <c r="AD13" i="30" s="1"/>
  <c r="AZ54" i="2"/>
  <c r="V20" i="18"/>
  <c r="BG47" i="2"/>
  <c r="AC13" i="18"/>
  <c r="BG93" i="1"/>
  <c r="AC59" i="12"/>
  <c r="BG65" i="2"/>
  <c r="AC31" i="18"/>
  <c r="BG61" i="2"/>
  <c r="AC27" i="18"/>
  <c r="BG88" i="1"/>
  <c r="AC54" i="12"/>
  <c r="AY56" i="2"/>
  <c r="U22" i="18"/>
  <c r="BG57" i="2"/>
  <c r="AC23" i="18"/>
  <c r="BD50" i="1"/>
  <c r="Z16" i="12"/>
  <c r="BG59" i="2"/>
  <c r="AC25" i="18"/>
  <c r="AY55" i="2"/>
  <c r="U21" i="18"/>
  <c r="U14" i="30"/>
  <c r="V14" i="30"/>
  <c r="W14" i="30"/>
  <c r="P14" i="30"/>
  <c r="R14" i="30" s="1"/>
  <c r="BC71" i="2"/>
  <c r="Y37" i="18"/>
  <c r="BG100" i="2"/>
  <c r="AC66" i="18"/>
  <c r="AY56" i="1"/>
  <c r="U22" i="12"/>
  <c r="BG91" i="1"/>
  <c r="AC57" i="12"/>
  <c r="BG79" i="2"/>
  <c r="AC45" i="18"/>
  <c r="BG60" i="2"/>
  <c r="AC26" i="18"/>
  <c r="BG61" i="1"/>
  <c r="AC27" i="12"/>
  <c r="BC51" i="2"/>
  <c r="Y17" i="18"/>
  <c r="BG85" i="2"/>
  <c r="AC51" i="18"/>
  <c r="BG67" i="1"/>
  <c r="AC33" i="12"/>
  <c r="AY76" i="1"/>
  <c r="U42" i="12"/>
  <c r="BB52" i="2"/>
  <c r="X18" i="18"/>
  <c r="BG97" i="1"/>
  <c r="AC63" i="12"/>
  <c r="BG85" i="1"/>
  <c r="AC51" i="12"/>
  <c r="BG81" i="2"/>
  <c r="AC47" i="18"/>
  <c r="BD70" i="2"/>
  <c r="Z36" i="18"/>
  <c r="BG90" i="2"/>
  <c r="AC56" i="18"/>
  <c r="BG96" i="1"/>
  <c r="AC62" i="12"/>
  <c r="BG95" i="1"/>
  <c r="AC61" i="12"/>
  <c r="BH89" i="1"/>
  <c r="AD55" i="12"/>
  <c r="BG83" i="2"/>
  <c r="AC49" i="18"/>
  <c r="BG87" i="2"/>
  <c r="AC53" i="18"/>
  <c r="AZ74" i="2"/>
  <c r="V40" i="18"/>
  <c r="BG102" i="1"/>
  <c r="AC68" i="12"/>
  <c r="BG97" i="2"/>
  <c r="AC63" i="18"/>
  <c r="BG63" i="1"/>
  <c r="AC29" i="12"/>
  <c r="BG62" i="2"/>
  <c r="AC28" i="18"/>
  <c r="AC59" i="18"/>
  <c r="BG93" i="2"/>
  <c r="BG64" i="2"/>
  <c r="AC30" i="18"/>
  <c r="BG82" i="2"/>
  <c r="AC48" i="18"/>
  <c r="BD70" i="1"/>
  <c r="Z36" i="12"/>
  <c r="BG94" i="1"/>
  <c r="AC60" i="12"/>
  <c r="BG78" i="1"/>
  <c r="AC44" i="12"/>
  <c r="BG91" i="2"/>
  <c r="AC57" i="18"/>
  <c r="BG63" i="2"/>
  <c r="AC29" i="18"/>
  <c r="BG47" i="1"/>
  <c r="AC13" i="12"/>
  <c r="BG81" i="1"/>
  <c r="AC47" i="12"/>
  <c r="BG98" i="2"/>
  <c r="AC64" i="18"/>
  <c r="BE69" i="1"/>
  <c r="AA35" i="12"/>
  <c r="BE49" i="2"/>
  <c r="AA15" i="18"/>
  <c r="BG79" i="1"/>
  <c r="AC45" i="12"/>
  <c r="BG78" i="2"/>
  <c r="AC44" i="18"/>
  <c r="BG48" i="2"/>
  <c r="AC14" i="18"/>
  <c r="BG60" i="1"/>
  <c r="AC26" i="12"/>
  <c r="BG96" i="2"/>
  <c r="AC62" i="18"/>
  <c r="J15" i="30"/>
  <c r="K14" i="30"/>
  <c r="L15" i="30" s="1"/>
  <c r="BG86" i="1"/>
  <c r="AC52" i="12"/>
  <c r="BG65" i="1"/>
  <c r="AC31" i="12"/>
  <c r="BG87" i="1"/>
  <c r="AC53" i="12"/>
  <c r="BG86" i="2"/>
  <c r="AC52" i="18"/>
  <c r="BF68" i="2"/>
  <c r="AB34" i="18"/>
  <c r="BG99" i="1"/>
  <c r="AC65" i="12"/>
  <c r="BE69" i="2"/>
  <c r="AA35" i="18"/>
  <c r="BH59" i="1"/>
  <c r="AD25" i="12"/>
  <c r="E15" i="30"/>
  <c r="F14" i="30"/>
  <c r="G15" i="30" s="1"/>
  <c r="BC71" i="1"/>
  <c r="Y37" i="12"/>
  <c r="AC67" i="18"/>
  <c r="BG101" i="2"/>
  <c r="BH66" i="1"/>
  <c r="AD32" i="12"/>
  <c r="BA53" i="1"/>
  <c r="W19" i="12"/>
  <c r="BG101" i="1"/>
  <c r="AC67" i="12"/>
  <c r="AY76" i="2"/>
  <c r="U42" i="18"/>
  <c r="BA73" i="2"/>
  <c r="W39" i="18"/>
  <c r="BG98" i="1"/>
  <c r="AC64" i="12"/>
  <c r="AY55" i="1"/>
  <c r="U21" i="12"/>
  <c r="BA53" i="2"/>
  <c r="W19" i="18"/>
  <c r="BG94" i="2"/>
  <c r="AC60" i="18"/>
  <c r="BE48" i="1"/>
  <c r="AA14" i="12"/>
  <c r="BH64" i="1"/>
  <c r="AD30" i="12"/>
  <c r="BB72" i="2"/>
  <c r="X38" i="18"/>
  <c r="BG100" i="1"/>
  <c r="AC66" i="12"/>
  <c r="AZ74" i="1"/>
  <c r="V40" i="12"/>
  <c r="BG102" i="2"/>
  <c r="AC68" i="18"/>
  <c r="BG80" i="1"/>
  <c r="AC46" i="12"/>
  <c r="BG84" i="2"/>
  <c r="AC50" i="18"/>
  <c r="BF68" i="1"/>
  <c r="AB34" i="12"/>
  <c r="BG58" i="1"/>
  <c r="AC24" i="12"/>
  <c r="BG84" i="1"/>
  <c r="AC50" i="12"/>
  <c r="AY75" i="2"/>
  <c r="U41" i="18"/>
  <c r="BG82" i="1"/>
  <c r="AC48" i="12"/>
  <c r="BA73" i="1"/>
  <c r="W39" i="12"/>
  <c r="BG57" i="1"/>
  <c r="AC23" i="12"/>
  <c r="BC51" i="1"/>
  <c r="Y17" i="12"/>
  <c r="BG67" i="2"/>
  <c r="AC33" i="18"/>
  <c r="BG89" i="2"/>
  <c r="AC55" i="18"/>
  <c r="BG80" i="2"/>
  <c r="AC46" i="18"/>
  <c r="BG90" i="1"/>
  <c r="AC56" i="12"/>
  <c r="AZ54" i="1"/>
  <c r="V20" i="12"/>
  <c r="BG92" i="1"/>
  <c r="AC58" i="12"/>
  <c r="AY75" i="1"/>
  <c r="U41" i="12"/>
  <c r="BG66" i="2"/>
  <c r="AC32" i="18"/>
  <c r="BG77" i="1"/>
  <c r="AC43" i="12"/>
  <c r="BD50" i="2"/>
  <c r="Z16" i="18"/>
  <c r="BG62" i="1"/>
  <c r="AC28" i="12"/>
  <c r="BH83" i="1"/>
  <c r="AD49" i="12"/>
  <c r="BG58" i="2"/>
  <c r="AC24" i="18"/>
  <c r="BB52" i="1"/>
  <c r="X18" i="12"/>
  <c r="BB72" i="1"/>
  <c r="X38" i="12"/>
  <c r="BE49" i="1"/>
  <c r="AA15" i="12"/>
  <c r="BG99" i="2"/>
  <c r="AC65" i="18"/>
  <c r="BG95" i="2"/>
  <c r="AC61" i="18"/>
  <c r="BG88" i="2"/>
  <c r="AC54" i="18"/>
  <c r="BG77" i="2"/>
  <c r="AC43" i="18"/>
  <c r="BG92" i="2"/>
  <c r="AC58" i="18"/>
  <c r="AA59" i="8"/>
  <c r="AB59" i="8" s="1"/>
  <c r="H31" i="15"/>
  <c r="D30" i="15"/>
  <c r="T15" i="30" l="1"/>
  <c r="AB14" i="30"/>
  <c r="AD14" i="30" s="1"/>
  <c r="BH88" i="2"/>
  <c r="AD54" i="18"/>
  <c r="BH99" i="2"/>
  <c r="AD65" i="18"/>
  <c r="BC72" i="1"/>
  <c r="Y38" i="12"/>
  <c r="BH58" i="2"/>
  <c r="AD24" i="18"/>
  <c r="BH62" i="1"/>
  <c r="AD28" i="12"/>
  <c r="BH77" i="1"/>
  <c r="AD43" i="12"/>
  <c r="AZ75" i="1"/>
  <c r="V41" i="12"/>
  <c r="BA54" i="1"/>
  <c r="W20" i="12"/>
  <c r="BH80" i="2"/>
  <c r="AD46" i="18"/>
  <c r="BH67" i="2"/>
  <c r="AD33" i="18"/>
  <c r="BH57" i="1"/>
  <c r="AD23" i="12"/>
  <c r="BH82" i="1"/>
  <c r="AD48" i="12"/>
  <c r="BH84" i="1"/>
  <c r="AD50" i="12"/>
  <c r="BG68" i="1"/>
  <c r="AC34" i="12"/>
  <c r="BH80" i="1"/>
  <c r="AD46" i="12"/>
  <c r="BA74" i="1"/>
  <c r="W40" i="12"/>
  <c r="BC72" i="2"/>
  <c r="Y38" i="18"/>
  <c r="BF48" i="1"/>
  <c r="AB14" i="12"/>
  <c r="BB53" i="2"/>
  <c r="X19" i="18"/>
  <c r="BH98" i="1"/>
  <c r="AD64" i="12"/>
  <c r="AZ76" i="2"/>
  <c r="V42" i="18"/>
  <c r="BB53" i="1"/>
  <c r="X19" i="12"/>
  <c r="F15" i="30"/>
  <c r="G16" i="30" s="1"/>
  <c r="E16" i="30"/>
  <c r="BF69" i="2"/>
  <c r="AB35" i="18"/>
  <c r="BG68" i="2"/>
  <c r="AC34" i="18"/>
  <c r="BH87" i="1"/>
  <c r="AD53" i="12"/>
  <c r="BH86" i="1"/>
  <c r="AD52" i="12"/>
  <c r="BH96" i="2"/>
  <c r="AD62" i="18"/>
  <c r="BH48" i="2"/>
  <c r="AD14" i="18"/>
  <c r="BH79" i="1"/>
  <c r="AD45" i="12"/>
  <c r="BF69" i="1"/>
  <c r="AB35" i="12"/>
  <c r="BH81" i="1"/>
  <c r="AD47" i="12"/>
  <c r="BH63" i="2"/>
  <c r="AD29" i="18"/>
  <c r="BH78" i="1"/>
  <c r="AD44" i="12"/>
  <c r="BE70" i="1"/>
  <c r="AA36" i="12"/>
  <c r="BH64" i="2"/>
  <c r="AD30" i="18"/>
  <c r="BH62" i="2"/>
  <c r="AD28" i="18"/>
  <c r="BH97" i="2"/>
  <c r="AD63" i="18"/>
  <c r="BA74" i="2"/>
  <c r="W40" i="18"/>
  <c r="BH83" i="2"/>
  <c r="AD49" i="18"/>
  <c r="BH95" i="1"/>
  <c r="AD61" i="12"/>
  <c r="BH90" i="2"/>
  <c r="AD56" i="18"/>
  <c r="BH81" i="2"/>
  <c r="AD47" i="18"/>
  <c r="BH97" i="1"/>
  <c r="AD63" i="12"/>
  <c r="AZ76" i="1"/>
  <c r="V42" i="12"/>
  <c r="BH85" i="2"/>
  <c r="AD51" i="18"/>
  <c r="BH61" i="1"/>
  <c r="AD27" i="12"/>
  <c r="BH79" i="2"/>
  <c r="AD45" i="18"/>
  <c r="AZ56" i="1"/>
  <c r="V22" i="12"/>
  <c r="BD71" i="2"/>
  <c r="Z37" i="18"/>
  <c r="BH93" i="2"/>
  <c r="AD59" i="18"/>
  <c r="BH59" i="2"/>
  <c r="AD25" i="18"/>
  <c r="BH57" i="2"/>
  <c r="AD23" i="18"/>
  <c r="BH88" i="1"/>
  <c r="AD54" i="12"/>
  <c r="BH65" i="2"/>
  <c r="AD31" i="18"/>
  <c r="BH47" i="2"/>
  <c r="AD13" i="18"/>
  <c r="BH77" i="2"/>
  <c r="AD43" i="18"/>
  <c r="BH95" i="2"/>
  <c r="AD61" i="18"/>
  <c r="BF49" i="1"/>
  <c r="AB15" i="12"/>
  <c r="BC52" i="1"/>
  <c r="Y18" i="12"/>
  <c r="BI83" i="1"/>
  <c r="AF49" i="12" s="1"/>
  <c r="AG49" i="12" s="1"/>
  <c r="AH49" i="12" s="1"/>
  <c r="AI49" i="12" s="1"/>
  <c r="AJ49" i="12" s="1"/>
  <c r="AK49" i="12" s="1"/>
  <c r="AL49" i="12" s="1"/>
  <c r="AM49" i="12" s="1"/>
  <c r="AN49" i="12" s="1"/>
  <c r="AO49" i="12" s="1"/>
  <c r="AP49" i="12" s="1"/>
  <c r="AQ49" i="12" s="1"/>
  <c r="AE49" i="12"/>
  <c r="BE50" i="2"/>
  <c r="AA16" i="18"/>
  <c r="BH66" i="2"/>
  <c r="AD32" i="18"/>
  <c r="BH92" i="1"/>
  <c r="AD58" i="12"/>
  <c r="BH90" i="1"/>
  <c r="AD56" i="12"/>
  <c r="BH89" i="2"/>
  <c r="AD55" i="18"/>
  <c r="BD51" i="1"/>
  <c r="Z17" i="12"/>
  <c r="BB73" i="1"/>
  <c r="X39" i="12"/>
  <c r="AZ75" i="2"/>
  <c r="V41" i="18"/>
  <c r="BH58" i="1"/>
  <c r="AD24" i="12"/>
  <c r="BH84" i="2"/>
  <c r="AD50" i="18"/>
  <c r="BH102" i="2"/>
  <c r="AD68" i="18"/>
  <c r="BH100" i="1"/>
  <c r="AD66" i="12"/>
  <c r="BI64" i="1"/>
  <c r="AF30" i="12" s="1"/>
  <c r="AG30" i="12" s="1"/>
  <c r="AH30" i="12" s="1"/>
  <c r="AI30" i="12" s="1"/>
  <c r="AJ30" i="12" s="1"/>
  <c r="AK30" i="12" s="1"/>
  <c r="AL30" i="12" s="1"/>
  <c r="AM30" i="12" s="1"/>
  <c r="AN30" i="12" s="1"/>
  <c r="AO30" i="12" s="1"/>
  <c r="AP30" i="12" s="1"/>
  <c r="AQ30" i="12" s="1"/>
  <c r="AR30" i="12" s="1"/>
  <c r="AS30" i="12" s="1"/>
  <c r="AT30" i="12" s="1"/>
  <c r="AU30" i="12" s="1"/>
  <c r="AV30" i="12" s="1"/>
  <c r="AW30" i="12" s="1"/>
  <c r="AX30" i="12" s="1"/>
  <c r="AY30" i="12" s="1"/>
  <c r="AZ30" i="12" s="1"/>
  <c r="BA30" i="12" s="1"/>
  <c r="BB30" i="12" s="1"/>
  <c r="BC30" i="12" s="1"/>
  <c r="BD30" i="12" s="1"/>
  <c r="BE30" i="12" s="1"/>
  <c r="BF30" i="12" s="1"/>
  <c r="BG30" i="12" s="1"/>
  <c r="BH30" i="12" s="1"/>
  <c r="BI30" i="12" s="1"/>
  <c r="BJ30" i="12" s="1"/>
  <c r="BK30" i="12" s="1"/>
  <c r="BL30" i="12" s="1"/>
  <c r="BM30" i="12" s="1"/>
  <c r="BN30" i="12" s="1"/>
  <c r="BO30" i="12" s="1"/>
  <c r="BP30" i="12" s="1"/>
  <c r="BQ30" i="12" s="1"/>
  <c r="BR30" i="12" s="1"/>
  <c r="BS30" i="12" s="1"/>
  <c r="BT30" i="12" s="1"/>
  <c r="BU30" i="12" s="1"/>
  <c r="BV30" i="12" s="1"/>
  <c r="BW30" i="12" s="1"/>
  <c r="BX30" i="12" s="1"/>
  <c r="BY30" i="12" s="1"/>
  <c r="BZ30" i="12" s="1"/>
  <c r="CA30" i="12" s="1"/>
  <c r="CB30" i="12" s="1"/>
  <c r="CC30" i="12" s="1"/>
  <c r="CD30" i="12" s="1"/>
  <c r="CE30" i="12" s="1"/>
  <c r="CF30" i="12" s="1"/>
  <c r="CG30" i="12" s="1"/>
  <c r="CH30" i="12" s="1"/>
  <c r="CI30" i="12" s="1"/>
  <c r="CJ30" i="12" s="1"/>
  <c r="CK30" i="12" s="1"/>
  <c r="CL30" i="12" s="1"/>
  <c r="CM30" i="12" s="1"/>
  <c r="CN30" i="12" s="1"/>
  <c r="CO30" i="12" s="1"/>
  <c r="CP30" i="12" s="1"/>
  <c r="CQ30" i="12" s="1"/>
  <c r="CR30" i="12" s="1"/>
  <c r="CS30" i="12" s="1"/>
  <c r="CT30" i="12" s="1"/>
  <c r="CU30" i="12" s="1"/>
  <c r="CV30" i="12" s="1"/>
  <c r="CW30" i="12" s="1"/>
  <c r="CX30" i="12" s="1"/>
  <c r="CY30" i="12" s="1"/>
  <c r="CZ30" i="12" s="1"/>
  <c r="DA30" i="12" s="1"/>
  <c r="DB30" i="12" s="1"/>
  <c r="DC30" i="12" s="1"/>
  <c r="DD30" i="12" s="1"/>
  <c r="DE30" i="12" s="1"/>
  <c r="DF30" i="12" s="1"/>
  <c r="DG30" i="12" s="1"/>
  <c r="DH30" i="12" s="1"/>
  <c r="DI30" i="12" s="1"/>
  <c r="DJ30" i="12" s="1"/>
  <c r="DK30" i="12" s="1"/>
  <c r="AE30" i="12"/>
  <c r="BH94" i="2"/>
  <c r="AD60" i="18"/>
  <c r="AZ55" i="1"/>
  <c r="V21" i="12"/>
  <c r="BB73" i="2"/>
  <c r="X39" i="18"/>
  <c r="BH101" i="1"/>
  <c r="AD67" i="12"/>
  <c r="BI66" i="1"/>
  <c r="AF32" i="12" s="1"/>
  <c r="AG32" i="12" s="1"/>
  <c r="AH32" i="12" s="1"/>
  <c r="AI32" i="12" s="1"/>
  <c r="AJ32" i="12" s="1"/>
  <c r="AK32" i="12" s="1"/>
  <c r="AL32" i="12" s="1"/>
  <c r="AM32" i="12" s="1"/>
  <c r="AN32" i="12" s="1"/>
  <c r="AO32" i="12" s="1"/>
  <c r="AP32" i="12" s="1"/>
  <c r="AQ32" i="12" s="1"/>
  <c r="AR32" i="12" s="1"/>
  <c r="AS32" i="12" s="1"/>
  <c r="AT32" i="12" s="1"/>
  <c r="AU32" i="12" s="1"/>
  <c r="AV32" i="12" s="1"/>
  <c r="AW32" i="12" s="1"/>
  <c r="AX32" i="12" s="1"/>
  <c r="AY32" i="12" s="1"/>
  <c r="AZ32" i="12" s="1"/>
  <c r="BA32" i="12" s="1"/>
  <c r="BB32" i="12" s="1"/>
  <c r="BC32" i="12" s="1"/>
  <c r="BD32" i="12" s="1"/>
  <c r="BE32" i="12" s="1"/>
  <c r="BF32" i="12" s="1"/>
  <c r="BG32" i="12" s="1"/>
  <c r="BH32" i="12" s="1"/>
  <c r="BI32" i="12" s="1"/>
  <c r="BJ32" i="12" s="1"/>
  <c r="BK32" i="12" s="1"/>
  <c r="BL32" i="12" s="1"/>
  <c r="BM32" i="12" s="1"/>
  <c r="BN32" i="12" s="1"/>
  <c r="BO32" i="12" s="1"/>
  <c r="BP32" i="12" s="1"/>
  <c r="BQ32" i="12" s="1"/>
  <c r="BR32" i="12" s="1"/>
  <c r="BS32" i="12" s="1"/>
  <c r="BT32" i="12" s="1"/>
  <c r="BU32" i="12" s="1"/>
  <c r="BV32" i="12" s="1"/>
  <c r="BW32" i="12" s="1"/>
  <c r="BX32" i="12" s="1"/>
  <c r="BY32" i="12" s="1"/>
  <c r="BZ32" i="12" s="1"/>
  <c r="CA32" i="12" s="1"/>
  <c r="CB32" i="12" s="1"/>
  <c r="CC32" i="12" s="1"/>
  <c r="CD32" i="12" s="1"/>
  <c r="CE32" i="12" s="1"/>
  <c r="CF32" i="12" s="1"/>
  <c r="CG32" i="12" s="1"/>
  <c r="CH32" i="12" s="1"/>
  <c r="CI32" i="12" s="1"/>
  <c r="CJ32" i="12" s="1"/>
  <c r="CK32" i="12" s="1"/>
  <c r="CL32" i="12" s="1"/>
  <c r="CM32" i="12" s="1"/>
  <c r="CN32" i="12" s="1"/>
  <c r="CO32" i="12" s="1"/>
  <c r="CP32" i="12" s="1"/>
  <c r="CQ32" i="12" s="1"/>
  <c r="CR32" i="12" s="1"/>
  <c r="CS32" i="12" s="1"/>
  <c r="CT32" i="12" s="1"/>
  <c r="CU32" i="12" s="1"/>
  <c r="CV32" i="12" s="1"/>
  <c r="CW32" i="12" s="1"/>
  <c r="CX32" i="12" s="1"/>
  <c r="CY32" i="12" s="1"/>
  <c r="CZ32" i="12" s="1"/>
  <c r="DA32" i="12" s="1"/>
  <c r="DB32" i="12" s="1"/>
  <c r="DC32" i="12" s="1"/>
  <c r="DD32" i="12" s="1"/>
  <c r="DE32" i="12" s="1"/>
  <c r="DF32" i="12" s="1"/>
  <c r="DG32" i="12" s="1"/>
  <c r="DH32" i="12" s="1"/>
  <c r="DI32" i="12" s="1"/>
  <c r="DJ32" i="12" s="1"/>
  <c r="DK32" i="12" s="1"/>
  <c r="AE32" i="12"/>
  <c r="BD71" i="1"/>
  <c r="Z37" i="12"/>
  <c r="BI59" i="1"/>
  <c r="AF25" i="12" s="1"/>
  <c r="AG25" i="12" s="1"/>
  <c r="AH25" i="12" s="1"/>
  <c r="AI25" i="12" s="1"/>
  <c r="AJ25" i="12" s="1"/>
  <c r="AK25" i="12" s="1"/>
  <c r="AL25" i="12" s="1"/>
  <c r="AM25" i="12" s="1"/>
  <c r="AN25" i="12" s="1"/>
  <c r="AO25" i="12" s="1"/>
  <c r="AP25" i="12" s="1"/>
  <c r="AQ25" i="12" s="1"/>
  <c r="AR25" i="12" s="1"/>
  <c r="AS25" i="12" s="1"/>
  <c r="AT25" i="12" s="1"/>
  <c r="AU25" i="12" s="1"/>
  <c r="AV25" i="12" s="1"/>
  <c r="AW25" i="12" s="1"/>
  <c r="AX25" i="12" s="1"/>
  <c r="AY25" i="12" s="1"/>
  <c r="AZ25" i="12" s="1"/>
  <c r="BA25" i="12" s="1"/>
  <c r="BB25" i="12" s="1"/>
  <c r="BC25" i="12" s="1"/>
  <c r="BD25" i="12" s="1"/>
  <c r="BE25" i="12" s="1"/>
  <c r="BF25" i="12" s="1"/>
  <c r="BG25" i="12" s="1"/>
  <c r="BH25" i="12" s="1"/>
  <c r="BI25" i="12" s="1"/>
  <c r="BJ25" i="12" s="1"/>
  <c r="BK25" i="12" s="1"/>
  <c r="BL25" i="12" s="1"/>
  <c r="BM25" i="12" s="1"/>
  <c r="BN25" i="12" s="1"/>
  <c r="BO25" i="12" s="1"/>
  <c r="BP25" i="12" s="1"/>
  <c r="BQ25" i="12" s="1"/>
  <c r="BR25" i="12" s="1"/>
  <c r="BS25" i="12" s="1"/>
  <c r="BT25" i="12" s="1"/>
  <c r="BU25" i="12" s="1"/>
  <c r="BV25" i="12" s="1"/>
  <c r="BW25" i="12" s="1"/>
  <c r="BX25" i="12" s="1"/>
  <c r="BY25" i="12" s="1"/>
  <c r="BZ25" i="12" s="1"/>
  <c r="CA25" i="12" s="1"/>
  <c r="CB25" i="12" s="1"/>
  <c r="CC25" i="12" s="1"/>
  <c r="CD25" i="12" s="1"/>
  <c r="CE25" i="12" s="1"/>
  <c r="CF25" i="12" s="1"/>
  <c r="CG25" i="12" s="1"/>
  <c r="CH25" i="12" s="1"/>
  <c r="CI25" i="12" s="1"/>
  <c r="CJ25" i="12" s="1"/>
  <c r="CK25" i="12" s="1"/>
  <c r="CL25" i="12" s="1"/>
  <c r="CM25" i="12" s="1"/>
  <c r="CN25" i="12" s="1"/>
  <c r="CO25" i="12" s="1"/>
  <c r="CP25" i="12" s="1"/>
  <c r="CQ25" i="12" s="1"/>
  <c r="CR25" i="12" s="1"/>
  <c r="CS25" i="12" s="1"/>
  <c r="CT25" i="12" s="1"/>
  <c r="CU25" i="12" s="1"/>
  <c r="CV25" i="12" s="1"/>
  <c r="CW25" i="12" s="1"/>
  <c r="CX25" i="12" s="1"/>
  <c r="CY25" i="12" s="1"/>
  <c r="CZ25" i="12" s="1"/>
  <c r="DA25" i="12" s="1"/>
  <c r="DB25" i="12" s="1"/>
  <c r="DC25" i="12" s="1"/>
  <c r="DD25" i="12" s="1"/>
  <c r="DE25" i="12" s="1"/>
  <c r="DF25" i="12" s="1"/>
  <c r="DG25" i="12" s="1"/>
  <c r="DH25" i="12" s="1"/>
  <c r="DI25" i="12" s="1"/>
  <c r="DJ25" i="12" s="1"/>
  <c r="DK25" i="12" s="1"/>
  <c r="AE25" i="12"/>
  <c r="BH99" i="1"/>
  <c r="AD65" i="12"/>
  <c r="BH86" i="2"/>
  <c r="AD52" i="18"/>
  <c r="BH65" i="1"/>
  <c r="AD31" i="12"/>
  <c r="J16" i="30"/>
  <c r="K15" i="30"/>
  <c r="L16" i="30" s="1"/>
  <c r="BH60" i="1"/>
  <c r="AD26" i="12"/>
  <c r="BH78" i="2"/>
  <c r="AD44" i="18"/>
  <c r="BF49" i="2"/>
  <c r="AB15" i="18"/>
  <c r="BH98" i="2"/>
  <c r="AD64" i="18"/>
  <c r="BH47" i="1"/>
  <c r="AD13" i="12"/>
  <c r="BH91" i="2"/>
  <c r="AD57" i="18"/>
  <c r="BH94" i="1"/>
  <c r="AD60" i="12"/>
  <c r="BH82" i="2"/>
  <c r="AD48" i="18"/>
  <c r="BH63" i="1"/>
  <c r="AD29" i="12"/>
  <c r="BH102" i="1"/>
  <c r="AD68" i="12"/>
  <c r="BH87" i="2"/>
  <c r="AD53" i="18"/>
  <c r="BI89" i="1"/>
  <c r="AF55" i="12" s="1"/>
  <c r="AG55" i="12" s="1"/>
  <c r="AH55" i="12" s="1"/>
  <c r="AI55" i="12" s="1"/>
  <c r="AJ55" i="12" s="1"/>
  <c r="AK55" i="12" s="1"/>
  <c r="AL55" i="12" s="1"/>
  <c r="AM55" i="12" s="1"/>
  <c r="AN55" i="12" s="1"/>
  <c r="AO55" i="12" s="1"/>
  <c r="AP55" i="12" s="1"/>
  <c r="AQ55" i="12" s="1"/>
  <c r="AR55" i="12" s="1"/>
  <c r="AS55" i="12" s="1"/>
  <c r="AT55" i="12" s="1"/>
  <c r="AU55" i="12" s="1"/>
  <c r="AV55" i="12" s="1"/>
  <c r="AW55" i="12" s="1"/>
  <c r="AE55" i="12"/>
  <c r="BH96" i="1"/>
  <c r="AD62" i="12"/>
  <c r="BE70" i="2"/>
  <c r="AA36" i="18"/>
  <c r="BH85" i="1"/>
  <c r="AD51" i="12"/>
  <c r="BC52" i="2"/>
  <c r="Y18" i="18"/>
  <c r="BH67" i="1"/>
  <c r="AD33" i="12"/>
  <c r="BD51" i="2"/>
  <c r="Z17" i="18"/>
  <c r="BH60" i="2"/>
  <c r="AD26" i="18"/>
  <c r="BH91" i="1"/>
  <c r="AD57" i="12"/>
  <c r="BH100" i="2"/>
  <c r="AD66" i="18"/>
  <c r="BH101" i="2"/>
  <c r="AD67" i="18"/>
  <c r="W15" i="30"/>
  <c r="V15" i="30"/>
  <c r="P15" i="30"/>
  <c r="R15" i="30" s="1"/>
  <c r="U15" i="30"/>
  <c r="AZ55" i="2"/>
  <c r="V21" i="18"/>
  <c r="BE50" i="1"/>
  <c r="AA16" i="12"/>
  <c r="AZ56" i="2"/>
  <c r="V22" i="18"/>
  <c r="BH61" i="2"/>
  <c r="AD27" i="18"/>
  <c r="BH93" i="1"/>
  <c r="AD59" i="12"/>
  <c r="BA54" i="2"/>
  <c r="W20" i="18"/>
  <c r="BH92" i="2"/>
  <c r="AD58" i="18"/>
  <c r="AC59" i="8"/>
  <c r="X60" i="8"/>
  <c r="Z60" i="8" s="1"/>
  <c r="AA60" i="8" s="1"/>
  <c r="AB60" i="8" s="1"/>
  <c r="AC60" i="8" s="1"/>
  <c r="D45" i="15"/>
  <c r="H32" i="15"/>
  <c r="D51" i="15"/>
  <c r="AB15" i="30" l="1"/>
  <c r="AD15" i="30" s="1"/>
  <c r="BB54" i="2"/>
  <c r="X20" i="18"/>
  <c r="BF50" i="1"/>
  <c r="AB16" i="12"/>
  <c r="AX55" i="12"/>
  <c r="AY55" i="12" s="1"/>
  <c r="AZ55" i="12" s="1"/>
  <c r="BA55" i="12" s="1"/>
  <c r="BB55" i="12" s="1"/>
  <c r="BC55" i="12" s="1"/>
  <c r="BD55" i="12" s="1"/>
  <c r="BE55" i="12" s="1"/>
  <c r="BF55" i="12" s="1"/>
  <c r="BG55" i="12" s="1"/>
  <c r="BH55" i="12" s="1"/>
  <c r="BI55" i="12" s="1"/>
  <c r="BJ55" i="12" s="1"/>
  <c r="BK55" i="12" s="1"/>
  <c r="BL55" i="12" s="1"/>
  <c r="BM55" i="12" s="1"/>
  <c r="BN55" i="12" s="1"/>
  <c r="BO55" i="12" s="1"/>
  <c r="BP55" i="12" s="1"/>
  <c r="BQ55" i="12" s="1"/>
  <c r="BR55" i="12" s="1"/>
  <c r="BS55" i="12" s="1"/>
  <c r="BT55" i="12" s="1"/>
  <c r="BU55" i="12" s="1"/>
  <c r="BV55" i="12" s="1"/>
  <c r="BW55" i="12" s="1"/>
  <c r="BX55" i="12" s="1"/>
  <c r="BY55" i="12" s="1"/>
  <c r="BZ55" i="12" s="1"/>
  <c r="CA55" i="12" s="1"/>
  <c r="CB55" i="12" s="1"/>
  <c r="CC55" i="12" s="1"/>
  <c r="CD55" i="12" s="1"/>
  <c r="CE55" i="12" s="1"/>
  <c r="CF55" i="12" s="1"/>
  <c r="CG55" i="12" s="1"/>
  <c r="CH55" i="12" s="1"/>
  <c r="CI55" i="12" s="1"/>
  <c r="CJ55" i="12" s="1"/>
  <c r="CK55" i="12" s="1"/>
  <c r="CL55" i="12" s="1"/>
  <c r="CM55" i="12" s="1"/>
  <c r="CN55" i="12" s="1"/>
  <c r="CO55" i="12" s="1"/>
  <c r="CP55" i="12" s="1"/>
  <c r="CQ55" i="12" s="1"/>
  <c r="CR55" i="12" s="1"/>
  <c r="CS55" i="12" s="1"/>
  <c r="CT55" i="12" s="1"/>
  <c r="CU55" i="12" s="1"/>
  <c r="CV55" i="12" s="1"/>
  <c r="CW55" i="12" s="1"/>
  <c r="CX55" i="12" s="1"/>
  <c r="CY55" i="12" s="1"/>
  <c r="CZ55" i="12" s="1"/>
  <c r="DA55" i="12" s="1"/>
  <c r="DB55" i="12" s="1"/>
  <c r="DC55" i="12" s="1"/>
  <c r="DD55" i="12" s="1"/>
  <c r="DE55" i="12" s="1"/>
  <c r="DF55" i="12" s="1"/>
  <c r="DG55" i="12" s="1"/>
  <c r="DH55" i="12" s="1"/>
  <c r="DI55" i="12" s="1"/>
  <c r="DJ55" i="12" s="1"/>
  <c r="DK55" i="12" s="1"/>
  <c r="BI82" i="2"/>
  <c r="AF48" i="18" s="1"/>
  <c r="AG48" i="18" s="1"/>
  <c r="AH48" i="18" s="1"/>
  <c r="AI48" i="18" s="1"/>
  <c r="AJ48" i="18" s="1"/>
  <c r="AK48" i="18" s="1"/>
  <c r="AL48" i="18" s="1"/>
  <c r="AM48" i="18" s="1"/>
  <c r="AN48" i="18" s="1"/>
  <c r="AO48" i="18" s="1"/>
  <c r="AP48" i="18" s="1"/>
  <c r="AQ48" i="18" s="1"/>
  <c r="AR48" i="18" s="1"/>
  <c r="AS48" i="18" s="1"/>
  <c r="AE48" i="18"/>
  <c r="BI91" i="2"/>
  <c r="AF57" i="18" s="1"/>
  <c r="AG57" i="18" s="1"/>
  <c r="AH57" i="18" s="1"/>
  <c r="AI57" i="18" s="1"/>
  <c r="AJ57" i="18" s="1"/>
  <c r="AK57" i="18" s="1"/>
  <c r="AL57" i="18" s="1"/>
  <c r="AM57" i="18" s="1"/>
  <c r="AN57" i="18" s="1"/>
  <c r="AO57" i="18" s="1"/>
  <c r="AP57" i="18" s="1"/>
  <c r="AQ57" i="18" s="1"/>
  <c r="AR57" i="18" s="1"/>
  <c r="AS57" i="18" s="1"/>
  <c r="AT57" i="18" s="1"/>
  <c r="AU57" i="18" s="1"/>
  <c r="AV57" i="18" s="1"/>
  <c r="AW57" i="18" s="1"/>
  <c r="AX57" i="18" s="1"/>
  <c r="AY57" i="18" s="1"/>
  <c r="AZ57" i="18" s="1"/>
  <c r="BA57" i="18" s="1"/>
  <c r="BB57" i="18" s="1"/>
  <c r="AE57" i="18"/>
  <c r="BI98" i="2"/>
  <c r="AF64" i="18" s="1"/>
  <c r="AG64" i="18" s="1"/>
  <c r="AH64" i="18" s="1"/>
  <c r="AI64" i="18" s="1"/>
  <c r="AJ64" i="18" s="1"/>
  <c r="AK64" i="18" s="1"/>
  <c r="AL64" i="18" s="1"/>
  <c r="AM64" i="18" s="1"/>
  <c r="AN64" i="18" s="1"/>
  <c r="AO64" i="18" s="1"/>
  <c r="AP64" i="18" s="1"/>
  <c r="AQ64" i="18" s="1"/>
  <c r="AR64" i="18" s="1"/>
  <c r="AS64" i="18" s="1"/>
  <c r="AT64" i="18" s="1"/>
  <c r="AU64" i="18" s="1"/>
  <c r="AV64" i="18" s="1"/>
  <c r="AW64" i="18" s="1"/>
  <c r="AX64" i="18" s="1"/>
  <c r="AY64" i="18" s="1"/>
  <c r="AZ64" i="18" s="1"/>
  <c r="BA64" i="18" s="1"/>
  <c r="BB64" i="18" s="1"/>
  <c r="BC64" i="18" s="1"/>
  <c r="BD64" i="18" s="1"/>
  <c r="BE64" i="18" s="1"/>
  <c r="BF64" i="18" s="1"/>
  <c r="BG64" i="18" s="1"/>
  <c r="BH64" i="18" s="1"/>
  <c r="BI64" i="18" s="1"/>
  <c r="AE64" i="18"/>
  <c r="BI78" i="2"/>
  <c r="AF44" i="18" s="1"/>
  <c r="AG44" i="18" s="1"/>
  <c r="AH44" i="18" s="1"/>
  <c r="AI44" i="18" s="1"/>
  <c r="AJ44" i="18" s="1"/>
  <c r="AK44" i="18" s="1"/>
  <c r="AL44" i="18" s="1"/>
  <c r="AM44" i="18" s="1"/>
  <c r="AN44" i="18" s="1"/>
  <c r="AO44" i="18" s="1"/>
  <c r="AE44" i="18"/>
  <c r="J17" i="30"/>
  <c r="K16" i="30"/>
  <c r="L17" i="30" s="1"/>
  <c r="BI86" i="2"/>
  <c r="AF52" i="18" s="1"/>
  <c r="AG52" i="18" s="1"/>
  <c r="AH52" i="18" s="1"/>
  <c r="AI52" i="18" s="1"/>
  <c r="AJ52" i="18" s="1"/>
  <c r="AK52" i="18" s="1"/>
  <c r="AL52" i="18" s="1"/>
  <c r="AM52" i="18" s="1"/>
  <c r="AN52" i="18" s="1"/>
  <c r="AO52" i="18" s="1"/>
  <c r="AP52" i="18" s="1"/>
  <c r="AQ52" i="18" s="1"/>
  <c r="AR52" i="18" s="1"/>
  <c r="AS52" i="18" s="1"/>
  <c r="AT52" i="18" s="1"/>
  <c r="AU52" i="18" s="1"/>
  <c r="AV52" i="18" s="1"/>
  <c r="AW52" i="18" s="1"/>
  <c r="AE52" i="18"/>
  <c r="BC73" i="2"/>
  <c r="Y39" i="18"/>
  <c r="BI100" i="1"/>
  <c r="AF66" i="12" s="1"/>
  <c r="AG66" i="12" s="1"/>
  <c r="AH66" i="12" s="1"/>
  <c r="AI66" i="12" s="1"/>
  <c r="AJ66" i="12" s="1"/>
  <c r="AK66" i="12" s="1"/>
  <c r="AL66" i="12" s="1"/>
  <c r="AM66" i="12" s="1"/>
  <c r="AN66" i="12" s="1"/>
  <c r="AO66" i="12" s="1"/>
  <c r="AP66" i="12" s="1"/>
  <c r="AQ66" i="12" s="1"/>
  <c r="AR66" i="12" s="1"/>
  <c r="AS66" i="12" s="1"/>
  <c r="AT66" i="12" s="1"/>
  <c r="AU66" i="12" s="1"/>
  <c r="AV66" i="12" s="1"/>
  <c r="AW66" i="12" s="1"/>
  <c r="AX66" i="12" s="1"/>
  <c r="AY66" i="12" s="1"/>
  <c r="AZ66" i="12" s="1"/>
  <c r="BA66" i="12" s="1"/>
  <c r="BB66" i="12" s="1"/>
  <c r="BC66" i="12" s="1"/>
  <c r="BD66" i="12" s="1"/>
  <c r="BE66" i="12" s="1"/>
  <c r="BF66" i="12" s="1"/>
  <c r="BG66" i="12" s="1"/>
  <c r="BH66" i="12" s="1"/>
  <c r="AE66" i="12"/>
  <c r="BI84" i="2"/>
  <c r="AF50" i="18" s="1"/>
  <c r="AG50" i="18" s="1"/>
  <c r="AH50" i="18" s="1"/>
  <c r="AI50" i="18" s="1"/>
  <c r="AJ50" i="18" s="1"/>
  <c r="AK50" i="18" s="1"/>
  <c r="AL50" i="18" s="1"/>
  <c r="AM50" i="18" s="1"/>
  <c r="AN50" i="18" s="1"/>
  <c r="AO50" i="18" s="1"/>
  <c r="AP50" i="18" s="1"/>
  <c r="AQ50" i="18" s="1"/>
  <c r="AR50" i="18" s="1"/>
  <c r="AS50" i="18" s="1"/>
  <c r="AT50" i="18" s="1"/>
  <c r="AU50" i="18" s="1"/>
  <c r="AE50" i="18"/>
  <c r="BA75" i="2"/>
  <c r="W41" i="18"/>
  <c r="BE51" i="1"/>
  <c r="AA17" i="12"/>
  <c r="BI90" i="1"/>
  <c r="AF56" i="12" s="1"/>
  <c r="AG56" i="12" s="1"/>
  <c r="AH56" i="12" s="1"/>
  <c r="AI56" i="12" s="1"/>
  <c r="AJ56" i="12" s="1"/>
  <c r="AK56" i="12" s="1"/>
  <c r="AL56" i="12" s="1"/>
  <c r="AM56" i="12" s="1"/>
  <c r="AN56" i="12" s="1"/>
  <c r="AO56" i="12" s="1"/>
  <c r="AP56" i="12" s="1"/>
  <c r="AQ56" i="12" s="1"/>
  <c r="AR56" i="12" s="1"/>
  <c r="AS56" i="12" s="1"/>
  <c r="AT56" i="12" s="1"/>
  <c r="AU56" i="12" s="1"/>
  <c r="AV56" i="12" s="1"/>
  <c r="AW56" i="12" s="1"/>
  <c r="AX56" i="12" s="1"/>
  <c r="AE56" i="12"/>
  <c r="BI66" i="2"/>
  <c r="AF32" i="18" s="1"/>
  <c r="AG32" i="18" s="1"/>
  <c r="AH32" i="18" s="1"/>
  <c r="AI32" i="18" s="1"/>
  <c r="AJ32" i="18" s="1"/>
  <c r="AK32" i="18" s="1"/>
  <c r="AL32" i="18" s="1"/>
  <c r="AM32" i="18" s="1"/>
  <c r="AN32" i="18" s="1"/>
  <c r="AO32" i="18" s="1"/>
  <c r="AP32" i="18" s="1"/>
  <c r="AQ32" i="18" s="1"/>
  <c r="AR32" i="18" s="1"/>
  <c r="AS32" i="18" s="1"/>
  <c r="AT32" i="18" s="1"/>
  <c r="AU32" i="18" s="1"/>
  <c r="AV32" i="18" s="1"/>
  <c r="AW32" i="18" s="1"/>
  <c r="AX32" i="18" s="1"/>
  <c r="AY32" i="18" s="1"/>
  <c r="AZ32" i="18" s="1"/>
  <c r="BA32" i="18" s="1"/>
  <c r="BB32" i="18" s="1"/>
  <c r="BC32" i="18" s="1"/>
  <c r="BD32" i="18" s="1"/>
  <c r="BE32" i="18" s="1"/>
  <c r="BF32" i="18" s="1"/>
  <c r="BG32" i="18" s="1"/>
  <c r="BH32" i="18" s="1"/>
  <c r="BI32" i="18" s="1"/>
  <c r="BJ32" i="18" s="1"/>
  <c r="BK32" i="18" s="1"/>
  <c r="BL32" i="18" s="1"/>
  <c r="BM32" i="18" s="1"/>
  <c r="BN32" i="18" s="1"/>
  <c r="BO32" i="18" s="1"/>
  <c r="BP32" i="18" s="1"/>
  <c r="BQ32" i="18" s="1"/>
  <c r="BR32" i="18" s="1"/>
  <c r="BS32" i="18" s="1"/>
  <c r="BT32" i="18" s="1"/>
  <c r="BU32" i="18" s="1"/>
  <c r="BV32" i="18" s="1"/>
  <c r="BW32" i="18" s="1"/>
  <c r="BX32" i="18" s="1"/>
  <c r="BY32" i="18" s="1"/>
  <c r="BZ32" i="18" s="1"/>
  <c r="CA32" i="18" s="1"/>
  <c r="CB32" i="18" s="1"/>
  <c r="CC32" i="18" s="1"/>
  <c r="CD32" i="18" s="1"/>
  <c r="CE32" i="18" s="1"/>
  <c r="CF32" i="18" s="1"/>
  <c r="CG32" i="18" s="1"/>
  <c r="CH32" i="18" s="1"/>
  <c r="CI32" i="18" s="1"/>
  <c r="CJ32" i="18" s="1"/>
  <c r="CK32" i="18" s="1"/>
  <c r="CL32" i="18" s="1"/>
  <c r="CM32" i="18" s="1"/>
  <c r="CN32" i="18" s="1"/>
  <c r="CO32" i="18" s="1"/>
  <c r="CP32" i="18" s="1"/>
  <c r="CQ32" i="18" s="1"/>
  <c r="CR32" i="18" s="1"/>
  <c r="CS32" i="18" s="1"/>
  <c r="CT32" i="18" s="1"/>
  <c r="CU32" i="18" s="1"/>
  <c r="CV32" i="18" s="1"/>
  <c r="CW32" i="18" s="1"/>
  <c r="CX32" i="18" s="1"/>
  <c r="CY32" i="18" s="1"/>
  <c r="CZ32" i="18" s="1"/>
  <c r="DA32" i="18" s="1"/>
  <c r="DB32" i="18" s="1"/>
  <c r="DC32" i="18" s="1"/>
  <c r="DD32" i="18" s="1"/>
  <c r="DE32" i="18" s="1"/>
  <c r="DF32" i="18" s="1"/>
  <c r="DG32" i="18" s="1"/>
  <c r="DH32" i="18" s="1"/>
  <c r="DI32" i="18" s="1"/>
  <c r="DJ32" i="18" s="1"/>
  <c r="DK32" i="18" s="1"/>
  <c r="AE32" i="18"/>
  <c r="BG49" i="1"/>
  <c r="AC15" i="12"/>
  <c r="BI65" i="2"/>
  <c r="AF31" i="18" s="1"/>
  <c r="AG31" i="18" s="1"/>
  <c r="AH31" i="18" s="1"/>
  <c r="AI31" i="18" s="1"/>
  <c r="AJ31" i="18" s="1"/>
  <c r="AK31" i="18" s="1"/>
  <c r="AL31" i="18" s="1"/>
  <c r="AM31" i="18" s="1"/>
  <c r="AN31" i="18" s="1"/>
  <c r="AO31" i="18" s="1"/>
  <c r="AP31" i="18" s="1"/>
  <c r="AQ31" i="18" s="1"/>
  <c r="AR31" i="18" s="1"/>
  <c r="AS31" i="18" s="1"/>
  <c r="AT31" i="18" s="1"/>
  <c r="AU31" i="18" s="1"/>
  <c r="AV31" i="18" s="1"/>
  <c r="AW31" i="18" s="1"/>
  <c r="AX31" i="18" s="1"/>
  <c r="AY31" i="18" s="1"/>
  <c r="AZ31" i="18" s="1"/>
  <c r="BA31" i="18" s="1"/>
  <c r="BB31" i="18" s="1"/>
  <c r="BC31" i="18" s="1"/>
  <c r="BD31" i="18" s="1"/>
  <c r="BE31" i="18" s="1"/>
  <c r="BF31" i="18" s="1"/>
  <c r="BG31" i="18" s="1"/>
  <c r="BH31" i="18" s="1"/>
  <c r="BI31" i="18" s="1"/>
  <c r="BJ31" i="18" s="1"/>
  <c r="BK31" i="18" s="1"/>
  <c r="BL31" i="18" s="1"/>
  <c r="BM31" i="18" s="1"/>
  <c r="BN31" i="18" s="1"/>
  <c r="BO31" i="18" s="1"/>
  <c r="BP31" i="18" s="1"/>
  <c r="BQ31" i="18" s="1"/>
  <c r="BR31" i="18" s="1"/>
  <c r="BS31" i="18" s="1"/>
  <c r="BT31" i="18" s="1"/>
  <c r="BU31" i="18" s="1"/>
  <c r="BV31" i="18" s="1"/>
  <c r="BW31" i="18" s="1"/>
  <c r="BX31" i="18" s="1"/>
  <c r="BY31" i="18" s="1"/>
  <c r="BZ31" i="18" s="1"/>
  <c r="CA31" i="18" s="1"/>
  <c r="CB31" i="18" s="1"/>
  <c r="CC31" i="18" s="1"/>
  <c r="CD31" i="18" s="1"/>
  <c r="CE31" i="18" s="1"/>
  <c r="CF31" i="18" s="1"/>
  <c r="CG31" i="18" s="1"/>
  <c r="CH31" i="18" s="1"/>
  <c r="CI31" i="18" s="1"/>
  <c r="CJ31" i="18" s="1"/>
  <c r="CK31" i="18" s="1"/>
  <c r="CL31" i="18" s="1"/>
  <c r="CM31" i="18" s="1"/>
  <c r="CN31" i="18" s="1"/>
  <c r="CO31" i="18" s="1"/>
  <c r="CP31" i="18" s="1"/>
  <c r="CQ31" i="18" s="1"/>
  <c r="CR31" i="18" s="1"/>
  <c r="CS31" i="18" s="1"/>
  <c r="CT31" i="18" s="1"/>
  <c r="CU31" i="18" s="1"/>
  <c r="CV31" i="18" s="1"/>
  <c r="CW31" i="18" s="1"/>
  <c r="CX31" i="18" s="1"/>
  <c r="CY31" i="18" s="1"/>
  <c r="CZ31" i="18" s="1"/>
  <c r="DA31" i="18" s="1"/>
  <c r="DB31" i="18" s="1"/>
  <c r="DC31" i="18" s="1"/>
  <c r="DD31" i="18" s="1"/>
  <c r="DE31" i="18" s="1"/>
  <c r="DF31" i="18" s="1"/>
  <c r="DG31" i="18" s="1"/>
  <c r="DH31" i="18" s="1"/>
  <c r="DI31" i="18" s="1"/>
  <c r="DJ31" i="18" s="1"/>
  <c r="DK31" i="18" s="1"/>
  <c r="AE31" i="18"/>
  <c r="BI93" i="2"/>
  <c r="AF59" i="18" s="1"/>
  <c r="AG59" i="18" s="1"/>
  <c r="AH59" i="18" s="1"/>
  <c r="AI59" i="18" s="1"/>
  <c r="AJ59" i="18" s="1"/>
  <c r="AK59" i="18" s="1"/>
  <c r="AL59" i="18" s="1"/>
  <c r="AM59" i="18" s="1"/>
  <c r="AN59" i="18" s="1"/>
  <c r="AO59" i="18" s="1"/>
  <c r="AP59" i="18" s="1"/>
  <c r="AQ59" i="18" s="1"/>
  <c r="AR59" i="18" s="1"/>
  <c r="AS59" i="18" s="1"/>
  <c r="AT59" i="18" s="1"/>
  <c r="AU59" i="18" s="1"/>
  <c r="AV59" i="18" s="1"/>
  <c r="AW59" i="18" s="1"/>
  <c r="AX59" i="18" s="1"/>
  <c r="AY59" i="18" s="1"/>
  <c r="AZ59" i="18" s="1"/>
  <c r="BA59" i="18" s="1"/>
  <c r="BB59" i="18" s="1"/>
  <c r="BC59" i="18" s="1"/>
  <c r="BD59" i="18" s="1"/>
  <c r="AE59" i="18"/>
  <c r="BA56" i="1"/>
  <c r="W22" i="12"/>
  <c r="BI81" i="2"/>
  <c r="AF47" i="18" s="1"/>
  <c r="AG47" i="18" s="1"/>
  <c r="AH47" i="18" s="1"/>
  <c r="AI47" i="18" s="1"/>
  <c r="AJ47" i="18" s="1"/>
  <c r="AK47" i="18" s="1"/>
  <c r="AL47" i="18" s="1"/>
  <c r="AM47" i="18" s="1"/>
  <c r="AN47" i="18" s="1"/>
  <c r="AO47" i="18" s="1"/>
  <c r="AP47" i="18" s="1"/>
  <c r="AQ47" i="18" s="1"/>
  <c r="AR47" i="18" s="1"/>
  <c r="AE47" i="18"/>
  <c r="BI93" i="1"/>
  <c r="AF59" i="12" s="1"/>
  <c r="AG59" i="12" s="1"/>
  <c r="AH59" i="12" s="1"/>
  <c r="AI59" i="12" s="1"/>
  <c r="AJ59" i="12" s="1"/>
  <c r="AK59" i="12" s="1"/>
  <c r="AL59" i="12" s="1"/>
  <c r="AM59" i="12" s="1"/>
  <c r="AN59" i="12" s="1"/>
  <c r="AO59" i="12" s="1"/>
  <c r="AP59" i="12" s="1"/>
  <c r="AQ59" i="12" s="1"/>
  <c r="AR59" i="12" s="1"/>
  <c r="AS59" i="12" s="1"/>
  <c r="AT59" i="12" s="1"/>
  <c r="AU59" i="12" s="1"/>
  <c r="AV59" i="12" s="1"/>
  <c r="AW59" i="12" s="1"/>
  <c r="AX59" i="12" s="1"/>
  <c r="AY59" i="12" s="1"/>
  <c r="AZ59" i="12" s="1"/>
  <c r="BA59" i="12" s="1"/>
  <c r="AE59" i="12"/>
  <c r="BA56" i="2"/>
  <c r="W22" i="18"/>
  <c r="BA55" i="2"/>
  <c r="W21" i="18"/>
  <c r="BI100" i="2"/>
  <c r="AF66" i="18" s="1"/>
  <c r="AG66" i="18" s="1"/>
  <c r="AH66" i="18" s="1"/>
  <c r="AI66" i="18" s="1"/>
  <c r="AJ66" i="18" s="1"/>
  <c r="AK66" i="18" s="1"/>
  <c r="AL66" i="18" s="1"/>
  <c r="AM66" i="18" s="1"/>
  <c r="AN66" i="18" s="1"/>
  <c r="AO66" i="18" s="1"/>
  <c r="AP66" i="18" s="1"/>
  <c r="AQ66" i="18" s="1"/>
  <c r="AR66" i="18" s="1"/>
  <c r="AS66" i="18" s="1"/>
  <c r="AT66" i="18" s="1"/>
  <c r="AU66" i="18" s="1"/>
  <c r="AV66" i="18" s="1"/>
  <c r="AW66" i="18" s="1"/>
  <c r="AX66" i="18" s="1"/>
  <c r="AY66" i="18" s="1"/>
  <c r="AZ66" i="18" s="1"/>
  <c r="BA66" i="18" s="1"/>
  <c r="BB66" i="18" s="1"/>
  <c r="BC66" i="18" s="1"/>
  <c r="BD66" i="18" s="1"/>
  <c r="BE66" i="18" s="1"/>
  <c r="BF66" i="18" s="1"/>
  <c r="BG66" i="18" s="1"/>
  <c r="BH66" i="18" s="1"/>
  <c r="BI66" i="18" s="1"/>
  <c r="BJ66" i="18" s="1"/>
  <c r="BK66" i="18" s="1"/>
  <c r="AE66" i="18"/>
  <c r="BI60" i="2"/>
  <c r="AF26" i="18" s="1"/>
  <c r="AG26" i="18" s="1"/>
  <c r="AH26" i="18" s="1"/>
  <c r="AI26" i="18" s="1"/>
  <c r="AJ26" i="18" s="1"/>
  <c r="AK26" i="18" s="1"/>
  <c r="AL26" i="18" s="1"/>
  <c r="AM26" i="18" s="1"/>
  <c r="AN26" i="18" s="1"/>
  <c r="AO26" i="18" s="1"/>
  <c r="AP26" i="18" s="1"/>
  <c r="AQ26" i="18" s="1"/>
  <c r="AR26" i="18" s="1"/>
  <c r="AS26" i="18" s="1"/>
  <c r="AT26" i="18" s="1"/>
  <c r="AU26" i="18" s="1"/>
  <c r="AV26" i="18" s="1"/>
  <c r="AW26" i="18" s="1"/>
  <c r="AX26" i="18" s="1"/>
  <c r="AY26" i="18" s="1"/>
  <c r="AZ26" i="18" s="1"/>
  <c r="BA26" i="18" s="1"/>
  <c r="BB26" i="18" s="1"/>
  <c r="BC26" i="18" s="1"/>
  <c r="BD26" i="18" s="1"/>
  <c r="BE26" i="18" s="1"/>
  <c r="BF26" i="18" s="1"/>
  <c r="BG26" i="18" s="1"/>
  <c r="BH26" i="18" s="1"/>
  <c r="BI26" i="18" s="1"/>
  <c r="BJ26" i="18" s="1"/>
  <c r="BK26" i="18" s="1"/>
  <c r="BL26" i="18" s="1"/>
  <c r="BM26" i="18" s="1"/>
  <c r="BN26" i="18" s="1"/>
  <c r="BO26" i="18" s="1"/>
  <c r="BP26" i="18" s="1"/>
  <c r="BQ26" i="18" s="1"/>
  <c r="BR26" i="18" s="1"/>
  <c r="BS26" i="18" s="1"/>
  <c r="BT26" i="18" s="1"/>
  <c r="BU26" i="18" s="1"/>
  <c r="BV26" i="18" s="1"/>
  <c r="BW26" i="18" s="1"/>
  <c r="BX26" i="18" s="1"/>
  <c r="BY26" i="18" s="1"/>
  <c r="BZ26" i="18" s="1"/>
  <c r="CA26" i="18" s="1"/>
  <c r="CB26" i="18" s="1"/>
  <c r="CC26" i="18" s="1"/>
  <c r="CD26" i="18" s="1"/>
  <c r="CE26" i="18" s="1"/>
  <c r="CF26" i="18" s="1"/>
  <c r="CG26" i="18" s="1"/>
  <c r="CH26" i="18" s="1"/>
  <c r="CI26" i="18" s="1"/>
  <c r="CJ26" i="18" s="1"/>
  <c r="CK26" i="18" s="1"/>
  <c r="CL26" i="18" s="1"/>
  <c r="CM26" i="18" s="1"/>
  <c r="CN26" i="18" s="1"/>
  <c r="CO26" i="18" s="1"/>
  <c r="CP26" i="18" s="1"/>
  <c r="CQ26" i="18" s="1"/>
  <c r="CR26" i="18" s="1"/>
  <c r="CS26" i="18" s="1"/>
  <c r="CT26" i="18" s="1"/>
  <c r="CU26" i="18" s="1"/>
  <c r="CV26" i="18" s="1"/>
  <c r="CW26" i="18" s="1"/>
  <c r="CX26" i="18" s="1"/>
  <c r="CY26" i="18" s="1"/>
  <c r="CZ26" i="18" s="1"/>
  <c r="DA26" i="18" s="1"/>
  <c r="DB26" i="18" s="1"/>
  <c r="DC26" i="18" s="1"/>
  <c r="DD26" i="18" s="1"/>
  <c r="DE26" i="18" s="1"/>
  <c r="DF26" i="18" s="1"/>
  <c r="DG26" i="18" s="1"/>
  <c r="DH26" i="18" s="1"/>
  <c r="DI26" i="18" s="1"/>
  <c r="DJ26" i="18" s="1"/>
  <c r="DK26" i="18" s="1"/>
  <c r="AE26" i="18"/>
  <c r="BI67" i="1"/>
  <c r="AF33" i="12" s="1"/>
  <c r="AG33" i="12" s="1"/>
  <c r="AH33" i="12" s="1"/>
  <c r="AI33" i="12" s="1"/>
  <c r="AJ33" i="12" s="1"/>
  <c r="AK33" i="12" s="1"/>
  <c r="AL33" i="12" s="1"/>
  <c r="AM33" i="12" s="1"/>
  <c r="AN33" i="12" s="1"/>
  <c r="AO33" i="12" s="1"/>
  <c r="AP33" i="12" s="1"/>
  <c r="AQ33" i="12" s="1"/>
  <c r="AR33" i="12" s="1"/>
  <c r="AS33" i="12" s="1"/>
  <c r="AT33" i="12" s="1"/>
  <c r="AU33" i="12" s="1"/>
  <c r="AV33" i="12" s="1"/>
  <c r="AW33" i="12" s="1"/>
  <c r="AX33" i="12" s="1"/>
  <c r="AY33" i="12" s="1"/>
  <c r="AZ33" i="12" s="1"/>
  <c r="BA33" i="12" s="1"/>
  <c r="BB33" i="12" s="1"/>
  <c r="BC33" i="12" s="1"/>
  <c r="BD33" i="12" s="1"/>
  <c r="BE33" i="12" s="1"/>
  <c r="BF33" i="12" s="1"/>
  <c r="BG33" i="12" s="1"/>
  <c r="BH33" i="12" s="1"/>
  <c r="BI33" i="12" s="1"/>
  <c r="BJ33" i="12" s="1"/>
  <c r="BK33" i="12" s="1"/>
  <c r="BL33" i="12" s="1"/>
  <c r="BM33" i="12" s="1"/>
  <c r="BN33" i="12" s="1"/>
  <c r="BO33" i="12" s="1"/>
  <c r="BP33" i="12" s="1"/>
  <c r="BQ33" i="12" s="1"/>
  <c r="BR33" i="12" s="1"/>
  <c r="BS33" i="12" s="1"/>
  <c r="BT33" i="12" s="1"/>
  <c r="BU33" i="12" s="1"/>
  <c r="BV33" i="12" s="1"/>
  <c r="BW33" i="12" s="1"/>
  <c r="BX33" i="12" s="1"/>
  <c r="BY33" i="12" s="1"/>
  <c r="BZ33" i="12" s="1"/>
  <c r="CA33" i="12" s="1"/>
  <c r="CB33" i="12" s="1"/>
  <c r="CC33" i="12" s="1"/>
  <c r="CD33" i="12" s="1"/>
  <c r="CE33" i="12" s="1"/>
  <c r="CF33" i="12" s="1"/>
  <c r="CG33" i="12" s="1"/>
  <c r="CH33" i="12" s="1"/>
  <c r="CI33" i="12" s="1"/>
  <c r="CJ33" i="12" s="1"/>
  <c r="CK33" i="12" s="1"/>
  <c r="CL33" i="12" s="1"/>
  <c r="CM33" i="12" s="1"/>
  <c r="CN33" i="12" s="1"/>
  <c r="CO33" i="12" s="1"/>
  <c r="CP33" i="12" s="1"/>
  <c r="CQ33" i="12" s="1"/>
  <c r="CR33" i="12" s="1"/>
  <c r="CS33" i="12" s="1"/>
  <c r="CT33" i="12" s="1"/>
  <c r="CU33" i="12" s="1"/>
  <c r="CV33" i="12" s="1"/>
  <c r="CW33" i="12" s="1"/>
  <c r="CX33" i="12" s="1"/>
  <c r="CY33" i="12" s="1"/>
  <c r="CZ33" i="12" s="1"/>
  <c r="DA33" i="12" s="1"/>
  <c r="DB33" i="12" s="1"/>
  <c r="DC33" i="12" s="1"/>
  <c r="DD33" i="12" s="1"/>
  <c r="DE33" i="12" s="1"/>
  <c r="DF33" i="12" s="1"/>
  <c r="DG33" i="12" s="1"/>
  <c r="DH33" i="12" s="1"/>
  <c r="DI33" i="12" s="1"/>
  <c r="DJ33" i="12" s="1"/>
  <c r="DK33" i="12" s="1"/>
  <c r="AE33" i="12"/>
  <c r="BI85" i="1"/>
  <c r="AF51" i="12" s="1"/>
  <c r="AG51" i="12" s="1"/>
  <c r="AH51" i="12" s="1"/>
  <c r="AI51" i="12" s="1"/>
  <c r="AJ51" i="12" s="1"/>
  <c r="AK51" i="12" s="1"/>
  <c r="AL51" i="12" s="1"/>
  <c r="AM51" i="12" s="1"/>
  <c r="AN51" i="12" s="1"/>
  <c r="AO51" i="12" s="1"/>
  <c r="AP51" i="12" s="1"/>
  <c r="AQ51" i="12" s="1"/>
  <c r="AR51" i="12" s="1"/>
  <c r="AS51" i="12" s="1"/>
  <c r="AE51" i="12"/>
  <c r="BI96" i="1"/>
  <c r="AF62" i="12" s="1"/>
  <c r="AG62" i="12" s="1"/>
  <c r="AH62" i="12" s="1"/>
  <c r="AI62" i="12" s="1"/>
  <c r="AJ62" i="12" s="1"/>
  <c r="AK62" i="12" s="1"/>
  <c r="AL62" i="12" s="1"/>
  <c r="AM62" i="12" s="1"/>
  <c r="AN62" i="12" s="1"/>
  <c r="AO62" i="12" s="1"/>
  <c r="AP62" i="12" s="1"/>
  <c r="AQ62" i="12" s="1"/>
  <c r="AR62" i="12" s="1"/>
  <c r="AS62" i="12" s="1"/>
  <c r="AT62" i="12" s="1"/>
  <c r="AU62" i="12" s="1"/>
  <c r="AV62" i="12" s="1"/>
  <c r="AW62" i="12" s="1"/>
  <c r="AX62" i="12" s="1"/>
  <c r="AY62" i="12" s="1"/>
  <c r="AZ62" i="12" s="1"/>
  <c r="BA62" i="12" s="1"/>
  <c r="BB62" i="12" s="1"/>
  <c r="BC62" i="12" s="1"/>
  <c r="BD62" i="12" s="1"/>
  <c r="AE62" i="12"/>
  <c r="BI87" i="2"/>
  <c r="AF53" i="18" s="1"/>
  <c r="AG53" i="18" s="1"/>
  <c r="AH53" i="18" s="1"/>
  <c r="AI53" i="18" s="1"/>
  <c r="AJ53" i="18" s="1"/>
  <c r="AK53" i="18" s="1"/>
  <c r="AL53" i="18" s="1"/>
  <c r="AM53" i="18" s="1"/>
  <c r="AN53" i="18" s="1"/>
  <c r="AO53" i="18" s="1"/>
  <c r="AP53" i="18" s="1"/>
  <c r="AQ53" i="18" s="1"/>
  <c r="AR53" i="18" s="1"/>
  <c r="AS53" i="18" s="1"/>
  <c r="AT53" i="18" s="1"/>
  <c r="AU53" i="18" s="1"/>
  <c r="AV53" i="18" s="1"/>
  <c r="AW53" i="18" s="1"/>
  <c r="AX53" i="18" s="1"/>
  <c r="AE53" i="18"/>
  <c r="BI63" i="1"/>
  <c r="AF29" i="12" s="1"/>
  <c r="AG29" i="12" s="1"/>
  <c r="AH29" i="12" s="1"/>
  <c r="AI29" i="12" s="1"/>
  <c r="AJ29" i="12" s="1"/>
  <c r="AK29" i="12" s="1"/>
  <c r="AL29" i="12" s="1"/>
  <c r="AM29" i="12" s="1"/>
  <c r="AN29" i="12" s="1"/>
  <c r="AO29" i="12" s="1"/>
  <c r="AP29" i="12" s="1"/>
  <c r="AQ29" i="12" s="1"/>
  <c r="AR29" i="12" s="1"/>
  <c r="AS29" i="12" s="1"/>
  <c r="AT29" i="12" s="1"/>
  <c r="AU29" i="12" s="1"/>
  <c r="AV29" i="12" s="1"/>
  <c r="AW29" i="12" s="1"/>
  <c r="AX29" i="12" s="1"/>
  <c r="AY29" i="12" s="1"/>
  <c r="AZ29" i="12" s="1"/>
  <c r="BA29" i="12" s="1"/>
  <c r="BB29" i="12" s="1"/>
  <c r="BC29" i="12" s="1"/>
  <c r="BD29" i="12" s="1"/>
  <c r="BE29" i="12" s="1"/>
  <c r="BF29" i="12" s="1"/>
  <c r="BG29" i="12" s="1"/>
  <c r="BH29" i="12" s="1"/>
  <c r="BI29" i="12" s="1"/>
  <c r="BJ29" i="12" s="1"/>
  <c r="BK29" i="12" s="1"/>
  <c r="BL29" i="12" s="1"/>
  <c r="BM29" i="12" s="1"/>
  <c r="BN29" i="12" s="1"/>
  <c r="BO29" i="12" s="1"/>
  <c r="BP29" i="12" s="1"/>
  <c r="BQ29" i="12" s="1"/>
  <c r="BR29" i="12" s="1"/>
  <c r="BS29" i="12" s="1"/>
  <c r="BT29" i="12" s="1"/>
  <c r="BU29" i="12" s="1"/>
  <c r="BV29" i="12" s="1"/>
  <c r="BW29" i="12" s="1"/>
  <c r="BX29" i="12" s="1"/>
  <c r="BY29" i="12" s="1"/>
  <c r="BZ29" i="12" s="1"/>
  <c r="CA29" i="12" s="1"/>
  <c r="CB29" i="12" s="1"/>
  <c r="CC29" i="12" s="1"/>
  <c r="CD29" i="12" s="1"/>
  <c r="CE29" i="12" s="1"/>
  <c r="CF29" i="12" s="1"/>
  <c r="CG29" i="12" s="1"/>
  <c r="CH29" i="12" s="1"/>
  <c r="CI29" i="12" s="1"/>
  <c r="CJ29" i="12" s="1"/>
  <c r="CK29" i="12" s="1"/>
  <c r="CL29" i="12" s="1"/>
  <c r="CM29" i="12" s="1"/>
  <c r="CN29" i="12" s="1"/>
  <c r="CO29" i="12" s="1"/>
  <c r="CP29" i="12" s="1"/>
  <c r="CQ29" i="12" s="1"/>
  <c r="CR29" i="12" s="1"/>
  <c r="CS29" i="12" s="1"/>
  <c r="CT29" i="12" s="1"/>
  <c r="CU29" i="12" s="1"/>
  <c r="CV29" i="12" s="1"/>
  <c r="CW29" i="12" s="1"/>
  <c r="CX29" i="12" s="1"/>
  <c r="CY29" i="12" s="1"/>
  <c r="CZ29" i="12" s="1"/>
  <c r="DA29" i="12" s="1"/>
  <c r="DB29" i="12" s="1"/>
  <c r="DC29" i="12" s="1"/>
  <c r="DD29" i="12" s="1"/>
  <c r="DE29" i="12" s="1"/>
  <c r="DF29" i="12" s="1"/>
  <c r="DG29" i="12" s="1"/>
  <c r="DH29" i="12" s="1"/>
  <c r="DI29" i="12" s="1"/>
  <c r="DJ29" i="12" s="1"/>
  <c r="DK29" i="12" s="1"/>
  <c r="AE29" i="12"/>
  <c r="BI94" i="1"/>
  <c r="AF60" i="12" s="1"/>
  <c r="AG60" i="12" s="1"/>
  <c r="AH60" i="12" s="1"/>
  <c r="AI60" i="12" s="1"/>
  <c r="AJ60" i="12" s="1"/>
  <c r="AK60" i="12" s="1"/>
  <c r="AL60" i="12" s="1"/>
  <c r="AM60" i="12" s="1"/>
  <c r="AN60" i="12" s="1"/>
  <c r="AO60" i="12" s="1"/>
  <c r="AP60" i="12" s="1"/>
  <c r="AQ60" i="12" s="1"/>
  <c r="AR60" i="12" s="1"/>
  <c r="AS60" i="12" s="1"/>
  <c r="AT60" i="12" s="1"/>
  <c r="AU60" i="12" s="1"/>
  <c r="AV60" i="12" s="1"/>
  <c r="AW60" i="12" s="1"/>
  <c r="AX60" i="12" s="1"/>
  <c r="AY60" i="12" s="1"/>
  <c r="AZ60" i="12" s="1"/>
  <c r="BA60" i="12" s="1"/>
  <c r="BB60" i="12" s="1"/>
  <c r="AE60" i="12"/>
  <c r="BI47" i="1"/>
  <c r="AF13" i="12" s="1"/>
  <c r="AG13" i="12" s="1"/>
  <c r="AH13" i="12" s="1"/>
  <c r="AI13" i="12" s="1"/>
  <c r="AJ13" i="12" s="1"/>
  <c r="AK13" i="12" s="1"/>
  <c r="AL13" i="12" s="1"/>
  <c r="AM13" i="12" s="1"/>
  <c r="AN13" i="12" s="1"/>
  <c r="AO13" i="12" s="1"/>
  <c r="AP13" i="12" s="1"/>
  <c r="AQ13" i="12" s="1"/>
  <c r="AR13" i="12" s="1"/>
  <c r="AS13" i="12" s="1"/>
  <c r="AT13" i="12" s="1"/>
  <c r="AU13" i="12" s="1"/>
  <c r="AV13" i="12" s="1"/>
  <c r="AW13" i="12" s="1"/>
  <c r="AX13" i="12" s="1"/>
  <c r="AY13" i="12" s="1"/>
  <c r="AZ13" i="12" s="1"/>
  <c r="BA13" i="12" s="1"/>
  <c r="BB13" i="12" s="1"/>
  <c r="BC13" i="12" s="1"/>
  <c r="BD13" i="12" s="1"/>
  <c r="BE13" i="12" s="1"/>
  <c r="BF13" i="12" s="1"/>
  <c r="BG13" i="12" s="1"/>
  <c r="BH13" i="12" s="1"/>
  <c r="BI13" i="12" s="1"/>
  <c r="BJ13" i="12" s="1"/>
  <c r="BK13" i="12" s="1"/>
  <c r="BL13" i="12" s="1"/>
  <c r="BM13" i="12" s="1"/>
  <c r="BN13" i="12" s="1"/>
  <c r="BO13" i="12" s="1"/>
  <c r="BP13" i="12" s="1"/>
  <c r="BQ13" i="12" s="1"/>
  <c r="BR13" i="12" s="1"/>
  <c r="BS13" i="12" s="1"/>
  <c r="BT13" i="12" s="1"/>
  <c r="BU13" i="12" s="1"/>
  <c r="BV13" i="12" s="1"/>
  <c r="BW13" i="12" s="1"/>
  <c r="BX13" i="12" s="1"/>
  <c r="BY13" i="12" s="1"/>
  <c r="BZ13" i="12" s="1"/>
  <c r="CA13" i="12" s="1"/>
  <c r="CB13" i="12" s="1"/>
  <c r="CC13" i="12" s="1"/>
  <c r="CD13" i="12" s="1"/>
  <c r="CE13" i="12" s="1"/>
  <c r="CF13" i="12" s="1"/>
  <c r="CG13" i="12" s="1"/>
  <c r="CH13" i="12" s="1"/>
  <c r="CI13" i="12" s="1"/>
  <c r="CJ13" i="12" s="1"/>
  <c r="CK13" i="12" s="1"/>
  <c r="CL13" i="12" s="1"/>
  <c r="CM13" i="12" s="1"/>
  <c r="CN13" i="12" s="1"/>
  <c r="CO13" i="12" s="1"/>
  <c r="CP13" i="12" s="1"/>
  <c r="CQ13" i="12" s="1"/>
  <c r="CR13" i="12" s="1"/>
  <c r="CS13" i="12" s="1"/>
  <c r="CT13" i="12" s="1"/>
  <c r="CU13" i="12" s="1"/>
  <c r="CV13" i="12" s="1"/>
  <c r="CW13" i="12" s="1"/>
  <c r="CX13" i="12" s="1"/>
  <c r="CY13" i="12" s="1"/>
  <c r="CZ13" i="12" s="1"/>
  <c r="DA13" i="12" s="1"/>
  <c r="DB13" i="12" s="1"/>
  <c r="DC13" i="12" s="1"/>
  <c r="DD13" i="12" s="1"/>
  <c r="DE13" i="12" s="1"/>
  <c r="DF13" i="12" s="1"/>
  <c r="DG13" i="12" s="1"/>
  <c r="DH13" i="12" s="1"/>
  <c r="DI13" i="12" s="1"/>
  <c r="DJ13" i="12" s="1"/>
  <c r="DK13" i="12" s="1"/>
  <c r="AE13" i="12"/>
  <c r="BG49" i="2"/>
  <c r="AC15" i="18"/>
  <c r="BI60" i="1"/>
  <c r="AF26" i="12" s="1"/>
  <c r="AG26" i="12" s="1"/>
  <c r="AH26" i="12" s="1"/>
  <c r="AI26" i="12" s="1"/>
  <c r="AJ26" i="12" s="1"/>
  <c r="AK26" i="12" s="1"/>
  <c r="AL26" i="12" s="1"/>
  <c r="AM26" i="12" s="1"/>
  <c r="AN26" i="12" s="1"/>
  <c r="AO26" i="12" s="1"/>
  <c r="AP26" i="12" s="1"/>
  <c r="AQ26" i="12" s="1"/>
  <c r="AR26" i="12" s="1"/>
  <c r="AS26" i="12" s="1"/>
  <c r="AT26" i="12" s="1"/>
  <c r="AU26" i="12" s="1"/>
  <c r="AV26" i="12" s="1"/>
  <c r="AW26" i="12" s="1"/>
  <c r="AX26" i="12" s="1"/>
  <c r="AY26" i="12" s="1"/>
  <c r="AZ26" i="12" s="1"/>
  <c r="BA26" i="12" s="1"/>
  <c r="BB26" i="12" s="1"/>
  <c r="BC26" i="12" s="1"/>
  <c r="BD26" i="12" s="1"/>
  <c r="BE26" i="12" s="1"/>
  <c r="BF26" i="12" s="1"/>
  <c r="BG26" i="12" s="1"/>
  <c r="BH26" i="12" s="1"/>
  <c r="BI26" i="12" s="1"/>
  <c r="BJ26" i="12" s="1"/>
  <c r="BK26" i="12" s="1"/>
  <c r="BL26" i="12" s="1"/>
  <c r="BM26" i="12" s="1"/>
  <c r="BN26" i="12" s="1"/>
  <c r="BO26" i="12" s="1"/>
  <c r="BP26" i="12" s="1"/>
  <c r="BQ26" i="12" s="1"/>
  <c r="BR26" i="12" s="1"/>
  <c r="BS26" i="12" s="1"/>
  <c r="BT26" i="12" s="1"/>
  <c r="BU26" i="12" s="1"/>
  <c r="BV26" i="12" s="1"/>
  <c r="BW26" i="12" s="1"/>
  <c r="BX26" i="12" s="1"/>
  <c r="BY26" i="12" s="1"/>
  <c r="BZ26" i="12" s="1"/>
  <c r="CA26" i="12" s="1"/>
  <c r="CB26" i="12" s="1"/>
  <c r="CC26" i="12" s="1"/>
  <c r="CD26" i="12" s="1"/>
  <c r="CE26" i="12" s="1"/>
  <c r="CF26" i="12" s="1"/>
  <c r="CG26" i="12" s="1"/>
  <c r="CH26" i="12" s="1"/>
  <c r="CI26" i="12" s="1"/>
  <c r="CJ26" i="12" s="1"/>
  <c r="CK26" i="12" s="1"/>
  <c r="CL26" i="12" s="1"/>
  <c r="CM26" i="12" s="1"/>
  <c r="CN26" i="12" s="1"/>
  <c r="CO26" i="12" s="1"/>
  <c r="CP26" i="12" s="1"/>
  <c r="CQ26" i="12" s="1"/>
  <c r="CR26" i="12" s="1"/>
  <c r="CS26" i="12" s="1"/>
  <c r="CT26" i="12" s="1"/>
  <c r="CU26" i="12" s="1"/>
  <c r="CV26" i="12" s="1"/>
  <c r="CW26" i="12" s="1"/>
  <c r="CX26" i="12" s="1"/>
  <c r="CY26" i="12" s="1"/>
  <c r="CZ26" i="12" s="1"/>
  <c r="DA26" i="12" s="1"/>
  <c r="DB26" i="12" s="1"/>
  <c r="DC26" i="12" s="1"/>
  <c r="DD26" i="12" s="1"/>
  <c r="DE26" i="12" s="1"/>
  <c r="DF26" i="12" s="1"/>
  <c r="DG26" i="12" s="1"/>
  <c r="DH26" i="12" s="1"/>
  <c r="DI26" i="12" s="1"/>
  <c r="DJ26" i="12" s="1"/>
  <c r="DK26" i="12" s="1"/>
  <c r="AE26" i="12"/>
  <c r="BI65" i="1"/>
  <c r="AF31" i="12" s="1"/>
  <c r="AG31" i="12" s="1"/>
  <c r="AH31" i="12" s="1"/>
  <c r="AI31" i="12" s="1"/>
  <c r="AJ31" i="12" s="1"/>
  <c r="AK31" i="12" s="1"/>
  <c r="AL31" i="12" s="1"/>
  <c r="AM31" i="12" s="1"/>
  <c r="AN31" i="12" s="1"/>
  <c r="AO31" i="12" s="1"/>
  <c r="AP31" i="12" s="1"/>
  <c r="AQ31" i="12" s="1"/>
  <c r="AR31" i="12" s="1"/>
  <c r="AS31" i="12" s="1"/>
  <c r="AT31" i="12" s="1"/>
  <c r="AU31" i="12" s="1"/>
  <c r="AV31" i="12" s="1"/>
  <c r="AW31" i="12" s="1"/>
  <c r="AX31" i="12" s="1"/>
  <c r="AY31" i="12" s="1"/>
  <c r="AZ31" i="12" s="1"/>
  <c r="BA31" i="12" s="1"/>
  <c r="BB31" i="12" s="1"/>
  <c r="BC31" i="12" s="1"/>
  <c r="BD31" i="12" s="1"/>
  <c r="BE31" i="12" s="1"/>
  <c r="BF31" i="12" s="1"/>
  <c r="BG31" i="12" s="1"/>
  <c r="BH31" i="12" s="1"/>
  <c r="BI31" i="12" s="1"/>
  <c r="BJ31" i="12" s="1"/>
  <c r="BK31" i="12" s="1"/>
  <c r="BL31" i="12" s="1"/>
  <c r="BM31" i="12" s="1"/>
  <c r="BN31" i="12" s="1"/>
  <c r="BO31" i="12" s="1"/>
  <c r="BP31" i="12" s="1"/>
  <c r="BQ31" i="12" s="1"/>
  <c r="BR31" i="12" s="1"/>
  <c r="BS31" i="12" s="1"/>
  <c r="BT31" i="12" s="1"/>
  <c r="BU31" i="12" s="1"/>
  <c r="BV31" i="12" s="1"/>
  <c r="BW31" i="12" s="1"/>
  <c r="BX31" i="12" s="1"/>
  <c r="BY31" i="12" s="1"/>
  <c r="BZ31" i="12" s="1"/>
  <c r="CA31" i="12" s="1"/>
  <c r="CB31" i="12" s="1"/>
  <c r="CC31" i="12" s="1"/>
  <c r="CD31" i="12" s="1"/>
  <c r="CE31" i="12" s="1"/>
  <c r="CF31" i="12" s="1"/>
  <c r="CG31" i="12" s="1"/>
  <c r="CH31" i="12" s="1"/>
  <c r="CI31" i="12" s="1"/>
  <c r="CJ31" i="12" s="1"/>
  <c r="CK31" i="12" s="1"/>
  <c r="CL31" i="12" s="1"/>
  <c r="CM31" i="12" s="1"/>
  <c r="CN31" i="12" s="1"/>
  <c r="CO31" i="12" s="1"/>
  <c r="CP31" i="12" s="1"/>
  <c r="CQ31" i="12" s="1"/>
  <c r="CR31" i="12" s="1"/>
  <c r="CS31" i="12" s="1"/>
  <c r="CT31" i="12" s="1"/>
  <c r="CU31" i="12" s="1"/>
  <c r="CV31" i="12" s="1"/>
  <c r="CW31" i="12" s="1"/>
  <c r="CX31" i="12" s="1"/>
  <c r="CY31" i="12" s="1"/>
  <c r="CZ31" i="12" s="1"/>
  <c r="DA31" i="12" s="1"/>
  <c r="DB31" i="12" s="1"/>
  <c r="DC31" i="12" s="1"/>
  <c r="DD31" i="12" s="1"/>
  <c r="DE31" i="12" s="1"/>
  <c r="DF31" i="12" s="1"/>
  <c r="DG31" i="12" s="1"/>
  <c r="DH31" i="12" s="1"/>
  <c r="DI31" i="12" s="1"/>
  <c r="DJ31" i="12" s="1"/>
  <c r="DK31" i="12" s="1"/>
  <c r="AE31" i="12"/>
  <c r="BI99" i="1"/>
  <c r="AF65" i="12" s="1"/>
  <c r="AG65" i="12" s="1"/>
  <c r="AH65" i="12" s="1"/>
  <c r="AI65" i="12" s="1"/>
  <c r="AJ65" i="12" s="1"/>
  <c r="AK65" i="12" s="1"/>
  <c r="AL65" i="12" s="1"/>
  <c r="AM65" i="12" s="1"/>
  <c r="AN65" i="12" s="1"/>
  <c r="AO65" i="12" s="1"/>
  <c r="AP65" i="12" s="1"/>
  <c r="AQ65" i="12" s="1"/>
  <c r="AR65" i="12" s="1"/>
  <c r="AS65" i="12" s="1"/>
  <c r="AT65" i="12" s="1"/>
  <c r="AU65" i="12" s="1"/>
  <c r="AV65" i="12" s="1"/>
  <c r="AW65" i="12" s="1"/>
  <c r="AX65" i="12" s="1"/>
  <c r="AY65" i="12" s="1"/>
  <c r="AZ65" i="12" s="1"/>
  <c r="BA65" i="12" s="1"/>
  <c r="BB65" i="12" s="1"/>
  <c r="BC65" i="12" s="1"/>
  <c r="BD65" i="12" s="1"/>
  <c r="BE65" i="12" s="1"/>
  <c r="BF65" i="12" s="1"/>
  <c r="BG65" i="12" s="1"/>
  <c r="AE65" i="12"/>
  <c r="BE71" i="1"/>
  <c r="AA37" i="12"/>
  <c r="BI101" i="1"/>
  <c r="AF67" i="12" s="1"/>
  <c r="AG67" i="12" s="1"/>
  <c r="AH67" i="12" s="1"/>
  <c r="AI67" i="12" s="1"/>
  <c r="AJ67" i="12" s="1"/>
  <c r="AK67" i="12" s="1"/>
  <c r="AL67" i="12" s="1"/>
  <c r="AM67" i="12" s="1"/>
  <c r="AN67" i="12" s="1"/>
  <c r="AO67" i="12" s="1"/>
  <c r="AP67" i="12" s="1"/>
  <c r="AQ67" i="12" s="1"/>
  <c r="AR67" i="12" s="1"/>
  <c r="AS67" i="12" s="1"/>
  <c r="AT67" i="12" s="1"/>
  <c r="AU67" i="12" s="1"/>
  <c r="AV67" i="12" s="1"/>
  <c r="AW67" i="12" s="1"/>
  <c r="AX67" i="12" s="1"/>
  <c r="AY67" i="12" s="1"/>
  <c r="AZ67" i="12" s="1"/>
  <c r="BA67" i="12" s="1"/>
  <c r="BB67" i="12" s="1"/>
  <c r="BC67" i="12" s="1"/>
  <c r="BD67" i="12" s="1"/>
  <c r="BE67" i="12" s="1"/>
  <c r="BF67" i="12" s="1"/>
  <c r="BG67" i="12" s="1"/>
  <c r="BH67" i="12" s="1"/>
  <c r="BI67" i="12" s="1"/>
  <c r="AE67" i="12"/>
  <c r="BA55" i="1"/>
  <c r="W21" i="12"/>
  <c r="BI102" i="2"/>
  <c r="AF68" i="18" s="1"/>
  <c r="AG68" i="18" s="1"/>
  <c r="AH68" i="18" s="1"/>
  <c r="AI68" i="18" s="1"/>
  <c r="AJ68" i="18" s="1"/>
  <c r="AK68" i="18" s="1"/>
  <c r="AL68" i="18" s="1"/>
  <c r="AM68" i="18" s="1"/>
  <c r="AN68" i="18" s="1"/>
  <c r="AO68" i="18" s="1"/>
  <c r="AP68" i="18" s="1"/>
  <c r="AQ68" i="18" s="1"/>
  <c r="AR68" i="18" s="1"/>
  <c r="AS68" i="18" s="1"/>
  <c r="AT68" i="18" s="1"/>
  <c r="AU68" i="18" s="1"/>
  <c r="AV68" i="18" s="1"/>
  <c r="AW68" i="18" s="1"/>
  <c r="AX68" i="18" s="1"/>
  <c r="AY68" i="18" s="1"/>
  <c r="AZ68" i="18" s="1"/>
  <c r="BA68" i="18" s="1"/>
  <c r="BB68" i="18" s="1"/>
  <c r="BC68" i="18" s="1"/>
  <c r="BD68" i="18" s="1"/>
  <c r="BE68" i="18" s="1"/>
  <c r="BF68" i="18" s="1"/>
  <c r="BG68" i="18" s="1"/>
  <c r="BH68" i="18" s="1"/>
  <c r="BI68" i="18" s="1"/>
  <c r="BJ68" i="18" s="1"/>
  <c r="BK68" i="18" s="1"/>
  <c r="BL68" i="18" s="1"/>
  <c r="BM68" i="18" s="1"/>
  <c r="AE68" i="18"/>
  <c r="BI58" i="1"/>
  <c r="AF24" i="12" s="1"/>
  <c r="AG24" i="12" s="1"/>
  <c r="AH24" i="12" s="1"/>
  <c r="AI24" i="12" s="1"/>
  <c r="AJ24" i="12" s="1"/>
  <c r="AK24" i="12" s="1"/>
  <c r="AL24" i="12" s="1"/>
  <c r="AM24" i="12" s="1"/>
  <c r="AN24" i="12" s="1"/>
  <c r="AO24" i="12" s="1"/>
  <c r="AP24" i="12" s="1"/>
  <c r="AQ24" i="12" s="1"/>
  <c r="AR24" i="12" s="1"/>
  <c r="AS24" i="12" s="1"/>
  <c r="AT24" i="12" s="1"/>
  <c r="AU24" i="12" s="1"/>
  <c r="AV24" i="12" s="1"/>
  <c r="AW24" i="12" s="1"/>
  <c r="AX24" i="12" s="1"/>
  <c r="AY24" i="12" s="1"/>
  <c r="AZ24" i="12" s="1"/>
  <c r="BA24" i="12" s="1"/>
  <c r="BB24" i="12" s="1"/>
  <c r="BC24" i="12" s="1"/>
  <c r="BD24" i="12" s="1"/>
  <c r="BE24" i="12" s="1"/>
  <c r="BF24" i="12" s="1"/>
  <c r="BG24" i="12" s="1"/>
  <c r="BH24" i="12" s="1"/>
  <c r="BI24" i="12" s="1"/>
  <c r="BJ24" i="12" s="1"/>
  <c r="BK24" i="12" s="1"/>
  <c r="BL24" i="12" s="1"/>
  <c r="BM24" i="12" s="1"/>
  <c r="BN24" i="12" s="1"/>
  <c r="BO24" i="12" s="1"/>
  <c r="BP24" i="12" s="1"/>
  <c r="BQ24" i="12" s="1"/>
  <c r="BR24" i="12" s="1"/>
  <c r="BS24" i="12" s="1"/>
  <c r="BT24" i="12" s="1"/>
  <c r="BU24" i="12" s="1"/>
  <c r="BV24" i="12" s="1"/>
  <c r="BW24" i="12" s="1"/>
  <c r="BX24" i="12" s="1"/>
  <c r="BY24" i="12" s="1"/>
  <c r="BZ24" i="12" s="1"/>
  <c r="CA24" i="12" s="1"/>
  <c r="CB24" i="12" s="1"/>
  <c r="CC24" i="12" s="1"/>
  <c r="CD24" i="12" s="1"/>
  <c r="CE24" i="12" s="1"/>
  <c r="CF24" i="12" s="1"/>
  <c r="CG24" i="12" s="1"/>
  <c r="CH24" i="12" s="1"/>
  <c r="CI24" i="12" s="1"/>
  <c r="CJ24" i="12" s="1"/>
  <c r="CK24" i="12" s="1"/>
  <c r="CL24" i="12" s="1"/>
  <c r="CM24" i="12" s="1"/>
  <c r="CN24" i="12" s="1"/>
  <c r="CO24" i="12" s="1"/>
  <c r="CP24" i="12" s="1"/>
  <c r="CQ24" i="12" s="1"/>
  <c r="CR24" i="12" s="1"/>
  <c r="CS24" i="12" s="1"/>
  <c r="CT24" i="12" s="1"/>
  <c r="CU24" i="12" s="1"/>
  <c r="CV24" i="12" s="1"/>
  <c r="CW24" i="12" s="1"/>
  <c r="CX24" i="12" s="1"/>
  <c r="CY24" i="12" s="1"/>
  <c r="CZ24" i="12" s="1"/>
  <c r="DA24" i="12" s="1"/>
  <c r="DB24" i="12" s="1"/>
  <c r="DC24" i="12" s="1"/>
  <c r="DD24" i="12" s="1"/>
  <c r="DE24" i="12" s="1"/>
  <c r="DF24" i="12" s="1"/>
  <c r="DG24" i="12" s="1"/>
  <c r="DH24" i="12" s="1"/>
  <c r="DI24" i="12" s="1"/>
  <c r="DJ24" i="12" s="1"/>
  <c r="DK24" i="12" s="1"/>
  <c r="AE24" i="12"/>
  <c r="BC73" i="1"/>
  <c r="Y39" i="12"/>
  <c r="BI89" i="2"/>
  <c r="AF55" i="18" s="1"/>
  <c r="AG55" i="18" s="1"/>
  <c r="AH55" i="18" s="1"/>
  <c r="AI55" i="18" s="1"/>
  <c r="AJ55" i="18" s="1"/>
  <c r="AK55" i="18" s="1"/>
  <c r="AL55" i="18" s="1"/>
  <c r="AM55" i="18" s="1"/>
  <c r="AN55" i="18" s="1"/>
  <c r="AO55" i="18" s="1"/>
  <c r="AP55" i="18" s="1"/>
  <c r="AQ55" i="18" s="1"/>
  <c r="AR55" i="18" s="1"/>
  <c r="AS55" i="18" s="1"/>
  <c r="AT55" i="18" s="1"/>
  <c r="AU55" i="18" s="1"/>
  <c r="AV55" i="18" s="1"/>
  <c r="AW55" i="18" s="1"/>
  <c r="AX55" i="18" s="1"/>
  <c r="AY55" i="18" s="1"/>
  <c r="AZ55" i="18" s="1"/>
  <c r="AE55" i="18"/>
  <c r="BI92" i="1"/>
  <c r="AF58" i="12" s="1"/>
  <c r="AG58" i="12" s="1"/>
  <c r="AH58" i="12" s="1"/>
  <c r="AI58" i="12" s="1"/>
  <c r="AJ58" i="12" s="1"/>
  <c r="AK58" i="12" s="1"/>
  <c r="AL58" i="12" s="1"/>
  <c r="AM58" i="12" s="1"/>
  <c r="AN58" i="12" s="1"/>
  <c r="AO58" i="12" s="1"/>
  <c r="AP58" i="12" s="1"/>
  <c r="AQ58" i="12" s="1"/>
  <c r="AR58" i="12" s="1"/>
  <c r="AS58" i="12" s="1"/>
  <c r="AT58" i="12" s="1"/>
  <c r="AU58" i="12" s="1"/>
  <c r="AV58" i="12" s="1"/>
  <c r="AW58" i="12" s="1"/>
  <c r="AX58" i="12" s="1"/>
  <c r="AY58" i="12" s="1"/>
  <c r="AZ58" i="12" s="1"/>
  <c r="AE58" i="12"/>
  <c r="BF50" i="2"/>
  <c r="AB16" i="18"/>
  <c r="BD52" i="1"/>
  <c r="Z18" i="12"/>
  <c r="BI95" i="2"/>
  <c r="AF61" i="18" s="1"/>
  <c r="AG61" i="18" s="1"/>
  <c r="AH61" i="18" s="1"/>
  <c r="AI61" i="18" s="1"/>
  <c r="AJ61" i="18" s="1"/>
  <c r="AK61" i="18" s="1"/>
  <c r="AL61" i="18" s="1"/>
  <c r="AM61" i="18" s="1"/>
  <c r="AN61" i="18" s="1"/>
  <c r="AO61" i="18" s="1"/>
  <c r="AP61" i="18" s="1"/>
  <c r="AQ61" i="18" s="1"/>
  <c r="AR61" i="18" s="1"/>
  <c r="AS61" i="18" s="1"/>
  <c r="AT61" i="18" s="1"/>
  <c r="AU61" i="18" s="1"/>
  <c r="AV61" i="18" s="1"/>
  <c r="AW61" i="18" s="1"/>
  <c r="AX61" i="18" s="1"/>
  <c r="AY61" i="18" s="1"/>
  <c r="AZ61" i="18" s="1"/>
  <c r="BA61" i="18" s="1"/>
  <c r="BB61" i="18" s="1"/>
  <c r="BC61" i="18" s="1"/>
  <c r="BD61" i="18" s="1"/>
  <c r="BE61" i="18" s="1"/>
  <c r="BF61" i="18" s="1"/>
  <c r="AE61" i="18"/>
  <c r="BI47" i="2"/>
  <c r="AF13" i="18" s="1"/>
  <c r="AG13" i="18" s="1"/>
  <c r="AH13" i="18" s="1"/>
  <c r="AI13" i="18" s="1"/>
  <c r="AJ13" i="18" s="1"/>
  <c r="AK13" i="18" s="1"/>
  <c r="AL13" i="18" s="1"/>
  <c r="AM13" i="18" s="1"/>
  <c r="AN13" i="18" s="1"/>
  <c r="AO13" i="18" s="1"/>
  <c r="AP13" i="18" s="1"/>
  <c r="AQ13" i="18" s="1"/>
  <c r="AR13" i="18" s="1"/>
  <c r="AS13" i="18" s="1"/>
  <c r="AT13" i="18" s="1"/>
  <c r="AU13" i="18" s="1"/>
  <c r="AV13" i="18" s="1"/>
  <c r="AW13" i="18" s="1"/>
  <c r="AX13" i="18" s="1"/>
  <c r="AY13" i="18" s="1"/>
  <c r="AZ13" i="18" s="1"/>
  <c r="BA13" i="18" s="1"/>
  <c r="BB13" i="18" s="1"/>
  <c r="BC13" i="18" s="1"/>
  <c r="BD13" i="18" s="1"/>
  <c r="BE13" i="18" s="1"/>
  <c r="BF13" i="18" s="1"/>
  <c r="BG13" i="18" s="1"/>
  <c r="BH13" i="18" s="1"/>
  <c r="BI13" i="18" s="1"/>
  <c r="BJ13" i="18" s="1"/>
  <c r="BK13" i="18" s="1"/>
  <c r="BL13" i="18" s="1"/>
  <c r="BM13" i="18" s="1"/>
  <c r="BN13" i="18" s="1"/>
  <c r="BO13" i="18" s="1"/>
  <c r="BP13" i="18" s="1"/>
  <c r="BQ13" i="18" s="1"/>
  <c r="BR13" i="18" s="1"/>
  <c r="BS13" i="18" s="1"/>
  <c r="BT13" i="18" s="1"/>
  <c r="BU13" i="18" s="1"/>
  <c r="BV13" i="18" s="1"/>
  <c r="BW13" i="18" s="1"/>
  <c r="BX13" i="18" s="1"/>
  <c r="BY13" i="18" s="1"/>
  <c r="BZ13" i="18" s="1"/>
  <c r="CA13" i="18" s="1"/>
  <c r="CB13" i="18" s="1"/>
  <c r="CC13" i="18" s="1"/>
  <c r="CD13" i="18" s="1"/>
  <c r="CE13" i="18" s="1"/>
  <c r="CF13" i="18" s="1"/>
  <c r="CG13" i="18" s="1"/>
  <c r="CH13" i="18" s="1"/>
  <c r="CI13" i="18" s="1"/>
  <c r="CJ13" i="18" s="1"/>
  <c r="CK13" i="18" s="1"/>
  <c r="CL13" i="18" s="1"/>
  <c r="CM13" i="18" s="1"/>
  <c r="CN13" i="18" s="1"/>
  <c r="CO13" i="18" s="1"/>
  <c r="CP13" i="18" s="1"/>
  <c r="CQ13" i="18" s="1"/>
  <c r="CR13" i="18" s="1"/>
  <c r="CS13" i="18" s="1"/>
  <c r="CT13" i="18" s="1"/>
  <c r="CU13" i="18" s="1"/>
  <c r="CV13" i="18" s="1"/>
  <c r="CW13" i="18" s="1"/>
  <c r="CX13" i="18" s="1"/>
  <c r="CY13" i="18" s="1"/>
  <c r="CZ13" i="18" s="1"/>
  <c r="DA13" i="18" s="1"/>
  <c r="DB13" i="18" s="1"/>
  <c r="DC13" i="18" s="1"/>
  <c r="DD13" i="18" s="1"/>
  <c r="DE13" i="18" s="1"/>
  <c r="DF13" i="18" s="1"/>
  <c r="DG13" i="18" s="1"/>
  <c r="DH13" i="18" s="1"/>
  <c r="DI13" i="18" s="1"/>
  <c r="DJ13" i="18" s="1"/>
  <c r="DK13" i="18" s="1"/>
  <c r="AE13" i="18"/>
  <c r="BI88" i="1"/>
  <c r="AF54" i="12" s="1"/>
  <c r="AG54" i="12" s="1"/>
  <c r="AH54" i="12" s="1"/>
  <c r="AI54" i="12" s="1"/>
  <c r="AJ54" i="12" s="1"/>
  <c r="AK54" i="12" s="1"/>
  <c r="AL54" i="12" s="1"/>
  <c r="AM54" i="12" s="1"/>
  <c r="AN54" i="12" s="1"/>
  <c r="AO54" i="12" s="1"/>
  <c r="AP54" i="12" s="1"/>
  <c r="AQ54" i="12" s="1"/>
  <c r="AR54" i="12" s="1"/>
  <c r="AS54" i="12" s="1"/>
  <c r="AT54" i="12" s="1"/>
  <c r="AU54" i="12" s="1"/>
  <c r="AV54" i="12" s="1"/>
  <c r="AE54" i="12"/>
  <c r="BI59" i="2"/>
  <c r="AF25" i="18" s="1"/>
  <c r="AG25" i="18" s="1"/>
  <c r="AH25" i="18" s="1"/>
  <c r="AI25" i="18" s="1"/>
  <c r="AJ25" i="18" s="1"/>
  <c r="AK25" i="18" s="1"/>
  <c r="AL25" i="18" s="1"/>
  <c r="AM25" i="18" s="1"/>
  <c r="AN25" i="18" s="1"/>
  <c r="AO25" i="18" s="1"/>
  <c r="AP25" i="18" s="1"/>
  <c r="AQ25" i="18" s="1"/>
  <c r="AR25" i="18" s="1"/>
  <c r="AS25" i="18" s="1"/>
  <c r="AT25" i="18" s="1"/>
  <c r="AU25" i="18" s="1"/>
  <c r="AV25" i="18" s="1"/>
  <c r="AW25" i="18" s="1"/>
  <c r="AX25" i="18" s="1"/>
  <c r="AY25" i="18" s="1"/>
  <c r="AZ25" i="18" s="1"/>
  <c r="BA25" i="18" s="1"/>
  <c r="BB25" i="18" s="1"/>
  <c r="BC25" i="18" s="1"/>
  <c r="BD25" i="18" s="1"/>
  <c r="BE25" i="18" s="1"/>
  <c r="BF25" i="18" s="1"/>
  <c r="BG25" i="18" s="1"/>
  <c r="BH25" i="18" s="1"/>
  <c r="BI25" i="18" s="1"/>
  <c r="BJ25" i="18" s="1"/>
  <c r="BK25" i="18" s="1"/>
  <c r="BL25" i="18" s="1"/>
  <c r="BM25" i="18" s="1"/>
  <c r="BN25" i="18" s="1"/>
  <c r="BO25" i="18" s="1"/>
  <c r="BP25" i="18" s="1"/>
  <c r="BQ25" i="18" s="1"/>
  <c r="BR25" i="18" s="1"/>
  <c r="BS25" i="18" s="1"/>
  <c r="BT25" i="18" s="1"/>
  <c r="BU25" i="18" s="1"/>
  <c r="BV25" i="18" s="1"/>
  <c r="BW25" i="18" s="1"/>
  <c r="BX25" i="18" s="1"/>
  <c r="BY25" i="18" s="1"/>
  <c r="BZ25" i="18" s="1"/>
  <c r="CA25" i="18" s="1"/>
  <c r="CB25" i="18" s="1"/>
  <c r="CC25" i="18" s="1"/>
  <c r="CD25" i="18" s="1"/>
  <c r="CE25" i="18" s="1"/>
  <c r="CF25" i="18" s="1"/>
  <c r="CG25" i="18" s="1"/>
  <c r="CH25" i="18" s="1"/>
  <c r="CI25" i="18" s="1"/>
  <c r="CJ25" i="18" s="1"/>
  <c r="CK25" i="18" s="1"/>
  <c r="CL25" i="18" s="1"/>
  <c r="CM25" i="18" s="1"/>
  <c r="CN25" i="18" s="1"/>
  <c r="CO25" i="18" s="1"/>
  <c r="CP25" i="18" s="1"/>
  <c r="CQ25" i="18" s="1"/>
  <c r="CR25" i="18" s="1"/>
  <c r="CS25" i="18" s="1"/>
  <c r="CT25" i="18" s="1"/>
  <c r="CU25" i="18" s="1"/>
  <c r="CV25" i="18" s="1"/>
  <c r="CW25" i="18" s="1"/>
  <c r="CX25" i="18" s="1"/>
  <c r="CY25" i="18" s="1"/>
  <c r="CZ25" i="18" s="1"/>
  <c r="DA25" i="18" s="1"/>
  <c r="DB25" i="18" s="1"/>
  <c r="DC25" i="18" s="1"/>
  <c r="DD25" i="18" s="1"/>
  <c r="DE25" i="18" s="1"/>
  <c r="DF25" i="18" s="1"/>
  <c r="DG25" i="18" s="1"/>
  <c r="DH25" i="18" s="1"/>
  <c r="DI25" i="18" s="1"/>
  <c r="DJ25" i="18" s="1"/>
  <c r="DK25" i="18" s="1"/>
  <c r="AE25" i="18"/>
  <c r="T16" i="30"/>
  <c r="BE71" i="2"/>
  <c r="AA37" i="18"/>
  <c r="BI79" i="2"/>
  <c r="AF45" i="18" s="1"/>
  <c r="AG45" i="18" s="1"/>
  <c r="AH45" i="18" s="1"/>
  <c r="AI45" i="18" s="1"/>
  <c r="AJ45" i="18" s="1"/>
  <c r="AK45" i="18" s="1"/>
  <c r="AL45" i="18" s="1"/>
  <c r="AM45" i="18" s="1"/>
  <c r="AN45" i="18" s="1"/>
  <c r="AO45" i="18" s="1"/>
  <c r="AP45" i="18" s="1"/>
  <c r="AE45" i="18"/>
  <c r="BI85" i="2"/>
  <c r="AF51" i="18" s="1"/>
  <c r="AG51" i="18" s="1"/>
  <c r="AH51" i="18" s="1"/>
  <c r="AI51" i="18" s="1"/>
  <c r="AJ51" i="18" s="1"/>
  <c r="AK51" i="18" s="1"/>
  <c r="AL51" i="18" s="1"/>
  <c r="AM51" i="18" s="1"/>
  <c r="AN51" i="18" s="1"/>
  <c r="AO51" i="18" s="1"/>
  <c r="AP51" i="18" s="1"/>
  <c r="AQ51" i="18" s="1"/>
  <c r="AR51" i="18" s="1"/>
  <c r="AS51" i="18" s="1"/>
  <c r="AT51" i="18" s="1"/>
  <c r="AU51" i="18" s="1"/>
  <c r="AV51" i="18" s="1"/>
  <c r="AE51" i="18"/>
  <c r="BI97" i="1"/>
  <c r="AF63" i="12" s="1"/>
  <c r="AG63" i="12" s="1"/>
  <c r="AH63" i="12" s="1"/>
  <c r="AI63" i="12" s="1"/>
  <c r="AJ63" i="12" s="1"/>
  <c r="AK63" i="12" s="1"/>
  <c r="AL63" i="12" s="1"/>
  <c r="AM63" i="12" s="1"/>
  <c r="AN63" i="12" s="1"/>
  <c r="AO63" i="12" s="1"/>
  <c r="AP63" i="12" s="1"/>
  <c r="AQ63" i="12" s="1"/>
  <c r="AR63" i="12" s="1"/>
  <c r="AS63" i="12" s="1"/>
  <c r="AT63" i="12" s="1"/>
  <c r="AU63" i="12" s="1"/>
  <c r="AV63" i="12" s="1"/>
  <c r="AW63" i="12" s="1"/>
  <c r="AX63" i="12" s="1"/>
  <c r="AY63" i="12" s="1"/>
  <c r="AZ63" i="12" s="1"/>
  <c r="BA63" i="12" s="1"/>
  <c r="BB63" i="12" s="1"/>
  <c r="BC63" i="12" s="1"/>
  <c r="BD63" i="12" s="1"/>
  <c r="BE63" i="12" s="1"/>
  <c r="AE63" i="12"/>
  <c r="BI90" i="2"/>
  <c r="AF56" i="18" s="1"/>
  <c r="AG56" i="18" s="1"/>
  <c r="AH56" i="18" s="1"/>
  <c r="AI56" i="18" s="1"/>
  <c r="AJ56" i="18" s="1"/>
  <c r="AK56" i="18" s="1"/>
  <c r="AL56" i="18" s="1"/>
  <c r="AM56" i="18" s="1"/>
  <c r="AN56" i="18" s="1"/>
  <c r="AO56" i="18" s="1"/>
  <c r="AP56" i="18" s="1"/>
  <c r="AQ56" i="18" s="1"/>
  <c r="AR56" i="18" s="1"/>
  <c r="AS56" i="18" s="1"/>
  <c r="AT56" i="18" s="1"/>
  <c r="AU56" i="18" s="1"/>
  <c r="AV56" i="18" s="1"/>
  <c r="AW56" i="18" s="1"/>
  <c r="AX56" i="18" s="1"/>
  <c r="AY56" i="18" s="1"/>
  <c r="AZ56" i="18" s="1"/>
  <c r="BA56" i="18" s="1"/>
  <c r="AE56" i="18"/>
  <c r="BI83" i="2"/>
  <c r="AF49" i="18" s="1"/>
  <c r="AG49" i="18" s="1"/>
  <c r="AH49" i="18" s="1"/>
  <c r="AI49" i="18" s="1"/>
  <c r="AJ49" i="18" s="1"/>
  <c r="AK49" i="18" s="1"/>
  <c r="AL49" i="18" s="1"/>
  <c r="AM49" i="18" s="1"/>
  <c r="AN49" i="18" s="1"/>
  <c r="AO49" i="18" s="1"/>
  <c r="AP49" i="18" s="1"/>
  <c r="AQ49" i="18" s="1"/>
  <c r="AR49" i="18" s="1"/>
  <c r="AS49" i="18" s="1"/>
  <c r="AT49" i="18" s="1"/>
  <c r="AE49" i="18"/>
  <c r="BI97" i="2"/>
  <c r="AF63" i="18" s="1"/>
  <c r="AG63" i="18" s="1"/>
  <c r="AH63" i="18" s="1"/>
  <c r="AI63" i="18" s="1"/>
  <c r="AJ63" i="18" s="1"/>
  <c r="AK63" i="18" s="1"/>
  <c r="AL63" i="18" s="1"/>
  <c r="AM63" i="18" s="1"/>
  <c r="AN63" i="18" s="1"/>
  <c r="AO63" i="18" s="1"/>
  <c r="AP63" i="18" s="1"/>
  <c r="AQ63" i="18" s="1"/>
  <c r="AR63" i="18" s="1"/>
  <c r="AS63" i="18" s="1"/>
  <c r="AT63" i="18" s="1"/>
  <c r="AU63" i="18" s="1"/>
  <c r="AV63" i="18" s="1"/>
  <c r="AW63" i="18" s="1"/>
  <c r="AX63" i="18" s="1"/>
  <c r="AY63" i="18" s="1"/>
  <c r="AZ63" i="18" s="1"/>
  <c r="BA63" i="18" s="1"/>
  <c r="BB63" i="18" s="1"/>
  <c r="BC63" i="18" s="1"/>
  <c r="BD63" i="18" s="1"/>
  <c r="BE63" i="18" s="1"/>
  <c r="BF63" i="18" s="1"/>
  <c r="BG63" i="18" s="1"/>
  <c r="BH63" i="18" s="1"/>
  <c r="AE63" i="18"/>
  <c r="BI64" i="2"/>
  <c r="AF30" i="18" s="1"/>
  <c r="AG30" i="18" s="1"/>
  <c r="AH30" i="18" s="1"/>
  <c r="AI30" i="18" s="1"/>
  <c r="AJ30" i="18" s="1"/>
  <c r="AK30" i="18" s="1"/>
  <c r="AL30" i="18" s="1"/>
  <c r="AM30" i="18" s="1"/>
  <c r="AN30" i="18" s="1"/>
  <c r="AO30" i="18" s="1"/>
  <c r="AP30" i="18" s="1"/>
  <c r="AQ30" i="18" s="1"/>
  <c r="AR30" i="18" s="1"/>
  <c r="AS30" i="18" s="1"/>
  <c r="AT30" i="18" s="1"/>
  <c r="AU30" i="18" s="1"/>
  <c r="AV30" i="18" s="1"/>
  <c r="AW30" i="18" s="1"/>
  <c r="AX30" i="18" s="1"/>
  <c r="AY30" i="18" s="1"/>
  <c r="AZ30" i="18" s="1"/>
  <c r="BA30" i="18" s="1"/>
  <c r="BB30" i="18" s="1"/>
  <c r="BC30" i="18" s="1"/>
  <c r="BD30" i="18" s="1"/>
  <c r="BE30" i="18" s="1"/>
  <c r="BF30" i="18" s="1"/>
  <c r="BG30" i="18" s="1"/>
  <c r="BH30" i="18" s="1"/>
  <c r="BI30" i="18" s="1"/>
  <c r="BJ30" i="18" s="1"/>
  <c r="BK30" i="18" s="1"/>
  <c r="BL30" i="18" s="1"/>
  <c r="BM30" i="18" s="1"/>
  <c r="BN30" i="18" s="1"/>
  <c r="BO30" i="18" s="1"/>
  <c r="BP30" i="18" s="1"/>
  <c r="BQ30" i="18" s="1"/>
  <c r="BR30" i="18" s="1"/>
  <c r="BS30" i="18" s="1"/>
  <c r="BT30" i="18" s="1"/>
  <c r="BU30" i="18" s="1"/>
  <c r="BV30" i="18" s="1"/>
  <c r="BW30" i="18" s="1"/>
  <c r="BX30" i="18" s="1"/>
  <c r="BY30" i="18" s="1"/>
  <c r="BZ30" i="18" s="1"/>
  <c r="CA30" i="18" s="1"/>
  <c r="CB30" i="18" s="1"/>
  <c r="CC30" i="18" s="1"/>
  <c r="CD30" i="18" s="1"/>
  <c r="CE30" i="18" s="1"/>
  <c r="CF30" i="18" s="1"/>
  <c r="CG30" i="18" s="1"/>
  <c r="CH30" i="18" s="1"/>
  <c r="CI30" i="18" s="1"/>
  <c r="CJ30" i="18" s="1"/>
  <c r="CK30" i="18" s="1"/>
  <c r="CL30" i="18" s="1"/>
  <c r="CM30" i="18" s="1"/>
  <c r="CN30" i="18" s="1"/>
  <c r="CO30" i="18" s="1"/>
  <c r="CP30" i="18" s="1"/>
  <c r="CQ30" i="18" s="1"/>
  <c r="CR30" i="18" s="1"/>
  <c r="CS30" i="18" s="1"/>
  <c r="CT30" i="18" s="1"/>
  <c r="CU30" i="18" s="1"/>
  <c r="CV30" i="18" s="1"/>
  <c r="CW30" i="18" s="1"/>
  <c r="CX30" i="18" s="1"/>
  <c r="CY30" i="18" s="1"/>
  <c r="CZ30" i="18" s="1"/>
  <c r="DA30" i="18" s="1"/>
  <c r="DB30" i="18" s="1"/>
  <c r="DC30" i="18" s="1"/>
  <c r="DD30" i="18" s="1"/>
  <c r="DE30" i="18" s="1"/>
  <c r="DF30" i="18" s="1"/>
  <c r="DG30" i="18" s="1"/>
  <c r="DH30" i="18" s="1"/>
  <c r="DI30" i="18" s="1"/>
  <c r="DJ30" i="18" s="1"/>
  <c r="DK30" i="18" s="1"/>
  <c r="AE30" i="18"/>
  <c r="BI78" i="1"/>
  <c r="AF44" i="12" s="1"/>
  <c r="AG44" i="12" s="1"/>
  <c r="AH44" i="12" s="1"/>
  <c r="AI44" i="12" s="1"/>
  <c r="AJ44" i="12" s="1"/>
  <c r="AK44" i="12" s="1"/>
  <c r="AL44" i="12" s="1"/>
  <c r="AE44" i="12"/>
  <c r="BI81" i="1"/>
  <c r="AF47" i="12" s="1"/>
  <c r="AG47" i="12" s="1"/>
  <c r="AH47" i="12" s="1"/>
  <c r="AI47" i="12" s="1"/>
  <c r="AJ47" i="12" s="1"/>
  <c r="AK47" i="12" s="1"/>
  <c r="AL47" i="12" s="1"/>
  <c r="AM47" i="12" s="1"/>
  <c r="AN47" i="12" s="1"/>
  <c r="AO47" i="12" s="1"/>
  <c r="AE47" i="12"/>
  <c r="BI79" i="1"/>
  <c r="AF45" i="12" s="1"/>
  <c r="AG45" i="12" s="1"/>
  <c r="AH45" i="12" s="1"/>
  <c r="AI45" i="12" s="1"/>
  <c r="AJ45" i="12" s="1"/>
  <c r="AK45" i="12" s="1"/>
  <c r="AL45" i="12" s="1"/>
  <c r="AM45" i="12" s="1"/>
  <c r="AE45" i="12"/>
  <c r="BI96" i="2"/>
  <c r="AF62" i="18" s="1"/>
  <c r="AG62" i="18" s="1"/>
  <c r="AH62" i="18" s="1"/>
  <c r="AI62" i="18" s="1"/>
  <c r="AJ62" i="18" s="1"/>
  <c r="AK62" i="18" s="1"/>
  <c r="AL62" i="18" s="1"/>
  <c r="AM62" i="18" s="1"/>
  <c r="AN62" i="18" s="1"/>
  <c r="AO62" i="18" s="1"/>
  <c r="AP62" i="18" s="1"/>
  <c r="AQ62" i="18" s="1"/>
  <c r="AR62" i="18" s="1"/>
  <c r="AS62" i="18" s="1"/>
  <c r="AT62" i="18" s="1"/>
  <c r="AU62" i="18" s="1"/>
  <c r="AV62" i="18" s="1"/>
  <c r="AW62" i="18" s="1"/>
  <c r="AX62" i="18" s="1"/>
  <c r="AY62" i="18" s="1"/>
  <c r="AZ62" i="18" s="1"/>
  <c r="BA62" i="18" s="1"/>
  <c r="BB62" i="18" s="1"/>
  <c r="BC62" i="18" s="1"/>
  <c r="BD62" i="18" s="1"/>
  <c r="BE62" i="18" s="1"/>
  <c r="BF62" i="18" s="1"/>
  <c r="BG62" i="18" s="1"/>
  <c r="AE62" i="18"/>
  <c r="BI87" i="1"/>
  <c r="AF53" i="12" s="1"/>
  <c r="AG53" i="12" s="1"/>
  <c r="AH53" i="12" s="1"/>
  <c r="AI53" i="12" s="1"/>
  <c r="AJ53" i="12" s="1"/>
  <c r="AK53" i="12" s="1"/>
  <c r="AL53" i="12" s="1"/>
  <c r="AM53" i="12" s="1"/>
  <c r="AN53" i="12" s="1"/>
  <c r="AO53" i="12" s="1"/>
  <c r="AP53" i="12" s="1"/>
  <c r="AQ53" i="12" s="1"/>
  <c r="AR53" i="12" s="1"/>
  <c r="AS53" i="12" s="1"/>
  <c r="AT53" i="12" s="1"/>
  <c r="AU53" i="12" s="1"/>
  <c r="AE53" i="12"/>
  <c r="BG69" i="2"/>
  <c r="AC35" i="18"/>
  <c r="BC53" i="1"/>
  <c r="Y19" i="12"/>
  <c r="BI98" i="1"/>
  <c r="AF64" i="12" s="1"/>
  <c r="AG64" i="12" s="1"/>
  <c r="AH64" i="12" s="1"/>
  <c r="AI64" i="12" s="1"/>
  <c r="AJ64" i="12" s="1"/>
  <c r="AK64" i="12" s="1"/>
  <c r="AL64" i="12" s="1"/>
  <c r="AM64" i="12" s="1"/>
  <c r="AN64" i="12" s="1"/>
  <c r="AO64" i="12" s="1"/>
  <c r="AP64" i="12" s="1"/>
  <c r="AQ64" i="12" s="1"/>
  <c r="AR64" i="12" s="1"/>
  <c r="AS64" i="12" s="1"/>
  <c r="AT64" i="12" s="1"/>
  <c r="AU64" i="12" s="1"/>
  <c r="AV64" i="12" s="1"/>
  <c r="AW64" i="12" s="1"/>
  <c r="AX64" i="12" s="1"/>
  <c r="AY64" i="12" s="1"/>
  <c r="AZ64" i="12" s="1"/>
  <c r="BA64" i="12" s="1"/>
  <c r="BB64" i="12" s="1"/>
  <c r="BC64" i="12" s="1"/>
  <c r="BD64" i="12" s="1"/>
  <c r="BE64" i="12" s="1"/>
  <c r="BF64" i="12" s="1"/>
  <c r="AE64" i="12"/>
  <c r="BG48" i="1"/>
  <c r="AC14" i="12"/>
  <c r="BB74" i="1"/>
  <c r="X40" i="12"/>
  <c r="BH68" i="1"/>
  <c r="AD34" i="12"/>
  <c r="BI82" i="1"/>
  <c r="AF48" i="12" s="1"/>
  <c r="AG48" i="12" s="1"/>
  <c r="AH48" i="12" s="1"/>
  <c r="AI48" i="12" s="1"/>
  <c r="AJ48" i="12" s="1"/>
  <c r="AK48" i="12" s="1"/>
  <c r="AL48" i="12" s="1"/>
  <c r="AM48" i="12" s="1"/>
  <c r="AN48" i="12" s="1"/>
  <c r="AO48" i="12" s="1"/>
  <c r="AP48" i="12" s="1"/>
  <c r="AE48" i="12"/>
  <c r="BI67" i="2"/>
  <c r="AF33" i="18" s="1"/>
  <c r="AG33" i="18" s="1"/>
  <c r="AH33" i="18" s="1"/>
  <c r="AI33" i="18" s="1"/>
  <c r="AJ33" i="18" s="1"/>
  <c r="AK33" i="18" s="1"/>
  <c r="AL33" i="18" s="1"/>
  <c r="AM33" i="18" s="1"/>
  <c r="AN33" i="18" s="1"/>
  <c r="AO33" i="18" s="1"/>
  <c r="AP33" i="18" s="1"/>
  <c r="AQ33" i="18" s="1"/>
  <c r="AR33" i="18" s="1"/>
  <c r="AS33" i="18" s="1"/>
  <c r="AT33" i="18" s="1"/>
  <c r="AU33" i="18" s="1"/>
  <c r="AV33" i="18" s="1"/>
  <c r="AW33" i="18" s="1"/>
  <c r="AX33" i="18" s="1"/>
  <c r="AY33" i="18" s="1"/>
  <c r="AZ33" i="18" s="1"/>
  <c r="BA33" i="18" s="1"/>
  <c r="BB33" i="18" s="1"/>
  <c r="BC33" i="18" s="1"/>
  <c r="BD33" i="18" s="1"/>
  <c r="BE33" i="18" s="1"/>
  <c r="BF33" i="18" s="1"/>
  <c r="BG33" i="18" s="1"/>
  <c r="BH33" i="18" s="1"/>
  <c r="BI33" i="18" s="1"/>
  <c r="BJ33" i="18" s="1"/>
  <c r="BK33" i="18" s="1"/>
  <c r="BL33" i="18" s="1"/>
  <c r="BM33" i="18" s="1"/>
  <c r="BN33" i="18" s="1"/>
  <c r="BO33" i="18" s="1"/>
  <c r="BP33" i="18" s="1"/>
  <c r="BQ33" i="18" s="1"/>
  <c r="BR33" i="18" s="1"/>
  <c r="BS33" i="18" s="1"/>
  <c r="BT33" i="18" s="1"/>
  <c r="BU33" i="18" s="1"/>
  <c r="BV33" i="18" s="1"/>
  <c r="BW33" i="18" s="1"/>
  <c r="BX33" i="18" s="1"/>
  <c r="BY33" i="18" s="1"/>
  <c r="BZ33" i="18" s="1"/>
  <c r="CA33" i="18" s="1"/>
  <c r="CB33" i="18" s="1"/>
  <c r="CC33" i="18" s="1"/>
  <c r="CD33" i="18" s="1"/>
  <c r="CE33" i="18" s="1"/>
  <c r="CF33" i="18" s="1"/>
  <c r="CG33" i="18" s="1"/>
  <c r="CH33" i="18" s="1"/>
  <c r="CI33" i="18" s="1"/>
  <c r="CJ33" i="18" s="1"/>
  <c r="CK33" i="18" s="1"/>
  <c r="CL33" i="18" s="1"/>
  <c r="CM33" i="18" s="1"/>
  <c r="CN33" i="18" s="1"/>
  <c r="CO33" i="18" s="1"/>
  <c r="CP33" i="18" s="1"/>
  <c r="CQ33" i="18" s="1"/>
  <c r="CR33" i="18" s="1"/>
  <c r="CS33" i="18" s="1"/>
  <c r="CT33" i="18" s="1"/>
  <c r="CU33" i="18" s="1"/>
  <c r="CV33" i="18" s="1"/>
  <c r="CW33" i="18" s="1"/>
  <c r="CX33" i="18" s="1"/>
  <c r="CY33" i="18" s="1"/>
  <c r="CZ33" i="18" s="1"/>
  <c r="DA33" i="18" s="1"/>
  <c r="DB33" i="18" s="1"/>
  <c r="DC33" i="18" s="1"/>
  <c r="DD33" i="18" s="1"/>
  <c r="DE33" i="18" s="1"/>
  <c r="DF33" i="18" s="1"/>
  <c r="DG33" i="18" s="1"/>
  <c r="DH33" i="18" s="1"/>
  <c r="DI33" i="18" s="1"/>
  <c r="DJ33" i="18" s="1"/>
  <c r="DK33" i="18" s="1"/>
  <c r="AE33" i="18"/>
  <c r="BB54" i="1"/>
  <c r="X20" i="12"/>
  <c r="BI77" i="1"/>
  <c r="AF43" i="12" s="1"/>
  <c r="AG43" i="12" s="1"/>
  <c r="AH43" i="12" s="1"/>
  <c r="AI43" i="12" s="1"/>
  <c r="AJ43" i="12" s="1"/>
  <c r="AK43" i="12" s="1"/>
  <c r="AE43" i="12"/>
  <c r="BI58" i="2"/>
  <c r="AF24" i="18" s="1"/>
  <c r="AG24" i="18" s="1"/>
  <c r="AH24" i="18" s="1"/>
  <c r="AI24" i="18" s="1"/>
  <c r="AJ24" i="18" s="1"/>
  <c r="AK24" i="18" s="1"/>
  <c r="AL24" i="18" s="1"/>
  <c r="AM24" i="18" s="1"/>
  <c r="AN24" i="18" s="1"/>
  <c r="AO24" i="18" s="1"/>
  <c r="AP24" i="18" s="1"/>
  <c r="AQ24" i="18" s="1"/>
  <c r="AR24" i="18" s="1"/>
  <c r="AS24" i="18" s="1"/>
  <c r="AT24" i="18" s="1"/>
  <c r="AU24" i="18" s="1"/>
  <c r="AV24" i="18" s="1"/>
  <c r="AW24" i="18" s="1"/>
  <c r="AX24" i="18" s="1"/>
  <c r="AY24" i="18" s="1"/>
  <c r="AZ24" i="18" s="1"/>
  <c r="BA24" i="18" s="1"/>
  <c r="BB24" i="18" s="1"/>
  <c r="BC24" i="18" s="1"/>
  <c r="BD24" i="18" s="1"/>
  <c r="BE24" i="18" s="1"/>
  <c r="BF24" i="18" s="1"/>
  <c r="BG24" i="18" s="1"/>
  <c r="BH24" i="18" s="1"/>
  <c r="BI24" i="18" s="1"/>
  <c r="BJ24" i="18" s="1"/>
  <c r="BK24" i="18" s="1"/>
  <c r="BL24" i="18" s="1"/>
  <c r="BM24" i="18" s="1"/>
  <c r="BN24" i="18" s="1"/>
  <c r="BO24" i="18" s="1"/>
  <c r="BP24" i="18" s="1"/>
  <c r="BQ24" i="18" s="1"/>
  <c r="BR24" i="18" s="1"/>
  <c r="BS24" i="18" s="1"/>
  <c r="BT24" i="18" s="1"/>
  <c r="BU24" i="18" s="1"/>
  <c r="BV24" i="18" s="1"/>
  <c r="BW24" i="18" s="1"/>
  <c r="BX24" i="18" s="1"/>
  <c r="BY24" i="18" s="1"/>
  <c r="BZ24" i="18" s="1"/>
  <c r="CA24" i="18" s="1"/>
  <c r="CB24" i="18" s="1"/>
  <c r="CC24" i="18" s="1"/>
  <c r="CD24" i="18" s="1"/>
  <c r="CE24" i="18" s="1"/>
  <c r="CF24" i="18" s="1"/>
  <c r="CG24" i="18" s="1"/>
  <c r="CH24" i="18" s="1"/>
  <c r="CI24" i="18" s="1"/>
  <c r="CJ24" i="18" s="1"/>
  <c r="CK24" i="18" s="1"/>
  <c r="CL24" i="18" s="1"/>
  <c r="CM24" i="18" s="1"/>
  <c r="CN24" i="18" s="1"/>
  <c r="CO24" i="18" s="1"/>
  <c r="CP24" i="18" s="1"/>
  <c r="CQ24" i="18" s="1"/>
  <c r="CR24" i="18" s="1"/>
  <c r="CS24" i="18" s="1"/>
  <c r="CT24" i="18" s="1"/>
  <c r="CU24" i="18" s="1"/>
  <c r="CV24" i="18" s="1"/>
  <c r="CW24" i="18" s="1"/>
  <c r="CX24" i="18" s="1"/>
  <c r="CY24" i="18" s="1"/>
  <c r="CZ24" i="18" s="1"/>
  <c r="DA24" i="18" s="1"/>
  <c r="DB24" i="18" s="1"/>
  <c r="DC24" i="18" s="1"/>
  <c r="DD24" i="18" s="1"/>
  <c r="DE24" i="18" s="1"/>
  <c r="DF24" i="18" s="1"/>
  <c r="DG24" i="18" s="1"/>
  <c r="DH24" i="18" s="1"/>
  <c r="DI24" i="18" s="1"/>
  <c r="DJ24" i="18" s="1"/>
  <c r="DK24" i="18" s="1"/>
  <c r="AE24" i="18"/>
  <c r="BI99" i="2"/>
  <c r="AF65" i="18" s="1"/>
  <c r="AG65" i="18" s="1"/>
  <c r="AH65" i="18" s="1"/>
  <c r="AI65" i="18" s="1"/>
  <c r="AJ65" i="18" s="1"/>
  <c r="AK65" i="18" s="1"/>
  <c r="AL65" i="18" s="1"/>
  <c r="AM65" i="18" s="1"/>
  <c r="AN65" i="18" s="1"/>
  <c r="AO65" i="18" s="1"/>
  <c r="AP65" i="18" s="1"/>
  <c r="AQ65" i="18" s="1"/>
  <c r="AR65" i="18" s="1"/>
  <c r="AS65" i="18" s="1"/>
  <c r="AT65" i="18" s="1"/>
  <c r="AU65" i="18" s="1"/>
  <c r="AV65" i="18" s="1"/>
  <c r="AW65" i="18" s="1"/>
  <c r="AX65" i="18" s="1"/>
  <c r="AY65" i="18" s="1"/>
  <c r="AZ65" i="18" s="1"/>
  <c r="BA65" i="18" s="1"/>
  <c r="BB65" i="18" s="1"/>
  <c r="BC65" i="18" s="1"/>
  <c r="BD65" i="18" s="1"/>
  <c r="BE65" i="18" s="1"/>
  <c r="BF65" i="18" s="1"/>
  <c r="BG65" i="18" s="1"/>
  <c r="BH65" i="18" s="1"/>
  <c r="BI65" i="18" s="1"/>
  <c r="BJ65" i="18" s="1"/>
  <c r="AE65" i="18"/>
  <c r="BI61" i="2"/>
  <c r="AF27" i="18" s="1"/>
  <c r="AG27" i="18" s="1"/>
  <c r="AH27" i="18" s="1"/>
  <c r="AI27" i="18" s="1"/>
  <c r="AJ27" i="18" s="1"/>
  <c r="AK27" i="18" s="1"/>
  <c r="AL27" i="18" s="1"/>
  <c r="AM27" i="18" s="1"/>
  <c r="AN27" i="18" s="1"/>
  <c r="AO27" i="18" s="1"/>
  <c r="AP27" i="18" s="1"/>
  <c r="AQ27" i="18" s="1"/>
  <c r="AR27" i="18" s="1"/>
  <c r="AS27" i="18" s="1"/>
  <c r="AT27" i="18" s="1"/>
  <c r="AU27" i="18" s="1"/>
  <c r="AV27" i="18" s="1"/>
  <c r="AW27" i="18" s="1"/>
  <c r="AX27" i="18" s="1"/>
  <c r="AY27" i="18" s="1"/>
  <c r="AZ27" i="18" s="1"/>
  <c r="BA27" i="18" s="1"/>
  <c r="BB27" i="18" s="1"/>
  <c r="BC27" i="18" s="1"/>
  <c r="BD27" i="18" s="1"/>
  <c r="BE27" i="18" s="1"/>
  <c r="BF27" i="18" s="1"/>
  <c r="BG27" i="18" s="1"/>
  <c r="BH27" i="18" s="1"/>
  <c r="BI27" i="18" s="1"/>
  <c r="BJ27" i="18" s="1"/>
  <c r="BK27" i="18" s="1"/>
  <c r="BL27" i="18" s="1"/>
  <c r="BM27" i="18" s="1"/>
  <c r="BN27" i="18" s="1"/>
  <c r="BO27" i="18" s="1"/>
  <c r="BP27" i="18" s="1"/>
  <c r="BQ27" i="18" s="1"/>
  <c r="BR27" i="18" s="1"/>
  <c r="BS27" i="18" s="1"/>
  <c r="BT27" i="18" s="1"/>
  <c r="BU27" i="18" s="1"/>
  <c r="BV27" i="18" s="1"/>
  <c r="BW27" i="18" s="1"/>
  <c r="BX27" i="18" s="1"/>
  <c r="BY27" i="18" s="1"/>
  <c r="BZ27" i="18" s="1"/>
  <c r="CA27" i="18" s="1"/>
  <c r="CB27" i="18" s="1"/>
  <c r="CC27" i="18" s="1"/>
  <c r="CD27" i="18" s="1"/>
  <c r="CE27" i="18" s="1"/>
  <c r="CF27" i="18" s="1"/>
  <c r="CG27" i="18" s="1"/>
  <c r="CH27" i="18" s="1"/>
  <c r="CI27" i="18" s="1"/>
  <c r="CJ27" i="18" s="1"/>
  <c r="CK27" i="18" s="1"/>
  <c r="CL27" i="18" s="1"/>
  <c r="CM27" i="18" s="1"/>
  <c r="CN27" i="18" s="1"/>
  <c r="CO27" i="18" s="1"/>
  <c r="CP27" i="18" s="1"/>
  <c r="CQ27" i="18" s="1"/>
  <c r="CR27" i="18" s="1"/>
  <c r="CS27" i="18" s="1"/>
  <c r="CT27" i="18" s="1"/>
  <c r="CU27" i="18" s="1"/>
  <c r="CV27" i="18" s="1"/>
  <c r="CW27" i="18" s="1"/>
  <c r="CX27" i="18" s="1"/>
  <c r="CY27" i="18" s="1"/>
  <c r="CZ27" i="18" s="1"/>
  <c r="DA27" i="18" s="1"/>
  <c r="DB27" i="18" s="1"/>
  <c r="DC27" i="18" s="1"/>
  <c r="DD27" i="18" s="1"/>
  <c r="DE27" i="18" s="1"/>
  <c r="DF27" i="18" s="1"/>
  <c r="DG27" i="18" s="1"/>
  <c r="DH27" i="18" s="1"/>
  <c r="DI27" i="18" s="1"/>
  <c r="DJ27" i="18" s="1"/>
  <c r="DK27" i="18" s="1"/>
  <c r="AE27" i="18"/>
  <c r="BI101" i="2"/>
  <c r="AF67" i="18" s="1"/>
  <c r="AG67" i="18" s="1"/>
  <c r="AH67" i="18" s="1"/>
  <c r="AI67" i="18" s="1"/>
  <c r="AJ67" i="18" s="1"/>
  <c r="AK67" i="18" s="1"/>
  <c r="AL67" i="18" s="1"/>
  <c r="AM67" i="18" s="1"/>
  <c r="AN67" i="18" s="1"/>
  <c r="AO67" i="18" s="1"/>
  <c r="AP67" i="18" s="1"/>
  <c r="AQ67" i="18" s="1"/>
  <c r="AR67" i="18" s="1"/>
  <c r="AS67" i="18" s="1"/>
  <c r="AT67" i="18" s="1"/>
  <c r="AU67" i="18" s="1"/>
  <c r="AV67" i="18" s="1"/>
  <c r="AW67" i="18" s="1"/>
  <c r="AX67" i="18" s="1"/>
  <c r="AY67" i="18" s="1"/>
  <c r="AZ67" i="18" s="1"/>
  <c r="BA67" i="18" s="1"/>
  <c r="BB67" i="18" s="1"/>
  <c r="BC67" i="18" s="1"/>
  <c r="BD67" i="18" s="1"/>
  <c r="BE67" i="18" s="1"/>
  <c r="BF67" i="18" s="1"/>
  <c r="BG67" i="18" s="1"/>
  <c r="BH67" i="18" s="1"/>
  <c r="BI67" i="18" s="1"/>
  <c r="BJ67" i="18" s="1"/>
  <c r="BK67" i="18" s="1"/>
  <c r="BL67" i="18" s="1"/>
  <c r="AE67" i="18"/>
  <c r="BI91" i="1"/>
  <c r="AF57" i="12" s="1"/>
  <c r="AG57" i="12" s="1"/>
  <c r="AH57" i="12" s="1"/>
  <c r="AI57" i="12" s="1"/>
  <c r="AJ57" i="12" s="1"/>
  <c r="AK57" i="12" s="1"/>
  <c r="AL57" i="12" s="1"/>
  <c r="AM57" i="12" s="1"/>
  <c r="AN57" i="12" s="1"/>
  <c r="AO57" i="12" s="1"/>
  <c r="AP57" i="12" s="1"/>
  <c r="AQ57" i="12" s="1"/>
  <c r="AR57" i="12" s="1"/>
  <c r="AS57" i="12" s="1"/>
  <c r="AT57" i="12" s="1"/>
  <c r="AU57" i="12" s="1"/>
  <c r="AV57" i="12" s="1"/>
  <c r="AW57" i="12" s="1"/>
  <c r="AX57" i="12" s="1"/>
  <c r="AY57" i="12" s="1"/>
  <c r="AE57" i="12"/>
  <c r="BE51" i="2"/>
  <c r="AA17" i="18"/>
  <c r="BD52" i="2"/>
  <c r="Z18" i="18"/>
  <c r="BF70" i="2"/>
  <c r="AB36" i="18"/>
  <c r="BI102" i="1"/>
  <c r="AF68" i="12" s="1"/>
  <c r="AG68" i="12" s="1"/>
  <c r="AH68" i="12" s="1"/>
  <c r="AI68" i="12" s="1"/>
  <c r="AJ68" i="12" s="1"/>
  <c r="AK68" i="12" s="1"/>
  <c r="AL68" i="12" s="1"/>
  <c r="AM68" i="12" s="1"/>
  <c r="AN68" i="12" s="1"/>
  <c r="AO68" i="12" s="1"/>
  <c r="AP68" i="12" s="1"/>
  <c r="AQ68" i="12" s="1"/>
  <c r="AR68" i="12" s="1"/>
  <c r="AS68" i="12" s="1"/>
  <c r="AT68" i="12" s="1"/>
  <c r="AU68" i="12" s="1"/>
  <c r="AV68" i="12" s="1"/>
  <c r="AW68" i="12" s="1"/>
  <c r="AX68" i="12" s="1"/>
  <c r="AY68" i="12" s="1"/>
  <c r="AZ68" i="12" s="1"/>
  <c r="BA68" i="12" s="1"/>
  <c r="BB68" i="12" s="1"/>
  <c r="BC68" i="12" s="1"/>
  <c r="BD68" i="12" s="1"/>
  <c r="BE68" i="12" s="1"/>
  <c r="BF68" i="12" s="1"/>
  <c r="BG68" i="12" s="1"/>
  <c r="BH68" i="12" s="1"/>
  <c r="BI68" i="12" s="1"/>
  <c r="BJ68" i="12" s="1"/>
  <c r="AE68" i="12"/>
  <c r="BI94" i="2"/>
  <c r="AF60" i="18" s="1"/>
  <c r="AG60" i="18" s="1"/>
  <c r="AH60" i="18" s="1"/>
  <c r="AI60" i="18" s="1"/>
  <c r="AJ60" i="18" s="1"/>
  <c r="AK60" i="18" s="1"/>
  <c r="AL60" i="18" s="1"/>
  <c r="AM60" i="18" s="1"/>
  <c r="AN60" i="18" s="1"/>
  <c r="AO60" i="18" s="1"/>
  <c r="AP60" i="18" s="1"/>
  <c r="AQ60" i="18" s="1"/>
  <c r="AR60" i="18" s="1"/>
  <c r="AS60" i="18" s="1"/>
  <c r="AT60" i="18" s="1"/>
  <c r="AU60" i="18" s="1"/>
  <c r="AV60" i="18" s="1"/>
  <c r="AW60" i="18" s="1"/>
  <c r="AX60" i="18" s="1"/>
  <c r="AY60" i="18" s="1"/>
  <c r="AZ60" i="18" s="1"/>
  <c r="BA60" i="18" s="1"/>
  <c r="BB60" i="18" s="1"/>
  <c r="BC60" i="18" s="1"/>
  <c r="BD60" i="18" s="1"/>
  <c r="BE60" i="18" s="1"/>
  <c r="AE60" i="18"/>
  <c r="AR49" i="12"/>
  <c r="AS49" i="12" s="1"/>
  <c r="AT49" i="12" s="1"/>
  <c r="AU49" i="12" s="1"/>
  <c r="AV49" i="12" s="1"/>
  <c r="AW49" i="12" s="1"/>
  <c r="AX49" i="12" s="1"/>
  <c r="AY49" i="12" s="1"/>
  <c r="AZ49" i="12" s="1"/>
  <c r="BA49" i="12" s="1"/>
  <c r="BB49" i="12" s="1"/>
  <c r="BC49" i="12" s="1"/>
  <c r="BD49" i="12" s="1"/>
  <c r="BE49" i="12" s="1"/>
  <c r="BF49" i="12" s="1"/>
  <c r="BG49" i="12" s="1"/>
  <c r="BH49" i="12" s="1"/>
  <c r="BI49" i="12" s="1"/>
  <c r="BJ49" i="12" s="1"/>
  <c r="BK49" i="12" s="1"/>
  <c r="BL49" i="12" s="1"/>
  <c r="BM49" i="12" s="1"/>
  <c r="BN49" i="12" s="1"/>
  <c r="BO49" i="12" s="1"/>
  <c r="BP49" i="12" s="1"/>
  <c r="BQ49" i="12" s="1"/>
  <c r="BR49" i="12" s="1"/>
  <c r="BS49" i="12" s="1"/>
  <c r="BT49" i="12" s="1"/>
  <c r="BU49" i="12" s="1"/>
  <c r="BV49" i="12" s="1"/>
  <c r="BW49" i="12" s="1"/>
  <c r="BX49" i="12" s="1"/>
  <c r="BY49" i="12" s="1"/>
  <c r="BZ49" i="12" s="1"/>
  <c r="CA49" i="12" s="1"/>
  <c r="CB49" i="12" s="1"/>
  <c r="CC49" i="12" s="1"/>
  <c r="CD49" i="12" s="1"/>
  <c r="CE49" i="12" s="1"/>
  <c r="CF49" i="12" s="1"/>
  <c r="CG49" i="12" s="1"/>
  <c r="CH49" i="12" s="1"/>
  <c r="CI49" i="12" s="1"/>
  <c r="CJ49" i="12" s="1"/>
  <c r="CK49" i="12" s="1"/>
  <c r="CL49" i="12" s="1"/>
  <c r="CM49" i="12" s="1"/>
  <c r="CN49" i="12" s="1"/>
  <c r="CO49" i="12" s="1"/>
  <c r="CP49" i="12" s="1"/>
  <c r="CQ49" i="12" s="1"/>
  <c r="CR49" i="12" s="1"/>
  <c r="CS49" i="12" s="1"/>
  <c r="CT49" i="12" s="1"/>
  <c r="CU49" i="12" s="1"/>
  <c r="CV49" i="12" s="1"/>
  <c r="CW49" i="12" s="1"/>
  <c r="CX49" i="12" s="1"/>
  <c r="CY49" i="12" s="1"/>
  <c r="CZ49" i="12" s="1"/>
  <c r="DA49" i="12" s="1"/>
  <c r="DB49" i="12" s="1"/>
  <c r="DC49" i="12" s="1"/>
  <c r="DD49" i="12" s="1"/>
  <c r="DE49" i="12" s="1"/>
  <c r="DF49" i="12" s="1"/>
  <c r="DG49" i="12" s="1"/>
  <c r="DH49" i="12" s="1"/>
  <c r="DI49" i="12" s="1"/>
  <c r="DJ49" i="12" s="1"/>
  <c r="DK49" i="12" s="1"/>
  <c r="BI77" i="2"/>
  <c r="AF43" i="18" s="1"/>
  <c r="AG43" i="18" s="1"/>
  <c r="AH43" i="18" s="1"/>
  <c r="AI43" i="18" s="1"/>
  <c r="AJ43" i="18" s="1"/>
  <c r="AK43" i="18" s="1"/>
  <c r="AL43" i="18" s="1"/>
  <c r="AM43" i="18" s="1"/>
  <c r="AN43" i="18" s="1"/>
  <c r="AE43" i="18"/>
  <c r="BI57" i="2"/>
  <c r="AF23" i="18" s="1"/>
  <c r="AG23" i="18" s="1"/>
  <c r="AH23" i="18" s="1"/>
  <c r="AI23" i="18" s="1"/>
  <c r="AJ23" i="18" s="1"/>
  <c r="AK23" i="18" s="1"/>
  <c r="AL23" i="18" s="1"/>
  <c r="AM23" i="18" s="1"/>
  <c r="AN23" i="18" s="1"/>
  <c r="AO23" i="18" s="1"/>
  <c r="AP23" i="18" s="1"/>
  <c r="AQ23" i="18" s="1"/>
  <c r="AR23" i="18" s="1"/>
  <c r="AS23" i="18" s="1"/>
  <c r="AT23" i="18" s="1"/>
  <c r="AU23" i="18" s="1"/>
  <c r="AV23" i="18" s="1"/>
  <c r="AW23" i="18" s="1"/>
  <c r="AX23" i="18" s="1"/>
  <c r="AY23" i="18" s="1"/>
  <c r="AZ23" i="18" s="1"/>
  <c r="BA23" i="18" s="1"/>
  <c r="BB23" i="18" s="1"/>
  <c r="BC23" i="18" s="1"/>
  <c r="BD23" i="18" s="1"/>
  <c r="BE23" i="18" s="1"/>
  <c r="BF23" i="18" s="1"/>
  <c r="BG23" i="18" s="1"/>
  <c r="BH23" i="18" s="1"/>
  <c r="BI23" i="18" s="1"/>
  <c r="BJ23" i="18" s="1"/>
  <c r="BK23" i="18" s="1"/>
  <c r="BL23" i="18" s="1"/>
  <c r="BM23" i="18" s="1"/>
  <c r="BN23" i="18" s="1"/>
  <c r="BO23" i="18" s="1"/>
  <c r="BP23" i="18" s="1"/>
  <c r="BQ23" i="18" s="1"/>
  <c r="BR23" i="18" s="1"/>
  <c r="BS23" i="18" s="1"/>
  <c r="BT23" i="18" s="1"/>
  <c r="BU23" i="18" s="1"/>
  <c r="BV23" i="18" s="1"/>
  <c r="BW23" i="18" s="1"/>
  <c r="BX23" i="18" s="1"/>
  <c r="BY23" i="18" s="1"/>
  <c r="BZ23" i="18" s="1"/>
  <c r="CA23" i="18" s="1"/>
  <c r="CB23" i="18" s="1"/>
  <c r="CC23" i="18" s="1"/>
  <c r="CD23" i="18" s="1"/>
  <c r="CE23" i="18" s="1"/>
  <c r="CF23" i="18" s="1"/>
  <c r="CG23" i="18" s="1"/>
  <c r="CH23" i="18" s="1"/>
  <c r="CI23" i="18" s="1"/>
  <c r="CJ23" i="18" s="1"/>
  <c r="CK23" i="18" s="1"/>
  <c r="CL23" i="18" s="1"/>
  <c r="CM23" i="18" s="1"/>
  <c r="CN23" i="18" s="1"/>
  <c r="CO23" i="18" s="1"/>
  <c r="CP23" i="18" s="1"/>
  <c r="CQ23" i="18" s="1"/>
  <c r="CR23" i="18" s="1"/>
  <c r="CS23" i="18" s="1"/>
  <c r="CT23" i="18" s="1"/>
  <c r="CU23" i="18" s="1"/>
  <c r="CV23" i="18" s="1"/>
  <c r="CW23" i="18" s="1"/>
  <c r="CX23" i="18" s="1"/>
  <c r="CY23" i="18" s="1"/>
  <c r="CZ23" i="18" s="1"/>
  <c r="DA23" i="18" s="1"/>
  <c r="DB23" i="18" s="1"/>
  <c r="DC23" i="18" s="1"/>
  <c r="DD23" i="18" s="1"/>
  <c r="DE23" i="18" s="1"/>
  <c r="DF23" i="18" s="1"/>
  <c r="DG23" i="18" s="1"/>
  <c r="DH23" i="18" s="1"/>
  <c r="DI23" i="18" s="1"/>
  <c r="DJ23" i="18" s="1"/>
  <c r="DK23" i="18" s="1"/>
  <c r="AE23" i="18"/>
  <c r="E17" i="30"/>
  <c r="F16" i="30"/>
  <c r="G17" i="30" s="1"/>
  <c r="BI61" i="1"/>
  <c r="AF27" i="12" s="1"/>
  <c r="AG27" i="12" s="1"/>
  <c r="AH27" i="12" s="1"/>
  <c r="AI27" i="12" s="1"/>
  <c r="AJ27" i="12" s="1"/>
  <c r="AK27" i="12" s="1"/>
  <c r="AL27" i="12" s="1"/>
  <c r="AM27" i="12" s="1"/>
  <c r="AN27" i="12" s="1"/>
  <c r="AO27" i="12" s="1"/>
  <c r="AP27" i="12" s="1"/>
  <c r="AQ27" i="12" s="1"/>
  <c r="AR27" i="12" s="1"/>
  <c r="AS27" i="12" s="1"/>
  <c r="AT27" i="12" s="1"/>
  <c r="AU27" i="12" s="1"/>
  <c r="AV27" i="12" s="1"/>
  <c r="AW27" i="12" s="1"/>
  <c r="AX27" i="12" s="1"/>
  <c r="AY27" i="12" s="1"/>
  <c r="AZ27" i="12" s="1"/>
  <c r="BA27" i="12" s="1"/>
  <c r="BB27" i="12" s="1"/>
  <c r="BC27" i="12" s="1"/>
  <c r="BD27" i="12" s="1"/>
  <c r="BE27" i="12" s="1"/>
  <c r="BF27" i="12" s="1"/>
  <c r="BG27" i="12" s="1"/>
  <c r="BH27" i="12" s="1"/>
  <c r="BI27" i="12" s="1"/>
  <c r="BJ27" i="12" s="1"/>
  <c r="BK27" i="12" s="1"/>
  <c r="BL27" i="12" s="1"/>
  <c r="BM27" i="12" s="1"/>
  <c r="BN27" i="12" s="1"/>
  <c r="BO27" i="12" s="1"/>
  <c r="BP27" i="12" s="1"/>
  <c r="BQ27" i="12" s="1"/>
  <c r="BR27" i="12" s="1"/>
  <c r="BS27" i="12" s="1"/>
  <c r="BT27" i="12" s="1"/>
  <c r="BU27" i="12" s="1"/>
  <c r="BV27" i="12" s="1"/>
  <c r="BW27" i="12" s="1"/>
  <c r="BX27" i="12" s="1"/>
  <c r="BY27" i="12" s="1"/>
  <c r="BZ27" i="12" s="1"/>
  <c r="CA27" i="12" s="1"/>
  <c r="CB27" i="12" s="1"/>
  <c r="CC27" i="12" s="1"/>
  <c r="CD27" i="12" s="1"/>
  <c r="CE27" i="12" s="1"/>
  <c r="CF27" i="12" s="1"/>
  <c r="CG27" i="12" s="1"/>
  <c r="CH27" i="12" s="1"/>
  <c r="CI27" i="12" s="1"/>
  <c r="CJ27" i="12" s="1"/>
  <c r="CK27" i="12" s="1"/>
  <c r="CL27" i="12" s="1"/>
  <c r="CM27" i="12" s="1"/>
  <c r="CN27" i="12" s="1"/>
  <c r="CO27" i="12" s="1"/>
  <c r="CP27" i="12" s="1"/>
  <c r="CQ27" i="12" s="1"/>
  <c r="CR27" i="12" s="1"/>
  <c r="CS27" i="12" s="1"/>
  <c r="CT27" i="12" s="1"/>
  <c r="CU27" i="12" s="1"/>
  <c r="CV27" i="12" s="1"/>
  <c r="CW27" i="12" s="1"/>
  <c r="CX27" i="12" s="1"/>
  <c r="CY27" i="12" s="1"/>
  <c r="CZ27" i="12" s="1"/>
  <c r="DA27" i="12" s="1"/>
  <c r="DB27" i="12" s="1"/>
  <c r="DC27" i="12" s="1"/>
  <c r="DD27" i="12" s="1"/>
  <c r="DE27" i="12" s="1"/>
  <c r="DF27" i="12" s="1"/>
  <c r="DG27" i="12" s="1"/>
  <c r="DH27" i="12" s="1"/>
  <c r="DI27" i="12" s="1"/>
  <c r="DJ27" i="12" s="1"/>
  <c r="DK27" i="12" s="1"/>
  <c r="AE27" i="12"/>
  <c r="BA76" i="1"/>
  <c r="W42" i="12"/>
  <c r="BI95" i="1"/>
  <c r="AF61" i="12" s="1"/>
  <c r="AG61" i="12" s="1"/>
  <c r="AH61" i="12" s="1"/>
  <c r="AI61" i="12" s="1"/>
  <c r="AJ61" i="12" s="1"/>
  <c r="AK61" i="12" s="1"/>
  <c r="AL61" i="12" s="1"/>
  <c r="AM61" i="12" s="1"/>
  <c r="AN61" i="12" s="1"/>
  <c r="AO61" i="12" s="1"/>
  <c r="AP61" i="12" s="1"/>
  <c r="AQ61" i="12" s="1"/>
  <c r="AR61" i="12" s="1"/>
  <c r="AS61" i="12" s="1"/>
  <c r="AT61" i="12" s="1"/>
  <c r="AU61" i="12" s="1"/>
  <c r="AV61" i="12" s="1"/>
  <c r="AW61" i="12" s="1"/>
  <c r="AX61" i="12" s="1"/>
  <c r="AY61" i="12" s="1"/>
  <c r="AZ61" i="12" s="1"/>
  <c r="BA61" i="12" s="1"/>
  <c r="BB61" i="12" s="1"/>
  <c r="BC61" i="12" s="1"/>
  <c r="AE61" i="12"/>
  <c r="BB74" i="2"/>
  <c r="X40" i="18"/>
  <c r="BI62" i="2"/>
  <c r="AF28" i="18" s="1"/>
  <c r="AG28" i="18" s="1"/>
  <c r="AH28" i="18" s="1"/>
  <c r="AI28" i="18" s="1"/>
  <c r="AJ28" i="18" s="1"/>
  <c r="AK28" i="18" s="1"/>
  <c r="AL28" i="18" s="1"/>
  <c r="AM28" i="18" s="1"/>
  <c r="AN28" i="18" s="1"/>
  <c r="AO28" i="18" s="1"/>
  <c r="AP28" i="18" s="1"/>
  <c r="AQ28" i="18" s="1"/>
  <c r="AR28" i="18" s="1"/>
  <c r="AS28" i="18" s="1"/>
  <c r="AT28" i="18" s="1"/>
  <c r="AU28" i="18" s="1"/>
  <c r="AV28" i="18" s="1"/>
  <c r="AW28" i="18" s="1"/>
  <c r="AX28" i="18" s="1"/>
  <c r="AY28" i="18" s="1"/>
  <c r="AZ28" i="18" s="1"/>
  <c r="BA28" i="18" s="1"/>
  <c r="BB28" i="18" s="1"/>
  <c r="BC28" i="18" s="1"/>
  <c r="BD28" i="18" s="1"/>
  <c r="BE28" i="18" s="1"/>
  <c r="BF28" i="18" s="1"/>
  <c r="BG28" i="18" s="1"/>
  <c r="BH28" i="18" s="1"/>
  <c r="BI28" i="18" s="1"/>
  <c r="BJ28" i="18" s="1"/>
  <c r="BK28" i="18" s="1"/>
  <c r="BL28" i="18" s="1"/>
  <c r="BM28" i="18" s="1"/>
  <c r="BN28" i="18" s="1"/>
  <c r="BO28" i="18" s="1"/>
  <c r="BP28" i="18" s="1"/>
  <c r="BQ28" i="18" s="1"/>
  <c r="BR28" i="18" s="1"/>
  <c r="BS28" i="18" s="1"/>
  <c r="BT28" i="18" s="1"/>
  <c r="BU28" i="18" s="1"/>
  <c r="BV28" i="18" s="1"/>
  <c r="BW28" i="18" s="1"/>
  <c r="BX28" i="18" s="1"/>
  <c r="BY28" i="18" s="1"/>
  <c r="BZ28" i="18" s="1"/>
  <c r="CA28" i="18" s="1"/>
  <c r="CB28" i="18" s="1"/>
  <c r="CC28" i="18" s="1"/>
  <c r="CD28" i="18" s="1"/>
  <c r="CE28" i="18" s="1"/>
  <c r="CF28" i="18" s="1"/>
  <c r="CG28" i="18" s="1"/>
  <c r="CH28" i="18" s="1"/>
  <c r="CI28" i="18" s="1"/>
  <c r="CJ28" i="18" s="1"/>
  <c r="CK28" i="18" s="1"/>
  <c r="CL28" i="18" s="1"/>
  <c r="CM28" i="18" s="1"/>
  <c r="CN28" i="18" s="1"/>
  <c r="CO28" i="18" s="1"/>
  <c r="CP28" i="18" s="1"/>
  <c r="CQ28" i="18" s="1"/>
  <c r="CR28" i="18" s="1"/>
  <c r="CS28" i="18" s="1"/>
  <c r="CT28" i="18" s="1"/>
  <c r="CU28" i="18" s="1"/>
  <c r="CV28" i="18" s="1"/>
  <c r="CW28" i="18" s="1"/>
  <c r="CX28" i="18" s="1"/>
  <c r="CY28" i="18" s="1"/>
  <c r="CZ28" i="18" s="1"/>
  <c r="DA28" i="18" s="1"/>
  <c r="DB28" i="18" s="1"/>
  <c r="DC28" i="18" s="1"/>
  <c r="DD28" i="18" s="1"/>
  <c r="DE28" i="18" s="1"/>
  <c r="DF28" i="18" s="1"/>
  <c r="DG28" i="18" s="1"/>
  <c r="DH28" i="18" s="1"/>
  <c r="DI28" i="18" s="1"/>
  <c r="DJ28" i="18" s="1"/>
  <c r="DK28" i="18" s="1"/>
  <c r="AE28" i="18"/>
  <c r="BF70" i="1"/>
  <c r="AB36" i="12"/>
  <c r="BI63" i="2"/>
  <c r="AF29" i="18" s="1"/>
  <c r="AG29" i="18" s="1"/>
  <c r="AH29" i="18" s="1"/>
  <c r="AI29" i="18" s="1"/>
  <c r="AJ29" i="18" s="1"/>
  <c r="AK29" i="18" s="1"/>
  <c r="AL29" i="18" s="1"/>
  <c r="AM29" i="18" s="1"/>
  <c r="AN29" i="18" s="1"/>
  <c r="AO29" i="18" s="1"/>
  <c r="AP29" i="18" s="1"/>
  <c r="AQ29" i="18" s="1"/>
  <c r="AR29" i="18" s="1"/>
  <c r="AS29" i="18" s="1"/>
  <c r="AT29" i="18" s="1"/>
  <c r="AU29" i="18" s="1"/>
  <c r="AV29" i="18" s="1"/>
  <c r="AW29" i="18" s="1"/>
  <c r="AX29" i="18" s="1"/>
  <c r="AY29" i="18" s="1"/>
  <c r="AZ29" i="18" s="1"/>
  <c r="BA29" i="18" s="1"/>
  <c r="BB29" i="18" s="1"/>
  <c r="BC29" i="18" s="1"/>
  <c r="BD29" i="18" s="1"/>
  <c r="BE29" i="18" s="1"/>
  <c r="BF29" i="18" s="1"/>
  <c r="BG29" i="18" s="1"/>
  <c r="BH29" i="18" s="1"/>
  <c r="BI29" i="18" s="1"/>
  <c r="BJ29" i="18" s="1"/>
  <c r="BK29" i="18" s="1"/>
  <c r="BL29" i="18" s="1"/>
  <c r="BM29" i="18" s="1"/>
  <c r="BN29" i="18" s="1"/>
  <c r="BO29" i="18" s="1"/>
  <c r="BP29" i="18" s="1"/>
  <c r="BQ29" i="18" s="1"/>
  <c r="BR29" i="18" s="1"/>
  <c r="BS29" i="18" s="1"/>
  <c r="BT29" i="18" s="1"/>
  <c r="BU29" i="18" s="1"/>
  <c r="BV29" i="18" s="1"/>
  <c r="BW29" i="18" s="1"/>
  <c r="BX29" i="18" s="1"/>
  <c r="BY29" i="18" s="1"/>
  <c r="BZ29" i="18" s="1"/>
  <c r="CA29" i="18" s="1"/>
  <c r="CB29" i="18" s="1"/>
  <c r="CC29" i="18" s="1"/>
  <c r="CD29" i="18" s="1"/>
  <c r="CE29" i="18" s="1"/>
  <c r="CF29" i="18" s="1"/>
  <c r="CG29" i="18" s="1"/>
  <c r="CH29" i="18" s="1"/>
  <c r="CI29" i="18" s="1"/>
  <c r="CJ29" i="18" s="1"/>
  <c r="CK29" i="18" s="1"/>
  <c r="CL29" i="18" s="1"/>
  <c r="CM29" i="18" s="1"/>
  <c r="CN29" i="18" s="1"/>
  <c r="CO29" i="18" s="1"/>
  <c r="CP29" i="18" s="1"/>
  <c r="CQ29" i="18" s="1"/>
  <c r="CR29" i="18" s="1"/>
  <c r="CS29" i="18" s="1"/>
  <c r="CT29" i="18" s="1"/>
  <c r="CU29" i="18" s="1"/>
  <c r="CV29" i="18" s="1"/>
  <c r="CW29" i="18" s="1"/>
  <c r="CX29" i="18" s="1"/>
  <c r="CY29" i="18" s="1"/>
  <c r="CZ29" i="18" s="1"/>
  <c r="DA29" i="18" s="1"/>
  <c r="DB29" i="18" s="1"/>
  <c r="DC29" i="18" s="1"/>
  <c r="DD29" i="18" s="1"/>
  <c r="DE29" i="18" s="1"/>
  <c r="DF29" i="18" s="1"/>
  <c r="DG29" i="18" s="1"/>
  <c r="DH29" i="18" s="1"/>
  <c r="DI29" i="18" s="1"/>
  <c r="DJ29" i="18" s="1"/>
  <c r="DK29" i="18" s="1"/>
  <c r="AE29" i="18"/>
  <c r="BG69" i="1"/>
  <c r="AC35" i="12"/>
  <c r="BI48" i="2"/>
  <c r="AF14" i="18" s="1"/>
  <c r="AG14" i="18" s="1"/>
  <c r="AH14" i="18" s="1"/>
  <c r="AI14" i="18" s="1"/>
  <c r="AJ14" i="18" s="1"/>
  <c r="AK14" i="18" s="1"/>
  <c r="AL14" i="18" s="1"/>
  <c r="AM14" i="18" s="1"/>
  <c r="AN14" i="18" s="1"/>
  <c r="AO14" i="18" s="1"/>
  <c r="AP14" i="18" s="1"/>
  <c r="AQ14" i="18" s="1"/>
  <c r="AR14" i="18" s="1"/>
  <c r="AS14" i="18" s="1"/>
  <c r="AT14" i="18" s="1"/>
  <c r="AU14" i="18" s="1"/>
  <c r="AV14" i="18" s="1"/>
  <c r="AW14" i="18" s="1"/>
  <c r="AX14" i="18" s="1"/>
  <c r="AY14" i="18" s="1"/>
  <c r="AZ14" i="18" s="1"/>
  <c r="BA14" i="18" s="1"/>
  <c r="BB14" i="18" s="1"/>
  <c r="BC14" i="18" s="1"/>
  <c r="BD14" i="18" s="1"/>
  <c r="BE14" i="18" s="1"/>
  <c r="BF14" i="18" s="1"/>
  <c r="BG14" i="18" s="1"/>
  <c r="BH14" i="18" s="1"/>
  <c r="BI14" i="18" s="1"/>
  <c r="BJ14" i="18" s="1"/>
  <c r="BK14" i="18" s="1"/>
  <c r="BL14" i="18" s="1"/>
  <c r="BM14" i="18" s="1"/>
  <c r="BN14" i="18" s="1"/>
  <c r="BO14" i="18" s="1"/>
  <c r="BP14" i="18" s="1"/>
  <c r="BQ14" i="18" s="1"/>
  <c r="BR14" i="18" s="1"/>
  <c r="BS14" i="18" s="1"/>
  <c r="BT14" i="18" s="1"/>
  <c r="BU14" i="18" s="1"/>
  <c r="BV14" i="18" s="1"/>
  <c r="BW14" i="18" s="1"/>
  <c r="BX14" i="18" s="1"/>
  <c r="BY14" i="18" s="1"/>
  <c r="BZ14" i="18" s="1"/>
  <c r="CA14" i="18" s="1"/>
  <c r="CB14" i="18" s="1"/>
  <c r="CC14" i="18" s="1"/>
  <c r="CD14" i="18" s="1"/>
  <c r="CE14" i="18" s="1"/>
  <c r="CF14" i="18" s="1"/>
  <c r="CG14" i="18" s="1"/>
  <c r="CH14" i="18" s="1"/>
  <c r="CI14" i="18" s="1"/>
  <c r="CJ14" i="18" s="1"/>
  <c r="CK14" i="18" s="1"/>
  <c r="CL14" i="18" s="1"/>
  <c r="CM14" i="18" s="1"/>
  <c r="CN14" i="18" s="1"/>
  <c r="CO14" i="18" s="1"/>
  <c r="CP14" i="18" s="1"/>
  <c r="CQ14" i="18" s="1"/>
  <c r="CR14" i="18" s="1"/>
  <c r="CS14" i="18" s="1"/>
  <c r="CT14" i="18" s="1"/>
  <c r="CU14" i="18" s="1"/>
  <c r="CV14" i="18" s="1"/>
  <c r="CW14" i="18" s="1"/>
  <c r="CX14" i="18" s="1"/>
  <c r="CY14" i="18" s="1"/>
  <c r="CZ14" i="18" s="1"/>
  <c r="DA14" i="18" s="1"/>
  <c r="DB14" i="18" s="1"/>
  <c r="DC14" i="18" s="1"/>
  <c r="DD14" i="18" s="1"/>
  <c r="DE14" i="18" s="1"/>
  <c r="DF14" i="18" s="1"/>
  <c r="DG14" i="18" s="1"/>
  <c r="DH14" i="18" s="1"/>
  <c r="DI14" i="18" s="1"/>
  <c r="DJ14" i="18" s="1"/>
  <c r="DK14" i="18" s="1"/>
  <c r="AE14" i="18"/>
  <c r="BI86" i="1"/>
  <c r="AF52" i="12" s="1"/>
  <c r="AG52" i="12" s="1"/>
  <c r="AH52" i="12" s="1"/>
  <c r="AI52" i="12" s="1"/>
  <c r="AJ52" i="12" s="1"/>
  <c r="AK52" i="12" s="1"/>
  <c r="AL52" i="12" s="1"/>
  <c r="AM52" i="12" s="1"/>
  <c r="AN52" i="12" s="1"/>
  <c r="AO52" i="12" s="1"/>
  <c r="AP52" i="12" s="1"/>
  <c r="AQ52" i="12" s="1"/>
  <c r="AR52" i="12" s="1"/>
  <c r="AS52" i="12" s="1"/>
  <c r="AT52" i="12" s="1"/>
  <c r="AE52" i="12"/>
  <c r="BH68" i="2"/>
  <c r="AD34" i="18"/>
  <c r="U16" i="30"/>
  <c r="W16" i="30"/>
  <c r="V16" i="30"/>
  <c r="P16" i="30"/>
  <c r="R16" i="30" s="1"/>
  <c r="BA76" i="2"/>
  <c r="W42" i="18"/>
  <c r="BC53" i="2"/>
  <c r="Y19" i="18"/>
  <c r="BD72" i="2"/>
  <c r="Z38" i="18"/>
  <c r="BI80" i="1"/>
  <c r="AF46" i="12" s="1"/>
  <c r="AG46" i="12" s="1"/>
  <c r="AH46" i="12" s="1"/>
  <c r="AI46" i="12" s="1"/>
  <c r="AJ46" i="12" s="1"/>
  <c r="AK46" i="12" s="1"/>
  <c r="AL46" i="12" s="1"/>
  <c r="AM46" i="12" s="1"/>
  <c r="AN46" i="12" s="1"/>
  <c r="AE46" i="12"/>
  <c r="BI84" i="1"/>
  <c r="AF50" i="12" s="1"/>
  <c r="AG50" i="12" s="1"/>
  <c r="AH50" i="12" s="1"/>
  <c r="AI50" i="12" s="1"/>
  <c r="AJ50" i="12" s="1"/>
  <c r="AK50" i="12" s="1"/>
  <c r="AL50" i="12" s="1"/>
  <c r="AM50" i="12" s="1"/>
  <c r="AN50" i="12" s="1"/>
  <c r="AO50" i="12" s="1"/>
  <c r="AP50" i="12" s="1"/>
  <c r="AQ50" i="12" s="1"/>
  <c r="AR50" i="12" s="1"/>
  <c r="AE50" i="12"/>
  <c r="BI57" i="1"/>
  <c r="AF23" i="12" s="1"/>
  <c r="AG23" i="12" s="1"/>
  <c r="AH23" i="12" s="1"/>
  <c r="AI23" i="12" s="1"/>
  <c r="AJ23" i="12" s="1"/>
  <c r="AK23" i="12" s="1"/>
  <c r="AL23" i="12" s="1"/>
  <c r="AM23" i="12" s="1"/>
  <c r="AN23" i="12" s="1"/>
  <c r="AO23" i="12" s="1"/>
  <c r="AP23" i="12" s="1"/>
  <c r="AQ23" i="12" s="1"/>
  <c r="AR23" i="12" s="1"/>
  <c r="AS23" i="12" s="1"/>
  <c r="AT23" i="12" s="1"/>
  <c r="AU23" i="12" s="1"/>
  <c r="AV23" i="12" s="1"/>
  <c r="AW23" i="12" s="1"/>
  <c r="AX23" i="12" s="1"/>
  <c r="AY23" i="12" s="1"/>
  <c r="AZ23" i="12" s="1"/>
  <c r="BA23" i="12" s="1"/>
  <c r="BB23" i="12" s="1"/>
  <c r="BC23" i="12" s="1"/>
  <c r="BD23" i="12" s="1"/>
  <c r="BE23" i="12" s="1"/>
  <c r="BF23" i="12" s="1"/>
  <c r="BG23" i="12" s="1"/>
  <c r="BH23" i="12" s="1"/>
  <c r="BI23" i="12" s="1"/>
  <c r="BJ23" i="12" s="1"/>
  <c r="BK23" i="12" s="1"/>
  <c r="BL23" i="12" s="1"/>
  <c r="BM23" i="12" s="1"/>
  <c r="BN23" i="12" s="1"/>
  <c r="BO23" i="12" s="1"/>
  <c r="BP23" i="12" s="1"/>
  <c r="BQ23" i="12" s="1"/>
  <c r="BR23" i="12" s="1"/>
  <c r="BS23" i="12" s="1"/>
  <c r="BT23" i="12" s="1"/>
  <c r="BU23" i="12" s="1"/>
  <c r="BV23" i="12" s="1"/>
  <c r="BW23" i="12" s="1"/>
  <c r="BX23" i="12" s="1"/>
  <c r="BY23" i="12" s="1"/>
  <c r="BZ23" i="12" s="1"/>
  <c r="CA23" i="12" s="1"/>
  <c r="CB23" i="12" s="1"/>
  <c r="CC23" i="12" s="1"/>
  <c r="CD23" i="12" s="1"/>
  <c r="CE23" i="12" s="1"/>
  <c r="CF23" i="12" s="1"/>
  <c r="CG23" i="12" s="1"/>
  <c r="CH23" i="12" s="1"/>
  <c r="CI23" i="12" s="1"/>
  <c r="CJ23" i="12" s="1"/>
  <c r="CK23" i="12" s="1"/>
  <c r="CL23" i="12" s="1"/>
  <c r="CM23" i="12" s="1"/>
  <c r="CN23" i="12" s="1"/>
  <c r="CO23" i="12" s="1"/>
  <c r="CP23" i="12" s="1"/>
  <c r="CQ23" i="12" s="1"/>
  <c r="CR23" i="12" s="1"/>
  <c r="CS23" i="12" s="1"/>
  <c r="CT23" i="12" s="1"/>
  <c r="CU23" i="12" s="1"/>
  <c r="CV23" i="12" s="1"/>
  <c r="CW23" i="12" s="1"/>
  <c r="CX23" i="12" s="1"/>
  <c r="CY23" i="12" s="1"/>
  <c r="CZ23" i="12" s="1"/>
  <c r="DA23" i="12" s="1"/>
  <c r="DB23" i="12" s="1"/>
  <c r="DC23" i="12" s="1"/>
  <c r="DD23" i="12" s="1"/>
  <c r="DE23" i="12" s="1"/>
  <c r="DF23" i="12" s="1"/>
  <c r="DG23" i="12" s="1"/>
  <c r="DH23" i="12" s="1"/>
  <c r="DI23" i="12" s="1"/>
  <c r="DJ23" i="12" s="1"/>
  <c r="DK23" i="12" s="1"/>
  <c r="AE23" i="12"/>
  <c r="BI80" i="2"/>
  <c r="AF46" i="18" s="1"/>
  <c r="AG46" i="18" s="1"/>
  <c r="AH46" i="18" s="1"/>
  <c r="AI46" i="18" s="1"/>
  <c r="AJ46" i="18" s="1"/>
  <c r="AK46" i="18" s="1"/>
  <c r="AL46" i="18" s="1"/>
  <c r="AM46" i="18" s="1"/>
  <c r="AN46" i="18" s="1"/>
  <c r="AO46" i="18" s="1"/>
  <c r="AP46" i="18" s="1"/>
  <c r="AQ46" i="18" s="1"/>
  <c r="AE46" i="18"/>
  <c r="BA75" i="1"/>
  <c r="W41" i="12"/>
  <c r="BI62" i="1"/>
  <c r="AF28" i="12" s="1"/>
  <c r="AG28" i="12" s="1"/>
  <c r="AH28" i="12" s="1"/>
  <c r="AI28" i="12" s="1"/>
  <c r="AJ28" i="12" s="1"/>
  <c r="AK28" i="12" s="1"/>
  <c r="AL28" i="12" s="1"/>
  <c r="AM28" i="12" s="1"/>
  <c r="AN28" i="12" s="1"/>
  <c r="AO28" i="12" s="1"/>
  <c r="AP28" i="12" s="1"/>
  <c r="AQ28" i="12" s="1"/>
  <c r="AR28" i="12" s="1"/>
  <c r="AS28" i="12" s="1"/>
  <c r="AT28" i="12" s="1"/>
  <c r="AU28" i="12" s="1"/>
  <c r="AV28" i="12" s="1"/>
  <c r="AW28" i="12" s="1"/>
  <c r="AX28" i="12" s="1"/>
  <c r="AY28" i="12" s="1"/>
  <c r="AZ28" i="12" s="1"/>
  <c r="BA28" i="12" s="1"/>
  <c r="BB28" i="12" s="1"/>
  <c r="BC28" i="12" s="1"/>
  <c r="BD28" i="12" s="1"/>
  <c r="BE28" i="12" s="1"/>
  <c r="BF28" i="12" s="1"/>
  <c r="BG28" i="12" s="1"/>
  <c r="BH28" i="12" s="1"/>
  <c r="BI28" i="12" s="1"/>
  <c r="BJ28" i="12" s="1"/>
  <c r="BK28" i="12" s="1"/>
  <c r="BL28" i="12" s="1"/>
  <c r="BM28" i="12" s="1"/>
  <c r="BN28" i="12" s="1"/>
  <c r="BO28" i="12" s="1"/>
  <c r="BP28" i="12" s="1"/>
  <c r="BQ28" i="12" s="1"/>
  <c r="BR28" i="12" s="1"/>
  <c r="BS28" i="12" s="1"/>
  <c r="BT28" i="12" s="1"/>
  <c r="BU28" i="12" s="1"/>
  <c r="BV28" i="12" s="1"/>
  <c r="BW28" i="12" s="1"/>
  <c r="BX28" i="12" s="1"/>
  <c r="BY28" i="12" s="1"/>
  <c r="BZ28" i="12" s="1"/>
  <c r="CA28" i="12" s="1"/>
  <c r="CB28" i="12" s="1"/>
  <c r="CC28" i="12" s="1"/>
  <c r="CD28" i="12" s="1"/>
  <c r="CE28" i="12" s="1"/>
  <c r="CF28" i="12" s="1"/>
  <c r="CG28" i="12" s="1"/>
  <c r="CH28" i="12" s="1"/>
  <c r="CI28" i="12" s="1"/>
  <c r="CJ28" i="12" s="1"/>
  <c r="CK28" i="12" s="1"/>
  <c r="CL28" i="12" s="1"/>
  <c r="CM28" i="12" s="1"/>
  <c r="CN28" i="12" s="1"/>
  <c r="CO28" i="12" s="1"/>
  <c r="CP28" i="12" s="1"/>
  <c r="CQ28" i="12" s="1"/>
  <c r="CR28" i="12" s="1"/>
  <c r="CS28" i="12" s="1"/>
  <c r="CT28" i="12" s="1"/>
  <c r="CU28" i="12" s="1"/>
  <c r="CV28" i="12" s="1"/>
  <c r="CW28" i="12" s="1"/>
  <c r="CX28" i="12" s="1"/>
  <c r="CY28" i="12" s="1"/>
  <c r="CZ28" i="12" s="1"/>
  <c r="DA28" i="12" s="1"/>
  <c r="DB28" i="12" s="1"/>
  <c r="DC28" i="12" s="1"/>
  <c r="DD28" i="12" s="1"/>
  <c r="DE28" i="12" s="1"/>
  <c r="DF28" i="12" s="1"/>
  <c r="DG28" i="12" s="1"/>
  <c r="DH28" i="12" s="1"/>
  <c r="DI28" i="12" s="1"/>
  <c r="DJ28" i="12" s="1"/>
  <c r="DK28" i="12" s="1"/>
  <c r="AE28" i="12"/>
  <c r="BD72" i="1"/>
  <c r="Z38" i="12"/>
  <c r="BI88" i="2"/>
  <c r="AF54" i="18" s="1"/>
  <c r="AG54" i="18" s="1"/>
  <c r="AH54" i="18" s="1"/>
  <c r="AI54" i="18" s="1"/>
  <c r="AJ54" i="18" s="1"/>
  <c r="AK54" i="18" s="1"/>
  <c r="AL54" i="18" s="1"/>
  <c r="AM54" i="18" s="1"/>
  <c r="AN54" i="18" s="1"/>
  <c r="AO54" i="18" s="1"/>
  <c r="AP54" i="18" s="1"/>
  <c r="AQ54" i="18" s="1"/>
  <c r="AR54" i="18" s="1"/>
  <c r="AS54" i="18" s="1"/>
  <c r="AT54" i="18" s="1"/>
  <c r="AU54" i="18" s="1"/>
  <c r="AV54" i="18" s="1"/>
  <c r="AW54" i="18" s="1"/>
  <c r="AX54" i="18" s="1"/>
  <c r="AY54" i="18" s="1"/>
  <c r="AE54" i="18"/>
  <c r="BI92" i="2"/>
  <c r="AF58" i="18" s="1"/>
  <c r="AG58" i="18" s="1"/>
  <c r="AH58" i="18" s="1"/>
  <c r="AI58" i="18" s="1"/>
  <c r="AJ58" i="18" s="1"/>
  <c r="AK58" i="18" s="1"/>
  <c r="AL58" i="18" s="1"/>
  <c r="AM58" i="18" s="1"/>
  <c r="AN58" i="18" s="1"/>
  <c r="AO58" i="18" s="1"/>
  <c r="AP58" i="18" s="1"/>
  <c r="AQ58" i="18" s="1"/>
  <c r="AR58" i="18" s="1"/>
  <c r="AS58" i="18" s="1"/>
  <c r="AT58" i="18" s="1"/>
  <c r="AU58" i="18" s="1"/>
  <c r="AV58" i="18" s="1"/>
  <c r="AW58" i="18" s="1"/>
  <c r="AX58" i="18" s="1"/>
  <c r="AY58" i="18" s="1"/>
  <c r="AZ58" i="18" s="1"/>
  <c r="BA58" i="18" s="1"/>
  <c r="BB58" i="18" s="1"/>
  <c r="BC58" i="18" s="1"/>
  <c r="AE58" i="18"/>
  <c r="H48" i="15"/>
  <c r="D44" i="15"/>
  <c r="D57" i="15"/>
  <c r="H49" i="15"/>
  <c r="D56" i="15"/>
  <c r="D48" i="15"/>
  <c r="H66" i="15"/>
  <c r="D61" i="15"/>
  <c r="D43" i="15"/>
  <c r="D53" i="15"/>
  <c r="H57" i="15"/>
  <c r="D55" i="15"/>
  <c r="H54" i="15"/>
  <c r="D46" i="15"/>
  <c r="H55" i="15"/>
  <c r="D49" i="15"/>
  <c r="H59" i="15"/>
  <c r="H51" i="15"/>
  <c r="H46" i="15"/>
  <c r="H44" i="15"/>
  <c r="H61" i="15"/>
  <c r="D64" i="15"/>
  <c r="H47" i="15"/>
  <c r="D47" i="15"/>
  <c r="D50" i="15"/>
  <c r="H45" i="15"/>
  <c r="H62" i="15"/>
  <c r="D39" i="15"/>
  <c r="D31" i="15"/>
  <c r="D62" i="15"/>
  <c r="H65" i="15"/>
  <c r="H67" i="15"/>
  <c r="D41" i="15"/>
  <c r="H58" i="15"/>
  <c r="D42" i="15"/>
  <c r="D59" i="15"/>
  <c r="D60" i="15"/>
  <c r="H60" i="15"/>
  <c r="H63" i="15"/>
  <c r="H52" i="15"/>
  <c r="H42" i="15"/>
  <c r="H53" i="15"/>
  <c r="D40" i="15"/>
  <c r="H64" i="15"/>
  <c r="H56" i="15"/>
  <c r="D52" i="15"/>
  <c r="D58" i="15"/>
  <c r="D54" i="15"/>
  <c r="H50" i="15"/>
  <c r="H43" i="15"/>
  <c r="D63" i="15"/>
  <c r="AO46" i="12" l="1"/>
  <c r="AP46" i="12" s="1"/>
  <c r="AQ46" i="12" s="1"/>
  <c r="AR46" i="12" s="1"/>
  <c r="AS46" i="12" s="1"/>
  <c r="AT46" i="12" s="1"/>
  <c r="AU46" i="12" s="1"/>
  <c r="AV46" i="12" s="1"/>
  <c r="AW46" i="12" s="1"/>
  <c r="AX46" i="12" s="1"/>
  <c r="AY46" i="12" s="1"/>
  <c r="AZ46" i="12" s="1"/>
  <c r="BA46" i="12" s="1"/>
  <c r="BB46" i="12" s="1"/>
  <c r="BC46" i="12" s="1"/>
  <c r="BD46" i="12" s="1"/>
  <c r="BE46" i="12" s="1"/>
  <c r="BF46" i="12" s="1"/>
  <c r="BG46" i="12" s="1"/>
  <c r="BH46" i="12" s="1"/>
  <c r="BI46" i="12" s="1"/>
  <c r="BJ46" i="12" s="1"/>
  <c r="BK46" i="12" s="1"/>
  <c r="BL46" i="12" s="1"/>
  <c r="BM46" i="12" s="1"/>
  <c r="BN46" i="12" s="1"/>
  <c r="BO46" i="12" s="1"/>
  <c r="BP46" i="12" s="1"/>
  <c r="BQ46" i="12" s="1"/>
  <c r="BR46" i="12" s="1"/>
  <c r="BS46" i="12" s="1"/>
  <c r="BT46" i="12" s="1"/>
  <c r="BU46" i="12" s="1"/>
  <c r="BV46" i="12" s="1"/>
  <c r="BW46" i="12" s="1"/>
  <c r="BX46" i="12" s="1"/>
  <c r="BY46" i="12" s="1"/>
  <c r="BZ46" i="12" s="1"/>
  <c r="CA46" i="12" s="1"/>
  <c r="CB46" i="12" s="1"/>
  <c r="CC46" i="12" s="1"/>
  <c r="CD46" i="12" s="1"/>
  <c r="CE46" i="12" s="1"/>
  <c r="CF46" i="12" s="1"/>
  <c r="CG46" i="12" s="1"/>
  <c r="CH46" i="12" s="1"/>
  <c r="CI46" i="12" s="1"/>
  <c r="CJ46" i="12" s="1"/>
  <c r="CK46" i="12" s="1"/>
  <c r="CL46" i="12" s="1"/>
  <c r="CM46" i="12" s="1"/>
  <c r="CN46" i="12" s="1"/>
  <c r="CO46" i="12" s="1"/>
  <c r="CP46" i="12" s="1"/>
  <c r="CQ46" i="12" s="1"/>
  <c r="CR46" i="12" s="1"/>
  <c r="CS46" i="12" s="1"/>
  <c r="CT46" i="12" s="1"/>
  <c r="CU46" i="12" s="1"/>
  <c r="CV46" i="12" s="1"/>
  <c r="CW46" i="12" s="1"/>
  <c r="CX46" i="12" s="1"/>
  <c r="CY46" i="12" s="1"/>
  <c r="CZ46" i="12" s="1"/>
  <c r="DA46" i="12" s="1"/>
  <c r="DB46" i="12" s="1"/>
  <c r="DC46" i="12" s="1"/>
  <c r="DD46" i="12" s="1"/>
  <c r="DE46" i="12" s="1"/>
  <c r="DF46" i="12" s="1"/>
  <c r="DG46" i="12" s="1"/>
  <c r="DH46" i="12" s="1"/>
  <c r="DI46" i="12" s="1"/>
  <c r="DJ46" i="12" s="1"/>
  <c r="DK46" i="12" s="1"/>
  <c r="BD53" i="2"/>
  <c r="Z19" i="18"/>
  <c r="BI68" i="2"/>
  <c r="AF34" i="18" s="1"/>
  <c r="AG34" i="18" s="1"/>
  <c r="AH34" i="18" s="1"/>
  <c r="AI34" i="18" s="1"/>
  <c r="AJ34" i="18" s="1"/>
  <c r="AK34" i="18" s="1"/>
  <c r="AL34" i="18" s="1"/>
  <c r="AM34" i="18" s="1"/>
  <c r="AN34" i="18" s="1"/>
  <c r="AO34" i="18" s="1"/>
  <c r="AP34" i="18" s="1"/>
  <c r="AQ34" i="18" s="1"/>
  <c r="AR34" i="18" s="1"/>
  <c r="AS34" i="18" s="1"/>
  <c r="AT34" i="18" s="1"/>
  <c r="AU34" i="18" s="1"/>
  <c r="AV34" i="18" s="1"/>
  <c r="AW34" i="18" s="1"/>
  <c r="AX34" i="18" s="1"/>
  <c r="AY34" i="18" s="1"/>
  <c r="AZ34" i="18" s="1"/>
  <c r="BA34" i="18" s="1"/>
  <c r="BB34" i="18" s="1"/>
  <c r="BC34" i="18" s="1"/>
  <c r="BD34" i="18" s="1"/>
  <c r="BE34" i="18" s="1"/>
  <c r="BF34" i="18" s="1"/>
  <c r="BG34" i="18" s="1"/>
  <c r="BH34" i="18" s="1"/>
  <c r="BI34" i="18" s="1"/>
  <c r="BJ34" i="18" s="1"/>
  <c r="BK34" i="18" s="1"/>
  <c r="BL34" i="18" s="1"/>
  <c r="BM34" i="18" s="1"/>
  <c r="BN34" i="18" s="1"/>
  <c r="BO34" i="18" s="1"/>
  <c r="BP34" i="18" s="1"/>
  <c r="BQ34" i="18" s="1"/>
  <c r="BR34" i="18" s="1"/>
  <c r="BS34" i="18" s="1"/>
  <c r="BT34" i="18" s="1"/>
  <c r="BU34" i="18" s="1"/>
  <c r="BV34" i="18" s="1"/>
  <c r="BW34" i="18" s="1"/>
  <c r="BX34" i="18" s="1"/>
  <c r="BY34" i="18" s="1"/>
  <c r="BZ34" i="18" s="1"/>
  <c r="CA34" i="18" s="1"/>
  <c r="CB34" i="18" s="1"/>
  <c r="CC34" i="18" s="1"/>
  <c r="CD34" i="18" s="1"/>
  <c r="CE34" i="18" s="1"/>
  <c r="CF34" i="18" s="1"/>
  <c r="CG34" i="18" s="1"/>
  <c r="CH34" i="18" s="1"/>
  <c r="CI34" i="18" s="1"/>
  <c r="CJ34" i="18" s="1"/>
  <c r="CK34" i="18" s="1"/>
  <c r="CL34" i="18" s="1"/>
  <c r="CM34" i="18" s="1"/>
  <c r="CN34" i="18" s="1"/>
  <c r="CO34" i="18" s="1"/>
  <c r="CP34" i="18" s="1"/>
  <c r="CQ34" i="18" s="1"/>
  <c r="CR34" i="18" s="1"/>
  <c r="CS34" i="18" s="1"/>
  <c r="CT34" i="18" s="1"/>
  <c r="CU34" i="18" s="1"/>
  <c r="CV34" i="18" s="1"/>
  <c r="CW34" i="18" s="1"/>
  <c r="CX34" i="18" s="1"/>
  <c r="CY34" i="18" s="1"/>
  <c r="CZ34" i="18" s="1"/>
  <c r="DA34" i="18" s="1"/>
  <c r="DB34" i="18" s="1"/>
  <c r="DC34" i="18" s="1"/>
  <c r="DD34" i="18" s="1"/>
  <c r="DE34" i="18" s="1"/>
  <c r="DF34" i="18" s="1"/>
  <c r="DG34" i="18" s="1"/>
  <c r="DH34" i="18" s="1"/>
  <c r="DI34" i="18" s="1"/>
  <c r="DJ34" i="18" s="1"/>
  <c r="DK34" i="18" s="1"/>
  <c r="AE34" i="18"/>
  <c r="BE52" i="1"/>
  <c r="AA18" i="12"/>
  <c r="BA58" i="12"/>
  <c r="BB58" i="12" s="1"/>
  <c r="BC58" i="12" s="1"/>
  <c r="BD58" i="12" s="1"/>
  <c r="BE58" i="12" s="1"/>
  <c r="BF58" i="12" s="1"/>
  <c r="BG58" i="12" s="1"/>
  <c r="BH58" i="12" s="1"/>
  <c r="BI58" i="12" s="1"/>
  <c r="BJ58" i="12" s="1"/>
  <c r="BK58" i="12" s="1"/>
  <c r="BL58" i="12" s="1"/>
  <c r="BM58" i="12" s="1"/>
  <c r="BN58" i="12" s="1"/>
  <c r="BO58" i="12" s="1"/>
  <c r="BP58" i="12" s="1"/>
  <c r="BQ58" i="12" s="1"/>
  <c r="BR58" i="12" s="1"/>
  <c r="BS58" i="12" s="1"/>
  <c r="BT58" i="12" s="1"/>
  <c r="BU58" i="12" s="1"/>
  <c r="BV58" i="12" s="1"/>
  <c r="BW58" i="12" s="1"/>
  <c r="BX58" i="12" s="1"/>
  <c r="BY58" i="12" s="1"/>
  <c r="BZ58" i="12" s="1"/>
  <c r="CA58" i="12" s="1"/>
  <c r="CB58" i="12" s="1"/>
  <c r="CC58" i="12" s="1"/>
  <c r="CD58" i="12" s="1"/>
  <c r="CE58" i="12" s="1"/>
  <c r="CF58" i="12" s="1"/>
  <c r="CG58" i="12" s="1"/>
  <c r="CH58" i="12" s="1"/>
  <c r="CI58" i="12" s="1"/>
  <c r="CJ58" i="12" s="1"/>
  <c r="CK58" i="12" s="1"/>
  <c r="CL58" i="12" s="1"/>
  <c r="CM58" i="12" s="1"/>
  <c r="CN58" i="12" s="1"/>
  <c r="CO58" i="12" s="1"/>
  <c r="CP58" i="12" s="1"/>
  <c r="CQ58" i="12" s="1"/>
  <c r="CR58" i="12" s="1"/>
  <c r="CS58" i="12" s="1"/>
  <c r="CT58" i="12" s="1"/>
  <c r="CU58" i="12" s="1"/>
  <c r="CV58" i="12" s="1"/>
  <c r="CW58" i="12" s="1"/>
  <c r="CX58" i="12" s="1"/>
  <c r="CY58" i="12" s="1"/>
  <c r="CZ58" i="12" s="1"/>
  <c r="DA58" i="12" s="1"/>
  <c r="DB58" i="12" s="1"/>
  <c r="DC58" i="12" s="1"/>
  <c r="DD58" i="12" s="1"/>
  <c r="DE58" i="12" s="1"/>
  <c r="DF58" i="12" s="1"/>
  <c r="DG58" i="12" s="1"/>
  <c r="DH58" i="12" s="1"/>
  <c r="DI58" i="12" s="1"/>
  <c r="DJ58" i="12" s="1"/>
  <c r="DK58" i="12" s="1"/>
  <c r="BD73" i="1"/>
  <c r="Z39" i="12"/>
  <c r="BN68" i="18"/>
  <c r="BO68" i="18" s="1"/>
  <c r="BP68" i="18" s="1"/>
  <c r="BQ68" i="18" s="1"/>
  <c r="BR68" i="18" s="1"/>
  <c r="BS68" i="18" s="1"/>
  <c r="BT68" i="18" s="1"/>
  <c r="BU68" i="18" s="1"/>
  <c r="BV68" i="18" s="1"/>
  <c r="BW68" i="18" s="1"/>
  <c r="BX68" i="18" s="1"/>
  <c r="BY68" i="18" s="1"/>
  <c r="BZ68" i="18" s="1"/>
  <c r="CA68" i="18" s="1"/>
  <c r="CB68" i="18" s="1"/>
  <c r="CC68" i="18" s="1"/>
  <c r="CD68" i="18" s="1"/>
  <c r="CE68" i="18" s="1"/>
  <c r="CF68" i="18" s="1"/>
  <c r="CG68" i="18" s="1"/>
  <c r="CH68" i="18" s="1"/>
  <c r="CI68" i="18" s="1"/>
  <c r="CJ68" i="18" s="1"/>
  <c r="CK68" i="18" s="1"/>
  <c r="CL68" i="18" s="1"/>
  <c r="CM68" i="18" s="1"/>
  <c r="CN68" i="18" s="1"/>
  <c r="CO68" i="18" s="1"/>
  <c r="CP68" i="18" s="1"/>
  <c r="CQ68" i="18" s="1"/>
  <c r="CR68" i="18" s="1"/>
  <c r="CS68" i="18" s="1"/>
  <c r="CT68" i="18" s="1"/>
  <c r="CU68" i="18" s="1"/>
  <c r="CV68" i="18" s="1"/>
  <c r="CW68" i="18" s="1"/>
  <c r="CX68" i="18" s="1"/>
  <c r="CY68" i="18" s="1"/>
  <c r="CZ68" i="18" s="1"/>
  <c r="DA68" i="18" s="1"/>
  <c r="DB68" i="18" s="1"/>
  <c r="DC68" i="18" s="1"/>
  <c r="DD68" i="18" s="1"/>
  <c r="DE68" i="18" s="1"/>
  <c r="DF68" i="18" s="1"/>
  <c r="DG68" i="18" s="1"/>
  <c r="DH68" i="18" s="1"/>
  <c r="DI68" i="18" s="1"/>
  <c r="DJ68" i="18" s="1"/>
  <c r="DK68" i="18" s="1"/>
  <c r="BJ67" i="12"/>
  <c r="BK67" i="12" s="1"/>
  <c r="BL67" i="12" s="1"/>
  <c r="BM67" i="12" s="1"/>
  <c r="BN67" i="12" s="1"/>
  <c r="BO67" i="12" s="1"/>
  <c r="BP67" i="12" s="1"/>
  <c r="BQ67" i="12" s="1"/>
  <c r="BR67" i="12" s="1"/>
  <c r="BS67" i="12" s="1"/>
  <c r="BT67" i="12" s="1"/>
  <c r="BU67" i="12" s="1"/>
  <c r="BV67" i="12" s="1"/>
  <c r="BW67" i="12" s="1"/>
  <c r="BX67" i="12" s="1"/>
  <c r="BY67" i="12" s="1"/>
  <c r="BZ67" i="12" s="1"/>
  <c r="CA67" i="12" s="1"/>
  <c r="CB67" i="12" s="1"/>
  <c r="CC67" i="12" s="1"/>
  <c r="CD67" i="12" s="1"/>
  <c r="CE67" i="12" s="1"/>
  <c r="CF67" i="12" s="1"/>
  <c r="CG67" i="12" s="1"/>
  <c r="CH67" i="12" s="1"/>
  <c r="CI67" i="12" s="1"/>
  <c r="CJ67" i="12" s="1"/>
  <c r="CK67" i="12" s="1"/>
  <c r="CL67" i="12" s="1"/>
  <c r="CM67" i="12" s="1"/>
  <c r="CN67" i="12" s="1"/>
  <c r="CO67" i="12" s="1"/>
  <c r="CP67" i="12" s="1"/>
  <c r="CQ67" i="12" s="1"/>
  <c r="CR67" i="12" s="1"/>
  <c r="CS67" i="12" s="1"/>
  <c r="CT67" i="12" s="1"/>
  <c r="CU67" i="12" s="1"/>
  <c r="CV67" i="12" s="1"/>
  <c r="CW67" i="12" s="1"/>
  <c r="CX67" i="12" s="1"/>
  <c r="CY67" i="12" s="1"/>
  <c r="CZ67" i="12" s="1"/>
  <c r="DA67" i="12" s="1"/>
  <c r="DB67" i="12" s="1"/>
  <c r="DC67" i="12" s="1"/>
  <c r="DD67" i="12" s="1"/>
  <c r="DE67" i="12" s="1"/>
  <c r="DF67" i="12" s="1"/>
  <c r="DG67" i="12" s="1"/>
  <c r="DH67" i="12" s="1"/>
  <c r="DI67" i="12" s="1"/>
  <c r="DJ67" i="12" s="1"/>
  <c r="DK67" i="12" s="1"/>
  <c r="BH65" i="12"/>
  <c r="BI65" i="12" s="1"/>
  <c r="BJ65" i="12" s="1"/>
  <c r="BK65" i="12" s="1"/>
  <c r="BL65" i="12" s="1"/>
  <c r="BM65" i="12" s="1"/>
  <c r="BN65" i="12" s="1"/>
  <c r="BO65" i="12" s="1"/>
  <c r="BP65" i="12" s="1"/>
  <c r="BQ65" i="12" s="1"/>
  <c r="BR65" i="12" s="1"/>
  <c r="BS65" i="12" s="1"/>
  <c r="BT65" i="12" s="1"/>
  <c r="BU65" i="12" s="1"/>
  <c r="BV65" i="12" s="1"/>
  <c r="BW65" i="12" s="1"/>
  <c r="BX65" i="12" s="1"/>
  <c r="BY65" i="12" s="1"/>
  <c r="BZ65" i="12" s="1"/>
  <c r="CA65" i="12" s="1"/>
  <c r="CB65" i="12" s="1"/>
  <c r="CC65" i="12" s="1"/>
  <c r="CD65" i="12" s="1"/>
  <c r="CE65" i="12" s="1"/>
  <c r="CF65" i="12" s="1"/>
  <c r="CG65" i="12" s="1"/>
  <c r="CH65" i="12" s="1"/>
  <c r="CI65" i="12" s="1"/>
  <c r="CJ65" i="12" s="1"/>
  <c r="CK65" i="12" s="1"/>
  <c r="CL65" i="12" s="1"/>
  <c r="CM65" i="12" s="1"/>
  <c r="CN65" i="12" s="1"/>
  <c r="CO65" i="12" s="1"/>
  <c r="CP65" i="12" s="1"/>
  <c r="CQ65" i="12" s="1"/>
  <c r="CR65" i="12" s="1"/>
  <c r="CS65" i="12" s="1"/>
  <c r="CT65" i="12" s="1"/>
  <c r="CU65" i="12" s="1"/>
  <c r="CV65" i="12" s="1"/>
  <c r="CW65" i="12" s="1"/>
  <c r="CX65" i="12" s="1"/>
  <c r="CY65" i="12" s="1"/>
  <c r="CZ65" i="12" s="1"/>
  <c r="DA65" i="12" s="1"/>
  <c r="DB65" i="12" s="1"/>
  <c r="DC65" i="12" s="1"/>
  <c r="DD65" i="12" s="1"/>
  <c r="DE65" i="12" s="1"/>
  <c r="DF65" i="12" s="1"/>
  <c r="DG65" i="12" s="1"/>
  <c r="DH65" i="12" s="1"/>
  <c r="DI65" i="12" s="1"/>
  <c r="DJ65" i="12" s="1"/>
  <c r="DK65" i="12" s="1"/>
  <c r="BE62" i="12"/>
  <c r="BF62" i="12" s="1"/>
  <c r="BG62" i="12" s="1"/>
  <c r="BH62" i="12" s="1"/>
  <c r="BI62" i="12" s="1"/>
  <c r="BJ62" i="12" s="1"/>
  <c r="BK62" i="12" s="1"/>
  <c r="BL62" i="12" s="1"/>
  <c r="BM62" i="12" s="1"/>
  <c r="BN62" i="12" s="1"/>
  <c r="BO62" i="12" s="1"/>
  <c r="BP62" i="12" s="1"/>
  <c r="BQ62" i="12" s="1"/>
  <c r="BR62" i="12" s="1"/>
  <c r="BS62" i="12" s="1"/>
  <c r="BT62" i="12" s="1"/>
  <c r="BU62" i="12" s="1"/>
  <c r="BV62" i="12" s="1"/>
  <c r="BW62" i="12" s="1"/>
  <c r="BX62" i="12" s="1"/>
  <c r="BY62" i="12" s="1"/>
  <c r="BZ62" i="12" s="1"/>
  <c r="CA62" i="12" s="1"/>
  <c r="CB62" i="12" s="1"/>
  <c r="CC62" i="12" s="1"/>
  <c r="CD62" i="12" s="1"/>
  <c r="CE62" i="12" s="1"/>
  <c r="CF62" i="12" s="1"/>
  <c r="CG62" i="12" s="1"/>
  <c r="CH62" i="12" s="1"/>
  <c r="CI62" i="12" s="1"/>
  <c r="CJ62" i="12" s="1"/>
  <c r="CK62" i="12" s="1"/>
  <c r="CL62" i="12" s="1"/>
  <c r="CM62" i="12" s="1"/>
  <c r="CN62" i="12" s="1"/>
  <c r="CO62" i="12" s="1"/>
  <c r="CP62" i="12" s="1"/>
  <c r="CQ62" i="12" s="1"/>
  <c r="CR62" i="12" s="1"/>
  <c r="CS62" i="12" s="1"/>
  <c r="CT62" i="12" s="1"/>
  <c r="CU62" i="12" s="1"/>
  <c r="CV62" i="12" s="1"/>
  <c r="CW62" i="12" s="1"/>
  <c r="CX62" i="12" s="1"/>
  <c r="CY62" i="12" s="1"/>
  <c r="CZ62" i="12" s="1"/>
  <c r="DA62" i="12" s="1"/>
  <c r="DB62" i="12" s="1"/>
  <c r="DC62" i="12" s="1"/>
  <c r="DD62" i="12" s="1"/>
  <c r="DE62" i="12" s="1"/>
  <c r="DF62" i="12" s="1"/>
  <c r="DG62" i="12" s="1"/>
  <c r="DH62" i="12" s="1"/>
  <c r="DI62" i="12" s="1"/>
  <c r="DJ62" i="12" s="1"/>
  <c r="DK62" i="12" s="1"/>
  <c r="BL66" i="18"/>
  <c r="BM66" i="18" s="1"/>
  <c r="BN66" i="18" s="1"/>
  <c r="BO66" i="18" s="1"/>
  <c r="BP66" i="18" s="1"/>
  <c r="BQ66" i="18" s="1"/>
  <c r="BR66" i="18" s="1"/>
  <c r="BS66" i="18" s="1"/>
  <c r="BT66" i="18" s="1"/>
  <c r="BU66" i="18" s="1"/>
  <c r="BV66" i="18" s="1"/>
  <c r="BW66" i="18" s="1"/>
  <c r="BX66" i="18" s="1"/>
  <c r="BY66" i="18" s="1"/>
  <c r="BZ66" i="18" s="1"/>
  <c r="CA66" i="18" s="1"/>
  <c r="CB66" i="18" s="1"/>
  <c r="CC66" i="18" s="1"/>
  <c r="CD66" i="18" s="1"/>
  <c r="CE66" i="18" s="1"/>
  <c r="CF66" i="18" s="1"/>
  <c r="CG66" i="18" s="1"/>
  <c r="CH66" i="18" s="1"/>
  <c r="CI66" i="18" s="1"/>
  <c r="CJ66" i="18" s="1"/>
  <c r="CK66" i="18" s="1"/>
  <c r="CL66" i="18" s="1"/>
  <c r="CM66" i="18" s="1"/>
  <c r="CN66" i="18" s="1"/>
  <c r="CO66" i="18" s="1"/>
  <c r="CP66" i="18" s="1"/>
  <c r="CQ66" i="18" s="1"/>
  <c r="CR66" i="18" s="1"/>
  <c r="CS66" i="18" s="1"/>
  <c r="CT66" i="18" s="1"/>
  <c r="CU66" i="18" s="1"/>
  <c r="CV66" i="18" s="1"/>
  <c r="CW66" i="18" s="1"/>
  <c r="CX66" i="18" s="1"/>
  <c r="CY66" i="18" s="1"/>
  <c r="CZ66" i="18" s="1"/>
  <c r="DA66" i="18" s="1"/>
  <c r="DB66" i="18" s="1"/>
  <c r="DC66" i="18" s="1"/>
  <c r="DD66" i="18" s="1"/>
  <c r="DE66" i="18" s="1"/>
  <c r="DF66" i="18" s="1"/>
  <c r="DG66" i="18" s="1"/>
  <c r="DH66" i="18" s="1"/>
  <c r="DI66" i="18" s="1"/>
  <c r="DJ66" i="18" s="1"/>
  <c r="DK66" i="18" s="1"/>
  <c r="BB56" i="2"/>
  <c r="X22" i="18"/>
  <c r="AS47" i="18"/>
  <c r="AT47" i="18" s="1"/>
  <c r="AU47" i="18" s="1"/>
  <c r="AV47" i="18" s="1"/>
  <c r="AW47" i="18" s="1"/>
  <c r="AX47" i="18" s="1"/>
  <c r="AY47" i="18" s="1"/>
  <c r="AZ47" i="18" s="1"/>
  <c r="BA47" i="18" s="1"/>
  <c r="BB47" i="18" s="1"/>
  <c r="BC47" i="18" s="1"/>
  <c r="BD47" i="18" s="1"/>
  <c r="BE47" i="18" s="1"/>
  <c r="BF47" i="18" s="1"/>
  <c r="BG47" i="18" s="1"/>
  <c r="BH47" i="18" s="1"/>
  <c r="BI47" i="18" s="1"/>
  <c r="BJ47" i="18" s="1"/>
  <c r="BK47" i="18" s="1"/>
  <c r="BL47" i="18" s="1"/>
  <c r="BM47" i="18" s="1"/>
  <c r="BN47" i="18" s="1"/>
  <c r="BO47" i="18" s="1"/>
  <c r="BP47" i="18" s="1"/>
  <c r="BQ47" i="18" s="1"/>
  <c r="BR47" i="18" s="1"/>
  <c r="BS47" i="18" s="1"/>
  <c r="BT47" i="18" s="1"/>
  <c r="BU47" i="18" s="1"/>
  <c r="BV47" i="18" s="1"/>
  <c r="BW47" i="18" s="1"/>
  <c r="BX47" i="18" s="1"/>
  <c r="BY47" i="18" s="1"/>
  <c r="BZ47" i="18" s="1"/>
  <c r="CA47" i="18" s="1"/>
  <c r="CB47" i="18" s="1"/>
  <c r="CC47" i="18" s="1"/>
  <c r="CD47" i="18" s="1"/>
  <c r="CE47" i="18" s="1"/>
  <c r="CF47" i="18" s="1"/>
  <c r="CG47" i="18" s="1"/>
  <c r="CH47" i="18" s="1"/>
  <c r="CI47" i="18" s="1"/>
  <c r="CJ47" i="18" s="1"/>
  <c r="CK47" i="18" s="1"/>
  <c r="CL47" i="18" s="1"/>
  <c r="CM47" i="18" s="1"/>
  <c r="CN47" i="18" s="1"/>
  <c r="CO47" i="18" s="1"/>
  <c r="CP47" i="18" s="1"/>
  <c r="CQ47" i="18" s="1"/>
  <c r="CR47" i="18" s="1"/>
  <c r="CS47" i="18" s="1"/>
  <c r="CT47" i="18" s="1"/>
  <c r="CU47" i="18" s="1"/>
  <c r="CV47" i="18" s="1"/>
  <c r="CW47" i="18" s="1"/>
  <c r="CX47" i="18" s="1"/>
  <c r="CY47" i="18" s="1"/>
  <c r="CZ47" i="18" s="1"/>
  <c r="DA47" i="18" s="1"/>
  <c r="DB47" i="18" s="1"/>
  <c r="DC47" i="18" s="1"/>
  <c r="DD47" i="18" s="1"/>
  <c r="DE47" i="18" s="1"/>
  <c r="DF47" i="18" s="1"/>
  <c r="DG47" i="18" s="1"/>
  <c r="DH47" i="18" s="1"/>
  <c r="DI47" i="18" s="1"/>
  <c r="DJ47" i="18" s="1"/>
  <c r="DK47" i="18" s="1"/>
  <c r="BE59" i="18"/>
  <c r="BF59" i="18" s="1"/>
  <c r="BG59" i="18" s="1"/>
  <c r="BH59" i="18" s="1"/>
  <c r="BI59" i="18" s="1"/>
  <c r="BJ59" i="18" s="1"/>
  <c r="BK59" i="18" s="1"/>
  <c r="BL59" i="18" s="1"/>
  <c r="BM59" i="18" s="1"/>
  <c r="BN59" i="18" s="1"/>
  <c r="BO59" i="18" s="1"/>
  <c r="BP59" i="18" s="1"/>
  <c r="BQ59" i="18" s="1"/>
  <c r="BR59" i="18" s="1"/>
  <c r="BS59" i="18" s="1"/>
  <c r="BT59" i="18" s="1"/>
  <c r="BU59" i="18" s="1"/>
  <c r="BV59" i="18" s="1"/>
  <c r="BW59" i="18" s="1"/>
  <c r="BX59" i="18" s="1"/>
  <c r="BY59" i="18" s="1"/>
  <c r="BZ59" i="18" s="1"/>
  <c r="CA59" i="18" s="1"/>
  <c r="CB59" i="18" s="1"/>
  <c r="CC59" i="18" s="1"/>
  <c r="CD59" i="18" s="1"/>
  <c r="CE59" i="18" s="1"/>
  <c r="CF59" i="18" s="1"/>
  <c r="CG59" i="18" s="1"/>
  <c r="CH59" i="18" s="1"/>
  <c r="CI59" i="18" s="1"/>
  <c r="CJ59" i="18" s="1"/>
  <c r="CK59" i="18" s="1"/>
  <c r="CL59" i="18" s="1"/>
  <c r="CM59" i="18" s="1"/>
  <c r="CN59" i="18" s="1"/>
  <c r="CO59" i="18" s="1"/>
  <c r="CP59" i="18" s="1"/>
  <c r="CQ59" i="18" s="1"/>
  <c r="CR59" i="18" s="1"/>
  <c r="CS59" i="18" s="1"/>
  <c r="CT59" i="18" s="1"/>
  <c r="CU59" i="18" s="1"/>
  <c r="CV59" i="18" s="1"/>
  <c r="CW59" i="18" s="1"/>
  <c r="CX59" i="18" s="1"/>
  <c r="CY59" i="18" s="1"/>
  <c r="CZ59" i="18" s="1"/>
  <c r="DA59" i="18" s="1"/>
  <c r="DB59" i="18" s="1"/>
  <c r="DC59" i="18" s="1"/>
  <c r="DD59" i="18" s="1"/>
  <c r="DE59" i="18" s="1"/>
  <c r="DF59" i="18" s="1"/>
  <c r="DG59" i="18" s="1"/>
  <c r="DH59" i="18" s="1"/>
  <c r="DI59" i="18" s="1"/>
  <c r="DJ59" i="18" s="1"/>
  <c r="DK59" i="18" s="1"/>
  <c r="BH49" i="1"/>
  <c r="AD15" i="12"/>
  <c r="AY56" i="12"/>
  <c r="AZ56" i="12" s="1"/>
  <c r="BA56" i="12" s="1"/>
  <c r="BB56" i="12" s="1"/>
  <c r="BC56" i="12" s="1"/>
  <c r="BD56" i="12" s="1"/>
  <c r="BE56" i="12" s="1"/>
  <c r="BF56" i="12" s="1"/>
  <c r="BG56" i="12" s="1"/>
  <c r="BH56" i="12" s="1"/>
  <c r="BI56" i="12" s="1"/>
  <c r="BJ56" i="12" s="1"/>
  <c r="BK56" i="12" s="1"/>
  <c r="BL56" i="12" s="1"/>
  <c r="BM56" i="12" s="1"/>
  <c r="BN56" i="12" s="1"/>
  <c r="BO56" i="12" s="1"/>
  <c r="BP56" i="12" s="1"/>
  <c r="BQ56" i="12" s="1"/>
  <c r="BR56" i="12" s="1"/>
  <c r="BS56" i="12" s="1"/>
  <c r="BT56" i="12" s="1"/>
  <c r="BU56" i="12" s="1"/>
  <c r="BV56" i="12" s="1"/>
  <c r="BW56" i="12" s="1"/>
  <c r="BX56" i="12" s="1"/>
  <c r="BY56" i="12" s="1"/>
  <c r="BZ56" i="12" s="1"/>
  <c r="CA56" i="12" s="1"/>
  <c r="CB56" i="12" s="1"/>
  <c r="CC56" i="12" s="1"/>
  <c r="CD56" i="12" s="1"/>
  <c r="CE56" i="12" s="1"/>
  <c r="CF56" i="12" s="1"/>
  <c r="CG56" i="12" s="1"/>
  <c r="CH56" i="12" s="1"/>
  <c r="CI56" i="12" s="1"/>
  <c r="CJ56" i="12" s="1"/>
  <c r="CK56" i="12" s="1"/>
  <c r="CL56" i="12" s="1"/>
  <c r="CM56" i="12" s="1"/>
  <c r="CN56" i="12" s="1"/>
  <c r="CO56" i="12" s="1"/>
  <c r="CP56" i="12" s="1"/>
  <c r="CQ56" i="12" s="1"/>
  <c r="CR56" i="12" s="1"/>
  <c r="CS56" i="12" s="1"/>
  <c r="CT56" i="12" s="1"/>
  <c r="CU56" i="12" s="1"/>
  <c r="CV56" i="12" s="1"/>
  <c r="CW56" i="12" s="1"/>
  <c r="CX56" i="12" s="1"/>
  <c r="CY56" i="12" s="1"/>
  <c r="CZ56" i="12" s="1"/>
  <c r="DA56" i="12" s="1"/>
  <c r="DB56" i="12" s="1"/>
  <c r="DC56" i="12" s="1"/>
  <c r="DD56" i="12" s="1"/>
  <c r="DE56" i="12" s="1"/>
  <c r="DF56" i="12" s="1"/>
  <c r="DG56" i="12" s="1"/>
  <c r="DH56" i="12" s="1"/>
  <c r="DI56" i="12" s="1"/>
  <c r="DJ56" i="12" s="1"/>
  <c r="DK56" i="12" s="1"/>
  <c r="BB75" i="2"/>
  <c r="X41" i="18"/>
  <c r="BI66" i="12"/>
  <c r="BJ66" i="12" s="1"/>
  <c r="BK66" i="12" s="1"/>
  <c r="BL66" i="12" s="1"/>
  <c r="BM66" i="12" s="1"/>
  <c r="BN66" i="12" s="1"/>
  <c r="BO66" i="12" s="1"/>
  <c r="BP66" i="12" s="1"/>
  <c r="BQ66" i="12" s="1"/>
  <c r="BR66" i="12" s="1"/>
  <c r="BS66" i="12" s="1"/>
  <c r="BT66" i="12" s="1"/>
  <c r="BU66" i="12" s="1"/>
  <c r="BV66" i="12" s="1"/>
  <c r="BW66" i="12" s="1"/>
  <c r="BX66" i="12" s="1"/>
  <c r="BY66" i="12" s="1"/>
  <c r="BZ66" i="12" s="1"/>
  <c r="CA66" i="12" s="1"/>
  <c r="CB66" i="12" s="1"/>
  <c r="CC66" i="12" s="1"/>
  <c r="CD66" i="12" s="1"/>
  <c r="CE66" i="12" s="1"/>
  <c r="CF66" i="12" s="1"/>
  <c r="CG66" i="12" s="1"/>
  <c r="CH66" i="12" s="1"/>
  <c r="CI66" i="12" s="1"/>
  <c r="CJ66" i="12" s="1"/>
  <c r="CK66" i="12" s="1"/>
  <c r="CL66" i="12" s="1"/>
  <c r="CM66" i="12" s="1"/>
  <c r="CN66" i="12" s="1"/>
  <c r="CO66" i="12" s="1"/>
  <c r="CP66" i="12" s="1"/>
  <c r="CQ66" i="12" s="1"/>
  <c r="CR66" i="12" s="1"/>
  <c r="CS66" i="12" s="1"/>
  <c r="CT66" i="12" s="1"/>
  <c r="CU66" i="12" s="1"/>
  <c r="CV66" i="12" s="1"/>
  <c r="CW66" i="12" s="1"/>
  <c r="CX66" i="12" s="1"/>
  <c r="CY66" i="12" s="1"/>
  <c r="CZ66" i="12" s="1"/>
  <c r="DA66" i="12" s="1"/>
  <c r="DB66" i="12" s="1"/>
  <c r="DC66" i="12" s="1"/>
  <c r="DD66" i="12" s="1"/>
  <c r="DE66" i="12" s="1"/>
  <c r="DF66" i="12" s="1"/>
  <c r="DG66" i="12" s="1"/>
  <c r="DH66" i="12" s="1"/>
  <c r="DI66" i="12" s="1"/>
  <c r="DJ66" i="12" s="1"/>
  <c r="DK66" i="12" s="1"/>
  <c r="AX52" i="18"/>
  <c r="AY52" i="18" s="1"/>
  <c r="AZ52" i="18" s="1"/>
  <c r="BA52" i="18" s="1"/>
  <c r="BB52" i="18" s="1"/>
  <c r="BC52" i="18" s="1"/>
  <c r="BD52" i="18" s="1"/>
  <c r="BE52" i="18" s="1"/>
  <c r="BF52" i="18" s="1"/>
  <c r="BG52" i="18" s="1"/>
  <c r="BH52" i="18" s="1"/>
  <c r="BI52" i="18" s="1"/>
  <c r="BJ52" i="18" s="1"/>
  <c r="BK52" i="18" s="1"/>
  <c r="BL52" i="18" s="1"/>
  <c r="BM52" i="18" s="1"/>
  <c r="BN52" i="18" s="1"/>
  <c r="BO52" i="18" s="1"/>
  <c r="BP52" i="18" s="1"/>
  <c r="BQ52" i="18" s="1"/>
  <c r="BR52" i="18" s="1"/>
  <c r="BS52" i="18" s="1"/>
  <c r="BT52" i="18" s="1"/>
  <c r="BU52" i="18" s="1"/>
  <c r="BV52" i="18" s="1"/>
  <c r="BW52" i="18" s="1"/>
  <c r="BX52" i="18" s="1"/>
  <c r="BY52" i="18" s="1"/>
  <c r="BZ52" i="18" s="1"/>
  <c r="CA52" i="18" s="1"/>
  <c r="CB52" i="18" s="1"/>
  <c r="CC52" i="18" s="1"/>
  <c r="CD52" i="18" s="1"/>
  <c r="CE52" i="18" s="1"/>
  <c r="CF52" i="18" s="1"/>
  <c r="CG52" i="18" s="1"/>
  <c r="CH52" i="18" s="1"/>
  <c r="CI52" i="18" s="1"/>
  <c r="CJ52" i="18" s="1"/>
  <c r="CK52" i="18" s="1"/>
  <c r="CL52" i="18" s="1"/>
  <c r="CM52" i="18" s="1"/>
  <c r="CN52" i="18" s="1"/>
  <c r="CO52" i="18" s="1"/>
  <c r="CP52" i="18" s="1"/>
  <c r="CQ52" i="18" s="1"/>
  <c r="CR52" i="18" s="1"/>
  <c r="CS52" i="18" s="1"/>
  <c r="CT52" i="18" s="1"/>
  <c r="CU52" i="18" s="1"/>
  <c r="CV52" i="18" s="1"/>
  <c r="CW52" i="18" s="1"/>
  <c r="CX52" i="18" s="1"/>
  <c r="CY52" i="18" s="1"/>
  <c r="CZ52" i="18" s="1"/>
  <c r="DA52" i="18" s="1"/>
  <c r="DB52" i="18" s="1"/>
  <c r="DC52" i="18" s="1"/>
  <c r="DD52" i="18" s="1"/>
  <c r="DE52" i="18" s="1"/>
  <c r="DF52" i="18" s="1"/>
  <c r="DG52" i="18" s="1"/>
  <c r="DH52" i="18" s="1"/>
  <c r="DI52" i="18" s="1"/>
  <c r="DJ52" i="18" s="1"/>
  <c r="DK52" i="18" s="1"/>
  <c r="AP44" i="18"/>
  <c r="AQ44" i="18" s="1"/>
  <c r="AR44" i="18" s="1"/>
  <c r="AS44" i="18" s="1"/>
  <c r="AT44" i="18" s="1"/>
  <c r="AU44" i="18" s="1"/>
  <c r="AV44" i="18" s="1"/>
  <c r="AW44" i="18" s="1"/>
  <c r="AX44" i="18" s="1"/>
  <c r="AY44" i="18" s="1"/>
  <c r="AZ44" i="18" s="1"/>
  <c r="BA44" i="18" s="1"/>
  <c r="BB44" i="18" s="1"/>
  <c r="BC44" i="18" s="1"/>
  <c r="BD44" i="18" s="1"/>
  <c r="BE44" i="18" s="1"/>
  <c r="BF44" i="18" s="1"/>
  <c r="BG44" i="18" s="1"/>
  <c r="BH44" i="18" s="1"/>
  <c r="BI44" i="18" s="1"/>
  <c r="BJ44" i="18" s="1"/>
  <c r="BK44" i="18" s="1"/>
  <c r="BL44" i="18" s="1"/>
  <c r="BM44" i="18" s="1"/>
  <c r="BN44" i="18" s="1"/>
  <c r="BO44" i="18" s="1"/>
  <c r="BP44" i="18" s="1"/>
  <c r="BQ44" i="18" s="1"/>
  <c r="BR44" i="18" s="1"/>
  <c r="BS44" i="18" s="1"/>
  <c r="BT44" i="18" s="1"/>
  <c r="BU44" i="18" s="1"/>
  <c r="BV44" i="18" s="1"/>
  <c r="BW44" i="18" s="1"/>
  <c r="BX44" i="18" s="1"/>
  <c r="BY44" i="18" s="1"/>
  <c r="BZ44" i="18" s="1"/>
  <c r="CA44" i="18" s="1"/>
  <c r="CB44" i="18" s="1"/>
  <c r="CC44" i="18" s="1"/>
  <c r="CD44" i="18" s="1"/>
  <c r="CE44" i="18" s="1"/>
  <c r="CF44" i="18" s="1"/>
  <c r="CG44" i="18" s="1"/>
  <c r="CH44" i="18" s="1"/>
  <c r="CI44" i="18" s="1"/>
  <c r="CJ44" i="18" s="1"/>
  <c r="CK44" i="18" s="1"/>
  <c r="CL44" i="18" s="1"/>
  <c r="CM44" i="18" s="1"/>
  <c r="CN44" i="18" s="1"/>
  <c r="CO44" i="18" s="1"/>
  <c r="CP44" i="18" s="1"/>
  <c r="CQ44" i="18" s="1"/>
  <c r="CR44" i="18" s="1"/>
  <c r="CS44" i="18" s="1"/>
  <c r="CT44" i="18" s="1"/>
  <c r="CU44" i="18" s="1"/>
  <c r="CV44" i="18" s="1"/>
  <c r="CW44" i="18" s="1"/>
  <c r="CX44" i="18" s="1"/>
  <c r="CY44" i="18" s="1"/>
  <c r="CZ44" i="18" s="1"/>
  <c r="DA44" i="18" s="1"/>
  <c r="DB44" i="18" s="1"/>
  <c r="DC44" i="18" s="1"/>
  <c r="DD44" i="18" s="1"/>
  <c r="DE44" i="18" s="1"/>
  <c r="DF44" i="18" s="1"/>
  <c r="DG44" i="18" s="1"/>
  <c r="DH44" i="18" s="1"/>
  <c r="DI44" i="18" s="1"/>
  <c r="DJ44" i="18" s="1"/>
  <c r="DK44" i="18" s="1"/>
  <c r="BC57" i="18"/>
  <c r="BD57" i="18" s="1"/>
  <c r="BE57" i="18" s="1"/>
  <c r="BF57" i="18" s="1"/>
  <c r="BG57" i="18" s="1"/>
  <c r="BH57" i="18" s="1"/>
  <c r="BI57" i="18" s="1"/>
  <c r="BJ57" i="18" s="1"/>
  <c r="BK57" i="18" s="1"/>
  <c r="BL57" i="18" s="1"/>
  <c r="BM57" i="18" s="1"/>
  <c r="BN57" i="18" s="1"/>
  <c r="BO57" i="18" s="1"/>
  <c r="BP57" i="18" s="1"/>
  <c r="BQ57" i="18" s="1"/>
  <c r="BR57" i="18" s="1"/>
  <c r="BS57" i="18" s="1"/>
  <c r="BT57" i="18" s="1"/>
  <c r="BU57" i="18" s="1"/>
  <c r="BV57" i="18" s="1"/>
  <c r="BW57" i="18" s="1"/>
  <c r="BX57" i="18" s="1"/>
  <c r="BY57" i="18" s="1"/>
  <c r="BZ57" i="18" s="1"/>
  <c r="CA57" i="18" s="1"/>
  <c r="CB57" i="18" s="1"/>
  <c r="CC57" i="18" s="1"/>
  <c r="CD57" i="18" s="1"/>
  <c r="CE57" i="18" s="1"/>
  <c r="CF57" i="18" s="1"/>
  <c r="CG57" i="18" s="1"/>
  <c r="CH57" i="18" s="1"/>
  <c r="CI57" i="18" s="1"/>
  <c r="CJ57" i="18" s="1"/>
  <c r="CK57" i="18" s="1"/>
  <c r="CL57" i="18" s="1"/>
  <c r="CM57" i="18" s="1"/>
  <c r="CN57" i="18" s="1"/>
  <c r="CO57" i="18" s="1"/>
  <c r="CP57" i="18" s="1"/>
  <c r="CQ57" i="18" s="1"/>
  <c r="CR57" i="18" s="1"/>
  <c r="CS57" i="18" s="1"/>
  <c r="CT57" i="18" s="1"/>
  <c r="CU57" i="18" s="1"/>
  <c r="CV57" i="18" s="1"/>
  <c r="CW57" i="18" s="1"/>
  <c r="CX57" i="18" s="1"/>
  <c r="CY57" i="18" s="1"/>
  <c r="CZ57" i="18" s="1"/>
  <c r="DA57" i="18" s="1"/>
  <c r="DB57" i="18" s="1"/>
  <c r="DC57" i="18" s="1"/>
  <c r="DD57" i="18" s="1"/>
  <c r="DE57" i="18" s="1"/>
  <c r="DF57" i="18" s="1"/>
  <c r="DG57" i="18" s="1"/>
  <c r="DH57" i="18" s="1"/>
  <c r="DI57" i="18" s="1"/>
  <c r="DJ57" i="18" s="1"/>
  <c r="DK57" i="18" s="1"/>
  <c r="U17" i="30"/>
  <c r="V17" i="30"/>
  <c r="W17" i="30"/>
  <c r="P17" i="30"/>
  <c r="R17" i="30" s="1"/>
  <c r="BF60" i="18"/>
  <c r="BG60" i="18" s="1"/>
  <c r="BH60" i="18" s="1"/>
  <c r="BI60" i="18" s="1"/>
  <c r="BJ60" i="18" s="1"/>
  <c r="BK60" i="18" s="1"/>
  <c r="BL60" i="18" s="1"/>
  <c r="BM60" i="18" s="1"/>
  <c r="BN60" i="18" s="1"/>
  <c r="BO60" i="18" s="1"/>
  <c r="BP60" i="18" s="1"/>
  <c r="BQ60" i="18" s="1"/>
  <c r="BR60" i="18" s="1"/>
  <c r="BS60" i="18" s="1"/>
  <c r="BT60" i="18" s="1"/>
  <c r="BU60" i="18" s="1"/>
  <c r="BV60" i="18" s="1"/>
  <c r="BW60" i="18" s="1"/>
  <c r="BX60" i="18" s="1"/>
  <c r="BY60" i="18" s="1"/>
  <c r="BZ60" i="18" s="1"/>
  <c r="CA60" i="18" s="1"/>
  <c r="CB60" i="18" s="1"/>
  <c r="CC60" i="18" s="1"/>
  <c r="CD60" i="18" s="1"/>
  <c r="CE60" i="18" s="1"/>
  <c r="CF60" i="18" s="1"/>
  <c r="CG60" i="18" s="1"/>
  <c r="CH60" i="18" s="1"/>
  <c r="CI60" i="18" s="1"/>
  <c r="CJ60" i="18" s="1"/>
  <c r="CK60" i="18" s="1"/>
  <c r="CL60" i="18" s="1"/>
  <c r="CM60" i="18" s="1"/>
  <c r="CN60" i="18" s="1"/>
  <c r="CO60" i="18" s="1"/>
  <c r="CP60" i="18" s="1"/>
  <c r="CQ60" i="18" s="1"/>
  <c r="CR60" i="18" s="1"/>
  <c r="CS60" i="18" s="1"/>
  <c r="CT60" i="18" s="1"/>
  <c r="CU60" i="18" s="1"/>
  <c r="CV60" i="18" s="1"/>
  <c r="CW60" i="18" s="1"/>
  <c r="CX60" i="18" s="1"/>
  <c r="CY60" i="18" s="1"/>
  <c r="CZ60" i="18" s="1"/>
  <c r="DA60" i="18" s="1"/>
  <c r="DB60" i="18" s="1"/>
  <c r="DC60" i="18" s="1"/>
  <c r="DD60" i="18" s="1"/>
  <c r="DE60" i="18" s="1"/>
  <c r="DF60" i="18" s="1"/>
  <c r="DG60" i="18" s="1"/>
  <c r="DH60" i="18" s="1"/>
  <c r="DI60" i="18" s="1"/>
  <c r="DJ60" i="18" s="1"/>
  <c r="DK60" i="18" s="1"/>
  <c r="BG70" i="2"/>
  <c r="AC36" i="18"/>
  <c r="BF51" i="2"/>
  <c r="AB17" i="18"/>
  <c r="BM67" i="18"/>
  <c r="BN67" i="18" s="1"/>
  <c r="BO67" i="18" s="1"/>
  <c r="BP67" i="18" s="1"/>
  <c r="BQ67" i="18" s="1"/>
  <c r="BR67" i="18" s="1"/>
  <c r="BS67" i="18" s="1"/>
  <c r="BT67" i="18" s="1"/>
  <c r="BU67" i="18" s="1"/>
  <c r="BV67" i="18" s="1"/>
  <c r="BW67" i="18" s="1"/>
  <c r="BX67" i="18" s="1"/>
  <c r="BY67" i="18" s="1"/>
  <c r="BZ67" i="18" s="1"/>
  <c r="CA67" i="18" s="1"/>
  <c r="CB67" i="18" s="1"/>
  <c r="CC67" i="18" s="1"/>
  <c r="CD67" i="18" s="1"/>
  <c r="CE67" i="18" s="1"/>
  <c r="CF67" i="18" s="1"/>
  <c r="CG67" i="18" s="1"/>
  <c r="CH67" i="18" s="1"/>
  <c r="CI67" i="18" s="1"/>
  <c r="CJ67" i="18" s="1"/>
  <c r="CK67" i="18" s="1"/>
  <c r="CL67" i="18" s="1"/>
  <c r="CM67" i="18" s="1"/>
  <c r="CN67" i="18" s="1"/>
  <c r="CO67" i="18" s="1"/>
  <c r="CP67" i="18" s="1"/>
  <c r="CQ67" i="18" s="1"/>
  <c r="CR67" i="18" s="1"/>
  <c r="CS67" i="18" s="1"/>
  <c r="CT67" i="18" s="1"/>
  <c r="CU67" i="18" s="1"/>
  <c r="CV67" i="18" s="1"/>
  <c r="CW67" i="18" s="1"/>
  <c r="CX67" i="18" s="1"/>
  <c r="CY67" i="18" s="1"/>
  <c r="CZ67" i="18" s="1"/>
  <c r="DA67" i="18" s="1"/>
  <c r="DB67" i="18" s="1"/>
  <c r="DC67" i="18" s="1"/>
  <c r="DD67" i="18" s="1"/>
  <c r="DE67" i="18" s="1"/>
  <c r="DF67" i="18" s="1"/>
  <c r="DG67" i="18" s="1"/>
  <c r="DH67" i="18" s="1"/>
  <c r="DI67" i="18" s="1"/>
  <c r="DJ67" i="18" s="1"/>
  <c r="DK67" i="18" s="1"/>
  <c r="BK65" i="18"/>
  <c r="BL65" i="18" s="1"/>
  <c r="BM65" i="18" s="1"/>
  <c r="BN65" i="18" s="1"/>
  <c r="BO65" i="18" s="1"/>
  <c r="BP65" i="18" s="1"/>
  <c r="BQ65" i="18" s="1"/>
  <c r="BR65" i="18" s="1"/>
  <c r="BS65" i="18" s="1"/>
  <c r="BT65" i="18" s="1"/>
  <c r="BU65" i="18" s="1"/>
  <c r="BV65" i="18" s="1"/>
  <c r="BW65" i="18" s="1"/>
  <c r="BX65" i="18" s="1"/>
  <c r="BY65" i="18" s="1"/>
  <c r="BZ65" i="18" s="1"/>
  <c r="CA65" i="18" s="1"/>
  <c r="CB65" i="18" s="1"/>
  <c r="CC65" i="18" s="1"/>
  <c r="CD65" i="18" s="1"/>
  <c r="CE65" i="18" s="1"/>
  <c r="CF65" i="18" s="1"/>
  <c r="CG65" i="18" s="1"/>
  <c r="CH65" i="18" s="1"/>
  <c r="CI65" i="18" s="1"/>
  <c r="CJ65" i="18" s="1"/>
  <c r="CK65" i="18" s="1"/>
  <c r="CL65" i="18" s="1"/>
  <c r="CM65" i="18" s="1"/>
  <c r="CN65" i="18" s="1"/>
  <c r="CO65" i="18" s="1"/>
  <c r="CP65" i="18" s="1"/>
  <c r="CQ65" i="18" s="1"/>
  <c r="CR65" i="18" s="1"/>
  <c r="CS65" i="18" s="1"/>
  <c r="CT65" i="18" s="1"/>
  <c r="CU65" i="18" s="1"/>
  <c r="CV65" i="18" s="1"/>
  <c r="CW65" i="18" s="1"/>
  <c r="CX65" i="18" s="1"/>
  <c r="CY65" i="18" s="1"/>
  <c r="CZ65" i="18" s="1"/>
  <c r="DA65" i="18" s="1"/>
  <c r="DB65" i="18" s="1"/>
  <c r="DC65" i="18" s="1"/>
  <c r="DD65" i="18" s="1"/>
  <c r="DE65" i="18" s="1"/>
  <c r="DF65" i="18" s="1"/>
  <c r="DG65" i="18" s="1"/>
  <c r="DH65" i="18" s="1"/>
  <c r="DI65" i="18" s="1"/>
  <c r="DJ65" i="18" s="1"/>
  <c r="DK65" i="18" s="1"/>
  <c r="AL43" i="12"/>
  <c r="AM43" i="12" s="1"/>
  <c r="AN43" i="12" s="1"/>
  <c r="AO43" i="12" s="1"/>
  <c r="AP43" i="12" s="1"/>
  <c r="AQ43" i="12" s="1"/>
  <c r="AR43" i="12" s="1"/>
  <c r="AS43" i="12" s="1"/>
  <c r="AT43" i="12" s="1"/>
  <c r="AU43" i="12" s="1"/>
  <c r="AV43" i="12" s="1"/>
  <c r="AW43" i="12" s="1"/>
  <c r="AX43" i="12" s="1"/>
  <c r="AY43" i="12" s="1"/>
  <c r="AZ43" i="12" s="1"/>
  <c r="BA43" i="12" s="1"/>
  <c r="BB43" i="12" s="1"/>
  <c r="BC43" i="12" s="1"/>
  <c r="BD43" i="12" s="1"/>
  <c r="BE43" i="12" s="1"/>
  <c r="BF43" i="12" s="1"/>
  <c r="BG43" i="12" s="1"/>
  <c r="BH43" i="12" s="1"/>
  <c r="BI43" i="12" s="1"/>
  <c r="BJ43" i="12" s="1"/>
  <c r="BK43" i="12" s="1"/>
  <c r="BL43" i="12" s="1"/>
  <c r="BM43" i="12" s="1"/>
  <c r="BN43" i="12" s="1"/>
  <c r="BO43" i="12" s="1"/>
  <c r="BP43" i="12" s="1"/>
  <c r="BQ43" i="12" s="1"/>
  <c r="BR43" i="12" s="1"/>
  <c r="BS43" i="12" s="1"/>
  <c r="BT43" i="12" s="1"/>
  <c r="BU43" i="12" s="1"/>
  <c r="BV43" i="12" s="1"/>
  <c r="BW43" i="12" s="1"/>
  <c r="BX43" i="12" s="1"/>
  <c r="BY43" i="12" s="1"/>
  <c r="BZ43" i="12" s="1"/>
  <c r="CA43" i="12" s="1"/>
  <c r="CB43" i="12" s="1"/>
  <c r="CC43" i="12" s="1"/>
  <c r="CD43" i="12" s="1"/>
  <c r="CE43" i="12" s="1"/>
  <c r="CF43" i="12" s="1"/>
  <c r="CG43" i="12" s="1"/>
  <c r="CH43" i="12" s="1"/>
  <c r="CI43" i="12" s="1"/>
  <c r="CJ43" i="12" s="1"/>
  <c r="CK43" i="12" s="1"/>
  <c r="CL43" i="12" s="1"/>
  <c r="CM43" i="12" s="1"/>
  <c r="CN43" i="12" s="1"/>
  <c r="CO43" i="12" s="1"/>
  <c r="CP43" i="12" s="1"/>
  <c r="CQ43" i="12" s="1"/>
  <c r="CR43" i="12" s="1"/>
  <c r="CS43" i="12" s="1"/>
  <c r="CT43" i="12" s="1"/>
  <c r="CU43" i="12" s="1"/>
  <c r="CV43" i="12" s="1"/>
  <c r="CW43" i="12" s="1"/>
  <c r="CX43" i="12" s="1"/>
  <c r="CY43" i="12" s="1"/>
  <c r="CZ43" i="12" s="1"/>
  <c r="DA43" i="12" s="1"/>
  <c r="DB43" i="12" s="1"/>
  <c r="DC43" i="12" s="1"/>
  <c r="DD43" i="12" s="1"/>
  <c r="DE43" i="12" s="1"/>
  <c r="DF43" i="12" s="1"/>
  <c r="DG43" i="12" s="1"/>
  <c r="DH43" i="12" s="1"/>
  <c r="DI43" i="12" s="1"/>
  <c r="DJ43" i="12" s="1"/>
  <c r="DK43" i="12" s="1"/>
  <c r="BI68" i="1"/>
  <c r="AF34" i="12" s="1"/>
  <c r="AG34" i="12" s="1"/>
  <c r="AH34" i="12" s="1"/>
  <c r="AI34" i="12" s="1"/>
  <c r="AJ34" i="12" s="1"/>
  <c r="AK34" i="12" s="1"/>
  <c r="AL34" i="12" s="1"/>
  <c r="AM34" i="12" s="1"/>
  <c r="AN34" i="12" s="1"/>
  <c r="AO34" i="12" s="1"/>
  <c r="AP34" i="12" s="1"/>
  <c r="AQ34" i="12" s="1"/>
  <c r="AR34" i="12" s="1"/>
  <c r="AS34" i="12" s="1"/>
  <c r="AT34" i="12" s="1"/>
  <c r="AU34" i="12" s="1"/>
  <c r="AV34" i="12" s="1"/>
  <c r="AW34" i="12" s="1"/>
  <c r="AX34" i="12" s="1"/>
  <c r="AY34" i="12" s="1"/>
  <c r="AZ34" i="12" s="1"/>
  <c r="BA34" i="12" s="1"/>
  <c r="BB34" i="12" s="1"/>
  <c r="BC34" i="12" s="1"/>
  <c r="BD34" i="12" s="1"/>
  <c r="BE34" i="12" s="1"/>
  <c r="BF34" i="12" s="1"/>
  <c r="BG34" i="12" s="1"/>
  <c r="BH34" i="12" s="1"/>
  <c r="BI34" i="12" s="1"/>
  <c r="BJ34" i="12" s="1"/>
  <c r="BK34" i="12" s="1"/>
  <c r="BL34" i="12" s="1"/>
  <c r="BM34" i="12" s="1"/>
  <c r="BN34" i="12" s="1"/>
  <c r="BO34" i="12" s="1"/>
  <c r="BP34" i="12" s="1"/>
  <c r="BQ34" i="12" s="1"/>
  <c r="BR34" i="12" s="1"/>
  <c r="BS34" i="12" s="1"/>
  <c r="BT34" i="12" s="1"/>
  <c r="BU34" i="12" s="1"/>
  <c r="BV34" i="12" s="1"/>
  <c r="BW34" i="12" s="1"/>
  <c r="BX34" i="12" s="1"/>
  <c r="BY34" i="12" s="1"/>
  <c r="BZ34" i="12" s="1"/>
  <c r="CA34" i="12" s="1"/>
  <c r="CB34" i="12" s="1"/>
  <c r="CC34" i="12" s="1"/>
  <c r="CD34" i="12" s="1"/>
  <c r="CE34" i="12" s="1"/>
  <c r="CF34" i="12" s="1"/>
  <c r="CG34" i="12" s="1"/>
  <c r="CH34" i="12" s="1"/>
  <c r="CI34" i="12" s="1"/>
  <c r="CJ34" i="12" s="1"/>
  <c r="CK34" i="12" s="1"/>
  <c r="CL34" i="12" s="1"/>
  <c r="CM34" i="12" s="1"/>
  <c r="CN34" i="12" s="1"/>
  <c r="CO34" i="12" s="1"/>
  <c r="CP34" i="12" s="1"/>
  <c r="CQ34" i="12" s="1"/>
  <c r="CR34" i="12" s="1"/>
  <c r="CS34" i="12" s="1"/>
  <c r="CT34" i="12" s="1"/>
  <c r="CU34" i="12" s="1"/>
  <c r="CV34" i="12" s="1"/>
  <c r="CW34" i="12" s="1"/>
  <c r="CX34" i="12" s="1"/>
  <c r="CY34" i="12" s="1"/>
  <c r="CZ34" i="12" s="1"/>
  <c r="DA34" i="12" s="1"/>
  <c r="DB34" i="12" s="1"/>
  <c r="DC34" i="12" s="1"/>
  <c r="DD34" i="12" s="1"/>
  <c r="DE34" i="12" s="1"/>
  <c r="DF34" i="12" s="1"/>
  <c r="DG34" i="12" s="1"/>
  <c r="DH34" i="12" s="1"/>
  <c r="DI34" i="12" s="1"/>
  <c r="DJ34" i="12" s="1"/>
  <c r="DK34" i="12" s="1"/>
  <c r="AE34" i="12"/>
  <c r="BH48" i="1"/>
  <c r="AD14" i="12"/>
  <c r="BD53" i="1"/>
  <c r="Z19" i="12"/>
  <c r="AV53" i="12"/>
  <c r="AW53" i="12" s="1"/>
  <c r="AX53" i="12" s="1"/>
  <c r="AY53" i="12" s="1"/>
  <c r="AZ53" i="12" s="1"/>
  <c r="BA53" i="12" s="1"/>
  <c r="BB53" i="12" s="1"/>
  <c r="BC53" i="12" s="1"/>
  <c r="BD53" i="12" s="1"/>
  <c r="BE53" i="12" s="1"/>
  <c r="BF53" i="12" s="1"/>
  <c r="BG53" i="12" s="1"/>
  <c r="BH53" i="12" s="1"/>
  <c r="BI53" i="12" s="1"/>
  <c r="BJ53" i="12" s="1"/>
  <c r="BK53" i="12" s="1"/>
  <c r="BL53" i="12" s="1"/>
  <c r="BM53" i="12" s="1"/>
  <c r="BN53" i="12" s="1"/>
  <c r="BO53" i="12" s="1"/>
  <c r="BP53" i="12" s="1"/>
  <c r="BQ53" i="12" s="1"/>
  <c r="BR53" i="12" s="1"/>
  <c r="BS53" i="12" s="1"/>
  <c r="BT53" i="12" s="1"/>
  <c r="BU53" i="12" s="1"/>
  <c r="BV53" i="12" s="1"/>
  <c r="BW53" i="12" s="1"/>
  <c r="BX53" i="12" s="1"/>
  <c r="BY53" i="12" s="1"/>
  <c r="BZ53" i="12" s="1"/>
  <c r="CA53" i="12" s="1"/>
  <c r="CB53" i="12" s="1"/>
  <c r="CC53" i="12" s="1"/>
  <c r="CD53" i="12" s="1"/>
  <c r="CE53" i="12" s="1"/>
  <c r="CF53" i="12" s="1"/>
  <c r="CG53" i="12" s="1"/>
  <c r="CH53" i="12" s="1"/>
  <c r="CI53" i="12" s="1"/>
  <c r="CJ53" i="12" s="1"/>
  <c r="CK53" i="12" s="1"/>
  <c r="CL53" i="12" s="1"/>
  <c r="CM53" i="12" s="1"/>
  <c r="CN53" i="12" s="1"/>
  <c r="CO53" i="12" s="1"/>
  <c r="CP53" i="12" s="1"/>
  <c r="CQ53" i="12" s="1"/>
  <c r="CR53" i="12" s="1"/>
  <c r="CS53" i="12" s="1"/>
  <c r="CT53" i="12" s="1"/>
  <c r="CU53" i="12" s="1"/>
  <c r="CV53" i="12" s="1"/>
  <c r="CW53" i="12" s="1"/>
  <c r="CX53" i="12" s="1"/>
  <c r="CY53" i="12" s="1"/>
  <c r="CZ53" i="12" s="1"/>
  <c r="DA53" i="12" s="1"/>
  <c r="DB53" i="12" s="1"/>
  <c r="DC53" i="12" s="1"/>
  <c r="DD53" i="12" s="1"/>
  <c r="DE53" i="12" s="1"/>
  <c r="DF53" i="12" s="1"/>
  <c r="DG53" i="12" s="1"/>
  <c r="DH53" i="12" s="1"/>
  <c r="DI53" i="12" s="1"/>
  <c r="DJ53" i="12" s="1"/>
  <c r="DK53" i="12" s="1"/>
  <c r="AN45" i="12"/>
  <c r="AO45" i="12" s="1"/>
  <c r="AP45" i="12" s="1"/>
  <c r="AQ45" i="12" s="1"/>
  <c r="AR45" i="12" s="1"/>
  <c r="AS45" i="12" s="1"/>
  <c r="AT45" i="12" s="1"/>
  <c r="AU45" i="12" s="1"/>
  <c r="AV45" i="12" s="1"/>
  <c r="AW45" i="12" s="1"/>
  <c r="AX45" i="12" s="1"/>
  <c r="AY45" i="12" s="1"/>
  <c r="AZ45" i="12" s="1"/>
  <c r="BA45" i="12" s="1"/>
  <c r="BB45" i="12" s="1"/>
  <c r="BC45" i="12" s="1"/>
  <c r="BD45" i="12" s="1"/>
  <c r="BE45" i="12" s="1"/>
  <c r="BF45" i="12" s="1"/>
  <c r="BG45" i="12" s="1"/>
  <c r="BH45" i="12" s="1"/>
  <c r="BI45" i="12" s="1"/>
  <c r="BJ45" i="12" s="1"/>
  <c r="BK45" i="12" s="1"/>
  <c r="BL45" i="12" s="1"/>
  <c r="BM45" i="12" s="1"/>
  <c r="BN45" i="12" s="1"/>
  <c r="BO45" i="12" s="1"/>
  <c r="BP45" i="12" s="1"/>
  <c r="BQ45" i="12" s="1"/>
  <c r="BR45" i="12" s="1"/>
  <c r="BS45" i="12" s="1"/>
  <c r="BT45" i="12" s="1"/>
  <c r="BU45" i="12" s="1"/>
  <c r="BV45" i="12" s="1"/>
  <c r="BW45" i="12" s="1"/>
  <c r="BX45" i="12" s="1"/>
  <c r="BY45" i="12" s="1"/>
  <c r="BZ45" i="12" s="1"/>
  <c r="CA45" i="12" s="1"/>
  <c r="CB45" i="12" s="1"/>
  <c r="CC45" i="12" s="1"/>
  <c r="CD45" i="12" s="1"/>
  <c r="CE45" i="12" s="1"/>
  <c r="CF45" i="12" s="1"/>
  <c r="CG45" i="12" s="1"/>
  <c r="CH45" i="12" s="1"/>
  <c r="CI45" i="12" s="1"/>
  <c r="CJ45" i="12" s="1"/>
  <c r="CK45" i="12" s="1"/>
  <c r="CL45" i="12" s="1"/>
  <c r="CM45" i="12" s="1"/>
  <c r="CN45" i="12" s="1"/>
  <c r="CO45" i="12" s="1"/>
  <c r="CP45" i="12" s="1"/>
  <c r="CQ45" i="12" s="1"/>
  <c r="CR45" i="12" s="1"/>
  <c r="CS45" i="12" s="1"/>
  <c r="CT45" i="12" s="1"/>
  <c r="CU45" i="12" s="1"/>
  <c r="CV45" i="12" s="1"/>
  <c r="CW45" i="12" s="1"/>
  <c r="CX45" i="12" s="1"/>
  <c r="CY45" i="12" s="1"/>
  <c r="CZ45" i="12" s="1"/>
  <c r="DA45" i="12" s="1"/>
  <c r="DB45" i="12" s="1"/>
  <c r="DC45" i="12" s="1"/>
  <c r="DD45" i="12" s="1"/>
  <c r="DE45" i="12" s="1"/>
  <c r="DF45" i="12" s="1"/>
  <c r="DG45" i="12" s="1"/>
  <c r="DH45" i="12" s="1"/>
  <c r="DI45" i="12" s="1"/>
  <c r="DJ45" i="12" s="1"/>
  <c r="DK45" i="12" s="1"/>
  <c r="AM44" i="12"/>
  <c r="AN44" i="12" s="1"/>
  <c r="AO44" i="12" s="1"/>
  <c r="AP44" i="12" s="1"/>
  <c r="AQ44" i="12" s="1"/>
  <c r="AR44" i="12" s="1"/>
  <c r="AS44" i="12" s="1"/>
  <c r="AT44" i="12" s="1"/>
  <c r="AU44" i="12" s="1"/>
  <c r="AV44" i="12" s="1"/>
  <c r="AW44" i="12" s="1"/>
  <c r="AX44" i="12" s="1"/>
  <c r="AY44" i="12" s="1"/>
  <c r="AZ44" i="12" s="1"/>
  <c r="BA44" i="12" s="1"/>
  <c r="BB44" i="12" s="1"/>
  <c r="BC44" i="12" s="1"/>
  <c r="BD44" i="12" s="1"/>
  <c r="BE44" i="12" s="1"/>
  <c r="BF44" i="12" s="1"/>
  <c r="BG44" i="12" s="1"/>
  <c r="BH44" i="12" s="1"/>
  <c r="BI44" i="12" s="1"/>
  <c r="BJ44" i="12" s="1"/>
  <c r="BK44" i="12" s="1"/>
  <c r="BL44" i="12" s="1"/>
  <c r="BM44" i="12" s="1"/>
  <c r="BN44" i="12" s="1"/>
  <c r="BO44" i="12" s="1"/>
  <c r="BP44" i="12" s="1"/>
  <c r="BQ44" i="12" s="1"/>
  <c r="BR44" i="12" s="1"/>
  <c r="BS44" i="12" s="1"/>
  <c r="BT44" i="12" s="1"/>
  <c r="BU44" i="12" s="1"/>
  <c r="BV44" i="12" s="1"/>
  <c r="BW44" i="12" s="1"/>
  <c r="BX44" i="12" s="1"/>
  <c r="BY44" i="12" s="1"/>
  <c r="BZ44" i="12" s="1"/>
  <c r="CA44" i="12" s="1"/>
  <c r="CB44" i="12" s="1"/>
  <c r="CC44" i="12" s="1"/>
  <c r="CD44" i="12" s="1"/>
  <c r="CE44" i="12" s="1"/>
  <c r="CF44" i="12" s="1"/>
  <c r="CG44" i="12" s="1"/>
  <c r="CH44" i="12" s="1"/>
  <c r="CI44" i="12" s="1"/>
  <c r="CJ44" i="12" s="1"/>
  <c r="CK44" i="12" s="1"/>
  <c r="CL44" i="12" s="1"/>
  <c r="CM44" i="12" s="1"/>
  <c r="CN44" i="12" s="1"/>
  <c r="CO44" i="12" s="1"/>
  <c r="CP44" i="12" s="1"/>
  <c r="CQ44" i="12" s="1"/>
  <c r="CR44" i="12" s="1"/>
  <c r="CS44" i="12" s="1"/>
  <c r="CT44" i="12" s="1"/>
  <c r="CU44" i="12" s="1"/>
  <c r="CV44" i="12" s="1"/>
  <c r="CW44" i="12" s="1"/>
  <c r="CX44" i="12" s="1"/>
  <c r="CY44" i="12" s="1"/>
  <c r="CZ44" i="12" s="1"/>
  <c r="DA44" i="12" s="1"/>
  <c r="DB44" i="12" s="1"/>
  <c r="DC44" i="12" s="1"/>
  <c r="DD44" i="12" s="1"/>
  <c r="DE44" i="12" s="1"/>
  <c r="DF44" i="12" s="1"/>
  <c r="DG44" i="12" s="1"/>
  <c r="DH44" i="12" s="1"/>
  <c r="DI44" i="12" s="1"/>
  <c r="DJ44" i="12" s="1"/>
  <c r="DK44" i="12" s="1"/>
  <c r="BI63" i="18"/>
  <c r="BJ63" i="18" s="1"/>
  <c r="BK63" i="18" s="1"/>
  <c r="BL63" i="18" s="1"/>
  <c r="BM63" i="18" s="1"/>
  <c r="BN63" i="18" s="1"/>
  <c r="BO63" i="18" s="1"/>
  <c r="BP63" i="18" s="1"/>
  <c r="BQ63" i="18" s="1"/>
  <c r="BR63" i="18" s="1"/>
  <c r="BS63" i="18" s="1"/>
  <c r="BT63" i="18" s="1"/>
  <c r="BU63" i="18" s="1"/>
  <c r="BV63" i="18" s="1"/>
  <c r="BW63" i="18" s="1"/>
  <c r="BX63" i="18" s="1"/>
  <c r="BY63" i="18" s="1"/>
  <c r="BZ63" i="18" s="1"/>
  <c r="CA63" i="18" s="1"/>
  <c r="CB63" i="18" s="1"/>
  <c r="CC63" i="18" s="1"/>
  <c r="CD63" i="18" s="1"/>
  <c r="CE63" i="18" s="1"/>
  <c r="CF63" i="18" s="1"/>
  <c r="CG63" i="18" s="1"/>
  <c r="CH63" i="18" s="1"/>
  <c r="CI63" i="18" s="1"/>
  <c r="CJ63" i="18" s="1"/>
  <c r="CK63" i="18" s="1"/>
  <c r="CL63" i="18" s="1"/>
  <c r="CM63" i="18" s="1"/>
  <c r="CN63" i="18" s="1"/>
  <c r="CO63" i="18" s="1"/>
  <c r="CP63" i="18" s="1"/>
  <c r="CQ63" i="18" s="1"/>
  <c r="CR63" i="18" s="1"/>
  <c r="CS63" i="18" s="1"/>
  <c r="CT63" i="18" s="1"/>
  <c r="CU63" i="18" s="1"/>
  <c r="CV63" i="18" s="1"/>
  <c r="CW63" i="18" s="1"/>
  <c r="CX63" i="18" s="1"/>
  <c r="CY63" i="18" s="1"/>
  <c r="CZ63" i="18" s="1"/>
  <c r="DA63" i="18" s="1"/>
  <c r="DB63" i="18" s="1"/>
  <c r="DC63" i="18" s="1"/>
  <c r="DD63" i="18" s="1"/>
  <c r="DE63" i="18" s="1"/>
  <c r="DF63" i="18" s="1"/>
  <c r="DG63" i="18" s="1"/>
  <c r="DH63" i="18" s="1"/>
  <c r="DI63" i="18" s="1"/>
  <c r="DJ63" i="18" s="1"/>
  <c r="DK63" i="18" s="1"/>
  <c r="BB56" i="18"/>
  <c r="BC56" i="18" s="1"/>
  <c r="BD56" i="18" s="1"/>
  <c r="BE56" i="18" s="1"/>
  <c r="BF56" i="18" s="1"/>
  <c r="BG56" i="18" s="1"/>
  <c r="BH56" i="18" s="1"/>
  <c r="BI56" i="18" s="1"/>
  <c r="BJ56" i="18" s="1"/>
  <c r="BK56" i="18" s="1"/>
  <c r="BL56" i="18" s="1"/>
  <c r="BM56" i="18" s="1"/>
  <c r="BN56" i="18" s="1"/>
  <c r="BO56" i="18" s="1"/>
  <c r="BP56" i="18" s="1"/>
  <c r="BQ56" i="18" s="1"/>
  <c r="BR56" i="18" s="1"/>
  <c r="BS56" i="18" s="1"/>
  <c r="BT56" i="18" s="1"/>
  <c r="BU56" i="18" s="1"/>
  <c r="BV56" i="18" s="1"/>
  <c r="BW56" i="18" s="1"/>
  <c r="BX56" i="18" s="1"/>
  <c r="BY56" i="18" s="1"/>
  <c r="BZ56" i="18" s="1"/>
  <c r="CA56" i="18" s="1"/>
  <c r="CB56" i="18" s="1"/>
  <c r="CC56" i="18" s="1"/>
  <c r="CD56" i="18" s="1"/>
  <c r="CE56" i="18" s="1"/>
  <c r="CF56" i="18" s="1"/>
  <c r="CG56" i="18" s="1"/>
  <c r="CH56" i="18" s="1"/>
  <c r="CI56" i="18" s="1"/>
  <c r="CJ56" i="18" s="1"/>
  <c r="CK56" i="18" s="1"/>
  <c r="CL56" i="18" s="1"/>
  <c r="CM56" i="18" s="1"/>
  <c r="CN56" i="18" s="1"/>
  <c r="CO56" i="18" s="1"/>
  <c r="CP56" i="18" s="1"/>
  <c r="CQ56" i="18" s="1"/>
  <c r="CR56" i="18" s="1"/>
  <c r="CS56" i="18" s="1"/>
  <c r="CT56" i="18" s="1"/>
  <c r="CU56" i="18" s="1"/>
  <c r="CV56" i="18" s="1"/>
  <c r="CW56" i="18" s="1"/>
  <c r="CX56" i="18" s="1"/>
  <c r="CY56" i="18" s="1"/>
  <c r="CZ56" i="18" s="1"/>
  <c r="DA56" i="18" s="1"/>
  <c r="DB56" i="18" s="1"/>
  <c r="DC56" i="18" s="1"/>
  <c r="DD56" i="18" s="1"/>
  <c r="DE56" i="18" s="1"/>
  <c r="DF56" i="18" s="1"/>
  <c r="DG56" i="18" s="1"/>
  <c r="DH56" i="18" s="1"/>
  <c r="DI56" i="18" s="1"/>
  <c r="DJ56" i="18" s="1"/>
  <c r="DK56" i="18" s="1"/>
  <c r="AW51" i="18"/>
  <c r="AX51" i="18" s="1"/>
  <c r="AY51" i="18" s="1"/>
  <c r="AZ51" i="18" s="1"/>
  <c r="BA51" i="18" s="1"/>
  <c r="BB51" i="18" s="1"/>
  <c r="BC51" i="18" s="1"/>
  <c r="BD51" i="18" s="1"/>
  <c r="BE51" i="18" s="1"/>
  <c r="BF51" i="18" s="1"/>
  <c r="BG51" i="18" s="1"/>
  <c r="BH51" i="18" s="1"/>
  <c r="BI51" i="18" s="1"/>
  <c r="BJ51" i="18" s="1"/>
  <c r="BK51" i="18" s="1"/>
  <c r="BL51" i="18" s="1"/>
  <c r="BM51" i="18" s="1"/>
  <c r="BN51" i="18" s="1"/>
  <c r="BO51" i="18" s="1"/>
  <c r="BP51" i="18" s="1"/>
  <c r="BQ51" i="18" s="1"/>
  <c r="BR51" i="18" s="1"/>
  <c r="BS51" i="18" s="1"/>
  <c r="BT51" i="18" s="1"/>
  <c r="BU51" i="18" s="1"/>
  <c r="BV51" i="18" s="1"/>
  <c r="BW51" i="18" s="1"/>
  <c r="BX51" i="18" s="1"/>
  <c r="BY51" i="18" s="1"/>
  <c r="BZ51" i="18" s="1"/>
  <c r="CA51" i="18" s="1"/>
  <c r="CB51" i="18" s="1"/>
  <c r="CC51" i="18" s="1"/>
  <c r="CD51" i="18" s="1"/>
  <c r="CE51" i="18" s="1"/>
  <c r="CF51" i="18" s="1"/>
  <c r="CG51" i="18" s="1"/>
  <c r="CH51" i="18" s="1"/>
  <c r="CI51" i="18" s="1"/>
  <c r="CJ51" i="18" s="1"/>
  <c r="CK51" i="18" s="1"/>
  <c r="CL51" i="18" s="1"/>
  <c r="CM51" i="18" s="1"/>
  <c r="CN51" i="18" s="1"/>
  <c r="CO51" i="18" s="1"/>
  <c r="CP51" i="18" s="1"/>
  <c r="CQ51" i="18" s="1"/>
  <c r="CR51" i="18" s="1"/>
  <c r="CS51" i="18" s="1"/>
  <c r="CT51" i="18" s="1"/>
  <c r="CU51" i="18" s="1"/>
  <c r="CV51" i="18" s="1"/>
  <c r="CW51" i="18" s="1"/>
  <c r="CX51" i="18" s="1"/>
  <c r="CY51" i="18" s="1"/>
  <c r="CZ51" i="18" s="1"/>
  <c r="DA51" i="18" s="1"/>
  <c r="DB51" i="18" s="1"/>
  <c r="DC51" i="18" s="1"/>
  <c r="DD51" i="18" s="1"/>
  <c r="DE51" i="18" s="1"/>
  <c r="DF51" i="18" s="1"/>
  <c r="DG51" i="18" s="1"/>
  <c r="DH51" i="18" s="1"/>
  <c r="DI51" i="18" s="1"/>
  <c r="DJ51" i="18" s="1"/>
  <c r="DK51" i="18" s="1"/>
  <c r="BF71" i="2"/>
  <c r="AB37" i="18"/>
  <c r="T17" i="30"/>
  <c r="BG50" i="1"/>
  <c r="AC16" i="12"/>
  <c r="AZ54" i="18"/>
  <c r="BA54" i="18" s="1"/>
  <c r="BB54" i="18" s="1"/>
  <c r="BC54" i="18" s="1"/>
  <c r="BD54" i="18" s="1"/>
  <c r="BE54" i="18" s="1"/>
  <c r="BF54" i="18" s="1"/>
  <c r="BG54" i="18" s="1"/>
  <c r="BH54" i="18" s="1"/>
  <c r="BI54" i="18" s="1"/>
  <c r="BJ54" i="18" s="1"/>
  <c r="BK54" i="18" s="1"/>
  <c r="BL54" i="18" s="1"/>
  <c r="BM54" i="18" s="1"/>
  <c r="BN54" i="18" s="1"/>
  <c r="BO54" i="18" s="1"/>
  <c r="BP54" i="18" s="1"/>
  <c r="BQ54" i="18" s="1"/>
  <c r="BR54" i="18" s="1"/>
  <c r="BS54" i="18" s="1"/>
  <c r="BT54" i="18" s="1"/>
  <c r="BU54" i="18" s="1"/>
  <c r="BV54" i="18" s="1"/>
  <c r="BW54" i="18" s="1"/>
  <c r="BX54" i="18" s="1"/>
  <c r="BY54" i="18" s="1"/>
  <c r="BZ54" i="18" s="1"/>
  <c r="CA54" i="18" s="1"/>
  <c r="CB54" i="18" s="1"/>
  <c r="CC54" i="18" s="1"/>
  <c r="CD54" i="18" s="1"/>
  <c r="CE54" i="18" s="1"/>
  <c r="CF54" i="18" s="1"/>
  <c r="CG54" i="18" s="1"/>
  <c r="CH54" i="18" s="1"/>
  <c r="CI54" i="18" s="1"/>
  <c r="CJ54" i="18" s="1"/>
  <c r="CK54" i="18" s="1"/>
  <c r="CL54" i="18" s="1"/>
  <c r="CM54" i="18" s="1"/>
  <c r="CN54" i="18" s="1"/>
  <c r="CO54" i="18" s="1"/>
  <c r="CP54" i="18" s="1"/>
  <c r="CQ54" i="18" s="1"/>
  <c r="CR54" i="18" s="1"/>
  <c r="CS54" i="18" s="1"/>
  <c r="CT54" i="18" s="1"/>
  <c r="CU54" i="18" s="1"/>
  <c r="CV54" i="18" s="1"/>
  <c r="CW54" i="18" s="1"/>
  <c r="CX54" i="18" s="1"/>
  <c r="CY54" i="18" s="1"/>
  <c r="CZ54" i="18" s="1"/>
  <c r="DA54" i="18" s="1"/>
  <c r="DB54" i="18" s="1"/>
  <c r="DC54" i="18" s="1"/>
  <c r="DD54" i="18" s="1"/>
  <c r="DE54" i="18" s="1"/>
  <c r="DF54" i="18" s="1"/>
  <c r="DG54" i="18" s="1"/>
  <c r="DH54" i="18" s="1"/>
  <c r="DI54" i="18" s="1"/>
  <c r="DJ54" i="18" s="1"/>
  <c r="DK54" i="18" s="1"/>
  <c r="AR46" i="18"/>
  <c r="AS46" i="18" s="1"/>
  <c r="AT46" i="18" s="1"/>
  <c r="AU46" i="18" s="1"/>
  <c r="AV46" i="18" s="1"/>
  <c r="AW46" i="18" s="1"/>
  <c r="AX46" i="18" s="1"/>
  <c r="AY46" i="18" s="1"/>
  <c r="AZ46" i="18" s="1"/>
  <c r="BA46" i="18" s="1"/>
  <c r="BB46" i="18" s="1"/>
  <c r="BC46" i="18" s="1"/>
  <c r="BD46" i="18" s="1"/>
  <c r="BE46" i="18" s="1"/>
  <c r="BF46" i="18" s="1"/>
  <c r="BG46" i="18" s="1"/>
  <c r="BH46" i="18" s="1"/>
  <c r="BI46" i="18" s="1"/>
  <c r="BJ46" i="18" s="1"/>
  <c r="BK46" i="18" s="1"/>
  <c r="BL46" i="18" s="1"/>
  <c r="BM46" i="18" s="1"/>
  <c r="BN46" i="18" s="1"/>
  <c r="BO46" i="18" s="1"/>
  <c r="BP46" i="18" s="1"/>
  <c r="BQ46" i="18" s="1"/>
  <c r="BR46" i="18" s="1"/>
  <c r="BS46" i="18" s="1"/>
  <c r="BT46" i="18" s="1"/>
  <c r="BU46" i="18" s="1"/>
  <c r="BV46" i="18" s="1"/>
  <c r="BW46" i="18" s="1"/>
  <c r="BX46" i="18" s="1"/>
  <c r="BY46" i="18" s="1"/>
  <c r="BZ46" i="18" s="1"/>
  <c r="CA46" i="18" s="1"/>
  <c r="CB46" i="18" s="1"/>
  <c r="CC46" i="18" s="1"/>
  <c r="CD46" i="18" s="1"/>
  <c r="CE46" i="18" s="1"/>
  <c r="CF46" i="18" s="1"/>
  <c r="CG46" i="18" s="1"/>
  <c r="CH46" i="18" s="1"/>
  <c r="CI46" i="18" s="1"/>
  <c r="CJ46" i="18" s="1"/>
  <c r="CK46" i="18" s="1"/>
  <c r="CL46" i="18" s="1"/>
  <c r="CM46" i="18" s="1"/>
  <c r="CN46" i="18" s="1"/>
  <c r="CO46" i="18" s="1"/>
  <c r="CP46" i="18" s="1"/>
  <c r="CQ46" i="18" s="1"/>
  <c r="CR46" i="18" s="1"/>
  <c r="CS46" i="18" s="1"/>
  <c r="CT46" i="18" s="1"/>
  <c r="CU46" i="18" s="1"/>
  <c r="CV46" i="18" s="1"/>
  <c r="CW46" i="18" s="1"/>
  <c r="CX46" i="18" s="1"/>
  <c r="CY46" i="18" s="1"/>
  <c r="CZ46" i="18" s="1"/>
  <c r="DA46" i="18" s="1"/>
  <c r="DB46" i="18" s="1"/>
  <c r="DC46" i="18" s="1"/>
  <c r="DD46" i="18" s="1"/>
  <c r="DE46" i="18" s="1"/>
  <c r="DF46" i="18" s="1"/>
  <c r="DG46" i="18" s="1"/>
  <c r="DH46" i="18" s="1"/>
  <c r="DI46" i="18" s="1"/>
  <c r="DJ46" i="18" s="1"/>
  <c r="DK46" i="18" s="1"/>
  <c r="AS50" i="12"/>
  <c r="AT50" i="12" s="1"/>
  <c r="AU50" i="12" s="1"/>
  <c r="AV50" i="12" s="1"/>
  <c r="AW50" i="12" s="1"/>
  <c r="AX50" i="12" s="1"/>
  <c r="AY50" i="12" s="1"/>
  <c r="AZ50" i="12" s="1"/>
  <c r="BA50" i="12" s="1"/>
  <c r="BB50" i="12" s="1"/>
  <c r="BC50" i="12" s="1"/>
  <c r="BD50" i="12" s="1"/>
  <c r="BE50" i="12" s="1"/>
  <c r="BF50" i="12" s="1"/>
  <c r="BG50" i="12" s="1"/>
  <c r="BH50" i="12" s="1"/>
  <c r="BI50" i="12" s="1"/>
  <c r="BJ50" i="12" s="1"/>
  <c r="BK50" i="12" s="1"/>
  <c r="BL50" i="12" s="1"/>
  <c r="BM50" i="12" s="1"/>
  <c r="BN50" i="12" s="1"/>
  <c r="BO50" i="12" s="1"/>
  <c r="BP50" i="12" s="1"/>
  <c r="BQ50" i="12" s="1"/>
  <c r="BR50" i="12" s="1"/>
  <c r="BS50" i="12" s="1"/>
  <c r="BT50" i="12" s="1"/>
  <c r="BU50" i="12" s="1"/>
  <c r="BV50" i="12" s="1"/>
  <c r="BW50" i="12" s="1"/>
  <c r="BX50" i="12" s="1"/>
  <c r="BY50" i="12" s="1"/>
  <c r="BZ50" i="12" s="1"/>
  <c r="CA50" i="12" s="1"/>
  <c r="CB50" i="12" s="1"/>
  <c r="CC50" i="12" s="1"/>
  <c r="CD50" i="12" s="1"/>
  <c r="CE50" i="12" s="1"/>
  <c r="CF50" i="12" s="1"/>
  <c r="CG50" i="12" s="1"/>
  <c r="CH50" i="12" s="1"/>
  <c r="CI50" i="12" s="1"/>
  <c r="CJ50" i="12" s="1"/>
  <c r="CK50" i="12" s="1"/>
  <c r="CL50" i="12" s="1"/>
  <c r="CM50" i="12" s="1"/>
  <c r="CN50" i="12" s="1"/>
  <c r="CO50" i="12" s="1"/>
  <c r="CP50" i="12" s="1"/>
  <c r="CQ50" i="12" s="1"/>
  <c r="CR50" i="12" s="1"/>
  <c r="CS50" i="12" s="1"/>
  <c r="CT50" i="12" s="1"/>
  <c r="CU50" i="12" s="1"/>
  <c r="CV50" i="12" s="1"/>
  <c r="CW50" i="12" s="1"/>
  <c r="CX50" i="12" s="1"/>
  <c r="CY50" i="12" s="1"/>
  <c r="CZ50" i="12" s="1"/>
  <c r="DA50" i="12" s="1"/>
  <c r="DB50" i="12" s="1"/>
  <c r="DC50" i="12" s="1"/>
  <c r="DD50" i="12" s="1"/>
  <c r="DE50" i="12" s="1"/>
  <c r="DF50" i="12" s="1"/>
  <c r="DG50" i="12" s="1"/>
  <c r="DH50" i="12" s="1"/>
  <c r="DI50" i="12" s="1"/>
  <c r="DJ50" i="12" s="1"/>
  <c r="DK50" i="12" s="1"/>
  <c r="BE72" i="2"/>
  <c r="AA38" i="18"/>
  <c r="BB76" i="2"/>
  <c r="X42" i="18"/>
  <c r="AU52" i="12"/>
  <c r="AV52" i="12" s="1"/>
  <c r="AW52" i="12" s="1"/>
  <c r="AX52" i="12" s="1"/>
  <c r="AY52" i="12" s="1"/>
  <c r="AZ52" i="12" s="1"/>
  <c r="BA52" i="12" s="1"/>
  <c r="BB52" i="12" s="1"/>
  <c r="BC52" i="12" s="1"/>
  <c r="BD52" i="12" s="1"/>
  <c r="BE52" i="12" s="1"/>
  <c r="BF52" i="12" s="1"/>
  <c r="BG52" i="12" s="1"/>
  <c r="BH52" i="12" s="1"/>
  <c r="BI52" i="12" s="1"/>
  <c r="BJ52" i="12" s="1"/>
  <c r="BK52" i="12" s="1"/>
  <c r="BL52" i="12" s="1"/>
  <c r="BM52" i="12" s="1"/>
  <c r="BN52" i="12" s="1"/>
  <c r="BO52" i="12" s="1"/>
  <c r="BP52" i="12" s="1"/>
  <c r="BQ52" i="12" s="1"/>
  <c r="BR52" i="12" s="1"/>
  <c r="BS52" i="12" s="1"/>
  <c r="BT52" i="12" s="1"/>
  <c r="BU52" i="12" s="1"/>
  <c r="BV52" i="12" s="1"/>
  <c r="BW52" i="12" s="1"/>
  <c r="BX52" i="12" s="1"/>
  <c r="BY52" i="12" s="1"/>
  <c r="BZ52" i="12" s="1"/>
  <c r="CA52" i="12" s="1"/>
  <c r="CB52" i="12" s="1"/>
  <c r="CC52" i="12" s="1"/>
  <c r="CD52" i="12" s="1"/>
  <c r="CE52" i="12" s="1"/>
  <c r="CF52" i="12" s="1"/>
  <c r="CG52" i="12" s="1"/>
  <c r="CH52" i="12" s="1"/>
  <c r="CI52" i="12" s="1"/>
  <c r="CJ52" i="12" s="1"/>
  <c r="CK52" i="12" s="1"/>
  <c r="CL52" i="12" s="1"/>
  <c r="CM52" i="12" s="1"/>
  <c r="CN52" i="12" s="1"/>
  <c r="CO52" i="12" s="1"/>
  <c r="CP52" i="12" s="1"/>
  <c r="CQ52" i="12" s="1"/>
  <c r="CR52" i="12" s="1"/>
  <c r="CS52" i="12" s="1"/>
  <c r="CT52" i="12" s="1"/>
  <c r="CU52" i="12" s="1"/>
  <c r="CV52" i="12" s="1"/>
  <c r="CW52" i="12" s="1"/>
  <c r="CX52" i="12" s="1"/>
  <c r="CY52" i="12" s="1"/>
  <c r="CZ52" i="12" s="1"/>
  <c r="DA52" i="12" s="1"/>
  <c r="DB52" i="12" s="1"/>
  <c r="DC52" i="12" s="1"/>
  <c r="DD52" i="12" s="1"/>
  <c r="DE52" i="12" s="1"/>
  <c r="DF52" i="12" s="1"/>
  <c r="DG52" i="12" s="1"/>
  <c r="DH52" i="12" s="1"/>
  <c r="DI52" i="12" s="1"/>
  <c r="DJ52" i="12" s="1"/>
  <c r="DK52" i="12" s="1"/>
  <c r="BH69" i="1"/>
  <c r="AD35" i="12"/>
  <c r="BG70" i="1"/>
  <c r="AC36" i="12"/>
  <c r="BC74" i="2"/>
  <c r="Y40" i="18"/>
  <c r="BB76" i="1"/>
  <c r="X42" i="12"/>
  <c r="E18" i="30"/>
  <c r="F17" i="30"/>
  <c r="G18" i="30" s="1"/>
  <c r="AO43" i="18"/>
  <c r="AP43" i="18" s="1"/>
  <c r="AQ43" i="18" s="1"/>
  <c r="AR43" i="18" s="1"/>
  <c r="AS43" i="18" s="1"/>
  <c r="AT43" i="18" s="1"/>
  <c r="AU43" i="18" s="1"/>
  <c r="AV43" i="18" s="1"/>
  <c r="AW43" i="18" s="1"/>
  <c r="AX43" i="18" s="1"/>
  <c r="AY43" i="18" s="1"/>
  <c r="AZ43" i="18" s="1"/>
  <c r="BA43" i="18" s="1"/>
  <c r="BB43" i="18" s="1"/>
  <c r="BC43" i="18" s="1"/>
  <c r="BD43" i="18" s="1"/>
  <c r="BE43" i="18" s="1"/>
  <c r="BF43" i="18" s="1"/>
  <c r="BG43" i="18" s="1"/>
  <c r="BH43" i="18" s="1"/>
  <c r="BI43" i="18" s="1"/>
  <c r="BJ43" i="18" s="1"/>
  <c r="BK43" i="18" s="1"/>
  <c r="BL43" i="18" s="1"/>
  <c r="BM43" i="18" s="1"/>
  <c r="BN43" i="18" s="1"/>
  <c r="BO43" i="18" s="1"/>
  <c r="BP43" i="18" s="1"/>
  <c r="BQ43" i="18" s="1"/>
  <c r="BR43" i="18" s="1"/>
  <c r="BS43" i="18" s="1"/>
  <c r="BT43" i="18" s="1"/>
  <c r="BU43" i="18" s="1"/>
  <c r="BV43" i="18" s="1"/>
  <c r="BW43" i="18" s="1"/>
  <c r="BX43" i="18" s="1"/>
  <c r="BY43" i="18" s="1"/>
  <c r="BZ43" i="18" s="1"/>
  <c r="CA43" i="18" s="1"/>
  <c r="CB43" i="18" s="1"/>
  <c r="CC43" i="18" s="1"/>
  <c r="CD43" i="18" s="1"/>
  <c r="CE43" i="18" s="1"/>
  <c r="CF43" i="18" s="1"/>
  <c r="CG43" i="18" s="1"/>
  <c r="CH43" i="18" s="1"/>
  <c r="CI43" i="18" s="1"/>
  <c r="CJ43" i="18" s="1"/>
  <c r="CK43" i="18" s="1"/>
  <c r="CL43" i="18" s="1"/>
  <c r="CM43" i="18" s="1"/>
  <c r="CN43" i="18" s="1"/>
  <c r="CO43" i="18" s="1"/>
  <c r="CP43" i="18" s="1"/>
  <c r="CQ43" i="18" s="1"/>
  <c r="CR43" i="18" s="1"/>
  <c r="CS43" i="18" s="1"/>
  <c r="CT43" i="18" s="1"/>
  <c r="CU43" i="18" s="1"/>
  <c r="CV43" i="18" s="1"/>
  <c r="CW43" i="18" s="1"/>
  <c r="CX43" i="18" s="1"/>
  <c r="CY43" i="18" s="1"/>
  <c r="CZ43" i="18" s="1"/>
  <c r="DA43" i="18" s="1"/>
  <c r="DB43" i="18" s="1"/>
  <c r="DC43" i="18" s="1"/>
  <c r="DD43" i="18" s="1"/>
  <c r="DE43" i="18" s="1"/>
  <c r="DF43" i="18" s="1"/>
  <c r="DG43" i="18" s="1"/>
  <c r="DH43" i="18" s="1"/>
  <c r="DI43" i="18" s="1"/>
  <c r="DJ43" i="18" s="1"/>
  <c r="DK43" i="18" s="1"/>
  <c r="AB16" i="30"/>
  <c r="AD16" i="30" s="1"/>
  <c r="AW54" i="12"/>
  <c r="AX54" i="12" s="1"/>
  <c r="AY54" i="12" s="1"/>
  <c r="AZ54" i="12" s="1"/>
  <c r="BA54" i="12" s="1"/>
  <c r="BB54" i="12" s="1"/>
  <c r="BC54" i="12" s="1"/>
  <c r="BD54" i="12" s="1"/>
  <c r="BE54" i="12" s="1"/>
  <c r="BF54" i="12" s="1"/>
  <c r="BG54" i="12" s="1"/>
  <c r="BH54" i="12" s="1"/>
  <c r="BI54" i="12" s="1"/>
  <c r="BJ54" i="12" s="1"/>
  <c r="BK54" i="12" s="1"/>
  <c r="BL54" i="12" s="1"/>
  <c r="BM54" i="12" s="1"/>
  <c r="BN54" i="12" s="1"/>
  <c r="BO54" i="12" s="1"/>
  <c r="BP54" i="12" s="1"/>
  <c r="BQ54" i="12" s="1"/>
  <c r="BR54" i="12" s="1"/>
  <c r="BS54" i="12" s="1"/>
  <c r="BT54" i="12" s="1"/>
  <c r="BU54" i="12" s="1"/>
  <c r="BV54" i="12" s="1"/>
  <c r="BW54" i="12" s="1"/>
  <c r="BX54" i="12" s="1"/>
  <c r="BY54" i="12" s="1"/>
  <c r="BZ54" i="12" s="1"/>
  <c r="CA54" i="12" s="1"/>
  <c r="CB54" i="12" s="1"/>
  <c r="CC54" i="12" s="1"/>
  <c r="CD54" i="12" s="1"/>
  <c r="CE54" i="12" s="1"/>
  <c r="CF54" i="12" s="1"/>
  <c r="CG54" i="12" s="1"/>
  <c r="CH54" i="12" s="1"/>
  <c r="CI54" i="12" s="1"/>
  <c r="CJ54" i="12" s="1"/>
  <c r="CK54" i="12" s="1"/>
  <c r="CL54" i="12" s="1"/>
  <c r="CM54" i="12" s="1"/>
  <c r="CN54" i="12" s="1"/>
  <c r="CO54" i="12" s="1"/>
  <c r="CP54" i="12" s="1"/>
  <c r="CQ54" i="12" s="1"/>
  <c r="CR54" i="12" s="1"/>
  <c r="CS54" i="12" s="1"/>
  <c r="CT54" i="12" s="1"/>
  <c r="CU54" i="12" s="1"/>
  <c r="CV54" i="12" s="1"/>
  <c r="CW54" i="12" s="1"/>
  <c r="CX54" i="12" s="1"/>
  <c r="CY54" i="12" s="1"/>
  <c r="CZ54" i="12" s="1"/>
  <c r="DA54" i="12" s="1"/>
  <c r="DB54" i="12" s="1"/>
  <c r="DC54" i="12" s="1"/>
  <c r="DD54" i="12" s="1"/>
  <c r="DE54" i="12" s="1"/>
  <c r="DF54" i="12" s="1"/>
  <c r="DG54" i="12" s="1"/>
  <c r="DH54" i="12" s="1"/>
  <c r="DI54" i="12" s="1"/>
  <c r="DJ54" i="12" s="1"/>
  <c r="DK54" i="12" s="1"/>
  <c r="BG50" i="2"/>
  <c r="AC16" i="18"/>
  <c r="BA55" i="18"/>
  <c r="BB55" i="18" s="1"/>
  <c r="BC55" i="18" s="1"/>
  <c r="BD55" i="18" s="1"/>
  <c r="BE55" i="18" s="1"/>
  <c r="BF55" i="18" s="1"/>
  <c r="BG55" i="18" s="1"/>
  <c r="BH55" i="18" s="1"/>
  <c r="BI55" i="18" s="1"/>
  <c r="BJ55" i="18" s="1"/>
  <c r="BK55" i="18" s="1"/>
  <c r="BL55" i="18" s="1"/>
  <c r="BM55" i="18" s="1"/>
  <c r="BN55" i="18" s="1"/>
  <c r="BO55" i="18" s="1"/>
  <c r="BP55" i="18" s="1"/>
  <c r="BQ55" i="18" s="1"/>
  <c r="BR55" i="18" s="1"/>
  <c r="BS55" i="18" s="1"/>
  <c r="BT55" i="18" s="1"/>
  <c r="BU55" i="18" s="1"/>
  <c r="BV55" i="18" s="1"/>
  <c r="BW55" i="18" s="1"/>
  <c r="BX55" i="18" s="1"/>
  <c r="BY55" i="18" s="1"/>
  <c r="BZ55" i="18" s="1"/>
  <c r="CA55" i="18" s="1"/>
  <c r="CB55" i="18" s="1"/>
  <c r="CC55" i="18" s="1"/>
  <c r="CD55" i="18" s="1"/>
  <c r="CE55" i="18" s="1"/>
  <c r="CF55" i="18" s="1"/>
  <c r="CG55" i="18" s="1"/>
  <c r="CH55" i="18" s="1"/>
  <c r="CI55" i="18" s="1"/>
  <c r="CJ55" i="18" s="1"/>
  <c r="CK55" i="18" s="1"/>
  <c r="CL55" i="18" s="1"/>
  <c r="CM55" i="18" s="1"/>
  <c r="CN55" i="18" s="1"/>
  <c r="CO55" i="18" s="1"/>
  <c r="CP55" i="18" s="1"/>
  <c r="CQ55" i="18" s="1"/>
  <c r="CR55" i="18" s="1"/>
  <c r="CS55" i="18" s="1"/>
  <c r="CT55" i="18" s="1"/>
  <c r="CU55" i="18" s="1"/>
  <c r="CV55" i="18" s="1"/>
  <c r="CW55" i="18" s="1"/>
  <c r="CX55" i="18" s="1"/>
  <c r="CY55" i="18" s="1"/>
  <c r="CZ55" i="18" s="1"/>
  <c r="DA55" i="18" s="1"/>
  <c r="DB55" i="18" s="1"/>
  <c r="DC55" i="18" s="1"/>
  <c r="DD55" i="18" s="1"/>
  <c r="DE55" i="18" s="1"/>
  <c r="DF55" i="18" s="1"/>
  <c r="DG55" i="18" s="1"/>
  <c r="DH55" i="18" s="1"/>
  <c r="DI55" i="18" s="1"/>
  <c r="DJ55" i="18" s="1"/>
  <c r="DK55" i="18" s="1"/>
  <c r="BB55" i="1"/>
  <c r="X21" i="12"/>
  <c r="BF71" i="1"/>
  <c r="AB37" i="12"/>
  <c r="BH49" i="2"/>
  <c r="AD15" i="18"/>
  <c r="BC60" i="12"/>
  <c r="BD60" i="12" s="1"/>
  <c r="BE60" i="12" s="1"/>
  <c r="BF60" i="12" s="1"/>
  <c r="BG60" i="12" s="1"/>
  <c r="BH60" i="12" s="1"/>
  <c r="BI60" i="12" s="1"/>
  <c r="BJ60" i="12" s="1"/>
  <c r="BK60" i="12" s="1"/>
  <c r="BL60" i="12" s="1"/>
  <c r="BM60" i="12" s="1"/>
  <c r="BN60" i="12" s="1"/>
  <c r="BO60" i="12" s="1"/>
  <c r="BP60" i="12" s="1"/>
  <c r="BQ60" i="12" s="1"/>
  <c r="BR60" i="12" s="1"/>
  <c r="BS60" i="12" s="1"/>
  <c r="BT60" i="12" s="1"/>
  <c r="BU60" i="12" s="1"/>
  <c r="BV60" i="12" s="1"/>
  <c r="BW60" i="12" s="1"/>
  <c r="BX60" i="12" s="1"/>
  <c r="BY60" i="12" s="1"/>
  <c r="BZ60" i="12" s="1"/>
  <c r="CA60" i="12" s="1"/>
  <c r="CB60" i="12" s="1"/>
  <c r="CC60" i="12" s="1"/>
  <c r="CD60" i="12" s="1"/>
  <c r="CE60" i="12" s="1"/>
  <c r="CF60" i="12" s="1"/>
  <c r="CG60" i="12" s="1"/>
  <c r="CH60" i="12" s="1"/>
  <c r="CI60" i="12" s="1"/>
  <c r="CJ60" i="12" s="1"/>
  <c r="CK60" i="12" s="1"/>
  <c r="CL60" i="12" s="1"/>
  <c r="CM60" i="12" s="1"/>
  <c r="CN60" i="12" s="1"/>
  <c r="CO60" i="12" s="1"/>
  <c r="CP60" i="12" s="1"/>
  <c r="CQ60" i="12" s="1"/>
  <c r="CR60" i="12" s="1"/>
  <c r="CS60" i="12" s="1"/>
  <c r="CT60" i="12" s="1"/>
  <c r="CU60" i="12" s="1"/>
  <c r="CV60" i="12" s="1"/>
  <c r="CW60" i="12" s="1"/>
  <c r="CX60" i="12" s="1"/>
  <c r="CY60" i="12" s="1"/>
  <c r="CZ60" i="12" s="1"/>
  <c r="DA60" i="12" s="1"/>
  <c r="DB60" i="12" s="1"/>
  <c r="DC60" i="12" s="1"/>
  <c r="DD60" i="12" s="1"/>
  <c r="DE60" i="12" s="1"/>
  <c r="DF60" i="12" s="1"/>
  <c r="DG60" i="12" s="1"/>
  <c r="DH60" i="12" s="1"/>
  <c r="DI60" i="12" s="1"/>
  <c r="DJ60" i="12" s="1"/>
  <c r="DK60" i="12" s="1"/>
  <c r="AY53" i="18"/>
  <c r="AZ53" i="18" s="1"/>
  <c r="BA53" i="18" s="1"/>
  <c r="BB53" i="18" s="1"/>
  <c r="BC53" i="18" s="1"/>
  <c r="BD53" i="18" s="1"/>
  <c r="BE53" i="18" s="1"/>
  <c r="BF53" i="18" s="1"/>
  <c r="BG53" i="18" s="1"/>
  <c r="BH53" i="18" s="1"/>
  <c r="BI53" i="18" s="1"/>
  <c r="BJ53" i="18" s="1"/>
  <c r="BK53" i="18" s="1"/>
  <c r="BL53" i="18" s="1"/>
  <c r="BM53" i="18" s="1"/>
  <c r="BN53" i="18" s="1"/>
  <c r="BO53" i="18" s="1"/>
  <c r="BP53" i="18" s="1"/>
  <c r="BQ53" i="18" s="1"/>
  <c r="BR53" i="18" s="1"/>
  <c r="BS53" i="18" s="1"/>
  <c r="BT53" i="18" s="1"/>
  <c r="BU53" i="18" s="1"/>
  <c r="BV53" i="18" s="1"/>
  <c r="BW53" i="18" s="1"/>
  <c r="BX53" i="18" s="1"/>
  <c r="BY53" i="18" s="1"/>
  <c r="BZ53" i="18" s="1"/>
  <c r="CA53" i="18" s="1"/>
  <c r="CB53" i="18" s="1"/>
  <c r="CC53" i="18" s="1"/>
  <c r="CD53" i="18" s="1"/>
  <c r="CE53" i="18" s="1"/>
  <c r="CF53" i="18" s="1"/>
  <c r="CG53" i="18" s="1"/>
  <c r="CH53" i="18" s="1"/>
  <c r="CI53" i="18" s="1"/>
  <c r="CJ53" i="18" s="1"/>
  <c r="CK53" i="18" s="1"/>
  <c r="CL53" i="18" s="1"/>
  <c r="CM53" i="18" s="1"/>
  <c r="CN53" i="18" s="1"/>
  <c r="CO53" i="18" s="1"/>
  <c r="CP53" i="18" s="1"/>
  <c r="CQ53" i="18" s="1"/>
  <c r="CR53" i="18" s="1"/>
  <c r="CS53" i="18" s="1"/>
  <c r="CT53" i="18" s="1"/>
  <c r="CU53" i="18" s="1"/>
  <c r="CV53" i="18" s="1"/>
  <c r="CW53" i="18" s="1"/>
  <c r="CX53" i="18" s="1"/>
  <c r="CY53" i="18" s="1"/>
  <c r="CZ53" i="18" s="1"/>
  <c r="DA53" i="18" s="1"/>
  <c r="DB53" i="18" s="1"/>
  <c r="DC53" i="18" s="1"/>
  <c r="DD53" i="18" s="1"/>
  <c r="DE53" i="18" s="1"/>
  <c r="DF53" i="18" s="1"/>
  <c r="DG53" i="18" s="1"/>
  <c r="DH53" i="18" s="1"/>
  <c r="DI53" i="18" s="1"/>
  <c r="DJ53" i="18" s="1"/>
  <c r="DK53" i="18" s="1"/>
  <c r="AT51" i="12"/>
  <c r="AU51" i="12" s="1"/>
  <c r="AV51" i="12" s="1"/>
  <c r="AW51" i="12" s="1"/>
  <c r="AX51" i="12" s="1"/>
  <c r="AY51" i="12" s="1"/>
  <c r="AZ51" i="12" s="1"/>
  <c r="BA51" i="12" s="1"/>
  <c r="BB51" i="12" s="1"/>
  <c r="BC51" i="12" s="1"/>
  <c r="BD51" i="12" s="1"/>
  <c r="BE51" i="12" s="1"/>
  <c r="BF51" i="12" s="1"/>
  <c r="BG51" i="12" s="1"/>
  <c r="BH51" i="12" s="1"/>
  <c r="BI51" i="12" s="1"/>
  <c r="BJ51" i="12" s="1"/>
  <c r="BK51" i="12" s="1"/>
  <c r="BL51" i="12" s="1"/>
  <c r="BM51" i="12" s="1"/>
  <c r="BN51" i="12" s="1"/>
  <c r="BO51" i="12" s="1"/>
  <c r="BP51" i="12" s="1"/>
  <c r="BQ51" i="12" s="1"/>
  <c r="BR51" i="12" s="1"/>
  <c r="BS51" i="12" s="1"/>
  <c r="BT51" i="12" s="1"/>
  <c r="BU51" i="12" s="1"/>
  <c r="BV51" i="12" s="1"/>
  <c r="BW51" i="12" s="1"/>
  <c r="BX51" i="12" s="1"/>
  <c r="BY51" i="12" s="1"/>
  <c r="BZ51" i="12" s="1"/>
  <c r="CA51" i="12" s="1"/>
  <c r="CB51" i="12" s="1"/>
  <c r="CC51" i="12" s="1"/>
  <c r="CD51" i="12" s="1"/>
  <c r="CE51" i="12" s="1"/>
  <c r="CF51" i="12" s="1"/>
  <c r="CG51" i="12" s="1"/>
  <c r="CH51" i="12" s="1"/>
  <c r="CI51" i="12" s="1"/>
  <c r="CJ51" i="12" s="1"/>
  <c r="CK51" i="12" s="1"/>
  <c r="CL51" i="12" s="1"/>
  <c r="CM51" i="12" s="1"/>
  <c r="CN51" i="12" s="1"/>
  <c r="CO51" i="12" s="1"/>
  <c r="CP51" i="12" s="1"/>
  <c r="CQ51" i="12" s="1"/>
  <c r="CR51" i="12" s="1"/>
  <c r="CS51" i="12" s="1"/>
  <c r="CT51" i="12" s="1"/>
  <c r="CU51" i="12" s="1"/>
  <c r="CV51" i="12" s="1"/>
  <c r="CW51" i="12" s="1"/>
  <c r="CX51" i="12" s="1"/>
  <c r="CY51" i="12" s="1"/>
  <c r="CZ51" i="12" s="1"/>
  <c r="DA51" i="12" s="1"/>
  <c r="DB51" i="12" s="1"/>
  <c r="DC51" i="12" s="1"/>
  <c r="DD51" i="12" s="1"/>
  <c r="DE51" i="12" s="1"/>
  <c r="DF51" i="12" s="1"/>
  <c r="DG51" i="12" s="1"/>
  <c r="DH51" i="12" s="1"/>
  <c r="DI51" i="12" s="1"/>
  <c r="DJ51" i="12" s="1"/>
  <c r="DK51" i="12" s="1"/>
  <c r="BB55" i="2"/>
  <c r="X21" i="18"/>
  <c r="BB59" i="12"/>
  <c r="BC59" i="12" s="1"/>
  <c r="BD59" i="12" s="1"/>
  <c r="BE59" i="12" s="1"/>
  <c r="BF59" i="12" s="1"/>
  <c r="BG59" i="12" s="1"/>
  <c r="BH59" i="12" s="1"/>
  <c r="BI59" i="12" s="1"/>
  <c r="BJ59" i="12" s="1"/>
  <c r="BK59" i="12" s="1"/>
  <c r="BL59" i="12" s="1"/>
  <c r="BM59" i="12" s="1"/>
  <c r="BN59" i="12" s="1"/>
  <c r="BO59" i="12" s="1"/>
  <c r="BP59" i="12" s="1"/>
  <c r="BQ59" i="12" s="1"/>
  <c r="BR59" i="12" s="1"/>
  <c r="BS59" i="12" s="1"/>
  <c r="BT59" i="12" s="1"/>
  <c r="BU59" i="12" s="1"/>
  <c r="BV59" i="12" s="1"/>
  <c r="BW59" i="12" s="1"/>
  <c r="BX59" i="12" s="1"/>
  <c r="BY59" i="12" s="1"/>
  <c r="BZ59" i="12" s="1"/>
  <c r="CA59" i="12" s="1"/>
  <c r="CB59" i="12" s="1"/>
  <c r="CC59" i="12" s="1"/>
  <c r="CD59" i="12" s="1"/>
  <c r="CE59" i="12" s="1"/>
  <c r="CF59" i="12" s="1"/>
  <c r="CG59" i="12" s="1"/>
  <c r="CH59" i="12" s="1"/>
  <c r="CI59" i="12" s="1"/>
  <c r="CJ59" i="12" s="1"/>
  <c r="CK59" i="12" s="1"/>
  <c r="CL59" i="12" s="1"/>
  <c r="CM59" i="12" s="1"/>
  <c r="CN59" i="12" s="1"/>
  <c r="CO59" i="12" s="1"/>
  <c r="CP59" i="12" s="1"/>
  <c r="CQ59" i="12" s="1"/>
  <c r="CR59" i="12" s="1"/>
  <c r="CS59" i="12" s="1"/>
  <c r="CT59" i="12" s="1"/>
  <c r="CU59" i="12" s="1"/>
  <c r="CV59" i="12" s="1"/>
  <c r="CW59" i="12" s="1"/>
  <c r="CX59" i="12" s="1"/>
  <c r="CY59" i="12" s="1"/>
  <c r="CZ59" i="12" s="1"/>
  <c r="DA59" i="12" s="1"/>
  <c r="DB59" i="12" s="1"/>
  <c r="DC59" i="12" s="1"/>
  <c r="DD59" i="12" s="1"/>
  <c r="DE59" i="12" s="1"/>
  <c r="DF59" i="12" s="1"/>
  <c r="DG59" i="12" s="1"/>
  <c r="DH59" i="12" s="1"/>
  <c r="DI59" i="12" s="1"/>
  <c r="DJ59" i="12" s="1"/>
  <c r="DK59" i="12" s="1"/>
  <c r="BB56" i="1"/>
  <c r="X22" i="12"/>
  <c r="BF51" i="1"/>
  <c r="AB17" i="12"/>
  <c r="AV50" i="18"/>
  <c r="AW50" i="18" s="1"/>
  <c r="AX50" i="18" s="1"/>
  <c r="AY50" i="18" s="1"/>
  <c r="AZ50" i="18" s="1"/>
  <c r="BA50" i="18" s="1"/>
  <c r="BB50" i="18" s="1"/>
  <c r="BC50" i="18" s="1"/>
  <c r="BD50" i="18" s="1"/>
  <c r="BE50" i="18" s="1"/>
  <c r="BF50" i="18" s="1"/>
  <c r="BG50" i="18" s="1"/>
  <c r="BH50" i="18" s="1"/>
  <c r="BI50" i="18" s="1"/>
  <c r="BJ50" i="18" s="1"/>
  <c r="BK50" i="18" s="1"/>
  <c r="BL50" i="18" s="1"/>
  <c r="BM50" i="18" s="1"/>
  <c r="BN50" i="18" s="1"/>
  <c r="BO50" i="18" s="1"/>
  <c r="BP50" i="18" s="1"/>
  <c r="BQ50" i="18" s="1"/>
  <c r="BR50" i="18" s="1"/>
  <c r="BS50" i="18" s="1"/>
  <c r="BT50" i="18" s="1"/>
  <c r="BU50" i="18" s="1"/>
  <c r="BV50" i="18" s="1"/>
  <c r="BW50" i="18" s="1"/>
  <c r="BX50" i="18" s="1"/>
  <c r="BY50" i="18" s="1"/>
  <c r="BZ50" i="18" s="1"/>
  <c r="CA50" i="18" s="1"/>
  <c r="CB50" i="18" s="1"/>
  <c r="CC50" i="18" s="1"/>
  <c r="CD50" i="18" s="1"/>
  <c r="CE50" i="18" s="1"/>
  <c r="CF50" i="18" s="1"/>
  <c r="CG50" i="18" s="1"/>
  <c r="CH50" i="18" s="1"/>
  <c r="CI50" i="18" s="1"/>
  <c r="CJ50" i="18" s="1"/>
  <c r="CK50" i="18" s="1"/>
  <c r="CL50" i="18" s="1"/>
  <c r="CM50" i="18" s="1"/>
  <c r="CN50" i="18" s="1"/>
  <c r="CO50" i="18" s="1"/>
  <c r="CP50" i="18" s="1"/>
  <c r="CQ50" i="18" s="1"/>
  <c r="CR50" i="18" s="1"/>
  <c r="CS50" i="18" s="1"/>
  <c r="CT50" i="18" s="1"/>
  <c r="CU50" i="18" s="1"/>
  <c r="CV50" i="18" s="1"/>
  <c r="CW50" i="18" s="1"/>
  <c r="CX50" i="18" s="1"/>
  <c r="CY50" i="18" s="1"/>
  <c r="CZ50" i="18" s="1"/>
  <c r="DA50" i="18" s="1"/>
  <c r="DB50" i="18" s="1"/>
  <c r="DC50" i="18" s="1"/>
  <c r="DD50" i="18" s="1"/>
  <c r="DE50" i="18" s="1"/>
  <c r="DF50" i="18" s="1"/>
  <c r="DG50" i="18" s="1"/>
  <c r="DH50" i="18" s="1"/>
  <c r="DI50" i="18" s="1"/>
  <c r="DJ50" i="18" s="1"/>
  <c r="DK50" i="18" s="1"/>
  <c r="BD73" i="2"/>
  <c r="Z39" i="18"/>
  <c r="J18" i="30"/>
  <c r="K17" i="30"/>
  <c r="L18" i="30" s="1"/>
  <c r="BJ64" i="18"/>
  <c r="BK64" i="18" s="1"/>
  <c r="BL64" i="18" s="1"/>
  <c r="BM64" i="18" s="1"/>
  <c r="BN64" i="18" s="1"/>
  <c r="BO64" i="18" s="1"/>
  <c r="BP64" i="18" s="1"/>
  <c r="BQ64" i="18" s="1"/>
  <c r="BR64" i="18" s="1"/>
  <c r="BS64" i="18" s="1"/>
  <c r="BT64" i="18" s="1"/>
  <c r="BU64" i="18" s="1"/>
  <c r="BV64" i="18" s="1"/>
  <c r="BW64" i="18" s="1"/>
  <c r="BX64" i="18" s="1"/>
  <c r="BY64" i="18" s="1"/>
  <c r="BZ64" i="18" s="1"/>
  <c r="CA64" i="18" s="1"/>
  <c r="CB64" i="18" s="1"/>
  <c r="CC64" i="18" s="1"/>
  <c r="CD64" i="18" s="1"/>
  <c r="CE64" i="18" s="1"/>
  <c r="CF64" i="18" s="1"/>
  <c r="CG64" i="18" s="1"/>
  <c r="CH64" i="18" s="1"/>
  <c r="CI64" i="18" s="1"/>
  <c r="CJ64" i="18" s="1"/>
  <c r="CK64" i="18" s="1"/>
  <c r="CL64" i="18" s="1"/>
  <c r="CM64" i="18" s="1"/>
  <c r="CN64" i="18" s="1"/>
  <c r="CO64" i="18" s="1"/>
  <c r="CP64" i="18" s="1"/>
  <c r="CQ64" i="18" s="1"/>
  <c r="CR64" i="18" s="1"/>
  <c r="CS64" i="18" s="1"/>
  <c r="CT64" i="18" s="1"/>
  <c r="CU64" i="18" s="1"/>
  <c r="CV64" i="18" s="1"/>
  <c r="CW64" i="18" s="1"/>
  <c r="CX64" i="18" s="1"/>
  <c r="CY64" i="18" s="1"/>
  <c r="CZ64" i="18" s="1"/>
  <c r="DA64" i="18" s="1"/>
  <c r="DB64" i="18" s="1"/>
  <c r="DC64" i="18" s="1"/>
  <c r="DD64" i="18" s="1"/>
  <c r="DE64" i="18" s="1"/>
  <c r="DF64" i="18" s="1"/>
  <c r="DG64" i="18" s="1"/>
  <c r="DH64" i="18" s="1"/>
  <c r="DI64" i="18" s="1"/>
  <c r="DJ64" i="18" s="1"/>
  <c r="DK64" i="18" s="1"/>
  <c r="AT48" i="18"/>
  <c r="AU48" i="18" s="1"/>
  <c r="AV48" i="18" s="1"/>
  <c r="AW48" i="18" s="1"/>
  <c r="AX48" i="18" s="1"/>
  <c r="AY48" i="18" s="1"/>
  <c r="AZ48" i="18" s="1"/>
  <c r="BA48" i="18" s="1"/>
  <c r="BB48" i="18" s="1"/>
  <c r="BC48" i="18" s="1"/>
  <c r="BD48" i="18" s="1"/>
  <c r="BE48" i="18" s="1"/>
  <c r="BF48" i="18" s="1"/>
  <c r="BG48" i="18" s="1"/>
  <c r="BH48" i="18" s="1"/>
  <c r="BI48" i="18" s="1"/>
  <c r="BJ48" i="18" s="1"/>
  <c r="BK48" i="18" s="1"/>
  <c r="BL48" i="18" s="1"/>
  <c r="BM48" i="18" s="1"/>
  <c r="BN48" i="18" s="1"/>
  <c r="BO48" i="18" s="1"/>
  <c r="BP48" i="18" s="1"/>
  <c r="BQ48" i="18" s="1"/>
  <c r="BR48" i="18" s="1"/>
  <c r="BS48" i="18" s="1"/>
  <c r="BT48" i="18" s="1"/>
  <c r="BU48" i="18" s="1"/>
  <c r="BV48" i="18" s="1"/>
  <c r="BW48" i="18" s="1"/>
  <c r="BX48" i="18" s="1"/>
  <c r="BY48" i="18" s="1"/>
  <c r="BZ48" i="18" s="1"/>
  <c r="CA48" i="18" s="1"/>
  <c r="CB48" i="18" s="1"/>
  <c r="CC48" i="18" s="1"/>
  <c r="CD48" i="18" s="1"/>
  <c r="CE48" i="18" s="1"/>
  <c r="CF48" i="18" s="1"/>
  <c r="CG48" i="18" s="1"/>
  <c r="CH48" i="18" s="1"/>
  <c r="CI48" i="18" s="1"/>
  <c r="CJ48" i="18" s="1"/>
  <c r="CK48" i="18" s="1"/>
  <c r="CL48" i="18" s="1"/>
  <c r="CM48" i="18" s="1"/>
  <c r="CN48" i="18" s="1"/>
  <c r="CO48" i="18" s="1"/>
  <c r="CP48" i="18" s="1"/>
  <c r="CQ48" i="18" s="1"/>
  <c r="CR48" i="18" s="1"/>
  <c r="CS48" i="18" s="1"/>
  <c r="CT48" i="18" s="1"/>
  <c r="CU48" i="18" s="1"/>
  <c r="CV48" i="18" s="1"/>
  <c r="CW48" i="18" s="1"/>
  <c r="CX48" i="18" s="1"/>
  <c r="CY48" i="18" s="1"/>
  <c r="CZ48" i="18" s="1"/>
  <c r="DA48" i="18" s="1"/>
  <c r="DB48" i="18" s="1"/>
  <c r="DC48" i="18" s="1"/>
  <c r="DD48" i="18" s="1"/>
  <c r="DE48" i="18" s="1"/>
  <c r="DF48" i="18" s="1"/>
  <c r="DG48" i="18" s="1"/>
  <c r="DH48" i="18" s="1"/>
  <c r="DI48" i="18" s="1"/>
  <c r="DJ48" i="18" s="1"/>
  <c r="DK48" i="18" s="1"/>
  <c r="BD58" i="18"/>
  <c r="BE58" i="18" s="1"/>
  <c r="BF58" i="18" s="1"/>
  <c r="BG58" i="18" s="1"/>
  <c r="BH58" i="18" s="1"/>
  <c r="BI58" i="18" s="1"/>
  <c r="BJ58" i="18" s="1"/>
  <c r="BK58" i="18" s="1"/>
  <c r="BL58" i="18" s="1"/>
  <c r="BM58" i="18" s="1"/>
  <c r="BN58" i="18" s="1"/>
  <c r="BO58" i="18" s="1"/>
  <c r="BP58" i="18" s="1"/>
  <c r="BQ58" i="18" s="1"/>
  <c r="BR58" i="18" s="1"/>
  <c r="BS58" i="18" s="1"/>
  <c r="BT58" i="18" s="1"/>
  <c r="BU58" i="18" s="1"/>
  <c r="BV58" i="18" s="1"/>
  <c r="BW58" i="18" s="1"/>
  <c r="BX58" i="18" s="1"/>
  <c r="BY58" i="18" s="1"/>
  <c r="BZ58" i="18" s="1"/>
  <c r="CA58" i="18" s="1"/>
  <c r="CB58" i="18" s="1"/>
  <c r="CC58" i="18" s="1"/>
  <c r="CD58" i="18" s="1"/>
  <c r="CE58" i="18" s="1"/>
  <c r="CF58" i="18" s="1"/>
  <c r="CG58" i="18" s="1"/>
  <c r="CH58" i="18" s="1"/>
  <c r="CI58" i="18" s="1"/>
  <c r="CJ58" i="18" s="1"/>
  <c r="CK58" i="18" s="1"/>
  <c r="CL58" i="18" s="1"/>
  <c r="CM58" i="18" s="1"/>
  <c r="CN58" i="18" s="1"/>
  <c r="CO58" i="18" s="1"/>
  <c r="CP58" i="18" s="1"/>
  <c r="CQ58" i="18" s="1"/>
  <c r="CR58" i="18" s="1"/>
  <c r="CS58" i="18" s="1"/>
  <c r="CT58" i="18" s="1"/>
  <c r="CU58" i="18" s="1"/>
  <c r="CV58" i="18" s="1"/>
  <c r="CW58" i="18" s="1"/>
  <c r="CX58" i="18" s="1"/>
  <c r="CY58" i="18" s="1"/>
  <c r="CZ58" i="18" s="1"/>
  <c r="DA58" i="18" s="1"/>
  <c r="DB58" i="18" s="1"/>
  <c r="DC58" i="18" s="1"/>
  <c r="DD58" i="18" s="1"/>
  <c r="DE58" i="18" s="1"/>
  <c r="DF58" i="18" s="1"/>
  <c r="DG58" i="18" s="1"/>
  <c r="DH58" i="18" s="1"/>
  <c r="DI58" i="18" s="1"/>
  <c r="DJ58" i="18" s="1"/>
  <c r="DK58" i="18" s="1"/>
  <c r="BE72" i="1"/>
  <c r="AA38" i="12"/>
  <c r="BB75" i="1"/>
  <c r="X41" i="12"/>
  <c r="BD61" i="12"/>
  <c r="BE61" i="12" s="1"/>
  <c r="BF61" i="12" s="1"/>
  <c r="BG61" i="12" s="1"/>
  <c r="BH61" i="12" s="1"/>
  <c r="BI61" i="12" s="1"/>
  <c r="BJ61" i="12" s="1"/>
  <c r="BK61" i="12" s="1"/>
  <c r="BL61" i="12" s="1"/>
  <c r="BM61" i="12" s="1"/>
  <c r="BN61" i="12" s="1"/>
  <c r="BO61" i="12" s="1"/>
  <c r="BP61" i="12" s="1"/>
  <c r="BQ61" i="12" s="1"/>
  <c r="BR61" i="12" s="1"/>
  <c r="BS61" i="12" s="1"/>
  <c r="BT61" i="12" s="1"/>
  <c r="BU61" i="12" s="1"/>
  <c r="BV61" i="12" s="1"/>
  <c r="BW61" i="12" s="1"/>
  <c r="BX61" i="12" s="1"/>
  <c r="BY61" i="12" s="1"/>
  <c r="BZ61" i="12" s="1"/>
  <c r="CA61" i="12" s="1"/>
  <c r="CB61" i="12" s="1"/>
  <c r="CC61" i="12" s="1"/>
  <c r="CD61" i="12" s="1"/>
  <c r="CE61" i="12" s="1"/>
  <c r="CF61" i="12" s="1"/>
  <c r="CG61" i="12" s="1"/>
  <c r="CH61" i="12" s="1"/>
  <c r="CI61" i="12" s="1"/>
  <c r="CJ61" i="12" s="1"/>
  <c r="CK61" i="12" s="1"/>
  <c r="CL61" i="12" s="1"/>
  <c r="CM61" i="12" s="1"/>
  <c r="CN61" i="12" s="1"/>
  <c r="CO61" i="12" s="1"/>
  <c r="CP61" i="12" s="1"/>
  <c r="CQ61" i="12" s="1"/>
  <c r="CR61" i="12" s="1"/>
  <c r="CS61" i="12" s="1"/>
  <c r="CT61" i="12" s="1"/>
  <c r="CU61" i="12" s="1"/>
  <c r="CV61" i="12" s="1"/>
  <c r="CW61" i="12" s="1"/>
  <c r="CX61" i="12" s="1"/>
  <c r="CY61" i="12" s="1"/>
  <c r="CZ61" i="12" s="1"/>
  <c r="DA61" i="12" s="1"/>
  <c r="DB61" i="12" s="1"/>
  <c r="DC61" i="12" s="1"/>
  <c r="DD61" i="12" s="1"/>
  <c r="DE61" i="12" s="1"/>
  <c r="DF61" i="12" s="1"/>
  <c r="DG61" i="12" s="1"/>
  <c r="DH61" i="12" s="1"/>
  <c r="DI61" i="12" s="1"/>
  <c r="DJ61" i="12" s="1"/>
  <c r="DK61" i="12" s="1"/>
  <c r="BG61" i="18"/>
  <c r="BH61" i="18" s="1"/>
  <c r="BI61" i="18" s="1"/>
  <c r="BJ61" i="18" s="1"/>
  <c r="BK61" i="18" s="1"/>
  <c r="BL61" i="18" s="1"/>
  <c r="BM61" i="18" s="1"/>
  <c r="BN61" i="18" s="1"/>
  <c r="BO61" i="18" s="1"/>
  <c r="BP61" i="18" s="1"/>
  <c r="BQ61" i="18" s="1"/>
  <c r="BR61" i="18" s="1"/>
  <c r="BS61" i="18" s="1"/>
  <c r="BT61" i="18" s="1"/>
  <c r="BU61" i="18" s="1"/>
  <c r="BV61" i="18" s="1"/>
  <c r="BW61" i="18" s="1"/>
  <c r="BX61" i="18" s="1"/>
  <c r="BY61" i="18" s="1"/>
  <c r="BZ61" i="18" s="1"/>
  <c r="CA61" i="18" s="1"/>
  <c r="CB61" i="18" s="1"/>
  <c r="CC61" i="18" s="1"/>
  <c r="CD61" i="18" s="1"/>
  <c r="CE61" i="18" s="1"/>
  <c r="CF61" i="18" s="1"/>
  <c r="CG61" i="18" s="1"/>
  <c r="CH61" i="18" s="1"/>
  <c r="CI61" i="18" s="1"/>
  <c r="CJ61" i="18" s="1"/>
  <c r="CK61" i="18" s="1"/>
  <c r="CL61" i="18" s="1"/>
  <c r="CM61" i="18" s="1"/>
  <c r="CN61" i="18" s="1"/>
  <c r="CO61" i="18" s="1"/>
  <c r="CP61" i="18" s="1"/>
  <c r="CQ61" i="18" s="1"/>
  <c r="CR61" i="18" s="1"/>
  <c r="CS61" i="18" s="1"/>
  <c r="CT61" i="18" s="1"/>
  <c r="CU61" i="18" s="1"/>
  <c r="CV61" i="18" s="1"/>
  <c r="CW61" i="18" s="1"/>
  <c r="CX61" i="18" s="1"/>
  <c r="CY61" i="18" s="1"/>
  <c r="CZ61" i="18" s="1"/>
  <c r="DA61" i="18" s="1"/>
  <c r="DB61" i="18" s="1"/>
  <c r="DC61" i="18" s="1"/>
  <c r="DD61" i="18" s="1"/>
  <c r="DE61" i="18" s="1"/>
  <c r="DF61" i="18" s="1"/>
  <c r="DG61" i="18" s="1"/>
  <c r="DH61" i="18" s="1"/>
  <c r="DI61" i="18" s="1"/>
  <c r="DJ61" i="18" s="1"/>
  <c r="DK61" i="18" s="1"/>
  <c r="BK68" i="12"/>
  <c r="BL68" i="12" s="1"/>
  <c r="BM68" i="12" s="1"/>
  <c r="BN68" i="12" s="1"/>
  <c r="BO68" i="12" s="1"/>
  <c r="BP68" i="12" s="1"/>
  <c r="BQ68" i="12" s="1"/>
  <c r="BR68" i="12" s="1"/>
  <c r="BS68" i="12" s="1"/>
  <c r="BT68" i="12" s="1"/>
  <c r="BU68" i="12" s="1"/>
  <c r="BV68" i="12" s="1"/>
  <c r="BW68" i="12" s="1"/>
  <c r="BX68" i="12" s="1"/>
  <c r="BY68" i="12" s="1"/>
  <c r="BZ68" i="12" s="1"/>
  <c r="CA68" i="12" s="1"/>
  <c r="CB68" i="12" s="1"/>
  <c r="CC68" i="12" s="1"/>
  <c r="CD68" i="12" s="1"/>
  <c r="CE68" i="12" s="1"/>
  <c r="CF68" i="12" s="1"/>
  <c r="CG68" i="12" s="1"/>
  <c r="CH68" i="12" s="1"/>
  <c r="CI68" i="12" s="1"/>
  <c r="CJ68" i="12" s="1"/>
  <c r="CK68" i="12" s="1"/>
  <c r="CL68" i="12" s="1"/>
  <c r="CM68" i="12" s="1"/>
  <c r="CN68" i="12" s="1"/>
  <c r="CO68" i="12" s="1"/>
  <c r="CP68" i="12" s="1"/>
  <c r="CQ68" i="12" s="1"/>
  <c r="CR68" i="12" s="1"/>
  <c r="CS68" i="12" s="1"/>
  <c r="CT68" i="12" s="1"/>
  <c r="CU68" i="12" s="1"/>
  <c r="CV68" i="12" s="1"/>
  <c r="CW68" i="12" s="1"/>
  <c r="CX68" i="12" s="1"/>
  <c r="CY68" i="12" s="1"/>
  <c r="CZ68" i="12" s="1"/>
  <c r="DA68" i="12" s="1"/>
  <c r="DB68" i="12" s="1"/>
  <c r="DC68" i="12" s="1"/>
  <c r="DD68" i="12" s="1"/>
  <c r="DE68" i="12" s="1"/>
  <c r="DF68" i="12" s="1"/>
  <c r="DG68" i="12" s="1"/>
  <c r="DH68" i="12" s="1"/>
  <c r="DI68" i="12" s="1"/>
  <c r="DJ68" i="12" s="1"/>
  <c r="DK68" i="12" s="1"/>
  <c r="BE52" i="2"/>
  <c r="AA18" i="18"/>
  <c r="AZ57" i="12"/>
  <c r="BA57" i="12" s="1"/>
  <c r="BB57" i="12" s="1"/>
  <c r="BC57" i="12" s="1"/>
  <c r="BD57" i="12" s="1"/>
  <c r="BE57" i="12" s="1"/>
  <c r="BF57" i="12" s="1"/>
  <c r="BG57" i="12" s="1"/>
  <c r="BH57" i="12" s="1"/>
  <c r="BI57" i="12" s="1"/>
  <c r="BJ57" i="12" s="1"/>
  <c r="BK57" i="12" s="1"/>
  <c r="BL57" i="12" s="1"/>
  <c r="BM57" i="12" s="1"/>
  <c r="BN57" i="12" s="1"/>
  <c r="BO57" i="12" s="1"/>
  <c r="BP57" i="12" s="1"/>
  <c r="BQ57" i="12" s="1"/>
  <c r="BR57" i="12" s="1"/>
  <c r="BS57" i="12" s="1"/>
  <c r="BT57" i="12" s="1"/>
  <c r="BU57" i="12" s="1"/>
  <c r="BV57" i="12" s="1"/>
  <c r="BW57" i="12" s="1"/>
  <c r="BX57" i="12" s="1"/>
  <c r="BY57" i="12" s="1"/>
  <c r="BZ57" i="12" s="1"/>
  <c r="CA57" i="12" s="1"/>
  <c r="CB57" i="12" s="1"/>
  <c r="CC57" i="12" s="1"/>
  <c r="CD57" i="12" s="1"/>
  <c r="CE57" i="12" s="1"/>
  <c r="CF57" i="12" s="1"/>
  <c r="CG57" i="12" s="1"/>
  <c r="CH57" i="12" s="1"/>
  <c r="CI57" i="12" s="1"/>
  <c r="CJ57" i="12" s="1"/>
  <c r="CK57" i="12" s="1"/>
  <c r="CL57" i="12" s="1"/>
  <c r="CM57" i="12" s="1"/>
  <c r="CN57" i="12" s="1"/>
  <c r="CO57" i="12" s="1"/>
  <c r="CP57" i="12" s="1"/>
  <c r="CQ57" i="12" s="1"/>
  <c r="CR57" i="12" s="1"/>
  <c r="CS57" i="12" s="1"/>
  <c r="CT57" i="12" s="1"/>
  <c r="CU57" i="12" s="1"/>
  <c r="CV57" i="12" s="1"/>
  <c r="CW57" i="12" s="1"/>
  <c r="CX57" i="12" s="1"/>
  <c r="CY57" i="12" s="1"/>
  <c r="CZ57" i="12" s="1"/>
  <c r="DA57" i="12" s="1"/>
  <c r="DB57" i="12" s="1"/>
  <c r="DC57" i="12" s="1"/>
  <c r="DD57" i="12" s="1"/>
  <c r="DE57" i="12" s="1"/>
  <c r="DF57" i="12" s="1"/>
  <c r="DG57" i="12" s="1"/>
  <c r="DH57" i="12" s="1"/>
  <c r="DI57" i="12" s="1"/>
  <c r="DJ57" i="12" s="1"/>
  <c r="DK57" i="12" s="1"/>
  <c r="BC54" i="1"/>
  <c r="Y20" i="12"/>
  <c r="AQ48" i="12"/>
  <c r="AR48" i="12" s="1"/>
  <c r="AS48" i="12" s="1"/>
  <c r="AT48" i="12" s="1"/>
  <c r="AU48" i="12" s="1"/>
  <c r="AV48" i="12" s="1"/>
  <c r="AW48" i="12" s="1"/>
  <c r="AX48" i="12" s="1"/>
  <c r="AY48" i="12" s="1"/>
  <c r="AZ48" i="12" s="1"/>
  <c r="BA48" i="12" s="1"/>
  <c r="BB48" i="12" s="1"/>
  <c r="BC48" i="12" s="1"/>
  <c r="BD48" i="12" s="1"/>
  <c r="BE48" i="12" s="1"/>
  <c r="BF48" i="12" s="1"/>
  <c r="BG48" i="12" s="1"/>
  <c r="BH48" i="12" s="1"/>
  <c r="BI48" i="12" s="1"/>
  <c r="BJ48" i="12" s="1"/>
  <c r="BK48" i="12" s="1"/>
  <c r="BL48" i="12" s="1"/>
  <c r="BM48" i="12" s="1"/>
  <c r="BN48" i="12" s="1"/>
  <c r="BO48" i="12" s="1"/>
  <c r="BP48" i="12" s="1"/>
  <c r="BQ48" i="12" s="1"/>
  <c r="BR48" i="12" s="1"/>
  <c r="BS48" i="12" s="1"/>
  <c r="BT48" i="12" s="1"/>
  <c r="BU48" i="12" s="1"/>
  <c r="BV48" i="12" s="1"/>
  <c r="BW48" i="12" s="1"/>
  <c r="BX48" i="12" s="1"/>
  <c r="BY48" i="12" s="1"/>
  <c r="BZ48" i="12" s="1"/>
  <c r="CA48" i="12" s="1"/>
  <c r="CB48" i="12" s="1"/>
  <c r="CC48" i="12" s="1"/>
  <c r="CD48" i="12" s="1"/>
  <c r="CE48" i="12" s="1"/>
  <c r="CF48" i="12" s="1"/>
  <c r="CG48" i="12" s="1"/>
  <c r="CH48" i="12" s="1"/>
  <c r="CI48" i="12" s="1"/>
  <c r="CJ48" i="12" s="1"/>
  <c r="CK48" i="12" s="1"/>
  <c r="CL48" i="12" s="1"/>
  <c r="CM48" i="12" s="1"/>
  <c r="CN48" i="12" s="1"/>
  <c r="CO48" i="12" s="1"/>
  <c r="CP48" i="12" s="1"/>
  <c r="CQ48" i="12" s="1"/>
  <c r="CR48" i="12" s="1"/>
  <c r="CS48" i="12" s="1"/>
  <c r="CT48" i="12" s="1"/>
  <c r="CU48" i="12" s="1"/>
  <c r="CV48" i="12" s="1"/>
  <c r="CW48" i="12" s="1"/>
  <c r="CX48" i="12" s="1"/>
  <c r="CY48" i="12" s="1"/>
  <c r="CZ48" i="12" s="1"/>
  <c r="DA48" i="12" s="1"/>
  <c r="DB48" i="12" s="1"/>
  <c r="DC48" i="12" s="1"/>
  <c r="DD48" i="12" s="1"/>
  <c r="DE48" i="12" s="1"/>
  <c r="DF48" i="12" s="1"/>
  <c r="DG48" i="12" s="1"/>
  <c r="DH48" i="12" s="1"/>
  <c r="DI48" i="12" s="1"/>
  <c r="DJ48" i="12" s="1"/>
  <c r="DK48" i="12" s="1"/>
  <c r="BC74" i="1"/>
  <c r="Y40" i="12"/>
  <c r="BG64" i="12"/>
  <c r="BH64" i="12" s="1"/>
  <c r="BI64" i="12" s="1"/>
  <c r="BJ64" i="12" s="1"/>
  <c r="BK64" i="12" s="1"/>
  <c r="BL64" i="12" s="1"/>
  <c r="BM64" i="12" s="1"/>
  <c r="BN64" i="12" s="1"/>
  <c r="BO64" i="12" s="1"/>
  <c r="BP64" i="12" s="1"/>
  <c r="BQ64" i="12" s="1"/>
  <c r="BR64" i="12" s="1"/>
  <c r="BS64" i="12" s="1"/>
  <c r="BT64" i="12" s="1"/>
  <c r="BU64" i="12" s="1"/>
  <c r="BV64" i="12" s="1"/>
  <c r="BW64" i="12" s="1"/>
  <c r="BX64" i="12" s="1"/>
  <c r="BY64" i="12" s="1"/>
  <c r="BZ64" i="12" s="1"/>
  <c r="CA64" i="12" s="1"/>
  <c r="CB64" i="12" s="1"/>
  <c r="CC64" i="12" s="1"/>
  <c r="CD64" i="12" s="1"/>
  <c r="CE64" i="12" s="1"/>
  <c r="CF64" i="12" s="1"/>
  <c r="CG64" i="12" s="1"/>
  <c r="CH64" i="12" s="1"/>
  <c r="CI64" i="12" s="1"/>
  <c r="CJ64" i="12" s="1"/>
  <c r="CK64" i="12" s="1"/>
  <c r="CL64" i="12" s="1"/>
  <c r="CM64" i="12" s="1"/>
  <c r="CN64" i="12" s="1"/>
  <c r="CO64" i="12" s="1"/>
  <c r="CP64" i="12" s="1"/>
  <c r="CQ64" i="12" s="1"/>
  <c r="CR64" i="12" s="1"/>
  <c r="CS64" i="12" s="1"/>
  <c r="CT64" i="12" s="1"/>
  <c r="CU64" i="12" s="1"/>
  <c r="CV64" i="12" s="1"/>
  <c r="CW64" i="12" s="1"/>
  <c r="CX64" i="12" s="1"/>
  <c r="CY64" i="12" s="1"/>
  <c r="CZ64" i="12" s="1"/>
  <c r="DA64" i="12" s="1"/>
  <c r="DB64" i="12" s="1"/>
  <c r="DC64" i="12" s="1"/>
  <c r="DD64" i="12" s="1"/>
  <c r="DE64" i="12" s="1"/>
  <c r="DF64" i="12" s="1"/>
  <c r="DG64" i="12" s="1"/>
  <c r="DH64" i="12" s="1"/>
  <c r="DI64" i="12" s="1"/>
  <c r="DJ64" i="12" s="1"/>
  <c r="DK64" i="12" s="1"/>
  <c r="BH69" i="2"/>
  <c r="AD35" i="18"/>
  <c r="BH62" i="18"/>
  <c r="BI62" i="18" s="1"/>
  <c r="BJ62" i="18" s="1"/>
  <c r="BK62" i="18" s="1"/>
  <c r="BL62" i="18" s="1"/>
  <c r="BM62" i="18" s="1"/>
  <c r="BN62" i="18" s="1"/>
  <c r="BO62" i="18" s="1"/>
  <c r="BP62" i="18" s="1"/>
  <c r="BQ62" i="18" s="1"/>
  <c r="BR62" i="18" s="1"/>
  <c r="BS62" i="18" s="1"/>
  <c r="BT62" i="18" s="1"/>
  <c r="BU62" i="18" s="1"/>
  <c r="BV62" i="18" s="1"/>
  <c r="BW62" i="18" s="1"/>
  <c r="BX62" i="18" s="1"/>
  <c r="BY62" i="18" s="1"/>
  <c r="BZ62" i="18" s="1"/>
  <c r="CA62" i="18" s="1"/>
  <c r="CB62" i="18" s="1"/>
  <c r="CC62" i="18" s="1"/>
  <c r="CD62" i="18" s="1"/>
  <c r="CE62" i="18" s="1"/>
  <c r="CF62" i="18" s="1"/>
  <c r="CG62" i="18" s="1"/>
  <c r="CH62" i="18" s="1"/>
  <c r="CI62" i="18" s="1"/>
  <c r="CJ62" i="18" s="1"/>
  <c r="CK62" i="18" s="1"/>
  <c r="CL62" i="18" s="1"/>
  <c r="CM62" i="18" s="1"/>
  <c r="CN62" i="18" s="1"/>
  <c r="CO62" i="18" s="1"/>
  <c r="CP62" i="18" s="1"/>
  <c r="CQ62" i="18" s="1"/>
  <c r="CR62" i="18" s="1"/>
  <c r="CS62" i="18" s="1"/>
  <c r="CT62" i="18" s="1"/>
  <c r="CU62" i="18" s="1"/>
  <c r="CV62" i="18" s="1"/>
  <c r="CW62" i="18" s="1"/>
  <c r="CX62" i="18" s="1"/>
  <c r="CY62" i="18" s="1"/>
  <c r="CZ62" i="18" s="1"/>
  <c r="DA62" i="18" s="1"/>
  <c r="DB62" i="18" s="1"/>
  <c r="DC62" i="18" s="1"/>
  <c r="DD62" i="18" s="1"/>
  <c r="DE62" i="18" s="1"/>
  <c r="DF62" i="18" s="1"/>
  <c r="DG62" i="18" s="1"/>
  <c r="DH62" i="18" s="1"/>
  <c r="DI62" i="18" s="1"/>
  <c r="DJ62" i="18" s="1"/>
  <c r="DK62" i="18" s="1"/>
  <c r="AP47" i="12"/>
  <c r="AQ47" i="12" s="1"/>
  <c r="AR47" i="12" s="1"/>
  <c r="AS47" i="12" s="1"/>
  <c r="AT47" i="12" s="1"/>
  <c r="AU47" i="12" s="1"/>
  <c r="AV47" i="12" s="1"/>
  <c r="AW47" i="12" s="1"/>
  <c r="AX47" i="12" s="1"/>
  <c r="AY47" i="12" s="1"/>
  <c r="AZ47" i="12" s="1"/>
  <c r="BA47" i="12" s="1"/>
  <c r="BB47" i="12" s="1"/>
  <c r="BC47" i="12" s="1"/>
  <c r="BD47" i="12" s="1"/>
  <c r="BE47" i="12" s="1"/>
  <c r="BF47" i="12" s="1"/>
  <c r="BG47" i="12" s="1"/>
  <c r="BH47" i="12" s="1"/>
  <c r="BI47" i="12" s="1"/>
  <c r="BJ47" i="12" s="1"/>
  <c r="BK47" i="12" s="1"/>
  <c r="BL47" i="12" s="1"/>
  <c r="BM47" i="12" s="1"/>
  <c r="BN47" i="12" s="1"/>
  <c r="BO47" i="12" s="1"/>
  <c r="BP47" i="12" s="1"/>
  <c r="BQ47" i="12" s="1"/>
  <c r="BR47" i="12" s="1"/>
  <c r="BS47" i="12" s="1"/>
  <c r="BT47" i="12" s="1"/>
  <c r="BU47" i="12" s="1"/>
  <c r="BV47" i="12" s="1"/>
  <c r="BW47" i="12" s="1"/>
  <c r="BX47" i="12" s="1"/>
  <c r="BY47" i="12" s="1"/>
  <c r="BZ47" i="12" s="1"/>
  <c r="CA47" i="12" s="1"/>
  <c r="CB47" i="12" s="1"/>
  <c r="CC47" i="12" s="1"/>
  <c r="CD47" i="12" s="1"/>
  <c r="CE47" i="12" s="1"/>
  <c r="CF47" i="12" s="1"/>
  <c r="CG47" i="12" s="1"/>
  <c r="CH47" i="12" s="1"/>
  <c r="CI47" i="12" s="1"/>
  <c r="CJ47" i="12" s="1"/>
  <c r="CK47" i="12" s="1"/>
  <c r="CL47" i="12" s="1"/>
  <c r="CM47" i="12" s="1"/>
  <c r="CN47" i="12" s="1"/>
  <c r="CO47" i="12" s="1"/>
  <c r="CP47" i="12" s="1"/>
  <c r="CQ47" i="12" s="1"/>
  <c r="CR47" i="12" s="1"/>
  <c r="CS47" i="12" s="1"/>
  <c r="CT47" i="12" s="1"/>
  <c r="CU47" i="12" s="1"/>
  <c r="CV47" i="12" s="1"/>
  <c r="CW47" i="12" s="1"/>
  <c r="CX47" i="12" s="1"/>
  <c r="CY47" i="12" s="1"/>
  <c r="CZ47" i="12" s="1"/>
  <c r="DA47" i="12" s="1"/>
  <c r="DB47" i="12" s="1"/>
  <c r="DC47" i="12" s="1"/>
  <c r="DD47" i="12" s="1"/>
  <c r="DE47" i="12" s="1"/>
  <c r="DF47" i="12" s="1"/>
  <c r="DG47" i="12" s="1"/>
  <c r="DH47" i="12" s="1"/>
  <c r="DI47" i="12" s="1"/>
  <c r="DJ47" i="12" s="1"/>
  <c r="DK47" i="12" s="1"/>
  <c r="AU49" i="18"/>
  <c r="AV49" i="18" s="1"/>
  <c r="AW49" i="18" s="1"/>
  <c r="AX49" i="18" s="1"/>
  <c r="AY49" i="18" s="1"/>
  <c r="AZ49" i="18" s="1"/>
  <c r="BA49" i="18" s="1"/>
  <c r="BB49" i="18" s="1"/>
  <c r="BC49" i="18" s="1"/>
  <c r="BD49" i="18" s="1"/>
  <c r="BE49" i="18" s="1"/>
  <c r="BF49" i="18" s="1"/>
  <c r="BG49" i="18" s="1"/>
  <c r="BH49" i="18" s="1"/>
  <c r="BI49" i="18" s="1"/>
  <c r="BJ49" i="18" s="1"/>
  <c r="BK49" i="18" s="1"/>
  <c r="BL49" i="18" s="1"/>
  <c r="BM49" i="18" s="1"/>
  <c r="BN49" i="18" s="1"/>
  <c r="BO49" i="18" s="1"/>
  <c r="BP49" i="18" s="1"/>
  <c r="BQ49" i="18" s="1"/>
  <c r="BR49" i="18" s="1"/>
  <c r="BS49" i="18" s="1"/>
  <c r="BT49" i="18" s="1"/>
  <c r="BU49" i="18" s="1"/>
  <c r="BV49" i="18" s="1"/>
  <c r="BW49" i="18" s="1"/>
  <c r="BX49" i="18" s="1"/>
  <c r="BY49" i="18" s="1"/>
  <c r="BZ49" i="18" s="1"/>
  <c r="CA49" i="18" s="1"/>
  <c r="CB49" i="18" s="1"/>
  <c r="CC49" i="18" s="1"/>
  <c r="CD49" i="18" s="1"/>
  <c r="CE49" i="18" s="1"/>
  <c r="CF49" i="18" s="1"/>
  <c r="CG49" i="18" s="1"/>
  <c r="CH49" i="18" s="1"/>
  <c r="CI49" i="18" s="1"/>
  <c r="CJ49" i="18" s="1"/>
  <c r="CK49" i="18" s="1"/>
  <c r="CL49" i="18" s="1"/>
  <c r="CM49" i="18" s="1"/>
  <c r="CN49" i="18" s="1"/>
  <c r="CO49" i="18" s="1"/>
  <c r="CP49" i="18" s="1"/>
  <c r="CQ49" i="18" s="1"/>
  <c r="CR49" i="18" s="1"/>
  <c r="CS49" i="18" s="1"/>
  <c r="CT49" i="18" s="1"/>
  <c r="CU49" i="18" s="1"/>
  <c r="CV49" i="18" s="1"/>
  <c r="CW49" i="18" s="1"/>
  <c r="CX49" i="18" s="1"/>
  <c r="CY49" i="18" s="1"/>
  <c r="CZ49" i="18" s="1"/>
  <c r="DA49" i="18" s="1"/>
  <c r="DB49" i="18" s="1"/>
  <c r="DC49" i="18" s="1"/>
  <c r="DD49" i="18" s="1"/>
  <c r="DE49" i="18" s="1"/>
  <c r="DF49" i="18" s="1"/>
  <c r="DG49" i="18" s="1"/>
  <c r="DH49" i="18" s="1"/>
  <c r="DI49" i="18" s="1"/>
  <c r="DJ49" i="18" s="1"/>
  <c r="DK49" i="18" s="1"/>
  <c r="BF63" i="12"/>
  <c r="BG63" i="12" s="1"/>
  <c r="BH63" i="12" s="1"/>
  <c r="BI63" i="12" s="1"/>
  <c r="BJ63" i="12" s="1"/>
  <c r="BK63" i="12" s="1"/>
  <c r="BL63" i="12" s="1"/>
  <c r="BM63" i="12" s="1"/>
  <c r="BN63" i="12" s="1"/>
  <c r="BO63" i="12" s="1"/>
  <c r="BP63" i="12" s="1"/>
  <c r="BQ63" i="12" s="1"/>
  <c r="BR63" i="12" s="1"/>
  <c r="BS63" i="12" s="1"/>
  <c r="BT63" i="12" s="1"/>
  <c r="BU63" i="12" s="1"/>
  <c r="BV63" i="12" s="1"/>
  <c r="BW63" i="12" s="1"/>
  <c r="BX63" i="12" s="1"/>
  <c r="BY63" i="12" s="1"/>
  <c r="BZ63" i="12" s="1"/>
  <c r="CA63" i="12" s="1"/>
  <c r="CB63" i="12" s="1"/>
  <c r="CC63" i="12" s="1"/>
  <c r="CD63" i="12" s="1"/>
  <c r="CE63" i="12" s="1"/>
  <c r="CF63" i="12" s="1"/>
  <c r="CG63" i="12" s="1"/>
  <c r="CH63" i="12" s="1"/>
  <c r="CI63" i="12" s="1"/>
  <c r="CJ63" i="12" s="1"/>
  <c r="CK63" i="12" s="1"/>
  <c r="CL63" i="12" s="1"/>
  <c r="CM63" i="12" s="1"/>
  <c r="CN63" i="12" s="1"/>
  <c r="CO63" i="12" s="1"/>
  <c r="CP63" i="12" s="1"/>
  <c r="CQ63" i="12" s="1"/>
  <c r="CR63" i="12" s="1"/>
  <c r="CS63" i="12" s="1"/>
  <c r="CT63" i="12" s="1"/>
  <c r="CU63" i="12" s="1"/>
  <c r="CV63" i="12" s="1"/>
  <c r="CW63" i="12" s="1"/>
  <c r="CX63" i="12" s="1"/>
  <c r="CY63" i="12" s="1"/>
  <c r="CZ63" i="12" s="1"/>
  <c r="DA63" i="12" s="1"/>
  <c r="DB63" i="12" s="1"/>
  <c r="DC63" i="12" s="1"/>
  <c r="DD63" i="12" s="1"/>
  <c r="DE63" i="12" s="1"/>
  <c r="DF63" i="12" s="1"/>
  <c r="DG63" i="12" s="1"/>
  <c r="DH63" i="12" s="1"/>
  <c r="DI63" i="12" s="1"/>
  <c r="DJ63" i="12" s="1"/>
  <c r="DK63" i="12" s="1"/>
  <c r="AQ45" i="18"/>
  <c r="AR45" i="18" s="1"/>
  <c r="AS45" i="18" s="1"/>
  <c r="AT45" i="18" s="1"/>
  <c r="AU45" i="18" s="1"/>
  <c r="AV45" i="18" s="1"/>
  <c r="AW45" i="18" s="1"/>
  <c r="AX45" i="18" s="1"/>
  <c r="AY45" i="18" s="1"/>
  <c r="AZ45" i="18" s="1"/>
  <c r="BA45" i="18" s="1"/>
  <c r="BB45" i="18" s="1"/>
  <c r="BC45" i="18" s="1"/>
  <c r="BD45" i="18" s="1"/>
  <c r="BE45" i="18" s="1"/>
  <c r="BF45" i="18" s="1"/>
  <c r="BG45" i="18" s="1"/>
  <c r="BH45" i="18" s="1"/>
  <c r="BI45" i="18" s="1"/>
  <c r="BJ45" i="18" s="1"/>
  <c r="BK45" i="18" s="1"/>
  <c r="BL45" i="18" s="1"/>
  <c r="BM45" i="18" s="1"/>
  <c r="BN45" i="18" s="1"/>
  <c r="BO45" i="18" s="1"/>
  <c r="BP45" i="18" s="1"/>
  <c r="BQ45" i="18" s="1"/>
  <c r="BR45" i="18" s="1"/>
  <c r="BS45" i="18" s="1"/>
  <c r="BT45" i="18" s="1"/>
  <c r="BU45" i="18" s="1"/>
  <c r="BV45" i="18" s="1"/>
  <c r="BW45" i="18" s="1"/>
  <c r="BX45" i="18" s="1"/>
  <c r="BY45" i="18" s="1"/>
  <c r="BZ45" i="18" s="1"/>
  <c r="CA45" i="18" s="1"/>
  <c r="CB45" i="18" s="1"/>
  <c r="CC45" i="18" s="1"/>
  <c r="CD45" i="18" s="1"/>
  <c r="CE45" i="18" s="1"/>
  <c r="CF45" i="18" s="1"/>
  <c r="CG45" i="18" s="1"/>
  <c r="CH45" i="18" s="1"/>
  <c r="CI45" i="18" s="1"/>
  <c r="CJ45" i="18" s="1"/>
  <c r="CK45" i="18" s="1"/>
  <c r="CL45" i="18" s="1"/>
  <c r="CM45" i="18" s="1"/>
  <c r="CN45" i="18" s="1"/>
  <c r="CO45" i="18" s="1"/>
  <c r="CP45" i="18" s="1"/>
  <c r="CQ45" i="18" s="1"/>
  <c r="CR45" i="18" s="1"/>
  <c r="CS45" i="18" s="1"/>
  <c r="CT45" i="18" s="1"/>
  <c r="CU45" i="18" s="1"/>
  <c r="CV45" i="18" s="1"/>
  <c r="CW45" i="18" s="1"/>
  <c r="CX45" i="18" s="1"/>
  <c r="CY45" i="18" s="1"/>
  <c r="CZ45" i="18" s="1"/>
  <c r="DA45" i="18" s="1"/>
  <c r="DB45" i="18" s="1"/>
  <c r="DC45" i="18" s="1"/>
  <c r="DD45" i="18" s="1"/>
  <c r="DE45" i="18" s="1"/>
  <c r="DF45" i="18" s="1"/>
  <c r="DG45" i="18" s="1"/>
  <c r="DH45" i="18" s="1"/>
  <c r="DI45" i="18" s="1"/>
  <c r="DJ45" i="18" s="1"/>
  <c r="DK45" i="18" s="1"/>
  <c r="BC54" i="2"/>
  <c r="Y20" i="18"/>
  <c r="H33" i="15"/>
  <c r="AB17" i="30" l="1"/>
  <c r="AD17" i="30" s="1"/>
  <c r="T18" i="30"/>
  <c r="BG51" i="1"/>
  <c r="AC17" i="12"/>
  <c r="BH50" i="1"/>
  <c r="AD16" i="12"/>
  <c r="BG51" i="2"/>
  <c r="AC17" i="18"/>
  <c r="BD74" i="1"/>
  <c r="Z40" i="12"/>
  <c r="BE73" i="2"/>
  <c r="AA39" i="18"/>
  <c r="BC55" i="2"/>
  <c r="Y21" i="18"/>
  <c r="BH50" i="2"/>
  <c r="AD16" i="18"/>
  <c r="V18" i="30"/>
  <c r="P18" i="30"/>
  <c r="R18" i="30" s="1"/>
  <c r="U18" i="30"/>
  <c r="W18" i="30"/>
  <c r="BC76" i="2"/>
  <c r="Y42" i="18"/>
  <c r="BI48" i="1"/>
  <c r="AF14" i="12" s="1"/>
  <c r="AG14" i="12" s="1"/>
  <c r="AH14" i="12" s="1"/>
  <c r="AI14" i="12" s="1"/>
  <c r="AJ14" i="12" s="1"/>
  <c r="AK14" i="12" s="1"/>
  <c r="AL14" i="12" s="1"/>
  <c r="AM14" i="12" s="1"/>
  <c r="AN14" i="12" s="1"/>
  <c r="AO14" i="12" s="1"/>
  <c r="AP14" i="12" s="1"/>
  <c r="AQ14" i="12" s="1"/>
  <c r="AR14" i="12" s="1"/>
  <c r="AS14" i="12" s="1"/>
  <c r="AT14" i="12" s="1"/>
  <c r="AU14" i="12" s="1"/>
  <c r="AV14" i="12" s="1"/>
  <c r="AW14" i="12" s="1"/>
  <c r="AX14" i="12" s="1"/>
  <c r="AY14" i="12" s="1"/>
  <c r="AZ14" i="12" s="1"/>
  <c r="BA14" i="12" s="1"/>
  <c r="BB14" i="12" s="1"/>
  <c r="BC14" i="12" s="1"/>
  <c r="BD14" i="12" s="1"/>
  <c r="BE14" i="12" s="1"/>
  <c r="BF14" i="12" s="1"/>
  <c r="BG14" i="12" s="1"/>
  <c r="BH14" i="12" s="1"/>
  <c r="BI14" i="12" s="1"/>
  <c r="BJ14" i="12" s="1"/>
  <c r="BK14" i="12" s="1"/>
  <c r="BL14" i="12" s="1"/>
  <c r="BM14" i="12" s="1"/>
  <c r="BN14" i="12" s="1"/>
  <c r="BO14" i="12" s="1"/>
  <c r="BP14" i="12" s="1"/>
  <c r="BQ14" i="12" s="1"/>
  <c r="BR14" i="12" s="1"/>
  <c r="BS14" i="12" s="1"/>
  <c r="BT14" i="12" s="1"/>
  <c r="BU14" i="12" s="1"/>
  <c r="BV14" i="12" s="1"/>
  <c r="BW14" i="12" s="1"/>
  <c r="BX14" i="12" s="1"/>
  <c r="BY14" i="12" s="1"/>
  <c r="BZ14" i="12" s="1"/>
  <c r="CA14" i="12" s="1"/>
  <c r="CB14" i="12" s="1"/>
  <c r="CC14" i="12" s="1"/>
  <c r="CD14" i="12" s="1"/>
  <c r="CE14" i="12" s="1"/>
  <c r="CF14" i="12" s="1"/>
  <c r="CG14" i="12" s="1"/>
  <c r="CH14" i="12" s="1"/>
  <c r="CI14" i="12" s="1"/>
  <c r="CJ14" i="12" s="1"/>
  <c r="CK14" i="12" s="1"/>
  <c r="CL14" i="12" s="1"/>
  <c r="CM14" i="12" s="1"/>
  <c r="CN14" i="12" s="1"/>
  <c r="CO14" i="12" s="1"/>
  <c r="CP14" i="12" s="1"/>
  <c r="CQ14" i="12" s="1"/>
  <c r="CR14" i="12" s="1"/>
  <c r="CS14" i="12" s="1"/>
  <c r="CT14" i="12" s="1"/>
  <c r="CU14" i="12" s="1"/>
  <c r="CV14" i="12" s="1"/>
  <c r="CW14" i="12" s="1"/>
  <c r="CX14" i="12" s="1"/>
  <c r="CY14" i="12" s="1"/>
  <c r="CZ14" i="12" s="1"/>
  <c r="DA14" i="12" s="1"/>
  <c r="DB14" i="12" s="1"/>
  <c r="DC14" i="12" s="1"/>
  <c r="DD14" i="12" s="1"/>
  <c r="DE14" i="12" s="1"/>
  <c r="DF14" i="12" s="1"/>
  <c r="DG14" i="12" s="1"/>
  <c r="DH14" i="12" s="1"/>
  <c r="DI14" i="12" s="1"/>
  <c r="DJ14" i="12" s="1"/>
  <c r="DK14" i="12" s="1"/>
  <c r="AE14" i="12"/>
  <c r="BC75" i="2"/>
  <c r="Y41" i="18"/>
  <c r="BC75" i="1"/>
  <c r="Y41" i="12"/>
  <c r="BG71" i="1"/>
  <c r="AC37" i="12"/>
  <c r="BC76" i="1"/>
  <c r="Y42" i="12"/>
  <c r="BH70" i="1"/>
  <c r="AD36" i="12"/>
  <c r="BI69" i="2"/>
  <c r="AF35" i="18" s="1"/>
  <c r="AE35" i="18"/>
  <c r="BF72" i="1"/>
  <c r="AB38" i="12"/>
  <c r="BC56" i="1"/>
  <c r="Y22" i="12"/>
  <c r="BI49" i="2"/>
  <c r="AF15" i="18" s="1"/>
  <c r="AG15" i="18" s="1"/>
  <c r="AH15" i="18" s="1"/>
  <c r="AI15" i="18" s="1"/>
  <c r="AJ15" i="18" s="1"/>
  <c r="AK15" i="18" s="1"/>
  <c r="AL15" i="18" s="1"/>
  <c r="AM15" i="18" s="1"/>
  <c r="AN15" i="18" s="1"/>
  <c r="AO15" i="18" s="1"/>
  <c r="AP15" i="18" s="1"/>
  <c r="AQ15" i="18" s="1"/>
  <c r="AR15" i="18" s="1"/>
  <c r="AS15" i="18" s="1"/>
  <c r="AT15" i="18" s="1"/>
  <c r="AU15" i="18" s="1"/>
  <c r="AV15" i="18" s="1"/>
  <c r="AW15" i="18" s="1"/>
  <c r="AX15" i="18" s="1"/>
  <c r="AY15" i="18" s="1"/>
  <c r="AZ15" i="18" s="1"/>
  <c r="BA15" i="18" s="1"/>
  <c r="BB15" i="18" s="1"/>
  <c r="BC15" i="18" s="1"/>
  <c r="BD15" i="18" s="1"/>
  <c r="BE15" i="18" s="1"/>
  <c r="BF15" i="18" s="1"/>
  <c r="BG15" i="18" s="1"/>
  <c r="BH15" i="18" s="1"/>
  <c r="BI15" i="18" s="1"/>
  <c r="BJ15" i="18" s="1"/>
  <c r="BK15" i="18" s="1"/>
  <c r="BL15" i="18" s="1"/>
  <c r="BM15" i="18" s="1"/>
  <c r="BN15" i="18" s="1"/>
  <c r="BO15" i="18" s="1"/>
  <c r="BP15" i="18" s="1"/>
  <c r="BQ15" i="18" s="1"/>
  <c r="BR15" i="18" s="1"/>
  <c r="BS15" i="18" s="1"/>
  <c r="BT15" i="18" s="1"/>
  <c r="BU15" i="18" s="1"/>
  <c r="BV15" i="18" s="1"/>
  <c r="BW15" i="18" s="1"/>
  <c r="BX15" i="18" s="1"/>
  <c r="BY15" i="18" s="1"/>
  <c r="BZ15" i="18" s="1"/>
  <c r="CA15" i="18" s="1"/>
  <c r="CB15" i="18" s="1"/>
  <c r="CC15" i="18" s="1"/>
  <c r="CD15" i="18" s="1"/>
  <c r="CE15" i="18" s="1"/>
  <c r="CF15" i="18" s="1"/>
  <c r="CG15" i="18" s="1"/>
  <c r="CH15" i="18" s="1"/>
  <c r="CI15" i="18" s="1"/>
  <c r="CJ15" i="18" s="1"/>
  <c r="CK15" i="18" s="1"/>
  <c r="CL15" i="18" s="1"/>
  <c r="CM15" i="18" s="1"/>
  <c r="CN15" i="18" s="1"/>
  <c r="CO15" i="18" s="1"/>
  <c r="CP15" i="18" s="1"/>
  <c r="CQ15" i="18" s="1"/>
  <c r="CR15" i="18" s="1"/>
  <c r="CS15" i="18" s="1"/>
  <c r="CT15" i="18" s="1"/>
  <c r="CU15" i="18" s="1"/>
  <c r="CV15" i="18" s="1"/>
  <c r="CW15" i="18" s="1"/>
  <c r="CX15" i="18" s="1"/>
  <c r="CY15" i="18" s="1"/>
  <c r="CZ15" i="18" s="1"/>
  <c r="DA15" i="18" s="1"/>
  <c r="DB15" i="18" s="1"/>
  <c r="DC15" i="18" s="1"/>
  <c r="DD15" i="18" s="1"/>
  <c r="DE15" i="18" s="1"/>
  <c r="DF15" i="18" s="1"/>
  <c r="DG15" i="18" s="1"/>
  <c r="DH15" i="18" s="1"/>
  <c r="DI15" i="18" s="1"/>
  <c r="DJ15" i="18" s="1"/>
  <c r="DK15" i="18" s="1"/>
  <c r="AE15" i="18"/>
  <c r="BC55" i="1"/>
  <c r="Y21" i="12"/>
  <c r="F18" i="30"/>
  <c r="G19" i="30" s="1"/>
  <c r="E19" i="30"/>
  <c r="BD74" i="2"/>
  <c r="Z40" i="18"/>
  <c r="BI69" i="1"/>
  <c r="AF35" i="12" s="1"/>
  <c r="AG35" i="12" s="1"/>
  <c r="AH35" i="12" s="1"/>
  <c r="AI35" i="12" s="1"/>
  <c r="AJ35" i="12" s="1"/>
  <c r="AK35" i="12" s="1"/>
  <c r="AL35" i="12" s="1"/>
  <c r="AM35" i="12" s="1"/>
  <c r="AN35" i="12" s="1"/>
  <c r="AO35" i="12" s="1"/>
  <c r="AP35" i="12" s="1"/>
  <c r="AQ35" i="12" s="1"/>
  <c r="AR35" i="12" s="1"/>
  <c r="AS35" i="12" s="1"/>
  <c r="AT35" i="12" s="1"/>
  <c r="AU35" i="12" s="1"/>
  <c r="AV35" i="12" s="1"/>
  <c r="AW35" i="12" s="1"/>
  <c r="AX35" i="12" s="1"/>
  <c r="AY35" i="12" s="1"/>
  <c r="AZ35" i="12" s="1"/>
  <c r="BA35" i="12" s="1"/>
  <c r="BB35" i="12" s="1"/>
  <c r="BC35" i="12" s="1"/>
  <c r="BD35" i="12" s="1"/>
  <c r="BE35" i="12" s="1"/>
  <c r="BF35" i="12" s="1"/>
  <c r="BG35" i="12" s="1"/>
  <c r="BH35" i="12" s="1"/>
  <c r="BI35" i="12" s="1"/>
  <c r="BJ35" i="12" s="1"/>
  <c r="BK35" i="12" s="1"/>
  <c r="BL35" i="12" s="1"/>
  <c r="BM35" i="12" s="1"/>
  <c r="BN35" i="12" s="1"/>
  <c r="BO35" i="12" s="1"/>
  <c r="BP35" i="12" s="1"/>
  <c r="BQ35" i="12" s="1"/>
  <c r="BR35" i="12" s="1"/>
  <c r="BS35" i="12" s="1"/>
  <c r="BT35" i="12" s="1"/>
  <c r="BU35" i="12" s="1"/>
  <c r="BV35" i="12" s="1"/>
  <c r="BW35" i="12" s="1"/>
  <c r="BX35" i="12" s="1"/>
  <c r="BY35" i="12" s="1"/>
  <c r="BZ35" i="12" s="1"/>
  <c r="CA35" i="12" s="1"/>
  <c r="CB35" i="12" s="1"/>
  <c r="CC35" i="12" s="1"/>
  <c r="CD35" i="12" s="1"/>
  <c r="CE35" i="12" s="1"/>
  <c r="CF35" i="12" s="1"/>
  <c r="CG35" i="12" s="1"/>
  <c r="CH35" i="12" s="1"/>
  <c r="CI35" i="12" s="1"/>
  <c r="CJ35" i="12" s="1"/>
  <c r="CK35" i="12" s="1"/>
  <c r="CL35" i="12" s="1"/>
  <c r="CM35" i="12" s="1"/>
  <c r="CN35" i="12" s="1"/>
  <c r="CO35" i="12" s="1"/>
  <c r="CP35" i="12" s="1"/>
  <c r="CQ35" i="12" s="1"/>
  <c r="CR35" i="12" s="1"/>
  <c r="CS35" i="12" s="1"/>
  <c r="CT35" i="12" s="1"/>
  <c r="CU35" i="12" s="1"/>
  <c r="CV35" i="12" s="1"/>
  <c r="CW35" i="12" s="1"/>
  <c r="CX35" i="12" s="1"/>
  <c r="CY35" i="12" s="1"/>
  <c r="CZ35" i="12" s="1"/>
  <c r="DA35" i="12" s="1"/>
  <c r="DB35" i="12" s="1"/>
  <c r="DC35" i="12" s="1"/>
  <c r="DD35" i="12" s="1"/>
  <c r="DE35" i="12" s="1"/>
  <c r="DF35" i="12" s="1"/>
  <c r="DG35" i="12" s="1"/>
  <c r="DH35" i="12" s="1"/>
  <c r="DI35" i="12" s="1"/>
  <c r="DJ35" i="12" s="1"/>
  <c r="DK35" i="12" s="1"/>
  <c r="AE35" i="12"/>
  <c r="BH70" i="2"/>
  <c r="AD36" i="18"/>
  <c r="BF52" i="1"/>
  <c r="AB18" i="12"/>
  <c r="BE53" i="2"/>
  <c r="AA19" i="18"/>
  <c r="BD54" i="1"/>
  <c r="Z20" i="12"/>
  <c r="BI49" i="1"/>
  <c r="AF15" i="12" s="1"/>
  <c r="AG15" i="12" s="1"/>
  <c r="AH15" i="12" s="1"/>
  <c r="AI15" i="12" s="1"/>
  <c r="AJ15" i="12" s="1"/>
  <c r="AK15" i="12" s="1"/>
  <c r="AL15" i="12" s="1"/>
  <c r="AM15" i="12" s="1"/>
  <c r="AN15" i="12" s="1"/>
  <c r="AO15" i="12" s="1"/>
  <c r="AP15" i="12" s="1"/>
  <c r="AQ15" i="12" s="1"/>
  <c r="AR15" i="12" s="1"/>
  <c r="AS15" i="12" s="1"/>
  <c r="AT15" i="12" s="1"/>
  <c r="AU15" i="12" s="1"/>
  <c r="AV15" i="12" s="1"/>
  <c r="AW15" i="12" s="1"/>
  <c r="AX15" i="12" s="1"/>
  <c r="AY15" i="12" s="1"/>
  <c r="AZ15" i="12" s="1"/>
  <c r="BA15" i="12" s="1"/>
  <c r="BB15" i="12" s="1"/>
  <c r="BC15" i="12" s="1"/>
  <c r="BD15" i="12" s="1"/>
  <c r="BE15" i="12" s="1"/>
  <c r="BF15" i="12" s="1"/>
  <c r="BG15" i="12" s="1"/>
  <c r="BH15" i="12" s="1"/>
  <c r="BI15" i="12" s="1"/>
  <c r="BJ15" i="12" s="1"/>
  <c r="BK15" i="12" s="1"/>
  <c r="BL15" i="12" s="1"/>
  <c r="BM15" i="12" s="1"/>
  <c r="BN15" i="12" s="1"/>
  <c r="BO15" i="12" s="1"/>
  <c r="BP15" i="12" s="1"/>
  <c r="BQ15" i="12" s="1"/>
  <c r="BR15" i="12" s="1"/>
  <c r="BS15" i="12" s="1"/>
  <c r="BT15" i="12" s="1"/>
  <c r="BU15" i="12" s="1"/>
  <c r="BV15" i="12" s="1"/>
  <c r="BW15" i="12" s="1"/>
  <c r="BX15" i="12" s="1"/>
  <c r="BY15" i="12" s="1"/>
  <c r="BZ15" i="12" s="1"/>
  <c r="CA15" i="12" s="1"/>
  <c r="CB15" i="12" s="1"/>
  <c r="CC15" i="12" s="1"/>
  <c r="CD15" i="12" s="1"/>
  <c r="CE15" i="12" s="1"/>
  <c r="CF15" i="12" s="1"/>
  <c r="CG15" i="12" s="1"/>
  <c r="CH15" i="12" s="1"/>
  <c r="CI15" i="12" s="1"/>
  <c r="CJ15" i="12" s="1"/>
  <c r="CK15" i="12" s="1"/>
  <c r="CL15" i="12" s="1"/>
  <c r="CM15" i="12" s="1"/>
  <c r="CN15" i="12" s="1"/>
  <c r="CO15" i="12" s="1"/>
  <c r="CP15" i="12" s="1"/>
  <c r="CQ15" i="12" s="1"/>
  <c r="CR15" i="12" s="1"/>
  <c r="CS15" i="12" s="1"/>
  <c r="CT15" i="12" s="1"/>
  <c r="CU15" i="12" s="1"/>
  <c r="CV15" i="12" s="1"/>
  <c r="CW15" i="12" s="1"/>
  <c r="CX15" i="12" s="1"/>
  <c r="CY15" i="12" s="1"/>
  <c r="CZ15" i="12" s="1"/>
  <c r="DA15" i="12" s="1"/>
  <c r="DB15" i="12" s="1"/>
  <c r="DC15" i="12" s="1"/>
  <c r="DD15" i="12" s="1"/>
  <c r="DE15" i="12" s="1"/>
  <c r="DF15" i="12" s="1"/>
  <c r="DG15" i="12" s="1"/>
  <c r="DH15" i="12" s="1"/>
  <c r="DI15" i="12" s="1"/>
  <c r="DJ15" i="12" s="1"/>
  <c r="DK15" i="12" s="1"/>
  <c r="AE15" i="12"/>
  <c r="BC56" i="2"/>
  <c r="Y22" i="18"/>
  <c r="BD54" i="2"/>
  <c r="Z20" i="18"/>
  <c r="BF52" i="2"/>
  <c r="AB18" i="18"/>
  <c r="K18" i="30"/>
  <c r="L19" i="30" s="1"/>
  <c r="J19" i="30"/>
  <c r="BF72" i="2"/>
  <c r="AB38" i="18"/>
  <c r="BG71" i="2"/>
  <c r="AC37" i="18"/>
  <c r="BE53" i="1"/>
  <c r="AA19" i="12"/>
  <c r="BE73" i="1"/>
  <c r="AA39" i="12"/>
  <c r="H34" i="15"/>
  <c r="D32" i="15"/>
  <c r="AB18" i="30" l="1"/>
  <c r="AD18" i="30" s="1"/>
  <c r="J20" i="30"/>
  <c r="K19" i="30"/>
  <c r="L20" i="30" s="1"/>
  <c r="BG72" i="1"/>
  <c r="AC38" i="12"/>
  <c r="BI70" i="1"/>
  <c r="AF36" i="12" s="1"/>
  <c r="AG36" i="12" s="1"/>
  <c r="AH36" i="12" s="1"/>
  <c r="AI36" i="12" s="1"/>
  <c r="AJ36" i="12" s="1"/>
  <c r="AK36" i="12" s="1"/>
  <c r="AL36" i="12" s="1"/>
  <c r="AM36" i="12" s="1"/>
  <c r="AN36" i="12" s="1"/>
  <c r="AO36" i="12" s="1"/>
  <c r="AP36" i="12" s="1"/>
  <c r="AQ36" i="12" s="1"/>
  <c r="AR36" i="12" s="1"/>
  <c r="AS36" i="12" s="1"/>
  <c r="AT36" i="12" s="1"/>
  <c r="AU36" i="12" s="1"/>
  <c r="AV36" i="12" s="1"/>
  <c r="AW36" i="12" s="1"/>
  <c r="AX36" i="12" s="1"/>
  <c r="AY36" i="12" s="1"/>
  <c r="AZ36" i="12" s="1"/>
  <c r="BA36" i="12" s="1"/>
  <c r="BB36" i="12" s="1"/>
  <c r="BC36" i="12" s="1"/>
  <c r="BD36" i="12" s="1"/>
  <c r="BE36" i="12" s="1"/>
  <c r="BF36" i="12" s="1"/>
  <c r="BG36" i="12" s="1"/>
  <c r="BH36" i="12" s="1"/>
  <c r="BI36" i="12" s="1"/>
  <c r="BJ36" i="12" s="1"/>
  <c r="BK36" i="12" s="1"/>
  <c r="BL36" i="12" s="1"/>
  <c r="BM36" i="12" s="1"/>
  <c r="BN36" i="12" s="1"/>
  <c r="BO36" i="12" s="1"/>
  <c r="BP36" i="12" s="1"/>
  <c r="BQ36" i="12" s="1"/>
  <c r="BR36" i="12" s="1"/>
  <c r="BS36" i="12" s="1"/>
  <c r="BT36" i="12" s="1"/>
  <c r="BU36" i="12" s="1"/>
  <c r="BV36" i="12" s="1"/>
  <c r="BW36" i="12" s="1"/>
  <c r="BX36" i="12" s="1"/>
  <c r="BY36" i="12" s="1"/>
  <c r="BZ36" i="12" s="1"/>
  <c r="CA36" i="12" s="1"/>
  <c r="CB36" i="12" s="1"/>
  <c r="CC36" i="12" s="1"/>
  <c r="CD36" i="12" s="1"/>
  <c r="CE36" i="12" s="1"/>
  <c r="CF36" i="12" s="1"/>
  <c r="CG36" i="12" s="1"/>
  <c r="CH36" i="12" s="1"/>
  <c r="CI36" i="12" s="1"/>
  <c r="CJ36" i="12" s="1"/>
  <c r="CK36" i="12" s="1"/>
  <c r="CL36" i="12" s="1"/>
  <c r="CM36" i="12" s="1"/>
  <c r="CN36" i="12" s="1"/>
  <c r="CO36" i="12" s="1"/>
  <c r="CP36" i="12" s="1"/>
  <c r="CQ36" i="12" s="1"/>
  <c r="CR36" i="12" s="1"/>
  <c r="CS36" i="12" s="1"/>
  <c r="CT36" i="12" s="1"/>
  <c r="CU36" i="12" s="1"/>
  <c r="CV36" i="12" s="1"/>
  <c r="CW36" i="12" s="1"/>
  <c r="CX36" i="12" s="1"/>
  <c r="CY36" i="12" s="1"/>
  <c r="CZ36" i="12" s="1"/>
  <c r="DA36" i="12" s="1"/>
  <c r="DB36" i="12" s="1"/>
  <c r="DC36" i="12" s="1"/>
  <c r="DD36" i="12" s="1"/>
  <c r="DE36" i="12" s="1"/>
  <c r="DF36" i="12" s="1"/>
  <c r="DG36" i="12" s="1"/>
  <c r="DH36" i="12" s="1"/>
  <c r="DI36" i="12" s="1"/>
  <c r="DJ36" i="12" s="1"/>
  <c r="DK36" i="12" s="1"/>
  <c r="AE36" i="12"/>
  <c r="BH71" i="1"/>
  <c r="AD37" i="12"/>
  <c r="BD75" i="2"/>
  <c r="Z41" i="18"/>
  <c r="BD76" i="2"/>
  <c r="Z42" i="18"/>
  <c r="BD55" i="2"/>
  <c r="Z21" i="18"/>
  <c r="BE74" i="1"/>
  <c r="AA40" i="12"/>
  <c r="BI50" i="1"/>
  <c r="AF16" i="12" s="1"/>
  <c r="AG16" i="12" s="1"/>
  <c r="AH16" i="12" s="1"/>
  <c r="AI16" i="12" s="1"/>
  <c r="AJ16" i="12" s="1"/>
  <c r="AK16" i="12" s="1"/>
  <c r="AL16" i="12" s="1"/>
  <c r="AM16" i="12" s="1"/>
  <c r="AN16" i="12" s="1"/>
  <c r="AO16" i="12" s="1"/>
  <c r="AP16" i="12" s="1"/>
  <c r="AQ16" i="12" s="1"/>
  <c r="AR16" i="12" s="1"/>
  <c r="AS16" i="12" s="1"/>
  <c r="AT16" i="12" s="1"/>
  <c r="AU16" i="12" s="1"/>
  <c r="AV16" i="12" s="1"/>
  <c r="AW16" i="12" s="1"/>
  <c r="AX16" i="12" s="1"/>
  <c r="AY16" i="12" s="1"/>
  <c r="AZ16" i="12" s="1"/>
  <c r="BA16" i="12" s="1"/>
  <c r="BB16" i="12" s="1"/>
  <c r="BC16" i="12" s="1"/>
  <c r="BD16" i="12" s="1"/>
  <c r="BE16" i="12" s="1"/>
  <c r="BF16" i="12" s="1"/>
  <c r="BG16" i="12" s="1"/>
  <c r="BH16" i="12" s="1"/>
  <c r="BI16" i="12" s="1"/>
  <c r="BJ16" i="12" s="1"/>
  <c r="BK16" i="12" s="1"/>
  <c r="BL16" i="12" s="1"/>
  <c r="BM16" i="12" s="1"/>
  <c r="BN16" i="12" s="1"/>
  <c r="BO16" i="12" s="1"/>
  <c r="BP16" i="12" s="1"/>
  <c r="BQ16" i="12" s="1"/>
  <c r="BR16" i="12" s="1"/>
  <c r="BS16" i="12" s="1"/>
  <c r="BT16" i="12" s="1"/>
  <c r="BU16" i="12" s="1"/>
  <c r="BV16" i="12" s="1"/>
  <c r="BW16" i="12" s="1"/>
  <c r="BX16" i="12" s="1"/>
  <c r="BY16" i="12" s="1"/>
  <c r="BZ16" i="12" s="1"/>
  <c r="CA16" i="12" s="1"/>
  <c r="CB16" i="12" s="1"/>
  <c r="CC16" i="12" s="1"/>
  <c r="CD16" i="12" s="1"/>
  <c r="CE16" i="12" s="1"/>
  <c r="CF16" i="12" s="1"/>
  <c r="CG16" i="12" s="1"/>
  <c r="CH16" i="12" s="1"/>
  <c r="CI16" i="12" s="1"/>
  <c r="CJ16" i="12" s="1"/>
  <c r="CK16" i="12" s="1"/>
  <c r="CL16" i="12" s="1"/>
  <c r="CM16" i="12" s="1"/>
  <c r="CN16" i="12" s="1"/>
  <c r="CO16" i="12" s="1"/>
  <c r="CP16" i="12" s="1"/>
  <c r="CQ16" i="12" s="1"/>
  <c r="CR16" i="12" s="1"/>
  <c r="CS16" i="12" s="1"/>
  <c r="CT16" i="12" s="1"/>
  <c r="CU16" i="12" s="1"/>
  <c r="CV16" i="12" s="1"/>
  <c r="CW16" i="12" s="1"/>
  <c r="CX16" i="12" s="1"/>
  <c r="CY16" i="12" s="1"/>
  <c r="CZ16" i="12" s="1"/>
  <c r="DA16" i="12" s="1"/>
  <c r="DB16" i="12" s="1"/>
  <c r="DC16" i="12" s="1"/>
  <c r="DD16" i="12" s="1"/>
  <c r="DE16" i="12" s="1"/>
  <c r="DF16" i="12" s="1"/>
  <c r="DG16" i="12" s="1"/>
  <c r="DH16" i="12" s="1"/>
  <c r="DI16" i="12" s="1"/>
  <c r="DJ16" i="12" s="1"/>
  <c r="DK16" i="12" s="1"/>
  <c r="AE16" i="12"/>
  <c r="V19" i="30"/>
  <c r="U19" i="30"/>
  <c r="W19" i="30"/>
  <c r="P19" i="30"/>
  <c r="R19" i="30" s="1"/>
  <c r="BF73" i="1"/>
  <c r="AB39" i="12"/>
  <c r="BH71" i="2"/>
  <c r="AD37" i="18"/>
  <c r="T19" i="30"/>
  <c r="BE54" i="2"/>
  <c r="AA20" i="18"/>
  <c r="BF53" i="2"/>
  <c r="AB19" i="18"/>
  <c r="BI70" i="2"/>
  <c r="AF36" i="18" s="1"/>
  <c r="AG36" i="18" s="1"/>
  <c r="AE36" i="18"/>
  <c r="BE74" i="2"/>
  <c r="AA40" i="18"/>
  <c r="BD55" i="1"/>
  <c r="Z21" i="12"/>
  <c r="BD56" i="1"/>
  <c r="Z22" i="12"/>
  <c r="BF53" i="1"/>
  <c r="AB19" i="12"/>
  <c r="BG72" i="2"/>
  <c r="AC38" i="18"/>
  <c r="BG52" i="2"/>
  <c r="AC18" i="18"/>
  <c r="BD56" i="2"/>
  <c r="Z22" i="18"/>
  <c r="BE54" i="1"/>
  <c r="AA20" i="12"/>
  <c r="BG52" i="1"/>
  <c r="AC18" i="12"/>
  <c r="F19" i="30"/>
  <c r="G20" i="30" s="1"/>
  <c r="E20" i="30"/>
  <c r="AG35" i="18"/>
  <c r="AH35" i="18" s="1"/>
  <c r="AI35" i="18" s="1"/>
  <c r="AJ35" i="18" s="1"/>
  <c r="AK35" i="18" s="1"/>
  <c r="AL35" i="18" s="1"/>
  <c r="AM35" i="18" s="1"/>
  <c r="AN35" i="18" s="1"/>
  <c r="AO35" i="18" s="1"/>
  <c r="AP35" i="18" s="1"/>
  <c r="AQ35" i="18" s="1"/>
  <c r="AR35" i="18" s="1"/>
  <c r="AS35" i="18" s="1"/>
  <c r="AT35" i="18" s="1"/>
  <c r="AU35" i="18" s="1"/>
  <c r="AV35" i="18" s="1"/>
  <c r="AW35" i="18" s="1"/>
  <c r="AX35" i="18" s="1"/>
  <c r="AY35" i="18" s="1"/>
  <c r="AZ35" i="18" s="1"/>
  <c r="BA35" i="18" s="1"/>
  <c r="BB35" i="18" s="1"/>
  <c r="BC35" i="18" s="1"/>
  <c r="BD35" i="18" s="1"/>
  <c r="BE35" i="18" s="1"/>
  <c r="BF35" i="18" s="1"/>
  <c r="BG35" i="18" s="1"/>
  <c r="BH35" i="18" s="1"/>
  <c r="BI35" i="18" s="1"/>
  <c r="BJ35" i="18" s="1"/>
  <c r="BK35" i="18" s="1"/>
  <c r="BL35" i="18" s="1"/>
  <c r="BM35" i="18" s="1"/>
  <c r="BN35" i="18" s="1"/>
  <c r="BO35" i="18" s="1"/>
  <c r="BP35" i="18" s="1"/>
  <c r="BQ35" i="18" s="1"/>
  <c r="BR35" i="18" s="1"/>
  <c r="BS35" i="18" s="1"/>
  <c r="BT35" i="18" s="1"/>
  <c r="BU35" i="18" s="1"/>
  <c r="BV35" i="18" s="1"/>
  <c r="BW35" i="18" s="1"/>
  <c r="BX35" i="18" s="1"/>
  <c r="BY35" i="18" s="1"/>
  <c r="BZ35" i="18" s="1"/>
  <c r="CA35" i="18" s="1"/>
  <c r="CB35" i="18" s="1"/>
  <c r="CC35" i="18" s="1"/>
  <c r="CD35" i="18" s="1"/>
  <c r="CE35" i="18" s="1"/>
  <c r="CF35" i="18" s="1"/>
  <c r="CG35" i="18" s="1"/>
  <c r="CH35" i="18" s="1"/>
  <c r="CI35" i="18" s="1"/>
  <c r="CJ35" i="18" s="1"/>
  <c r="CK35" i="18" s="1"/>
  <c r="CL35" i="18" s="1"/>
  <c r="CM35" i="18" s="1"/>
  <c r="CN35" i="18" s="1"/>
  <c r="CO35" i="18" s="1"/>
  <c r="CP35" i="18" s="1"/>
  <c r="CQ35" i="18" s="1"/>
  <c r="CR35" i="18" s="1"/>
  <c r="CS35" i="18" s="1"/>
  <c r="CT35" i="18" s="1"/>
  <c r="CU35" i="18" s="1"/>
  <c r="CV35" i="18" s="1"/>
  <c r="CW35" i="18" s="1"/>
  <c r="CX35" i="18" s="1"/>
  <c r="CY35" i="18" s="1"/>
  <c r="CZ35" i="18" s="1"/>
  <c r="DA35" i="18" s="1"/>
  <c r="DB35" i="18" s="1"/>
  <c r="DC35" i="18" s="1"/>
  <c r="DD35" i="18" s="1"/>
  <c r="DE35" i="18" s="1"/>
  <c r="DF35" i="18" s="1"/>
  <c r="DG35" i="18" s="1"/>
  <c r="DH35" i="18" s="1"/>
  <c r="DI35" i="18" s="1"/>
  <c r="DJ35" i="18" s="1"/>
  <c r="DK35" i="18" s="1"/>
  <c r="BD76" i="1"/>
  <c r="Z42" i="12"/>
  <c r="BD75" i="1"/>
  <c r="Z41" i="12"/>
  <c r="BI50" i="2"/>
  <c r="AF16" i="18" s="1"/>
  <c r="AG16" i="18" s="1"/>
  <c r="AH16" i="18" s="1"/>
  <c r="AI16" i="18" s="1"/>
  <c r="AJ16" i="18" s="1"/>
  <c r="AK16" i="18" s="1"/>
  <c r="AL16" i="18" s="1"/>
  <c r="AM16" i="18" s="1"/>
  <c r="AN16" i="18" s="1"/>
  <c r="AO16" i="18" s="1"/>
  <c r="AP16" i="18" s="1"/>
  <c r="AQ16" i="18" s="1"/>
  <c r="AR16" i="18" s="1"/>
  <c r="AS16" i="18" s="1"/>
  <c r="AT16" i="18" s="1"/>
  <c r="AU16" i="18" s="1"/>
  <c r="AV16" i="18" s="1"/>
  <c r="AW16" i="18" s="1"/>
  <c r="AX16" i="18" s="1"/>
  <c r="AY16" i="18" s="1"/>
  <c r="AZ16" i="18" s="1"/>
  <c r="BA16" i="18" s="1"/>
  <c r="BB16" i="18" s="1"/>
  <c r="BC16" i="18" s="1"/>
  <c r="BD16" i="18" s="1"/>
  <c r="BE16" i="18" s="1"/>
  <c r="BF16" i="18" s="1"/>
  <c r="BG16" i="18" s="1"/>
  <c r="BH16" i="18" s="1"/>
  <c r="BI16" i="18" s="1"/>
  <c r="BJ16" i="18" s="1"/>
  <c r="BK16" i="18" s="1"/>
  <c r="BL16" i="18" s="1"/>
  <c r="BM16" i="18" s="1"/>
  <c r="BN16" i="18" s="1"/>
  <c r="BO16" i="18" s="1"/>
  <c r="BP16" i="18" s="1"/>
  <c r="BQ16" i="18" s="1"/>
  <c r="BR16" i="18" s="1"/>
  <c r="BS16" i="18" s="1"/>
  <c r="BT16" i="18" s="1"/>
  <c r="BU16" i="18" s="1"/>
  <c r="BV16" i="18" s="1"/>
  <c r="BW16" i="18" s="1"/>
  <c r="BX16" i="18" s="1"/>
  <c r="BY16" i="18" s="1"/>
  <c r="BZ16" i="18" s="1"/>
  <c r="CA16" i="18" s="1"/>
  <c r="CB16" i="18" s="1"/>
  <c r="CC16" i="18" s="1"/>
  <c r="CD16" i="18" s="1"/>
  <c r="CE16" i="18" s="1"/>
  <c r="CF16" i="18" s="1"/>
  <c r="CG16" i="18" s="1"/>
  <c r="CH16" i="18" s="1"/>
  <c r="CI16" i="18" s="1"/>
  <c r="CJ16" i="18" s="1"/>
  <c r="CK16" i="18" s="1"/>
  <c r="CL16" i="18" s="1"/>
  <c r="CM16" i="18" s="1"/>
  <c r="CN16" i="18" s="1"/>
  <c r="CO16" i="18" s="1"/>
  <c r="CP16" i="18" s="1"/>
  <c r="CQ16" i="18" s="1"/>
  <c r="CR16" i="18" s="1"/>
  <c r="CS16" i="18" s="1"/>
  <c r="CT16" i="18" s="1"/>
  <c r="CU16" i="18" s="1"/>
  <c r="CV16" i="18" s="1"/>
  <c r="CW16" i="18" s="1"/>
  <c r="CX16" i="18" s="1"/>
  <c r="CY16" i="18" s="1"/>
  <c r="CZ16" i="18" s="1"/>
  <c r="DA16" i="18" s="1"/>
  <c r="DB16" i="18" s="1"/>
  <c r="DC16" i="18" s="1"/>
  <c r="DD16" i="18" s="1"/>
  <c r="DE16" i="18" s="1"/>
  <c r="DF16" i="18" s="1"/>
  <c r="DG16" i="18" s="1"/>
  <c r="DH16" i="18" s="1"/>
  <c r="DI16" i="18" s="1"/>
  <c r="DJ16" i="18" s="1"/>
  <c r="DK16" i="18" s="1"/>
  <c r="AE16" i="18"/>
  <c r="BF73" i="2"/>
  <c r="AB39" i="18"/>
  <c r="BH51" i="2"/>
  <c r="AD17" i="18"/>
  <c r="BH51" i="1"/>
  <c r="AD17" i="12"/>
  <c r="H35" i="15"/>
  <c r="BG73" i="2" l="1"/>
  <c r="AC39" i="18"/>
  <c r="BE75" i="1"/>
  <c r="AA41" i="12"/>
  <c r="BI71" i="2"/>
  <c r="AF37" i="18" s="1"/>
  <c r="AG37" i="18" s="1"/>
  <c r="AH37" i="18" s="1"/>
  <c r="AE37" i="18"/>
  <c r="W20" i="30"/>
  <c r="V20" i="30"/>
  <c r="P20" i="30"/>
  <c r="R20" i="30" s="1"/>
  <c r="U20" i="30"/>
  <c r="BH52" i="2"/>
  <c r="AD18" i="18"/>
  <c r="AH36" i="18"/>
  <c r="AI36" i="18" s="1"/>
  <c r="AJ36" i="18" s="1"/>
  <c r="AK36" i="18" s="1"/>
  <c r="AL36" i="18" s="1"/>
  <c r="AM36" i="18" s="1"/>
  <c r="AN36" i="18" s="1"/>
  <c r="AO36" i="18" s="1"/>
  <c r="AP36" i="18" s="1"/>
  <c r="AQ36" i="18" s="1"/>
  <c r="AR36" i="18" s="1"/>
  <c r="AS36" i="18" s="1"/>
  <c r="AT36" i="18" s="1"/>
  <c r="AU36" i="18" s="1"/>
  <c r="AV36" i="18" s="1"/>
  <c r="AW36" i="18" s="1"/>
  <c r="AX36" i="18" s="1"/>
  <c r="AY36" i="18" s="1"/>
  <c r="AZ36" i="18" s="1"/>
  <c r="BA36" i="18" s="1"/>
  <c r="BB36" i="18" s="1"/>
  <c r="BC36" i="18" s="1"/>
  <c r="BD36" i="18" s="1"/>
  <c r="BE36" i="18" s="1"/>
  <c r="BF36" i="18" s="1"/>
  <c r="BG36" i="18" s="1"/>
  <c r="BH36" i="18" s="1"/>
  <c r="BI36" i="18" s="1"/>
  <c r="BJ36" i="18" s="1"/>
  <c r="BK36" i="18" s="1"/>
  <c r="BL36" i="18" s="1"/>
  <c r="BM36" i="18" s="1"/>
  <c r="BN36" i="18" s="1"/>
  <c r="BO36" i="18" s="1"/>
  <c r="BP36" i="18" s="1"/>
  <c r="BQ36" i="18" s="1"/>
  <c r="BR36" i="18" s="1"/>
  <c r="BS36" i="18" s="1"/>
  <c r="BT36" i="18" s="1"/>
  <c r="BU36" i="18" s="1"/>
  <c r="BV36" i="18" s="1"/>
  <c r="BW36" i="18" s="1"/>
  <c r="BX36" i="18" s="1"/>
  <c r="BY36" i="18" s="1"/>
  <c r="BZ36" i="18" s="1"/>
  <c r="CA36" i="18" s="1"/>
  <c r="CB36" i="18" s="1"/>
  <c r="CC36" i="18" s="1"/>
  <c r="CD36" i="18" s="1"/>
  <c r="CE36" i="18" s="1"/>
  <c r="CF36" i="18" s="1"/>
  <c r="CG36" i="18" s="1"/>
  <c r="CH36" i="18" s="1"/>
  <c r="CI36" i="18" s="1"/>
  <c r="CJ36" i="18" s="1"/>
  <c r="CK36" i="18" s="1"/>
  <c r="CL36" i="18" s="1"/>
  <c r="CM36" i="18" s="1"/>
  <c r="CN36" i="18" s="1"/>
  <c r="CO36" i="18" s="1"/>
  <c r="CP36" i="18" s="1"/>
  <c r="CQ36" i="18" s="1"/>
  <c r="CR36" i="18" s="1"/>
  <c r="CS36" i="18" s="1"/>
  <c r="CT36" i="18" s="1"/>
  <c r="CU36" i="18" s="1"/>
  <c r="CV36" i="18" s="1"/>
  <c r="CW36" i="18" s="1"/>
  <c r="CX36" i="18" s="1"/>
  <c r="CY36" i="18" s="1"/>
  <c r="CZ36" i="18" s="1"/>
  <c r="DA36" i="18" s="1"/>
  <c r="DB36" i="18" s="1"/>
  <c r="DC36" i="18" s="1"/>
  <c r="DD36" i="18" s="1"/>
  <c r="DE36" i="18" s="1"/>
  <c r="DF36" i="18" s="1"/>
  <c r="DG36" i="18" s="1"/>
  <c r="DH36" i="18" s="1"/>
  <c r="DI36" i="18" s="1"/>
  <c r="DJ36" i="18" s="1"/>
  <c r="DK36" i="18" s="1"/>
  <c r="BI51" i="2"/>
  <c r="AF17" i="18" s="1"/>
  <c r="AG17" i="18" s="1"/>
  <c r="AH17" i="18" s="1"/>
  <c r="AI17" i="18" s="1"/>
  <c r="AJ17" i="18" s="1"/>
  <c r="AK17" i="18" s="1"/>
  <c r="AL17" i="18" s="1"/>
  <c r="AM17" i="18" s="1"/>
  <c r="AN17" i="18" s="1"/>
  <c r="AO17" i="18" s="1"/>
  <c r="AP17" i="18" s="1"/>
  <c r="AQ17" i="18" s="1"/>
  <c r="AR17" i="18" s="1"/>
  <c r="AS17" i="18" s="1"/>
  <c r="AT17" i="18" s="1"/>
  <c r="AU17" i="18" s="1"/>
  <c r="AV17" i="18" s="1"/>
  <c r="AW17" i="18" s="1"/>
  <c r="AX17" i="18" s="1"/>
  <c r="AY17" i="18" s="1"/>
  <c r="AZ17" i="18" s="1"/>
  <c r="BA17" i="18" s="1"/>
  <c r="BB17" i="18" s="1"/>
  <c r="BC17" i="18" s="1"/>
  <c r="BD17" i="18" s="1"/>
  <c r="BE17" i="18" s="1"/>
  <c r="BF17" i="18" s="1"/>
  <c r="BG17" i="18" s="1"/>
  <c r="BH17" i="18" s="1"/>
  <c r="BI17" i="18" s="1"/>
  <c r="BJ17" i="18" s="1"/>
  <c r="BK17" i="18" s="1"/>
  <c r="BL17" i="18" s="1"/>
  <c r="BM17" i="18" s="1"/>
  <c r="BN17" i="18" s="1"/>
  <c r="BO17" i="18" s="1"/>
  <c r="BP17" i="18" s="1"/>
  <c r="BQ17" i="18" s="1"/>
  <c r="BR17" i="18" s="1"/>
  <c r="BS17" i="18" s="1"/>
  <c r="BT17" i="18" s="1"/>
  <c r="BU17" i="18" s="1"/>
  <c r="BV17" i="18" s="1"/>
  <c r="BW17" i="18" s="1"/>
  <c r="BX17" i="18" s="1"/>
  <c r="BY17" i="18" s="1"/>
  <c r="BZ17" i="18" s="1"/>
  <c r="CA17" i="18" s="1"/>
  <c r="CB17" i="18" s="1"/>
  <c r="CC17" i="18" s="1"/>
  <c r="CD17" i="18" s="1"/>
  <c r="CE17" i="18" s="1"/>
  <c r="CF17" i="18" s="1"/>
  <c r="CG17" i="18" s="1"/>
  <c r="CH17" i="18" s="1"/>
  <c r="CI17" i="18" s="1"/>
  <c r="CJ17" i="18" s="1"/>
  <c r="CK17" i="18" s="1"/>
  <c r="CL17" i="18" s="1"/>
  <c r="CM17" i="18" s="1"/>
  <c r="CN17" i="18" s="1"/>
  <c r="CO17" i="18" s="1"/>
  <c r="CP17" i="18" s="1"/>
  <c r="CQ17" i="18" s="1"/>
  <c r="CR17" i="18" s="1"/>
  <c r="CS17" i="18" s="1"/>
  <c r="CT17" i="18" s="1"/>
  <c r="CU17" i="18" s="1"/>
  <c r="CV17" i="18" s="1"/>
  <c r="CW17" i="18" s="1"/>
  <c r="CX17" i="18" s="1"/>
  <c r="CY17" i="18" s="1"/>
  <c r="CZ17" i="18" s="1"/>
  <c r="DA17" i="18" s="1"/>
  <c r="DB17" i="18" s="1"/>
  <c r="DC17" i="18" s="1"/>
  <c r="DD17" i="18" s="1"/>
  <c r="DE17" i="18" s="1"/>
  <c r="DF17" i="18" s="1"/>
  <c r="DG17" i="18" s="1"/>
  <c r="DH17" i="18" s="1"/>
  <c r="DI17" i="18" s="1"/>
  <c r="DJ17" i="18" s="1"/>
  <c r="DK17" i="18" s="1"/>
  <c r="AE17" i="18"/>
  <c r="BE76" i="1"/>
  <c r="AA42" i="12"/>
  <c r="AB19" i="30"/>
  <c r="AD19" i="30" s="1"/>
  <c r="BG73" i="1"/>
  <c r="AC39" i="12"/>
  <c r="BF74" i="1"/>
  <c r="AB40" i="12"/>
  <c r="BE76" i="2"/>
  <c r="AA42" i="18"/>
  <c r="BI71" i="1"/>
  <c r="AF37" i="12" s="1"/>
  <c r="AG37" i="12" s="1"/>
  <c r="AH37" i="12" s="1"/>
  <c r="AI37" i="12" s="1"/>
  <c r="AJ37" i="12" s="1"/>
  <c r="AK37" i="12" s="1"/>
  <c r="AL37" i="12" s="1"/>
  <c r="AM37" i="12" s="1"/>
  <c r="AN37" i="12" s="1"/>
  <c r="AO37" i="12" s="1"/>
  <c r="AP37" i="12" s="1"/>
  <c r="AQ37" i="12" s="1"/>
  <c r="AR37" i="12" s="1"/>
  <c r="AS37" i="12" s="1"/>
  <c r="AT37" i="12" s="1"/>
  <c r="AU37" i="12" s="1"/>
  <c r="AV37" i="12" s="1"/>
  <c r="AW37" i="12" s="1"/>
  <c r="AX37" i="12" s="1"/>
  <c r="AY37" i="12" s="1"/>
  <c r="AZ37" i="12" s="1"/>
  <c r="BA37" i="12" s="1"/>
  <c r="BB37" i="12" s="1"/>
  <c r="BC37" i="12" s="1"/>
  <c r="BD37" i="12" s="1"/>
  <c r="BE37" i="12" s="1"/>
  <c r="BF37" i="12" s="1"/>
  <c r="BG37" i="12" s="1"/>
  <c r="BH37" i="12" s="1"/>
  <c r="BI37" i="12" s="1"/>
  <c r="BJ37" i="12" s="1"/>
  <c r="BK37" i="12" s="1"/>
  <c r="BL37" i="12" s="1"/>
  <c r="BM37" i="12" s="1"/>
  <c r="BN37" i="12" s="1"/>
  <c r="BO37" i="12" s="1"/>
  <c r="BP37" i="12" s="1"/>
  <c r="BQ37" i="12" s="1"/>
  <c r="BR37" i="12" s="1"/>
  <c r="BS37" i="12" s="1"/>
  <c r="BT37" i="12" s="1"/>
  <c r="BU37" i="12" s="1"/>
  <c r="BV37" i="12" s="1"/>
  <c r="BW37" i="12" s="1"/>
  <c r="BX37" i="12" s="1"/>
  <c r="BY37" i="12" s="1"/>
  <c r="BZ37" i="12" s="1"/>
  <c r="CA37" i="12" s="1"/>
  <c r="CB37" i="12" s="1"/>
  <c r="CC37" i="12" s="1"/>
  <c r="CD37" i="12" s="1"/>
  <c r="CE37" i="12" s="1"/>
  <c r="CF37" i="12" s="1"/>
  <c r="CG37" i="12" s="1"/>
  <c r="CH37" i="12" s="1"/>
  <c r="CI37" i="12" s="1"/>
  <c r="CJ37" i="12" s="1"/>
  <c r="CK37" i="12" s="1"/>
  <c r="CL37" i="12" s="1"/>
  <c r="CM37" i="12" s="1"/>
  <c r="CN37" i="12" s="1"/>
  <c r="CO37" i="12" s="1"/>
  <c r="CP37" i="12" s="1"/>
  <c r="CQ37" i="12" s="1"/>
  <c r="CR37" i="12" s="1"/>
  <c r="CS37" i="12" s="1"/>
  <c r="CT37" i="12" s="1"/>
  <c r="CU37" i="12" s="1"/>
  <c r="CV37" i="12" s="1"/>
  <c r="CW37" i="12" s="1"/>
  <c r="CX37" i="12" s="1"/>
  <c r="CY37" i="12" s="1"/>
  <c r="CZ37" i="12" s="1"/>
  <c r="DA37" i="12" s="1"/>
  <c r="DB37" i="12" s="1"/>
  <c r="DC37" i="12" s="1"/>
  <c r="DD37" i="12" s="1"/>
  <c r="DE37" i="12" s="1"/>
  <c r="DF37" i="12" s="1"/>
  <c r="DG37" i="12" s="1"/>
  <c r="DH37" i="12" s="1"/>
  <c r="DI37" i="12" s="1"/>
  <c r="DJ37" i="12" s="1"/>
  <c r="DK37" i="12" s="1"/>
  <c r="AE37" i="12"/>
  <c r="BH72" i="1"/>
  <c r="AD38" i="12"/>
  <c r="BI51" i="1"/>
  <c r="AF17" i="12" s="1"/>
  <c r="AG17" i="12" s="1"/>
  <c r="AH17" i="12" s="1"/>
  <c r="AI17" i="12" s="1"/>
  <c r="AJ17" i="12" s="1"/>
  <c r="AK17" i="12" s="1"/>
  <c r="AL17" i="12" s="1"/>
  <c r="AM17" i="12" s="1"/>
  <c r="AN17" i="12" s="1"/>
  <c r="AO17" i="12" s="1"/>
  <c r="AP17" i="12" s="1"/>
  <c r="AQ17" i="12" s="1"/>
  <c r="AR17" i="12" s="1"/>
  <c r="AS17" i="12" s="1"/>
  <c r="AT17" i="12" s="1"/>
  <c r="AU17" i="12" s="1"/>
  <c r="AV17" i="12" s="1"/>
  <c r="AW17" i="12" s="1"/>
  <c r="AX17" i="12" s="1"/>
  <c r="AY17" i="12" s="1"/>
  <c r="AZ17" i="12" s="1"/>
  <c r="BA17" i="12" s="1"/>
  <c r="BB17" i="12" s="1"/>
  <c r="BC17" i="12" s="1"/>
  <c r="BD17" i="12" s="1"/>
  <c r="BE17" i="12" s="1"/>
  <c r="BF17" i="12" s="1"/>
  <c r="BG17" i="12" s="1"/>
  <c r="BH17" i="12" s="1"/>
  <c r="BI17" i="12" s="1"/>
  <c r="BJ17" i="12" s="1"/>
  <c r="BK17" i="12" s="1"/>
  <c r="BL17" i="12" s="1"/>
  <c r="BM17" i="12" s="1"/>
  <c r="BN17" i="12" s="1"/>
  <c r="BO17" i="12" s="1"/>
  <c r="BP17" i="12" s="1"/>
  <c r="BQ17" i="12" s="1"/>
  <c r="BR17" i="12" s="1"/>
  <c r="BS17" i="12" s="1"/>
  <c r="BT17" i="12" s="1"/>
  <c r="BU17" i="12" s="1"/>
  <c r="BV17" i="12" s="1"/>
  <c r="BW17" i="12" s="1"/>
  <c r="BX17" i="12" s="1"/>
  <c r="BY17" i="12" s="1"/>
  <c r="BZ17" i="12" s="1"/>
  <c r="CA17" i="12" s="1"/>
  <c r="CB17" i="12" s="1"/>
  <c r="CC17" i="12" s="1"/>
  <c r="CD17" i="12" s="1"/>
  <c r="CE17" i="12" s="1"/>
  <c r="CF17" i="12" s="1"/>
  <c r="CG17" i="12" s="1"/>
  <c r="CH17" i="12" s="1"/>
  <c r="CI17" i="12" s="1"/>
  <c r="CJ17" i="12" s="1"/>
  <c r="CK17" i="12" s="1"/>
  <c r="CL17" i="12" s="1"/>
  <c r="CM17" i="12" s="1"/>
  <c r="CN17" i="12" s="1"/>
  <c r="CO17" i="12" s="1"/>
  <c r="CP17" i="12" s="1"/>
  <c r="CQ17" i="12" s="1"/>
  <c r="CR17" i="12" s="1"/>
  <c r="CS17" i="12" s="1"/>
  <c r="CT17" i="12" s="1"/>
  <c r="CU17" i="12" s="1"/>
  <c r="CV17" i="12" s="1"/>
  <c r="CW17" i="12" s="1"/>
  <c r="CX17" i="12" s="1"/>
  <c r="CY17" i="12" s="1"/>
  <c r="CZ17" i="12" s="1"/>
  <c r="DA17" i="12" s="1"/>
  <c r="DB17" i="12" s="1"/>
  <c r="DC17" i="12" s="1"/>
  <c r="DD17" i="12" s="1"/>
  <c r="DE17" i="12" s="1"/>
  <c r="DF17" i="12" s="1"/>
  <c r="DG17" i="12" s="1"/>
  <c r="DH17" i="12" s="1"/>
  <c r="DI17" i="12" s="1"/>
  <c r="DJ17" i="12" s="1"/>
  <c r="DK17" i="12" s="1"/>
  <c r="AE17" i="12"/>
  <c r="F20" i="30"/>
  <c r="G21" i="30" s="1"/>
  <c r="E21" i="30"/>
  <c r="BF54" i="1"/>
  <c r="AB20" i="12"/>
  <c r="BG53" i="1"/>
  <c r="AC19" i="12"/>
  <c r="BE55" i="1"/>
  <c r="AA21" i="12"/>
  <c r="BF54" i="2"/>
  <c r="AB20" i="18"/>
  <c r="BH52" i="1"/>
  <c r="AD18" i="12"/>
  <c r="BE56" i="2"/>
  <c r="AA22" i="18"/>
  <c r="BH72" i="2"/>
  <c r="AD38" i="18"/>
  <c r="BE56" i="1"/>
  <c r="AA22" i="12"/>
  <c r="BF74" i="2"/>
  <c r="AB40" i="18"/>
  <c r="BG53" i="2"/>
  <c r="AC19" i="18"/>
  <c r="T20" i="30"/>
  <c r="BE55" i="2"/>
  <c r="AA21" i="18"/>
  <c r="BE75" i="2"/>
  <c r="AA41" i="18"/>
  <c r="J21" i="30"/>
  <c r="K20" i="30"/>
  <c r="L21" i="30" s="1"/>
  <c r="T21" i="30" s="1"/>
  <c r="D33" i="15"/>
  <c r="H36" i="15"/>
  <c r="AB20" i="30" l="1"/>
  <c r="AD20" i="30" s="1"/>
  <c r="BG74" i="1"/>
  <c r="AC40" i="12"/>
  <c r="BF75" i="2"/>
  <c r="AB41" i="18"/>
  <c r="F21" i="30"/>
  <c r="G22" i="30" s="1"/>
  <c r="E22" i="30"/>
  <c r="BF76" i="1"/>
  <c r="AB42" i="12"/>
  <c r="BH53" i="2"/>
  <c r="AD19" i="18"/>
  <c r="BF56" i="1"/>
  <c r="AB22" i="12"/>
  <c r="BF56" i="2"/>
  <c r="AB22" i="18"/>
  <c r="BG54" i="2"/>
  <c r="AC20" i="18"/>
  <c r="BH53" i="1"/>
  <c r="AD19" i="12"/>
  <c r="W21" i="30"/>
  <c r="U21" i="30"/>
  <c r="V21" i="30"/>
  <c r="P21" i="30"/>
  <c r="R21" i="30" s="1"/>
  <c r="BI72" i="1"/>
  <c r="AF38" i="12" s="1"/>
  <c r="AE38" i="12"/>
  <c r="BF76" i="2"/>
  <c r="AB42" i="18"/>
  <c r="BH73" i="1"/>
  <c r="AD39" i="12"/>
  <c r="BI52" i="2"/>
  <c r="AF18" i="18" s="1"/>
  <c r="AG18" i="18" s="1"/>
  <c r="AH18" i="18" s="1"/>
  <c r="AI18" i="18" s="1"/>
  <c r="AJ18" i="18" s="1"/>
  <c r="AK18" i="18" s="1"/>
  <c r="AL18" i="18" s="1"/>
  <c r="AM18" i="18" s="1"/>
  <c r="AN18" i="18" s="1"/>
  <c r="AO18" i="18" s="1"/>
  <c r="AP18" i="18" s="1"/>
  <c r="AQ18" i="18" s="1"/>
  <c r="AR18" i="18" s="1"/>
  <c r="AS18" i="18" s="1"/>
  <c r="AT18" i="18" s="1"/>
  <c r="AU18" i="18" s="1"/>
  <c r="AV18" i="18" s="1"/>
  <c r="AW18" i="18" s="1"/>
  <c r="AX18" i="18" s="1"/>
  <c r="AY18" i="18" s="1"/>
  <c r="AZ18" i="18" s="1"/>
  <c r="BA18" i="18" s="1"/>
  <c r="BB18" i="18" s="1"/>
  <c r="BC18" i="18" s="1"/>
  <c r="BD18" i="18" s="1"/>
  <c r="BE18" i="18" s="1"/>
  <c r="BF18" i="18" s="1"/>
  <c r="BG18" i="18" s="1"/>
  <c r="BH18" i="18" s="1"/>
  <c r="BI18" i="18" s="1"/>
  <c r="BJ18" i="18" s="1"/>
  <c r="BK18" i="18" s="1"/>
  <c r="BL18" i="18" s="1"/>
  <c r="BM18" i="18" s="1"/>
  <c r="BN18" i="18" s="1"/>
  <c r="BO18" i="18" s="1"/>
  <c r="BP18" i="18" s="1"/>
  <c r="BQ18" i="18" s="1"/>
  <c r="BR18" i="18" s="1"/>
  <c r="BS18" i="18" s="1"/>
  <c r="BT18" i="18" s="1"/>
  <c r="BU18" i="18" s="1"/>
  <c r="BV18" i="18" s="1"/>
  <c r="BW18" i="18" s="1"/>
  <c r="BX18" i="18" s="1"/>
  <c r="BY18" i="18" s="1"/>
  <c r="BZ18" i="18" s="1"/>
  <c r="CA18" i="18" s="1"/>
  <c r="CB18" i="18" s="1"/>
  <c r="CC18" i="18" s="1"/>
  <c r="CD18" i="18" s="1"/>
  <c r="CE18" i="18" s="1"/>
  <c r="CF18" i="18" s="1"/>
  <c r="CG18" i="18" s="1"/>
  <c r="CH18" i="18" s="1"/>
  <c r="CI18" i="18" s="1"/>
  <c r="CJ18" i="18" s="1"/>
  <c r="CK18" i="18" s="1"/>
  <c r="CL18" i="18" s="1"/>
  <c r="CM18" i="18" s="1"/>
  <c r="CN18" i="18" s="1"/>
  <c r="CO18" i="18" s="1"/>
  <c r="CP18" i="18" s="1"/>
  <c r="CQ18" i="18" s="1"/>
  <c r="CR18" i="18" s="1"/>
  <c r="CS18" i="18" s="1"/>
  <c r="CT18" i="18" s="1"/>
  <c r="CU18" i="18" s="1"/>
  <c r="CV18" i="18" s="1"/>
  <c r="CW18" i="18" s="1"/>
  <c r="CX18" i="18" s="1"/>
  <c r="CY18" i="18" s="1"/>
  <c r="CZ18" i="18" s="1"/>
  <c r="DA18" i="18" s="1"/>
  <c r="DB18" i="18" s="1"/>
  <c r="DC18" i="18" s="1"/>
  <c r="DD18" i="18" s="1"/>
  <c r="DE18" i="18" s="1"/>
  <c r="DF18" i="18" s="1"/>
  <c r="DG18" i="18" s="1"/>
  <c r="DH18" i="18" s="1"/>
  <c r="DI18" i="18" s="1"/>
  <c r="DJ18" i="18" s="1"/>
  <c r="DK18" i="18" s="1"/>
  <c r="AE18" i="18"/>
  <c r="BF75" i="1"/>
  <c r="AB41" i="12"/>
  <c r="BG74" i="2"/>
  <c r="AC40" i="18"/>
  <c r="BI72" i="2"/>
  <c r="AF38" i="18" s="1"/>
  <c r="AG38" i="18" s="1"/>
  <c r="AH38" i="18" s="1"/>
  <c r="AI38" i="18" s="1"/>
  <c r="AE38" i="18"/>
  <c r="BI52" i="1"/>
  <c r="AF18" i="12" s="1"/>
  <c r="AG18" i="12" s="1"/>
  <c r="AH18" i="12" s="1"/>
  <c r="AI18" i="12" s="1"/>
  <c r="AJ18" i="12" s="1"/>
  <c r="AK18" i="12" s="1"/>
  <c r="AL18" i="12" s="1"/>
  <c r="AM18" i="12" s="1"/>
  <c r="AN18" i="12" s="1"/>
  <c r="AO18" i="12" s="1"/>
  <c r="AP18" i="12" s="1"/>
  <c r="AQ18" i="12" s="1"/>
  <c r="AR18" i="12" s="1"/>
  <c r="AS18" i="12" s="1"/>
  <c r="AT18" i="12" s="1"/>
  <c r="AU18" i="12" s="1"/>
  <c r="AV18" i="12" s="1"/>
  <c r="AW18" i="12" s="1"/>
  <c r="AX18" i="12" s="1"/>
  <c r="AY18" i="12" s="1"/>
  <c r="AZ18" i="12" s="1"/>
  <c r="BA18" i="12" s="1"/>
  <c r="BB18" i="12" s="1"/>
  <c r="BC18" i="12" s="1"/>
  <c r="BD18" i="12" s="1"/>
  <c r="BE18" i="12" s="1"/>
  <c r="BF18" i="12" s="1"/>
  <c r="BG18" i="12" s="1"/>
  <c r="BH18" i="12" s="1"/>
  <c r="BI18" i="12" s="1"/>
  <c r="BJ18" i="12" s="1"/>
  <c r="BK18" i="12" s="1"/>
  <c r="BL18" i="12" s="1"/>
  <c r="BM18" i="12" s="1"/>
  <c r="BN18" i="12" s="1"/>
  <c r="BO18" i="12" s="1"/>
  <c r="BP18" i="12" s="1"/>
  <c r="BQ18" i="12" s="1"/>
  <c r="BR18" i="12" s="1"/>
  <c r="BS18" i="12" s="1"/>
  <c r="BT18" i="12" s="1"/>
  <c r="BU18" i="12" s="1"/>
  <c r="BV18" i="12" s="1"/>
  <c r="BW18" i="12" s="1"/>
  <c r="BX18" i="12" s="1"/>
  <c r="BY18" i="12" s="1"/>
  <c r="BZ18" i="12" s="1"/>
  <c r="CA18" i="12" s="1"/>
  <c r="CB18" i="12" s="1"/>
  <c r="CC18" i="12" s="1"/>
  <c r="CD18" i="12" s="1"/>
  <c r="CE18" i="12" s="1"/>
  <c r="CF18" i="12" s="1"/>
  <c r="CG18" i="12" s="1"/>
  <c r="CH18" i="12" s="1"/>
  <c r="CI18" i="12" s="1"/>
  <c r="CJ18" i="12" s="1"/>
  <c r="CK18" i="12" s="1"/>
  <c r="CL18" i="12" s="1"/>
  <c r="CM18" i="12" s="1"/>
  <c r="CN18" i="12" s="1"/>
  <c r="CO18" i="12" s="1"/>
  <c r="CP18" i="12" s="1"/>
  <c r="CQ18" i="12" s="1"/>
  <c r="CR18" i="12" s="1"/>
  <c r="CS18" i="12" s="1"/>
  <c r="CT18" i="12" s="1"/>
  <c r="CU18" i="12" s="1"/>
  <c r="CV18" i="12" s="1"/>
  <c r="CW18" i="12" s="1"/>
  <c r="CX18" i="12" s="1"/>
  <c r="CY18" i="12" s="1"/>
  <c r="CZ18" i="12" s="1"/>
  <c r="DA18" i="12" s="1"/>
  <c r="DB18" i="12" s="1"/>
  <c r="DC18" i="12" s="1"/>
  <c r="DD18" i="12" s="1"/>
  <c r="DE18" i="12" s="1"/>
  <c r="DF18" i="12" s="1"/>
  <c r="DG18" i="12" s="1"/>
  <c r="DH18" i="12" s="1"/>
  <c r="DI18" i="12" s="1"/>
  <c r="DJ18" i="12" s="1"/>
  <c r="DK18" i="12" s="1"/>
  <c r="AE18" i="12"/>
  <c r="BF55" i="1"/>
  <c r="AB21" i="12"/>
  <c r="BG54" i="1"/>
  <c r="AC20" i="12"/>
  <c r="J22" i="30"/>
  <c r="K21" i="30"/>
  <c r="L22" i="30" s="1"/>
  <c r="BF55" i="2"/>
  <c r="AB21" i="18"/>
  <c r="AI37" i="18"/>
  <c r="AJ37" i="18" s="1"/>
  <c r="AK37" i="18" s="1"/>
  <c r="AL37" i="18" s="1"/>
  <c r="AM37" i="18" s="1"/>
  <c r="AN37" i="18" s="1"/>
  <c r="AO37" i="18" s="1"/>
  <c r="AP37" i="18" s="1"/>
  <c r="AQ37" i="18" s="1"/>
  <c r="AR37" i="18" s="1"/>
  <c r="AS37" i="18" s="1"/>
  <c r="AT37" i="18" s="1"/>
  <c r="AU37" i="18" s="1"/>
  <c r="AV37" i="18" s="1"/>
  <c r="AW37" i="18" s="1"/>
  <c r="AX37" i="18" s="1"/>
  <c r="AY37" i="18" s="1"/>
  <c r="AZ37" i="18" s="1"/>
  <c r="BA37" i="18" s="1"/>
  <c r="BB37" i="18" s="1"/>
  <c r="BC37" i="18" s="1"/>
  <c r="BD37" i="18" s="1"/>
  <c r="BE37" i="18" s="1"/>
  <c r="BF37" i="18" s="1"/>
  <c r="BG37" i="18" s="1"/>
  <c r="BH37" i="18" s="1"/>
  <c r="BI37" i="18" s="1"/>
  <c r="BJ37" i="18" s="1"/>
  <c r="BK37" i="18" s="1"/>
  <c r="BL37" i="18" s="1"/>
  <c r="BM37" i="18" s="1"/>
  <c r="BN37" i="18" s="1"/>
  <c r="BO37" i="18" s="1"/>
  <c r="BP37" i="18" s="1"/>
  <c r="BQ37" i="18" s="1"/>
  <c r="BR37" i="18" s="1"/>
  <c r="BS37" i="18" s="1"/>
  <c r="BT37" i="18" s="1"/>
  <c r="BU37" i="18" s="1"/>
  <c r="BV37" i="18" s="1"/>
  <c r="BW37" i="18" s="1"/>
  <c r="BX37" i="18" s="1"/>
  <c r="BY37" i="18" s="1"/>
  <c r="BZ37" i="18" s="1"/>
  <c r="CA37" i="18" s="1"/>
  <c r="CB37" i="18" s="1"/>
  <c r="CC37" i="18" s="1"/>
  <c r="CD37" i="18" s="1"/>
  <c r="CE37" i="18" s="1"/>
  <c r="CF37" i="18" s="1"/>
  <c r="CG37" i="18" s="1"/>
  <c r="CH37" i="18" s="1"/>
  <c r="CI37" i="18" s="1"/>
  <c r="CJ37" i="18" s="1"/>
  <c r="CK37" i="18" s="1"/>
  <c r="CL37" i="18" s="1"/>
  <c r="CM37" i="18" s="1"/>
  <c r="CN37" i="18" s="1"/>
  <c r="CO37" i="18" s="1"/>
  <c r="CP37" i="18" s="1"/>
  <c r="CQ37" i="18" s="1"/>
  <c r="CR37" i="18" s="1"/>
  <c r="CS37" i="18" s="1"/>
  <c r="CT37" i="18" s="1"/>
  <c r="CU37" i="18" s="1"/>
  <c r="CV37" i="18" s="1"/>
  <c r="CW37" i="18" s="1"/>
  <c r="CX37" i="18" s="1"/>
  <c r="CY37" i="18" s="1"/>
  <c r="CZ37" i="18" s="1"/>
  <c r="DA37" i="18" s="1"/>
  <c r="DB37" i="18" s="1"/>
  <c r="DC37" i="18" s="1"/>
  <c r="DD37" i="18" s="1"/>
  <c r="DE37" i="18" s="1"/>
  <c r="DF37" i="18" s="1"/>
  <c r="DG37" i="18" s="1"/>
  <c r="DH37" i="18" s="1"/>
  <c r="DI37" i="18" s="1"/>
  <c r="DJ37" i="18" s="1"/>
  <c r="DK37" i="18" s="1"/>
  <c r="BH73" i="2"/>
  <c r="AD39" i="18"/>
  <c r="D34" i="15"/>
  <c r="H37" i="15"/>
  <c r="T22" i="30" l="1"/>
  <c r="AB21" i="30"/>
  <c r="AD21" i="30" s="1"/>
  <c r="J23" i="30"/>
  <c r="K22" i="30"/>
  <c r="L23" i="30" s="1"/>
  <c r="BG55" i="1"/>
  <c r="AC21" i="12"/>
  <c r="AJ38" i="18"/>
  <c r="AK38" i="18" s="1"/>
  <c r="AL38" i="18" s="1"/>
  <c r="AM38" i="18" s="1"/>
  <c r="AN38" i="18" s="1"/>
  <c r="AO38" i="18" s="1"/>
  <c r="AP38" i="18" s="1"/>
  <c r="AQ38" i="18" s="1"/>
  <c r="AR38" i="18" s="1"/>
  <c r="AS38" i="18" s="1"/>
  <c r="AT38" i="18" s="1"/>
  <c r="AU38" i="18" s="1"/>
  <c r="AV38" i="18" s="1"/>
  <c r="AW38" i="18" s="1"/>
  <c r="AX38" i="18" s="1"/>
  <c r="AY38" i="18" s="1"/>
  <c r="AZ38" i="18" s="1"/>
  <c r="BA38" i="18" s="1"/>
  <c r="BB38" i="18" s="1"/>
  <c r="BC38" i="18" s="1"/>
  <c r="BD38" i="18" s="1"/>
  <c r="BE38" i="18" s="1"/>
  <c r="BF38" i="18" s="1"/>
  <c r="BG38" i="18" s="1"/>
  <c r="BH38" i="18" s="1"/>
  <c r="BI38" i="18" s="1"/>
  <c r="BJ38" i="18" s="1"/>
  <c r="BK38" i="18" s="1"/>
  <c r="BL38" i="18" s="1"/>
  <c r="BM38" i="18" s="1"/>
  <c r="BN38" i="18" s="1"/>
  <c r="BO38" i="18" s="1"/>
  <c r="BP38" i="18" s="1"/>
  <c r="BQ38" i="18" s="1"/>
  <c r="BR38" i="18" s="1"/>
  <c r="BS38" i="18" s="1"/>
  <c r="BT38" i="18" s="1"/>
  <c r="BU38" i="18" s="1"/>
  <c r="BV38" i="18" s="1"/>
  <c r="BW38" i="18" s="1"/>
  <c r="BX38" i="18" s="1"/>
  <c r="BY38" i="18" s="1"/>
  <c r="BZ38" i="18" s="1"/>
  <c r="CA38" i="18" s="1"/>
  <c r="CB38" i="18" s="1"/>
  <c r="CC38" i="18" s="1"/>
  <c r="CD38" i="18" s="1"/>
  <c r="CE38" i="18" s="1"/>
  <c r="CF38" i="18" s="1"/>
  <c r="CG38" i="18" s="1"/>
  <c r="CH38" i="18" s="1"/>
  <c r="CI38" i="18" s="1"/>
  <c r="CJ38" i="18" s="1"/>
  <c r="CK38" i="18" s="1"/>
  <c r="CL38" i="18" s="1"/>
  <c r="CM38" i="18" s="1"/>
  <c r="CN38" i="18" s="1"/>
  <c r="CO38" i="18" s="1"/>
  <c r="CP38" i="18" s="1"/>
  <c r="CQ38" i="18" s="1"/>
  <c r="CR38" i="18" s="1"/>
  <c r="CS38" i="18" s="1"/>
  <c r="CT38" i="18" s="1"/>
  <c r="CU38" i="18" s="1"/>
  <c r="CV38" i="18" s="1"/>
  <c r="CW38" i="18" s="1"/>
  <c r="CX38" i="18" s="1"/>
  <c r="CY38" i="18" s="1"/>
  <c r="CZ38" i="18" s="1"/>
  <c r="DA38" i="18" s="1"/>
  <c r="DB38" i="18" s="1"/>
  <c r="DC38" i="18" s="1"/>
  <c r="DD38" i="18" s="1"/>
  <c r="DE38" i="18" s="1"/>
  <c r="DF38" i="18" s="1"/>
  <c r="DG38" i="18" s="1"/>
  <c r="DH38" i="18" s="1"/>
  <c r="DI38" i="18" s="1"/>
  <c r="DJ38" i="18" s="1"/>
  <c r="DK38" i="18" s="1"/>
  <c r="BG75" i="1"/>
  <c r="AC41" i="12"/>
  <c r="BI73" i="1"/>
  <c r="AF39" i="12" s="1"/>
  <c r="AG39" i="12" s="1"/>
  <c r="AE39" i="12"/>
  <c r="AG38" i="12"/>
  <c r="AH38" i="12" s="1"/>
  <c r="AI38" i="12" s="1"/>
  <c r="AJ38" i="12" s="1"/>
  <c r="AK38" i="12" s="1"/>
  <c r="AL38" i="12" s="1"/>
  <c r="AM38" i="12" s="1"/>
  <c r="AN38" i="12" s="1"/>
  <c r="AO38" i="12" s="1"/>
  <c r="AP38" i="12" s="1"/>
  <c r="AQ38" i="12" s="1"/>
  <c r="AR38" i="12" s="1"/>
  <c r="AS38" i="12" s="1"/>
  <c r="AT38" i="12" s="1"/>
  <c r="AU38" i="12" s="1"/>
  <c r="AV38" i="12" s="1"/>
  <c r="AW38" i="12" s="1"/>
  <c r="AX38" i="12" s="1"/>
  <c r="AY38" i="12" s="1"/>
  <c r="AZ38" i="12" s="1"/>
  <c r="BA38" i="12" s="1"/>
  <c r="BB38" i="12" s="1"/>
  <c r="BC38" i="12" s="1"/>
  <c r="BD38" i="12" s="1"/>
  <c r="BE38" i="12" s="1"/>
  <c r="BF38" i="12" s="1"/>
  <c r="BG38" i="12" s="1"/>
  <c r="BH38" i="12" s="1"/>
  <c r="BI38" i="12" s="1"/>
  <c r="BJ38" i="12" s="1"/>
  <c r="BK38" i="12" s="1"/>
  <c r="BL38" i="12" s="1"/>
  <c r="BM38" i="12" s="1"/>
  <c r="BN38" i="12" s="1"/>
  <c r="BO38" i="12" s="1"/>
  <c r="BP38" i="12" s="1"/>
  <c r="BQ38" i="12" s="1"/>
  <c r="BR38" i="12" s="1"/>
  <c r="BS38" i="12" s="1"/>
  <c r="BT38" i="12" s="1"/>
  <c r="BU38" i="12" s="1"/>
  <c r="BV38" i="12" s="1"/>
  <c r="BW38" i="12" s="1"/>
  <c r="BX38" i="12" s="1"/>
  <c r="BY38" i="12" s="1"/>
  <c r="BZ38" i="12" s="1"/>
  <c r="CA38" i="12" s="1"/>
  <c r="CB38" i="12" s="1"/>
  <c r="CC38" i="12" s="1"/>
  <c r="CD38" i="12" s="1"/>
  <c r="CE38" i="12" s="1"/>
  <c r="CF38" i="12" s="1"/>
  <c r="CG38" i="12" s="1"/>
  <c r="CH38" i="12" s="1"/>
  <c r="CI38" i="12" s="1"/>
  <c r="CJ38" i="12" s="1"/>
  <c r="CK38" i="12" s="1"/>
  <c r="CL38" i="12" s="1"/>
  <c r="CM38" i="12" s="1"/>
  <c r="CN38" i="12" s="1"/>
  <c r="CO38" i="12" s="1"/>
  <c r="CP38" i="12" s="1"/>
  <c r="CQ38" i="12" s="1"/>
  <c r="CR38" i="12" s="1"/>
  <c r="CS38" i="12" s="1"/>
  <c r="CT38" i="12" s="1"/>
  <c r="CU38" i="12" s="1"/>
  <c r="CV38" i="12" s="1"/>
  <c r="CW38" i="12" s="1"/>
  <c r="CX38" i="12" s="1"/>
  <c r="CY38" i="12" s="1"/>
  <c r="CZ38" i="12" s="1"/>
  <c r="DA38" i="12" s="1"/>
  <c r="DB38" i="12" s="1"/>
  <c r="DC38" i="12" s="1"/>
  <c r="DD38" i="12" s="1"/>
  <c r="DE38" i="12" s="1"/>
  <c r="DF38" i="12" s="1"/>
  <c r="DG38" i="12" s="1"/>
  <c r="DH38" i="12" s="1"/>
  <c r="DI38" i="12" s="1"/>
  <c r="DJ38" i="12" s="1"/>
  <c r="DK38" i="12" s="1"/>
  <c r="BH54" i="2"/>
  <c r="AD20" i="18"/>
  <c r="BG56" i="1"/>
  <c r="AC22" i="12"/>
  <c r="BG76" i="1"/>
  <c r="AC42" i="12"/>
  <c r="BG75" i="2"/>
  <c r="AC41" i="18"/>
  <c r="BG55" i="2"/>
  <c r="AC21" i="18"/>
  <c r="BH54" i="1"/>
  <c r="AD20" i="12"/>
  <c r="BG76" i="2"/>
  <c r="AC42" i="18"/>
  <c r="BI53" i="1"/>
  <c r="AF19" i="12" s="1"/>
  <c r="AG19" i="12" s="1"/>
  <c r="AH19" i="12" s="1"/>
  <c r="AI19" i="12" s="1"/>
  <c r="AJ19" i="12" s="1"/>
  <c r="AK19" i="12" s="1"/>
  <c r="AL19" i="12" s="1"/>
  <c r="AM19" i="12" s="1"/>
  <c r="AN19" i="12" s="1"/>
  <c r="AO19" i="12" s="1"/>
  <c r="AP19" i="12" s="1"/>
  <c r="AQ19" i="12" s="1"/>
  <c r="AR19" i="12" s="1"/>
  <c r="AS19" i="12" s="1"/>
  <c r="AT19" i="12" s="1"/>
  <c r="AU19" i="12" s="1"/>
  <c r="AV19" i="12" s="1"/>
  <c r="AW19" i="12" s="1"/>
  <c r="AX19" i="12" s="1"/>
  <c r="AY19" i="12" s="1"/>
  <c r="AZ19" i="12" s="1"/>
  <c r="BA19" i="12" s="1"/>
  <c r="BB19" i="12" s="1"/>
  <c r="BC19" i="12" s="1"/>
  <c r="BD19" i="12" s="1"/>
  <c r="BE19" i="12" s="1"/>
  <c r="BF19" i="12" s="1"/>
  <c r="BG19" i="12" s="1"/>
  <c r="BH19" i="12" s="1"/>
  <c r="BI19" i="12" s="1"/>
  <c r="BJ19" i="12" s="1"/>
  <c r="BK19" i="12" s="1"/>
  <c r="BL19" i="12" s="1"/>
  <c r="BM19" i="12" s="1"/>
  <c r="BN19" i="12" s="1"/>
  <c r="BO19" i="12" s="1"/>
  <c r="BP19" i="12" s="1"/>
  <c r="BQ19" i="12" s="1"/>
  <c r="BR19" i="12" s="1"/>
  <c r="BS19" i="12" s="1"/>
  <c r="BT19" i="12" s="1"/>
  <c r="BU19" i="12" s="1"/>
  <c r="BV19" i="12" s="1"/>
  <c r="BW19" i="12" s="1"/>
  <c r="BX19" i="12" s="1"/>
  <c r="BY19" i="12" s="1"/>
  <c r="BZ19" i="12" s="1"/>
  <c r="CA19" i="12" s="1"/>
  <c r="CB19" i="12" s="1"/>
  <c r="CC19" i="12" s="1"/>
  <c r="CD19" i="12" s="1"/>
  <c r="CE19" i="12" s="1"/>
  <c r="CF19" i="12" s="1"/>
  <c r="CG19" i="12" s="1"/>
  <c r="CH19" i="12" s="1"/>
  <c r="CI19" i="12" s="1"/>
  <c r="CJ19" i="12" s="1"/>
  <c r="CK19" i="12" s="1"/>
  <c r="CL19" i="12" s="1"/>
  <c r="CM19" i="12" s="1"/>
  <c r="CN19" i="12" s="1"/>
  <c r="CO19" i="12" s="1"/>
  <c r="CP19" i="12" s="1"/>
  <c r="CQ19" i="12" s="1"/>
  <c r="CR19" i="12" s="1"/>
  <c r="CS19" i="12" s="1"/>
  <c r="CT19" i="12" s="1"/>
  <c r="CU19" i="12" s="1"/>
  <c r="CV19" i="12" s="1"/>
  <c r="CW19" i="12" s="1"/>
  <c r="CX19" i="12" s="1"/>
  <c r="CY19" i="12" s="1"/>
  <c r="CZ19" i="12" s="1"/>
  <c r="DA19" i="12" s="1"/>
  <c r="DB19" i="12" s="1"/>
  <c r="DC19" i="12" s="1"/>
  <c r="DD19" i="12" s="1"/>
  <c r="DE19" i="12" s="1"/>
  <c r="DF19" i="12" s="1"/>
  <c r="DG19" i="12" s="1"/>
  <c r="DH19" i="12" s="1"/>
  <c r="DI19" i="12" s="1"/>
  <c r="DJ19" i="12" s="1"/>
  <c r="DK19" i="12" s="1"/>
  <c r="AE19" i="12"/>
  <c r="BG56" i="2"/>
  <c r="AC22" i="18"/>
  <c r="BI53" i="2"/>
  <c r="AF19" i="18" s="1"/>
  <c r="AG19" i="18" s="1"/>
  <c r="AH19" i="18" s="1"/>
  <c r="AI19" i="18" s="1"/>
  <c r="AJ19" i="18" s="1"/>
  <c r="AK19" i="18" s="1"/>
  <c r="AL19" i="18" s="1"/>
  <c r="AM19" i="18" s="1"/>
  <c r="AN19" i="18" s="1"/>
  <c r="AO19" i="18" s="1"/>
  <c r="AP19" i="18" s="1"/>
  <c r="AQ19" i="18" s="1"/>
  <c r="AR19" i="18" s="1"/>
  <c r="AS19" i="18" s="1"/>
  <c r="AT19" i="18" s="1"/>
  <c r="AU19" i="18" s="1"/>
  <c r="AV19" i="18" s="1"/>
  <c r="AW19" i="18" s="1"/>
  <c r="AX19" i="18" s="1"/>
  <c r="AY19" i="18" s="1"/>
  <c r="AZ19" i="18" s="1"/>
  <c r="BA19" i="18" s="1"/>
  <c r="BB19" i="18" s="1"/>
  <c r="BC19" i="18" s="1"/>
  <c r="BD19" i="18" s="1"/>
  <c r="BE19" i="18" s="1"/>
  <c r="BF19" i="18" s="1"/>
  <c r="BG19" i="18" s="1"/>
  <c r="BH19" i="18" s="1"/>
  <c r="BI19" i="18" s="1"/>
  <c r="BJ19" i="18" s="1"/>
  <c r="BK19" i="18" s="1"/>
  <c r="BL19" i="18" s="1"/>
  <c r="BM19" i="18" s="1"/>
  <c r="BN19" i="18" s="1"/>
  <c r="BO19" i="18" s="1"/>
  <c r="BP19" i="18" s="1"/>
  <c r="BQ19" i="18" s="1"/>
  <c r="BR19" i="18" s="1"/>
  <c r="BS19" i="18" s="1"/>
  <c r="BT19" i="18" s="1"/>
  <c r="BU19" i="18" s="1"/>
  <c r="BV19" i="18" s="1"/>
  <c r="BW19" i="18" s="1"/>
  <c r="BX19" i="18" s="1"/>
  <c r="BY19" i="18" s="1"/>
  <c r="BZ19" i="18" s="1"/>
  <c r="CA19" i="18" s="1"/>
  <c r="CB19" i="18" s="1"/>
  <c r="CC19" i="18" s="1"/>
  <c r="CD19" i="18" s="1"/>
  <c r="CE19" i="18" s="1"/>
  <c r="CF19" i="18" s="1"/>
  <c r="CG19" i="18" s="1"/>
  <c r="CH19" i="18" s="1"/>
  <c r="CI19" i="18" s="1"/>
  <c r="CJ19" i="18" s="1"/>
  <c r="CK19" i="18" s="1"/>
  <c r="CL19" i="18" s="1"/>
  <c r="CM19" i="18" s="1"/>
  <c r="CN19" i="18" s="1"/>
  <c r="CO19" i="18" s="1"/>
  <c r="CP19" i="18" s="1"/>
  <c r="CQ19" i="18" s="1"/>
  <c r="CR19" i="18" s="1"/>
  <c r="CS19" i="18" s="1"/>
  <c r="CT19" i="18" s="1"/>
  <c r="CU19" i="18" s="1"/>
  <c r="CV19" i="18" s="1"/>
  <c r="CW19" i="18" s="1"/>
  <c r="CX19" i="18" s="1"/>
  <c r="CY19" i="18" s="1"/>
  <c r="CZ19" i="18" s="1"/>
  <c r="DA19" i="18" s="1"/>
  <c r="DB19" i="18" s="1"/>
  <c r="DC19" i="18" s="1"/>
  <c r="DD19" i="18" s="1"/>
  <c r="DE19" i="18" s="1"/>
  <c r="DF19" i="18" s="1"/>
  <c r="DG19" i="18" s="1"/>
  <c r="DH19" i="18" s="1"/>
  <c r="DI19" i="18" s="1"/>
  <c r="DJ19" i="18" s="1"/>
  <c r="DK19" i="18" s="1"/>
  <c r="AE19" i="18"/>
  <c r="E23" i="30"/>
  <c r="F22" i="30"/>
  <c r="G23" i="30" s="1"/>
  <c r="BH74" i="2"/>
  <c r="AD40" i="18"/>
  <c r="BI73" i="2"/>
  <c r="AF39" i="18" s="1"/>
  <c r="AG39" i="18" s="1"/>
  <c r="AH39" i="18" s="1"/>
  <c r="AI39" i="18" s="1"/>
  <c r="AJ39" i="18" s="1"/>
  <c r="AE39" i="18"/>
  <c r="P22" i="30"/>
  <c r="R22" i="30" s="1"/>
  <c r="W22" i="30"/>
  <c r="V22" i="30"/>
  <c r="U22" i="30"/>
  <c r="BH74" i="1"/>
  <c r="AD40" i="12"/>
  <c r="H38" i="15"/>
  <c r="D35" i="15"/>
  <c r="AB22" i="30" l="1"/>
  <c r="AD22" i="30" s="1"/>
  <c r="BI54" i="1"/>
  <c r="AF20" i="12" s="1"/>
  <c r="AG20" i="12" s="1"/>
  <c r="AH20" i="12" s="1"/>
  <c r="AI20" i="12" s="1"/>
  <c r="AJ20" i="12" s="1"/>
  <c r="AK20" i="12" s="1"/>
  <c r="AL20" i="12" s="1"/>
  <c r="AM20" i="12" s="1"/>
  <c r="AN20" i="12" s="1"/>
  <c r="AO20" i="12" s="1"/>
  <c r="AP20" i="12" s="1"/>
  <c r="AQ20" i="12" s="1"/>
  <c r="AR20" i="12" s="1"/>
  <c r="AS20" i="12" s="1"/>
  <c r="AT20" i="12" s="1"/>
  <c r="AU20" i="12" s="1"/>
  <c r="AV20" i="12" s="1"/>
  <c r="AW20" i="12" s="1"/>
  <c r="AX20" i="12" s="1"/>
  <c r="AY20" i="12" s="1"/>
  <c r="AZ20" i="12" s="1"/>
  <c r="BA20" i="12" s="1"/>
  <c r="BB20" i="12" s="1"/>
  <c r="BC20" i="12" s="1"/>
  <c r="BD20" i="12" s="1"/>
  <c r="BE20" i="12" s="1"/>
  <c r="BF20" i="12" s="1"/>
  <c r="BG20" i="12" s="1"/>
  <c r="BH20" i="12" s="1"/>
  <c r="BI20" i="12" s="1"/>
  <c r="BJ20" i="12" s="1"/>
  <c r="BK20" i="12" s="1"/>
  <c r="BL20" i="12" s="1"/>
  <c r="BM20" i="12" s="1"/>
  <c r="BN20" i="12" s="1"/>
  <c r="BO20" i="12" s="1"/>
  <c r="BP20" i="12" s="1"/>
  <c r="BQ20" i="12" s="1"/>
  <c r="BR20" i="12" s="1"/>
  <c r="BS20" i="12" s="1"/>
  <c r="BT20" i="12" s="1"/>
  <c r="BU20" i="12" s="1"/>
  <c r="BV20" i="12" s="1"/>
  <c r="BW20" i="12" s="1"/>
  <c r="BX20" i="12" s="1"/>
  <c r="BY20" i="12" s="1"/>
  <c r="BZ20" i="12" s="1"/>
  <c r="CA20" i="12" s="1"/>
  <c r="CB20" i="12" s="1"/>
  <c r="CC20" i="12" s="1"/>
  <c r="CD20" i="12" s="1"/>
  <c r="CE20" i="12" s="1"/>
  <c r="CF20" i="12" s="1"/>
  <c r="CG20" i="12" s="1"/>
  <c r="CH20" i="12" s="1"/>
  <c r="CI20" i="12" s="1"/>
  <c r="CJ20" i="12" s="1"/>
  <c r="CK20" i="12" s="1"/>
  <c r="CL20" i="12" s="1"/>
  <c r="CM20" i="12" s="1"/>
  <c r="CN20" i="12" s="1"/>
  <c r="CO20" i="12" s="1"/>
  <c r="CP20" i="12" s="1"/>
  <c r="CQ20" i="12" s="1"/>
  <c r="CR20" i="12" s="1"/>
  <c r="CS20" i="12" s="1"/>
  <c r="CT20" i="12" s="1"/>
  <c r="CU20" i="12" s="1"/>
  <c r="CV20" i="12" s="1"/>
  <c r="CW20" i="12" s="1"/>
  <c r="CX20" i="12" s="1"/>
  <c r="CY20" i="12" s="1"/>
  <c r="CZ20" i="12" s="1"/>
  <c r="DA20" i="12" s="1"/>
  <c r="DB20" i="12" s="1"/>
  <c r="DC20" i="12" s="1"/>
  <c r="DD20" i="12" s="1"/>
  <c r="DE20" i="12" s="1"/>
  <c r="DF20" i="12" s="1"/>
  <c r="DG20" i="12" s="1"/>
  <c r="DH20" i="12" s="1"/>
  <c r="DI20" i="12" s="1"/>
  <c r="DJ20" i="12" s="1"/>
  <c r="DK20" i="12" s="1"/>
  <c r="AE20" i="12"/>
  <c r="BH75" i="2"/>
  <c r="AD41" i="18"/>
  <c r="BH56" i="1"/>
  <c r="AD22" i="12"/>
  <c r="V23" i="30"/>
  <c r="W23" i="30"/>
  <c r="U23" i="30"/>
  <c r="P23" i="30"/>
  <c r="R23" i="30" s="1"/>
  <c r="AH39" i="12"/>
  <c r="AI39" i="12" s="1"/>
  <c r="AJ39" i="12" s="1"/>
  <c r="AK39" i="12" s="1"/>
  <c r="AL39" i="12" s="1"/>
  <c r="AM39" i="12" s="1"/>
  <c r="AN39" i="12" s="1"/>
  <c r="AO39" i="12" s="1"/>
  <c r="AP39" i="12" s="1"/>
  <c r="AQ39" i="12" s="1"/>
  <c r="AR39" i="12" s="1"/>
  <c r="AS39" i="12" s="1"/>
  <c r="AT39" i="12" s="1"/>
  <c r="AU39" i="12" s="1"/>
  <c r="AV39" i="12" s="1"/>
  <c r="AW39" i="12" s="1"/>
  <c r="AX39" i="12" s="1"/>
  <c r="AY39" i="12" s="1"/>
  <c r="AZ39" i="12" s="1"/>
  <c r="BA39" i="12" s="1"/>
  <c r="BB39" i="12" s="1"/>
  <c r="BC39" i="12" s="1"/>
  <c r="BD39" i="12" s="1"/>
  <c r="BE39" i="12" s="1"/>
  <c r="BF39" i="12" s="1"/>
  <c r="BG39" i="12" s="1"/>
  <c r="BH39" i="12" s="1"/>
  <c r="BI39" i="12" s="1"/>
  <c r="BJ39" i="12" s="1"/>
  <c r="BK39" i="12" s="1"/>
  <c r="BL39" i="12" s="1"/>
  <c r="BM39" i="12" s="1"/>
  <c r="BN39" i="12" s="1"/>
  <c r="BO39" i="12" s="1"/>
  <c r="BP39" i="12" s="1"/>
  <c r="BQ39" i="12" s="1"/>
  <c r="BR39" i="12" s="1"/>
  <c r="BS39" i="12" s="1"/>
  <c r="BT39" i="12" s="1"/>
  <c r="BU39" i="12" s="1"/>
  <c r="BV39" i="12" s="1"/>
  <c r="BW39" i="12" s="1"/>
  <c r="BX39" i="12" s="1"/>
  <c r="BY39" i="12" s="1"/>
  <c r="BZ39" i="12" s="1"/>
  <c r="CA39" i="12" s="1"/>
  <c r="CB39" i="12" s="1"/>
  <c r="CC39" i="12" s="1"/>
  <c r="CD39" i="12" s="1"/>
  <c r="CE39" i="12" s="1"/>
  <c r="CF39" i="12" s="1"/>
  <c r="CG39" i="12" s="1"/>
  <c r="CH39" i="12" s="1"/>
  <c r="CI39" i="12" s="1"/>
  <c r="CJ39" i="12" s="1"/>
  <c r="CK39" i="12" s="1"/>
  <c r="CL39" i="12" s="1"/>
  <c r="CM39" i="12" s="1"/>
  <c r="CN39" i="12" s="1"/>
  <c r="CO39" i="12" s="1"/>
  <c r="CP39" i="12" s="1"/>
  <c r="CQ39" i="12" s="1"/>
  <c r="CR39" i="12" s="1"/>
  <c r="CS39" i="12" s="1"/>
  <c r="CT39" i="12" s="1"/>
  <c r="CU39" i="12" s="1"/>
  <c r="CV39" i="12" s="1"/>
  <c r="CW39" i="12" s="1"/>
  <c r="CX39" i="12" s="1"/>
  <c r="CY39" i="12" s="1"/>
  <c r="CZ39" i="12" s="1"/>
  <c r="DA39" i="12" s="1"/>
  <c r="DB39" i="12" s="1"/>
  <c r="DC39" i="12" s="1"/>
  <c r="DD39" i="12" s="1"/>
  <c r="DE39" i="12" s="1"/>
  <c r="DF39" i="12" s="1"/>
  <c r="DG39" i="12" s="1"/>
  <c r="DH39" i="12" s="1"/>
  <c r="DI39" i="12" s="1"/>
  <c r="DJ39" i="12" s="1"/>
  <c r="DK39" i="12" s="1"/>
  <c r="AK39" i="18"/>
  <c r="AL39" i="18" s="1"/>
  <c r="AM39" i="18" s="1"/>
  <c r="AN39" i="18" s="1"/>
  <c r="AO39" i="18" s="1"/>
  <c r="AP39" i="18" s="1"/>
  <c r="AQ39" i="18" s="1"/>
  <c r="AR39" i="18" s="1"/>
  <c r="AS39" i="18" s="1"/>
  <c r="AT39" i="18" s="1"/>
  <c r="AU39" i="18" s="1"/>
  <c r="AV39" i="18" s="1"/>
  <c r="AW39" i="18" s="1"/>
  <c r="AX39" i="18" s="1"/>
  <c r="AY39" i="18" s="1"/>
  <c r="AZ39" i="18" s="1"/>
  <c r="BA39" i="18" s="1"/>
  <c r="BB39" i="18" s="1"/>
  <c r="BC39" i="18" s="1"/>
  <c r="BD39" i="18" s="1"/>
  <c r="BE39" i="18" s="1"/>
  <c r="BF39" i="18" s="1"/>
  <c r="BG39" i="18" s="1"/>
  <c r="BH39" i="18" s="1"/>
  <c r="BI39" i="18" s="1"/>
  <c r="BJ39" i="18" s="1"/>
  <c r="BK39" i="18" s="1"/>
  <c r="BL39" i="18" s="1"/>
  <c r="BM39" i="18" s="1"/>
  <c r="BN39" i="18" s="1"/>
  <c r="BO39" i="18" s="1"/>
  <c r="BP39" i="18" s="1"/>
  <c r="BQ39" i="18" s="1"/>
  <c r="BR39" i="18" s="1"/>
  <c r="BS39" i="18" s="1"/>
  <c r="BT39" i="18" s="1"/>
  <c r="BU39" i="18" s="1"/>
  <c r="BV39" i="18" s="1"/>
  <c r="BW39" i="18" s="1"/>
  <c r="BX39" i="18" s="1"/>
  <c r="BY39" i="18" s="1"/>
  <c r="BZ39" i="18" s="1"/>
  <c r="CA39" i="18" s="1"/>
  <c r="CB39" i="18" s="1"/>
  <c r="CC39" i="18" s="1"/>
  <c r="CD39" i="18" s="1"/>
  <c r="CE39" i="18" s="1"/>
  <c r="CF39" i="18" s="1"/>
  <c r="CG39" i="18" s="1"/>
  <c r="CH39" i="18" s="1"/>
  <c r="CI39" i="18" s="1"/>
  <c r="CJ39" i="18" s="1"/>
  <c r="CK39" i="18" s="1"/>
  <c r="CL39" i="18" s="1"/>
  <c r="CM39" i="18" s="1"/>
  <c r="CN39" i="18" s="1"/>
  <c r="CO39" i="18" s="1"/>
  <c r="CP39" i="18" s="1"/>
  <c r="CQ39" i="18" s="1"/>
  <c r="CR39" i="18" s="1"/>
  <c r="CS39" i="18" s="1"/>
  <c r="CT39" i="18" s="1"/>
  <c r="CU39" i="18" s="1"/>
  <c r="CV39" i="18" s="1"/>
  <c r="CW39" i="18" s="1"/>
  <c r="CX39" i="18" s="1"/>
  <c r="CY39" i="18" s="1"/>
  <c r="CZ39" i="18" s="1"/>
  <c r="DA39" i="18" s="1"/>
  <c r="DB39" i="18" s="1"/>
  <c r="DC39" i="18" s="1"/>
  <c r="DD39" i="18" s="1"/>
  <c r="DE39" i="18" s="1"/>
  <c r="DF39" i="18" s="1"/>
  <c r="DG39" i="18" s="1"/>
  <c r="DH39" i="18" s="1"/>
  <c r="DI39" i="18" s="1"/>
  <c r="DJ39" i="18" s="1"/>
  <c r="DK39" i="18" s="1"/>
  <c r="F23" i="30"/>
  <c r="G24" i="30" s="1"/>
  <c r="E24" i="30"/>
  <c r="BH56" i="2"/>
  <c r="AD22" i="18"/>
  <c r="BH76" i="2"/>
  <c r="AD42" i="18"/>
  <c r="BH55" i="2"/>
  <c r="AD21" i="18"/>
  <c r="BH76" i="1"/>
  <c r="AD42" i="12"/>
  <c r="BI54" i="2"/>
  <c r="AF20" i="18" s="1"/>
  <c r="AG20" i="18" s="1"/>
  <c r="AH20" i="18" s="1"/>
  <c r="AI20" i="18" s="1"/>
  <c r="AJ20" i="18" s="1"/>
  <c r="AK20" i="18" s="1"/>
  <c r="AL20" i="18" s="1"/>
  <c r="AM20" i="18" s="1"/>
  <c r="AN20" i="18" s="1"/>
  <c r="AO20" i="18" s="1"/>
  <c r="AP20" i="18" s="1"/>
  <c r="AQ20" i="18" s="1"/>
  <c r="AR20" i="18" s="1"/>
  <c r="AS20" i="18" s="1"/>
  <c r="AT20" i="18" s="1"/>
  <c r="AU20" i="18" s="1"/>
  <c r="AV20" i="18" s="1"/>
  <c r="AW20" i="18" s="1"/>
  <c r="AX20" i="18" s="1"/>
  <c r="AY20" i="18" s="1"/>
  <c r="AZ20" i="18" s="1"/>
  <c r="BA20" i="18" s="1"/>
  <c r="BB20" i="18" s="1"/>
  <c r="BC20" i="18" s="1"/>
  <c r="BD20" i="18" s="1"/>
  <c r="BE20" i="18" s="1"/>
  <c r="BF20" i="18" s="1"/>
  <c r="BG20" i="18" s="1"/>
  <c r="BH20" i="18" s="1"/>
  <c r="BI20" i="18" s="1"/>
  <c r="BJ20" i="18" s="1"/>
  <c r="BK20" i="18" s="1"/>
  <c r="BL20" i="18" s="1"/>
  <c r="BM20" i="18" s="1"/>
  <c r="BN20" i="18" s="1"/>
  <c r="BO20" i="18" s="1"/>
  <c r="BP20" i="18" s="1"/>
  <c r="BQ20" i="18" s="1"/>
  <c r="BR20" i="18" s="1"/>
  <c r="BS20" i="18" s="1"/>
  <c r="BT20" i="18" s="1"/>
  <c r="BU20" i="18" s="1"/>
  <c r="BV20" i="18" s="1"/>
  <c r="BW20" i="18" s="1"/>
  <c r="BX20" i="18" s="1"/>
  <c r="BY20" i="18" s="1"/>
  <c r="BZ20" i="18" s="1"/>
  <c r="CA20" i="18" s="1"/>
  <c r="CB20" i="18" s="1"/>
  <c r="CC20" i="18" s="1"/>
  <c r="CD20" i="18" s="1"/>
  <c r="CE20" i="18" s="1"/>
  <c r="CF20" i="18" s="1"/>
  <c r="CG20" i="18" s="1"/>
  <c r="CH20" i="18" s="1"/>
  <c r="CI20" i="18" s="1"/>
  <c r="CJ20" i="18" s="1"/>
  <c r="CK20" i="18" s="1"/>
  <c r="CL20" i="18" s="1"/>
  <c r="CM20" i="18" s="1"/>
  <c r="CN20" i="18" s="1"/>
  <c r="CO20" i="18" s="1"/>
  <c r="CP20" i="18" s="1"/>
  <c r="CQ20" i="18" s="1"/>
  <c r="CR20" i="18" s="1"/>
  <c r="CS20" i="18" s="1"/>
  <c r="CT20" i="18" s="1"/>
  <c r="CU20" i="18" s="1"/>
  <c r="CV20" i="18" s="1"/>
  <c r="CW20" i="18" s="1"/>
  <c r="CX20" i="18" s="1"/>
  <c r="CY20" i="18" s="1"/>
  <c r="CZ20" i="18" s="1"/>
  <c r="DA20" i="18" s="1"/>
  <c r="DB20" i="18" s="1"/>
  <c r="DC20" i="18" s="1"/>
  <c r="DD20" i="18" s="1"/>
  <c r="DE20" i="18" s="1"/>
  <c r="DF20" i="18" s="1"/>
  <c r="DG20" i="18" s="1"/>
  <c r="DH20" i="18" s="1"/>
  <c r="DI20" i="18" s="1"/>
  <c r="DJ20" i="18" s="1"/>
  <c r="DK20" i="18" s="1"/>
  <c r="AE20" i="18"/>
  <c r="BH55" i="1"/>
  <c r="AD21" i="12"/>
  <c r="BI74" i="2"/>
  <c r="AF40" i="18" s="1"/>
  <c r="AG40" i="18" s="1"/>
  <c r="AH40" i="18" s="1"/>
  <c r="AI40" i="18" s="1"/>
  <c r="AJ40" i="18" s="1"/>
  <c r="AK40" i="18" s="1"/>
  <c r="AE40" i="18"/>
  <c r="BI74" i="1"/>
  <c r="AF40" i="12" s="1"/>
  <c r="AG40" i="12" s="1"/>
  <c r="AH40" i="12" s="1"/>
  <c r="AE40" i="12"/>
  <c r="BH75" i="1"/>
  <c r="AD41" i="12"/>
  <c r="T23" i="30"/>
  <c r="J24" i="30"/>
  <c r="K23" i="30"/>
  <c r="L24" i="30" s="1"/>
  <c r="D36" i="15"/>
  <c r="H39" i="15"/>
  <c r="AB23" i="30" l="1"/>
  <c r="AD23" i="30" s="1"/>
  <c r="T24" i="30"/>
  <c r="BI75" i="1"/>
  <c r="AF41" i="12" s="1"/>
  <c r="AG41" i="12" s="1"/>
  <c r="AH41" i="12" s="1"/>
  <c r="AI41" i="12" s="1"/>
  <c r="AE41" i="12"/>
  <c r="AL40" i="18"/>
  <c r="AM40" i="18" s="1"/>
  <c r="AN40" i="18" s="1"/>
  <c r="AO40" i="18" s="1"/>
  <c r="AP40" i="18" s="1"/>
  <c r="AQ40" i="18" s="1"/>
  <c r="AR40" i="18" s="1"/>
  <c r="AS40" i="18" s="1"/>
  <c r="AT40" i="18" s="1"/>
  <c r="AU40" i="18" s="1"/>
  <c r="AV40" i="18" s="1"/>
  <c r="AW40" i="18" s="1"/>
  <c r="AX40" i="18" s="1"/>
  <c r="AY40" i="18" s="1"/>
  <c r="AZ40" i="18" s="1"/>
  <c r="BA40" i="18" s="1"/>
  <c r="BB40" i="18" s="1"/>
  <c r="BC40" i="18" s="1"/>
  <c r="BD40" i="18" s="1"/>
  <c r="BE40" i="18" s="1"/>
  <c r="BF40" i="18" s="1"/>
  <c r="BG40" i="18" s="1"/>
  <c r="BH40" i="18" s="1"/>
  <c r="BI40" i="18" s="1"/>
  <c r="BJ40" i="18" s="1"/>
  <c r="BK40" i="18" s="1"/>
  <c r="BL40" i="18" s="1"/>
  <c r="BM40" i="18" s="1"/>
  <c r="BN40" i="18" s="1"/>
  <c r="BO40" i="18" s="1"/>
  <c r="BP40" i="18" s="1"/>
  <c r="BQ40" i="18" s="1"/>
  <c r="BR40" i="18" s="1"/>
  <c r="BS40" i="18" s="1"/>
  <c r="BT40" i="18" s="1"/>
  <c r="BU40" i="18" s="1"/>
  <c r="BV40" i="18" s="1"/>
  <c r="BW40" i="18" s="1"/>
  <c r="BX40" i="18" s="1"/>
  <c r="BY40" i="18" s="1"/>
  <c r="BZ40" i="18" s="1"/>
  <c r="CA40" i="18" s="1"/>
  <c r="CB40" i="18" s="1"/>
  <c r="CC40" i="18" s="1"/>
  <c r="CD40" i="18" s="1"/>
  <c r="CE40" i="18" s="1"/>
  <c r="CF40" i="18" s="1"/>
  <c r="CG40" i="18" s="1"/>
  <c r="CH40" i="18" s="1"/>
  <c r="CI40" i="18" s="1"/>
  <c r="CJ40" i="18" s="1"/>
  <c r="CK40" i="18" s="1"/>
  <c r="CL40" i="18" s="1"/>
  <c r="CM40" i="18" s="1"/>
  <c r="CN40" i="18" s="1"/>
  <c r="CO40" i="18" s="1"/>
  <c r="CP40" i="18" s="1"/>
  <c r="CQ40" i="18" s="1"/>
  <c r="CR40" i="18" s="1"/>
  <c r="CS40" i="18" s="1"/>
  <c r="CT40" i="18" s="1"/>
  <c r="CU40" i="18" s="1"/>
  <c r="CV40" i="18" s="1"/>
  <c r="CW40" i="18" s="1"/>
  <c r="CX40" i="18" s="1"/>
  <c r="CY40" i="18" s="1"/>
  <c r="CZ40" i="18" s="1"/>
  <c r="DA40" i="18" s="1"/>
  <c r="DB40" i="18" s="1"/>
  <c r="DC40" i="18" s="1"/>
  <c r="DD40" i="18" s="1"/>
  <c r="DE40" i="18" s="1"/>
  <c r="DF40" i="18" s="1"/>
  <c r="DG40" i="18" s="1"/>
  <c r="DH40" i="18" s="1"/>
  <c r="DI40" i="18" s="1"/>
  <c r="DJ40" i="18" s="1"/>
  <c r="DK40" i="18" s="1"/>
  <c r="BI75" i="2"/>
  <c r="AF41" i="18" s="1"/>
  <c r="AG41" i="18" s="1"/>
  <c r="AH41" i="18" s="1"/>
  <c r="AI41" i="18" s="1"/>
  <c r="AJ41" i="18" s="1"/>
  <c r="AK41" i="18" s="1"/>
  <c r="AL41" i="18" s="1"/>
  <c r="AE41" i="18"/>
  <c r="BI55" i="2"/>
  <c r="AF21" i="18" s="1"/>
  <c r="AG21" i="18" s="1"/>
  <c r="AH21" i="18" s="1"/>
  <c r="AI21" i="18" s="1"/>
  <c r="AJ21" i="18" s="1"/>
  <c r="AK21" i="18" s="1"/>
  <c r="AL21" i="18" s="1"/>
  <c r="AM21" i="18" s="1"/>
  <c r="AN21" i="18" s="1"/>
  <c r="AO21" i="18" s="1"/>
  <c r="AP21" i="18" s="1"/>
  <c r="AQ21" i="18" s="1"/>
  <c r="AR21" i="18" s="1"/>
  <c r="AS21" i="18" s="1"/>
  <c r="AT21" i="18" s="1"/>
  <c r="AU21" i="18" s="1"/>
  <c r="AV21" i="18" s="1"/>
  <c r="AW21" i="18" s="1"/>
  <c r="AX21" i="18" s="1"/>
  <c r="AY21" i="18" s="1"/>
  <c r="AZ21" i="18" s="1"/>
  <c r="BA21" i="18" s="1"/>
  <c r="BB21" i="18" s="1"/>
  <c r="BC21" i="18" s="1"/>
  <c r="BD21" i="18" s="1"/>
  <c r="BE21" i="18" s="1"/>
  <c r="BF21" i="18" s="1"/>
  <c r="BG21" i="18" s="1"/>
  <c r="BH21" i="18" s="1"/>
  <c r="BI21" i="18" s="1"/>
  <c r="BJ21" i="18" s="1"/>
  <c r="BK21" i="18" s="1"/>
  <c r="BL21" i="18" s="1"/>
  <c r="BM21" i="18" s="1"/>
  <c r="BN21" i="18" s="1"/>
  <c r="BO21" i="18" s="1"/>
  <c r="BP21" i="18" s="1"/>
  <c r="BQ21" i="18" s="1"/>
  <c r="BR21" i="18" s="1"/>
  <c r="BS21" i="18" s="1"/>
  <c r="BT21" i="18" s="1"/>
  <c r="BU21" i="18" s="1"/>
  <c r="BV21" i="18" s="1"/>
  <c r="BW21" i="18" s="1"/>
  <c r="BX21" i="18" s="1"/>
  <c r="BY21" i="18" s="1"/>
  <c r="BZ21" i="18" s="1"/>
  <c r="CA21" i="18" s="1"/>
  <c r="CB21" i="18" s="1"/>
  <c r="CC21" i="18" s="1"/>
  <c r="CD21" i="18" s="1"/>
  <c r="CE21" i="18" s="1"/>
  <c r="CF21" i="18" s="1"/>
  <c r="CG21" i="18" s="1"/>
  <c r="CH21" i="18" s="1"/>
  <c r="CI21" i="18" s="1"/>
  <c r="CJ21" i="18" s="1"/>
  <c r="CK21" i="18" s="1"/>
  <c r="CL21" i="18" s="1"/>
  <c r="CM21" i="18" s="1"/>
  <c r="CN21" i="18" s="1"/>
  <c r="CO21" i="18" s="1"/>
  <c r="CP21" i="18" s="1"/>
  <c r="CQ21" i="18" s="1"/>
  <c r="CR21" i="18" s="1"/>
  <c r="CS21" i="18" s="1"/>
  <c r="CT21" i="18" s="1"/>
  <c r="CU21" i="18" s="1"/>
  <c r="CV21" i="18" s="1"/>
  <c r="CW21" i="18" s="1"/>
  <c r="CX21" i="18" s="1"/>
  <c r="CY21" i="18" s="1"/>
  <c r="CZ21" i="18" s="1"/>
  <c r="DA21" i="18" s="1"/>
  <c r="DB21" i="18" s="1"/>
  <c r="DC21" i="18" s="1"/>
  <c r="DD21" i="18" s="1"/>
  <c r="DE21" i="18" s="1"/>
  <c r="DF21" i="18" s="1"/>
  <c r="DG21" i="18" s="1"/>
  <c r="DH21" i="18" s="1"/>
  <c r="DI21" i="18" s="1"/>
  <c r="DJ21" i="18" s="1"/>
  <c r="DK21" i="18" s="1"/>
  <c r="AE21" i="18"/>
  <c r="BI56" i="2"/>
  <c r="AF22" i="18" s="1"/>
  <c r="AG22" i="18" s="1"/>
  <c r="AH22" i="18" s="1"/>
  <c r="AI22" i="18" s="1"/>
  <c r="AJ22" i="18" s="1"/>
  <c r="AK22" i="18" s="1"/>
  <c r="AL22" i="18" s="1"/>
  <c r="AM22" i="18" s="1"/>
  <c r="AN22" i="18" s="1"/>
  <c r="AO22" i="18" s="1"/>
  <c r="AP22" i="18" s="1"/>
  <c r="AQ22" i="18" s="1"/>
  <c r="AR22" i="18" s="1"/>
  <c r="AS22" i="18" s="1"/>
  <c r="AT22" i="18" s="1"/>
  <c r="AU22" i="18" s="1"/>
  <c r="AV22" i="18" s="1"/>
  <c r="AW22" i="18" s="1"/>
  <c r="AX22" i="18" s="1"/>
  <c r="AY22" i="18" s="1"/>
  <c r="AZ22" i="18" s="1"/>
  <c r="BA22" i="18" s="1"/>
  <c r="BB22" i="18" s="1"/>
  <c r="BC22" i="18" s="1"/>
  <c r="BD22" i="18" s="1"/>
  <c r="BE22" i="18" s="1"/>
  <c r="BF22" i="18" s="1"/>
  <c r="BG22" i="18" s="1"/>
  <c r="BH22" i="18" s="1"/>
  <c r="BI22" i="18" s="1"/>
  <c r="BJ22" i="18" s="1"/>
  <c r="BK22" i="18" s="1"/>
  <c r="BL22" i="18" s="1"/>
  <c r="BM22" i="18" s="1"/>
  <c r="BN22" i="18" s="1"/>
  <c r="BO22" i="18" s="1"/>
  <c r="BP22" i="18" s="1"/>
  <c r="BQ22" i="18" s="1"/>
  <c r="BR22" i="18" s="1"/>
  <c r="BS22" i="18" s="1"/>
  <c r="BT22" i="18" s="1"/>
  <c r="BU22" i="18" s="1"/>
  <c r="BV22" i="18" s="1"/>
  <c r="BW22" i="18" s="1"/>
  <c r="BX22" i="18" s="1"/>
  <c r="BY22" i="18" s="1"/>
  <c r="BZ22" i="18" s="1"/>
  <c r="CA22" i="18" s="1"/>
  <c r="CB22" i="18" s="1"/>
  <c r="CC22" i="18" s="1"/>
  <c r="CD22" i="18" s="1"/>
  <c r="CE22" i="18" s="1"/>
  <c r="CF22" i="18" s="1"/>
  <c r="CG22" i="18" s="1"/>
  <c r="CH22" i="18" s="1"/>
  <c r="CI22" i="18" s="1"/>
  <c r="CJ22" i="18" s="1"/>
  <c r="CK22" i="18" s="1"/>
  <c r="CL22" i="18" s="1"/>
  <c r="CM22" i="18" s="1"/>
  <c r="CN22" i="18" s="1"/>
  <c r="CO22" i="18" s="1"/>
  <c r="CP22" i="18" s="1"/>
  <c r="CQ22" i="18" s="1"/>
  <c r="CR22" i="18" s="1"/>
  <c r="CS22" i="18" s="1"/>
  <c r="CT22" i="18" s="1"/>
  <c r="CU22" i="18" s="1"/>
  <c r="CV22" i="18" s="1"/>
  <c r="CW22" i="18" s="1"/>
  <c r="CX22" i="18" s="1"/>
  <c r="CY22" i="18" s="1"/>
  <c r="CZ22" i="18" s="1"/>
  <c r="DA22" i="18" s="1"/>
  <c r="DB22" i="18" s="1"/>
  <c r="DC22" i="18" s="1"/>
  <c r="DD22" i="18" s="1"/>
  <c r="DE22" i="18" s="1"/>
  <c r="DF22" i="18" s="1"/>
  <c r="DG22" i="18" s="1"/>
  <c r="DH22" i="18" s="1"/>
  <c r="DI22" i="18" s="1"/>
  <c r="DJ22" i="18" s="1"/>
  <c r="DK22" i="18" s="1"/>
  <c r="AE22" i="18"/>
  <c r="J25" i="30"/>
  <c r="K24" i="30"/>
  <c r="L25" i="30" s="1"/>
  <c r="E25" i="30"/>
  <c r="F24" i="30"/>
  <c r="G25" i="30" s="1"/>
  <c r="AI40" i="12"/>
  <c r="AJ40" i="12" s="1"/>
  <c r="AK40" i="12" s="1"/>
  <c r="AL40" i="12" s="1"/>
  <c r="AM40" i="12" s="1"/>
  <c r="AN40" i="12" s="1"/>
  <c r="AO40" i="12" s="1"/>
  <c r="AP40" i="12" s="1"/>
  <c r="AQ40" i="12" s="1"/>
  <c r="AR40" i="12" s="1"/>
  <c r="AS40" i="12" s="1"/>
  <c r="AT40" i="12" s="1"/>
  <c r="AU40" i="12" s="1"/>
  <c r="AV40" i="12" s="1"/>
  <c r="AW40" i="12" s="1"/>
  <c r="AX40" i="12" s="1"/>
  <c r="AY40" i="12" s="1"/>
  <c r="AZ40" i="12" s="1"/>
  <c r="BA40" i="12" s="1"/>
  <c r="BB40" i="12" s="1"/>
  <c r="BC40" i="12" s="1"/>
  <c r="BD40" i="12" s="1"/>
  <c r="BE40" i="12" s="1"/>
  <c r="BF40" i="12" s="1"/>
  <c r="BG40" i="12" s="1"/>
  <c r="BH40" i="12" s="1"/>
  <c r="BI40" i="12" s="1"/>
  <c r="BJ40" i="12" s="1"/>
  <c r="BK40" i="12" s="1"/>
  <c r="BL40" i="12" s="1"/>
  <c r="BM40" i="12" s="1"/>
  <c r="BN40" i="12" s="1"/>
  <c r="BO40" i="12" s="1"/>
  <c r="BP40" i="12" s="1"/>
  <c r="BQ40" i="12" s="1"/>
  <c r="BR40" i="12" s="1"/>
  <c r="BS40" i="12" s="1"/>
  <c r="BT40" i="12" s="1"/>
  <c r="BU40" i="12" s="1"/>
  <c r="BV40" i="12" s="1"/>
  <c r="BW40" i="12" s="1"/>
  <c r="BX40" i="12" s="1"/>
  <c r="BY40" i="12" s="1"/>
  <c r="BZ40" i="12" s="1"/>
  <c r="CA40" i="12" s="1"/>
  <c r="CB40" i="12" s="1"/>
  <c r="CC40" i="12" s="1"/>
  <c r="CD40" i="12" s="1"/>
  <c r="CE40" i="12" s="1"/>
  <c r="CF40" i="12" s="1"/>
  <c r="CG40" i="12" s="1"/>
  <c r="CH40" i="12" s="1"/>
  <c r="CI40" i="12" s="1"/>
  <c r="CJ40" i="12" s="1"/>
  <c r="CK40" i="12" s="1"/>
  <c r="CL40" i="12" s="1"/>
  <c r="CM40" i="12" s="1"/>
  <c r="CN40" i="12" s="1"/>
  <c r="CO40" i="12" s="1"/>
  <c r="CP40" i="12" s="1"/>
  <c r="CQ40" i="12" s="1"/>
  <c r="CR40" i="12" s="1"/>
  <c r="CS40" i="12" s="1"/>
  <c r="CT40" i="12" s="1"/>
  <c r="CU40" i="12" s="1"/>
  <c r="CV40" i="12" s="1"/>
  <c r="CW40" i="12" s="1"/>
  <c r="CX40" i="12" s="1"/>
  <c r="CY40" i="12" s="1"/>
  <c r="CZ40" i="12" s="1"/>
  <c r="DA40" i="12" s="1"/>
  <c r="DB40" i="12" s="1"/>
  <c r="DC40" i="12" s="1"/>
  <c r="DD40" i="12" s="1"/>
  <c r="DE40" i="12" s="1"/>
  <c r="DF40" i="12" s="1"/>
  <c r="DG40" i="12" s="1"/>
  <c r="DH40" i="12" s="1"/>
  <c r="DI40" i="12" s="1"/>
  <c r="DJ40" i="12" s="1"/>
  <c r="DK40" i="12" s="1"/>
  <c r="BI55" i="1"/>
  <c r="AF21" i="12" s="1"/>
  <c r="AG21" i="12" s="1"/>
  <c r="AH21" i="12" s="1"/>
  <c r="AI21" i="12" s="1"/>
  <c r="AJ21" i="12" s="1"/>
  <c r="AK21" i="12" s="1"/>
  <c r="AL21" i="12" s="1"/>
  <c r="AM21" i="12" s="1"/>
  <c r="AN21" i="12" s="1"/>
  <c r="AO21" i="12" s="1"/>
  <c r="AP21" i="12" s="1"/>
  <c r="AQ21" i="12" s="1"/>
  <c r="AR21" i="12" s="1"/>
  <c r="AS21" i="12" s="1"/>
  <c r="AT21" i="12" s="1"/>
  <c r="AU21" i="12" s="1"/>
  <c r="AV21" i="12" s="1"/>
  <c r="AW21" i="12" s="1"/>
  <c r="AX21" i="12" s="1"/>
  <c r="AY21" i="12" s="1"/>
  <c r="AZ21" i="12" s="1"/>
  <c r="BA21" i="12" s="1"/>
  <c r="BB21" i="12" s="1"/>
  <c r="BC21" i="12" s="1"/>
  <c r="BD21" i="12" s="1"/>
  <c r="BE21" i="12" s="1"/>
  <c r="BF21" i="12" s="1"/>
  <c r="BG21" i="12" s="1"/>
  <c r="BH21" i="12" s="1"/>
  <c r="BI21" i="12" s="1"/>
  <c r="BJ21" i="12" s="1"/>
  <c r="BK21" i="12" s="1"/>
  <c r="BL21" i="12" s="1"/>
  <c r="BM21" i="12" s="1"/>
  <c r="BN21" i="12" s="1"/>
  <c r="BO21" i="12" s="1"/>
  <c r="BP21" i="12" s="1"/>
  <c r="BQ21" i="12" s="1"/>
  <c r="BR21" i="12" s="1"/>
  <c r="BS21" i="12" s="1"/>
  <c r="BT21" i="12" s="1"/>
  <c r="BU21" i="12" s="1"/>
  <c r="BV21" i="12" s="1"/>
  <c r="BW21" i="12" s="1"/>
  <c r="BX21" i="12" s="1"/>
  <c r="BY21" i="12" s="1"/>
  <c r="BZ21" i="12" s="1"/>
  <c r="CA21" i="12" s="1"/>
  <c r="CB21" i="12" s="1"/>
  <c r="CC21" i="12" s="1"/>
  <c r="CD21" i="12" s="1"/>
  <c r="CE21" i="12" s="1"/>
  <c r="CF21" i="12" s="1"/>
  <c r="CG21" i="12" s="1"/>
  <c r="CH21" i="12" s="1"/>
  <c r="CI21" i="12" s="1"/>
  <c r="CJ21" i="12" s="1"/>
  <c r="CK21" i="12" s="1"/>
  <c r="CL21" i="12" s="1"/>
  <c r="CM21" i="12" s="1"/>
  <c r="CN21" i="12" s="1"/>
  <c r="CO21" i="12" s="1"/>
  <c r="CP21" i="12" s="1"/>
  <c r="CQ21" i="12" s="1"/>
  <c r="CR21" i="12" s="1"/>
  <c r="CS21" i="12" s="1"/>
  <c r="CT21" i="12" s="1"/>
  <c r="CU21" i="12" s="1"/>
  <c r="CV21" i="12" s="1"/>
  <c r="CW21" i="12" s="1"/>
  <c r="CX21" i="12" s="1"/>
  <c r="CY21" i="12" s="1"/>
  <c r="CZ21" i="12" s="1"/>
  <c r="DA21" i="12" s="1"/>
  <c r="DB21" i="12" s="1"/>
  <c r="DC21" i="12" s="1"/>
  <c r="DD21" i="12" s="1"/>
  <c r="DE21" i="12" s="1"/>
  <c r="DF21" i="12" s="1"/>
  <c r="DG21" i="12" s="1"/>
  <c r="DH21" i="12" s="1"/>
  <c r="DI21" i="12" s="1"/>
  <c r="DJ21" i="12" s="1"/>
  <c r="DK21" i="12" s="1"/>
  <c r="AE21" i="12"/>
  <c r="BI76" i="1"/>
  <c r="AF42" i="12" s="1"/>
  <c r="AG42" i="12" s="1"/>
  <c r="AH42" i="12" s="1"/>
  <c r="AI42" i="12" s="1"/>
  <c r="AJ42" i="12" s="1"/>
  <c r="AE42" i="12"/>
  <c r="BI76" i="2"/>
  <c r="AF42" i="18" s="1"/>
  <c r="AG42" i="18" s="1"/>
  <c r="AH42" i="18" s="1"/>
  <c r="AI42" i="18" s="1"/>
  <c r="AJ42" i="18" s="1"/>
  <c r="AK42" i="18" s="1"/>
  <c r="AL42" i="18" s="1"/>
  <c r="AM42" i="18" s="1"/>
  <c r="AE42" i="18"/>
  <c r="P24" i="30"/>
  <c r="R24" i="30" s="1"/>
  <c r="V24" i="30"/>
  <c r="W24" i="30"/>
  <c r="U24" i="30"/>
  <c r="BI56" i="1"/>
  <c r="AF22" i="12" s="1"/>
  <c r="AG22" i="12" s="1"/>
  <c r="AH22" i="12" s="1"/>
  <c r="AI22" i="12" s="1"/>
  <c r="AJ22" i="12" s="1"/>
  <c r="AK22" i="12" s="1"/>
  <c r="AL22" i="12" s="1"/>
  <c r="AM22" i="12" s="1"/>
  <c r="AN22" i="12" s="1"/>
  <c r="AO22" i="12" s="1"/>
  <c r="AP22" i="12" s="1"/>
  <c r="AQ22" i="12" s="1"/>
  <c r="AR22" i="12" s="1"/>
  <c r="AS22" i="12" s="1"/>
  <c r="AT22" i="12" s="1"/>
  <c r="AU22" i="12" s="1"/>
  <c r="AV22" i="12" s="1"/>
  <c r="AW22" i="12" s="1"/>
  <c r="AX22" i="12" s="1"/>
  <c r="AY22" i="12" s="1"/>
  <c r="AZ22" i="12" s="1"/>
  <c r="BA22" i="12" s="1"/>
  <c r="BB22" i="12" s="1"/>
  <c r="BC22" i="12" s="1"/>
  <c r="BD22" i="12" s="1"/>
  <c r="BE22" i="12" s="1"/>
  <c r="BF22" i="12" s="1"/>
  <c r="BG22" i="12" s="1"/>
  <c r="BH22" i="12" s="1"/>
  <c r="BI22" i="12" s="1"/>
  <c r="BJ22" i="12" s="1"/>
  <c r="BK22" i="12" s="1"/>
  <c r="BL22" i="12" s="1"/>
  <c r="BM22" i="12" s="1"/>
  <c r="BN22" i="12" s="1"/>
  <c r="BO22" i="12" s="1"/>
  <c r="BP22" i="12" s="1"/>
  <c r="BQ22" i="12" s="1"/>
  <c r="BR22" i="12" s="1"/>
  <c r="BS22" i="12" s="1"/>
  <c r="BT22" i="12" s="1"/>
  <c r="BU22" i="12" s="1"/>
  <c r="BV22" i="12" s="1"/>
  <c r="BW22" i="12" s="1"/>
  <c r="BX22" i="12" s="1"/>
  <c r="BY22" i="12" s="1"/>
  <c r="BZ22" i="12" s="1"/>
  <c r="CA22" i="12" s="1"/>
  <c r="CB22" i="12" s="1"/>
  <c r="CC22" i="12" s="1"/>
  <c r="CD22" i="12" s="1"/>
  <c r="CE22" i="12" s="1"/>
  <c r="CF22" i="12" s="1"/>
  <c r="CG22" i="12" s="1"/>
  <c r="CH22" i="12" s="1"/>
  <c r="CI22" i="12" s="1"/>
  <c r="CJ22" i="12" s="1"/>
  <c r="CK22" i="12" s="1"/>
  <c r="CL22" i="12" s="1"/>
  <c r="CM22" i="12" s="1"/>
  <c r="CN22" i="12" s="1"/>
  <c r="CO22" i="12" s="1"/>
  <c r="CP22" i="12" s="1"/>
  <c r="CQ22" i="12" s="1"/>
  <c r="CR22" i="12" s="1"/>
  <c r="CS22" i="12" s="1"/>
  <c r="CT22" i="12" s="1"/>
  <c r="CU22" i="12" s="1"/>
  <c r="CV22" i="12" s="1"/>
  <c r="CW22" i="12" s="1"/>
  <c r="CX22" i="12" s="1"/>
  <c r="CY22" i="12" s="1"/>
  <c r="CZ22" i="12" s="1"/>
  <c r="DA22" i="12" s="1"/>
  <c r="DB22" i="12" s="1"/>
  <c r="DC22" i="12" s="1"/>
  <c r="DD22" i="12" s="1"/>
  <c r="DE22" i="12" s="1"/>
  <c r="DF22" i="12" s="1"/>
  <c r="DG22" i="12" s="1"/>
  <c r="DH22" i="12" s="1"/>
  <c r="DI22" i="12" s="1"/>
  <c r="DJ22" i="12" s="1"/>
  <c r="DK22" i="12" s="1"/>
  <c r="AE22" i="12"/>
  <c r="H40" i="15"/>
  <c r="D37" i="15"/>
  <c r="D38" i="15"/>
  <c r="H41" i="15"/>
  <c r="T25" i="30" l="1"/>
  <c r="AN42" i="18"/>
  <c r="AO42" i="18" s="1"/>
  <c r="AP42" i="18" s="1"/>
  <c r="AQ42" i="18" s="1"/>
  <c r="AR42" i="18" s="1"/>
  <c r="AS42" i="18" s="1"/>
  <c r="AT42" i="18" s="1"/>
  <c r="AU42" i="18" s="1"/>
  <c r="AV42" i="18" s="1"/>
  <c r="AW42" i="18" s="1"/>
  <c r="AX42" i="18" s="1"/>
  <c r="AY42" i="18" s="1"/>
  <c r="AZ42" i="18" s="1"/>
  <c r="BA42" i="18" s="1"/>
  <c r="BB42" i="18" s="1"/>
  <c r="BC42" i="18" s="1"/>
  <c r="BD42" i="18" s="1"/>
  <c r="BE42" i="18" s="1"/>
  <c r="BF42" i="18" s="1"/>
  <c r="BG42" i="18" s="1"/>
  <c r="BH42" i="18" s="1"/>
  <c r="BI42" i="18" s="1"/>
  <c r="BJ42" i="18" s="1"/>
  <c r="BK42" i="18" s="1"/>
  <c r="BL42" i="18" s="1"/>
  <c r="BM42" i="18" s="1"/>
  <c r="BN42" i="18" s="1"/>
  <c r="BO42" i="18" s="1"/>
  <c r="BP42" i="18" s="1"/>
  <c r="BQ42" i="18" s="1"/>
  <c r="BR42" i="18" s="1"/>
  <c r="BS42" i="18" s="1"/>
  <c r="BT42" i="18" s="1"/>
  <c r="BU42" i="18" s="1"/>
  <c r="BV42" i="18" s="1"/>
  <c r="BW42" i="18" s="1"/>
  <c r="BX42" i="18" s="1"/>
  <c r="BY42" i="18" s="1"/>
  <c r="BZ42" i="18" s="1"/>
  <c r="CA42" i="18" s="1"/>
  <c r="CB42" i="18" s="1"/>
  <c r="CC42" i="18" s="1"/>
  <c r="CD42" i="18" s="1"/>
  <c r="CE42" i="18" s="1"/>
  <c r="CF42" i="18" s="1"/>
  <c r="CG42" i="18" s="1"/>
  <c r="CH42" i="18" s="1"/>
  <c r="CI42" i="18" s="1"/>
  <c r="CJ42" i="18" s="1"/>
  <c r="CK42" i="18" s="1"/>
  <c r="CL42" i="18" s="1"/>
  <c r="CM42" i="18" s="1"/>
  <c r="CN42" i="18" s="1"/>
  <c r="CO42" i="18" s="1"/>
  <c r="CP42" i="18" s="1"/>
  <c r="CQ42" i="18" s="1"/>
  <c r="CR42" i="18" s="1"/>
  <c r="CS42" i="18" s="1"/>
  <c r="CT42" i="18" s="1"/>
  <c r="CU42" i="18" s="1"/>
  <c r="CV42" i="18" s="1"/>
  <c r="CW42" i="18" s="1"/>
  <c r="CX42" i="18" s="1"/>
  <c r="CY42" i="18" s="1"/>
  <c r="CZ42" i="18" s="1"/>
  <c r="DA42" i="18" s="1"/>
  <c r="DB42" i="18" s="1"/>
  <c r="DC42" i="18" s="1"/>
  <c r="DD42" i="18" s="1"/>
  <c r="DE42" i="18" s="1"/>
  <c r="DF42" i="18" s="1"/>
  <c r="DG42" i="18" s="1"/>
  <c r="DH42" i="18" s="1"/>
  <c r="DI42" i="18" s="1"/>
  <c r="DJ42" i="18" s="1"/>
  <c r="DK42" i="18" s="1"/>
  <c r="J26" i="30"/>
  <c r="K25" i="30"/>
  <c r="L26" i="30" s="1"/>
  <c r="AK42" i="12"/>
  <c r="AL42" i="12" s="1"/>
  <c r="AM42" i="12" s="1"/>
  <c r="AN42" i="12" s="1"/>
  <c r="AO42" i="12" s="1"/>
  <c r="AP42" i="12" s="1"/>
  <c r="AQ42" i="12" s="1"/>
  <c r="AR42" i="12" s="1"/>
  <c r="AS42" i="12" s="1"/>
  <c r="AT42" i="12" s="1"/>
  <c r="AU42" i="12" s="1"/>
  <c r="AV42" i="12" s="1"/>
  <c r="AW42" i="12" s="1"/>
  <c r="AX42" i="12" s="1"/>
  <c r="AY42" i="12" s="1"/>
  <c r="AZ42" i="12" s="1"/>
  <c r="BA42" i="12" s="1"/>
  <c r="BB42" i="12" s="1"/>
  <c r="BC42" i="12" s="1"/>
  <c r="BD42" i="12" s="1"/>
  <c r="BE42" i="12" s="1"/>
  <c r="BF42" i="12" s="1"/>
  <c r="BG42" i="12" s="1"/>
  <c r="BH42" i="12" s="1"/>
  <c r="BI42" i="12" s="1"/>
  <c r="BJ42" i="12" s="1"/>
  <c r="BK42" i="12" s="1"/>
  <c r="BL42" i="12" s="1"/>
  <c r="BM42" i="12" s="1"/>
  <c r="BN42" i="12" s="1"/>
  <c r="BO42" i="12" s="1"/>
  <c r="BP42" i="12" s="1"/>
  <c r="BQ42" i="12" s="1"/>
  <c r="BR42" i="12" s="1"/>
  <c r="BS42" i="12" s="1"/>
  <c r="BT42" i="12" s="1"/>
  <c r="BU42" i="12" s="1"/>
  <c r="BV42" i="12" s="1"/>
  <c r="BW42" i="12" s="1"/>
  <c r="BX42" i="12" s="1"/>
  <c r="BY42" i="12" s="1"/>
  <c r="BZ42" i="12" s="1"/>
  <c r="CA42" i="12" s="1"/>
  <c r="CB42" i="12" s="1"/>
  <c r="CC42" i="12" s="1"/>
  <c r="CD42" i="12" s="1"/>
  <c r="CE42" i="12" s="1"/>
  <c r="CF42" i="12" s="1"/>
  <c r="CG42" i="12" s="1"/>
  <c r="CH42" i="12" s="1"/>
  <c r="CI42" i="12" s="1"/>
  <c r="CJ42" i="12" s="1"/>
  <c r="CK42" i="12" s="1"/>
  <c r="CL42" i="12" s="1"/>
  <c r="CM42" i="12" s="1"/>
  <c r="CN42" i="12" s="1"/>
  <c r="CO42" i="12" s="1"/>
  <c r="CP42" i="12" s="1"/>
  <c r="CQ42" i="12" s="1"/>
  <c r="CR42" i="12" s="1"/>
  <c r="CS42" i="12" s="1"/>
  <c r="CT42" i="12" s="1"/>
  <c r="CU42" i="12" s="1"/>
  <c r="CV42" i="12" s="1"/>
  <c r="CW42" i="12" s="1"/>
  <c r="CX42" i="12" s="1"/>
  <c r="CY42" i="12" s="1"/>
  <c r="CZ42" i="12" s="1"/>
  <c r="DA42" i="12" s="1"/>
  <c r="DB42" i="12" s="1"/>
  <c r="DC42" i="12" s="1"/>
  <c r="DD42" i="12" s="1"/>
  <c r="DE42" i="12" s="1"/>
  <c r="DF42" i="12" s="1"/>
  <c r="DG42" i="12" s="1"/>
  <c r="DH42" i="12" s="1"/>
  <c r="DI42" i="12" s="1"/>
  <c r="DJ42" i="12" s="1"/>
  <c r="DK42" i="12" s="1"/>
  <c r="P25" i="30"/>
  <c r="R25" i="30" s="1"/>
  <c r="V25" i="30"/>
  <c r="W25" i="30"/>
  <c r="U25" i="30"/>
  <c r="AJ41" i="12"/>
  <c r="AK41" i="12" s="1"/>
  <c r="AL41" i="12" s="1"/>
  <c r="AM41" i="12" s="1"/>
  <c r="AN41" i="12" s="1"/>
  <c r="AO41" i="12" s="1"/>
  <c r="AP41" i="12" s="1"/>
  <c r="AQ41" i="12" s="1"/>
  <c r="AR41" i="12" s="1"/>
  <c r="AS41" i="12" s="1"/>
  <c r="AT41" i="12" s="1"/>
  <c r="AU41" i="12" s="1"/>
  <c r="AV41" i="12" s="1"/>
  <c r="AW41" i="12" s="1"/>
  <c r="AX41" i="12" s="1"/>
  <c r="AY41" i="12" s="1"/>
  <c r="AZ41" i="12" s="1"/>
  <c r="BA41" i="12" s="1"/>
  <c r="BB41" i="12" s="1"/>
  <c r="BC41" i="12" s="1"/>
  <c r="BD41" i="12" s="1"/>
  <c r="BE41" i="12" s="1"/>
  <c r="BF41" i="12" s="1"/>
  <c r="BG41" i="12" s="1"/>
  <c r="BH41" i="12" s="1"/>
  <c r="BI41" i="12" s="1"/>
  <c r="BJ41" i="12" s="1"/>
  <c r="BK41" i="12" s="1"/>
  <c r="BL41" i="12" s="1"/>
  <c r="BM41" i="12" s="1"/>
  <c r="BN41" i="12" s="1"/>
  <c r="BO41" i="12" s="1"/>
  <c r="BP41" i="12" s="1"/>
  <c r="BQ41" i="12" s="1"/>
  <c r="BR41" i="12" s="1"/>
  <c r="BS41" i="12" s="1"/>
  <c r="BT41" i="12" s="1"/>
  <c r="BU41" i="12" s="1"/>
  <c r="BV41" i="12" s="1"/>
  <c r="BW41" i="12" s="1"/>
  <c r="BX41" i="12" s="1"/>
  <c r="BY41" i="12" s="1"/>
  <c r="BZ41" i="12" s="1"/>
  <c r="CA41" i="12" s="1"/>
  <c r="CB41" i="12" s="1"/>
  <c r="CC41" i="12" s="1"/>
  <c r="CD41" i="12" s="1"/>
  <c r="CE41" i="12" s="1"/>
  <c r="CF41" i="12" s="1"/>
  <c r="CG41" i="12" s="1"/>
  <c r="CH41" i="12" s="1"/>
  <c r="CI41" i="12" s="1"/>
  <c r="CJ41" i="12" s="1"/>
  <c r="CK41" i="12" s="1"/>
  <c r="CL41" i="12" s="1"/>
  <c r="CM41" i="12" s="1"/>
  <c r="CN41" i="12" s="1"/>
  <c r="CO41" i="12" s="1"/>
  <c r="CP41" i="12" s="1"/>
  <c r="CQ41" i="12" s="1"/>
  <c r="CR41" i="12" s="1"/>
  <c r="CS41" i="12" s="1"/>
  <c r="CT41" i="12" s="1"/>
  <c r="CU41" i="12" s="1"/>
  <c r="CV41" i="12" s="1"/>
  <c r="CW41" i="12" s="1"/>
  <c r="CX41" i="12" s="1"/>
  <c r="CY41" i="12" s="1"/>
  <c r="CZ41" i="12" s="1"/>
  <c r="DA41" i="12" s="1"/>
  <c r="DB41" i="12" s="1"/>
  <c r="DC41" i="12" s="1"/>
  <c r="DD41" i="12" s="1"/>
  <c r="DE41" i="12" s="1"/>
  <c r="DF41" i="12" s="1"/>
  <c r="DG41" i="12" s="1"/>
  <c r="DH41" i="12" s="1"/>
  <c r="DI41" i="12" s="1"/>
  <c r="DJ41" i="12" s="1"/>
  <c r="DK41" i="12" s="1"/>
  <c r="E26" i="30"/>
  <c r="F25" i="30"/>
  <c r="G26" i="30" s="1"/>
  <c r="AM41" i="18"/>
  <c r="AN41" i="18" s="1"/>
  <c r="AO41" i="18" s="1"/>
  <c r="AP41" i="18" s="1"/>
  <c r="AQ41" i="18" s="1"/>
  <c r="AR41" i="18" s="1"/>
  <c r="AS41" i="18" s="1"/>
  <c r="AT41" i="18" s="1"/>
  <c r="AU41" i="18" s="1"/>
  <c r="AV41" i="18" s="1"/>
  <c r="AW41" i="18" s="1"/>
  <c r="AX41" i="18" s="1"/>
  <c r="AY41" i="18" s="1"/>
  <c r="AZ41" i="18" s="1"/>
  <c r="BA41" i="18" s="1"/>
  <c r="BB41" i="18" s="1"/>
  <c r="BC41" i="18" s="1"/>
  <c r="BD41" i="18" s="1"/>
  <c r="BE41" i="18" s="1"/>
  <c r="BF41" i="18" s="1"/>
  <c r="BG41" i="18" s="1"/>
  <c r="BH41" i="18" s="1"/>
  <c r="BI41" i="18" s="1"/>
  <c r="BJ41" i="18" s="1"/>
  <c r="BK41" i="18" s="1"/>
  <c r="BL41" i="18" s="1"/>
  <c r="BM41" i="18" s="1"/>
  <c r="BN41" i="18" s="1"/>
  <c r="BO41" i="18" s="1"/>
  <c r="BP41" i="18" s="1"/>
  <c r="BQ41" i="18" s="1"/>
  <c r="BR41" i="18" s="1"/>
  <c r="BS41" i="18" s="1"/>
  <c r="BT41" i="18" s="1"/>
  <c r="BU41" i="18" s="1"/>
  <c r="BV41" i="18" s="1"/>
  <c r="BW41" i="18" s="1"/>
  <c r="BX41" i="18" s="1"/>
  <c r="BY41" i="18" s="1"/>
  <c r="BZ41" i="18" s="1"/>
  <c r="CA41" i="18" s="1"/>
  <c r="CB41" i="18" s="1"/>
  <c r="CC41" i="18" s="1"/>
  <c r="CD41" i="18" s="1"/>
  <c r="CE41" i="18" s="1"/>
  <c r="CF41" i="18" s="1"/>
  <c r="CG41" i="18" s="1"/>
  <c r="CH41" i="18" s="1"/>
  <c r="CI41" i="18" s="1"/>
  <c r="CJ41" i="18" s="1"/>
  <c r="CK41" i="18" s="1"/>
  <c r="CL41" i="18" s="1"/>
  <c r="CM41" i="18" s="1"/>
  <c r="CN41" i="18" s="1"/>
  <c r="CO41" i="18" s="1"/>
  <c r="CP41" i="18" s="1"/>
  <c r="CQ41" i="18" s="1"/>
  <c r="CR41" i="18" s="1"/>
  <c r="CS41" i="18" s="1"/>
  <c r="CT41" i="18" s="1"/>
  <c r="CU41" i="18" s="1"/>
  <c r="CV41" i="18" s="1"/>
  <c r="CW41" i="18" s="1"/>
  <c r="CX41" i="18" s="1"/>
  <c r="CY41" i="18" s="1"/>
  <c r="CZ41" i="18" s="1"/>
  <c r="DA41" i="18" s="1"/>
  <c r="DB41" i="18" s="1"/>
  <c r="DC41" i="18" s="1"/>
  <c r="DD41" i="18" s="1"/>
  <c r="DE41" i="18" s="1"/>
  <c r="DF41" i="18" s="1"/>
  <c r="DG41" i="18" s="1"/>
  <c r="DH41" i="18" s="1"/>
  <c r="DI41" i="18" s="1"/>
  <c r="DJ41" i="18" s="1"/>
  <c r="DK41" i="18" s="1"/>
  <c r="AB24" i="30"/>
  <c r="AD24" i="30" s="1"/>
  <c r="AB25" i="30" l="1"/>
  <c r="AD25" i="30" s="1"/>
  <c r="P26" i="30"/>
  <c r="R26" i="30" s="1"/>
  <c r="U26" i="30"/>
  <c r="W26" i="30"/>
  <c r="V26" i="30"/>
  <c r="E27" i="30"/>
  <c r="F26" i="30"/>
  <c r="G27" i="30" s="1"/>
  <c r="T26" i="30"/>
  <c r="J27" i="30"/>
  <c r="K26" i="30"/>
  <c r="L27" i="30" s="1"/>
  <c r="T27" i="30" l="1"/>
  <c r="E28" i="30"/>
  <c r="F27" i="30"/>
  <c r="G28" i="30" s="1"/>
  <c r="J28" i="30"/>
  <c r="K27" i="30"/>
  <c r="L28" i="30" s="1"/>
  <c r="AB26" i="30"/>
  <c r="AD26" i="30" s="1"/>
  <c r="P27" i="30"/>
  <c r="R27" i="30" s="1"/>
  <c r="V27" i="30"/>
  <c r="U27" i="30"/>
  <c r="W27" i="30"/>
  <c r="T28" i="30" l="1"/>
  <c r="K28" i="30"/>
  <c r="L29" i="30" s="1"/>
  <c r="J29" i="30"/>
  <c r="P28" i="30"/>
  <c r="R28" i="30" s="1"/>
  <c r="V28" i="30"/>
  <c r="U28" i="30"/>
  <c r="W28" i="30"/>
  <c r="E29" i="30"/>
  <c r="F28" i="30"/>
  <c r="G29" i="30" s="1"/>
  <c r="AB27" i="30"/>
  <c r="AD27" i="30" s="1"/>
  <c r="AB28" i="30" l="1"/>
  <c r="AD28" i="30" s="1"/>
  <c r="P29" i="30"/>
  <c r="R29" i="30" s="1"/>
  <c r="V29" i="30"/>
  <c r="U29" i="30"/>
  <c r="W29" i="30"/>
  <c r="E30" i="30"/>
  <c r="F29" i="30"/>
  <c r="G30" i="30" s="1"/>
  <c r="K29" i="30"/>
  <c r="L30" i="30" s="1"/>
  <c r="J30" i="30"/>
  <c r="T29" i="30"/>
  <c r="AB29" i="30" l="1"/>
  <c r="AD29" i="30" s="1"/>
  <c r="J31" i="30"/>
  <c r="K30" i="30"/>
  <c r="L31" i="30" s="1"/>
  <c r="T30" i="30"/>
  <c r="P30" i="30"/>
  <c r="R30" i="30" s="1"/>
  <c r="V30" i="30"/>
  <c r="U30" i="30"/>
  <c r="W30" i="30"/>
  <c r="E31" i="30"/>
  <c r="F30" i="30"/>
  <c r="G31" i="30" s="1"/>
  <c r="T31" i="30" l="1"/>
  <c r="AB30" i="30"/>
  <c r="AD30" i="30" s="1"/>
  <c r="E32" i="30"/>
  <c r="F31" i="30"/>
  <c r="G32" i="30" s="1"/>
  <c r="W31" i="30"/>
  <c r="V31" i="30"/>
  <c r="P31" i="30"/>
  <c r="R31" i="30" s="1"/>
  <c r="U31" i="30"/>
  <c r="J32" i="30"/>
  <c r="K31" i="30"/>
  <c r="L32" i="30" s="1"/>
  <c r="AB31" i="30" l="1"/>
  <c r="AD31" i="30" s="1"/>
  <c r="T32" i="30"/>
  <c r="P32" i="30"/>
  <c r="R32" i="30" s="1"/>
  <c r="U32" i="30"/>
  <c r="W32" i="30"/>
  <c r="V32" i="30"/>
  <c r="E33" i="30"/>
  <c r="F32" i="30"/>
  <c r="G33" i="30" s="1"/>
  <c r="J33" i="30"/>
  <c r="K32" i="30"/>
  <c r="L33" i="30" s="1"/>
  <c r="AB32" i="30" l="1"/>
  <c r="AD32" i="30" s="1"/>
  <c r="J34" i="30"/>
  <c r="K33" i="30"/>
  <c r="L34" i="30" s="1"/>
  <c r="W33" i="30"/>
  <c r="P33" i="30"/>
  <c r="R33" i="30" s="1"/>
  <c r="U33" i="30"/>
  <c r="V33" i="30"/>
  <c r="T33" i="30"/>
  <c r="E34" i="30"/>
  <c r="F33" i="30"/>
  <c r="G34" i="30" s="1"/>
  <c r="E35" i="30" l="1"/>
  <c r="F34" i="30"/>
  <c r="G35" i="30" s="1"/>
  <c r="AB33" i="30"/>
  <c r="AD33" i="30" s="1"/>
  <c r="T34" i="30"/>
  <c r="U34" i="30"/>
  <c r="V34" i="30"/>
  <c r="P34" i="30"/>
  <c r="R34" i="30" s="1"/>
  <c r="W34" i="30"/>
  <c r="J35" i="30"/>
  <c r="K34" i="30"/>
  <c r="L35" i="30" s="1"/>
  <c r="T35" i="30" l="1"/>
  <c r="AB34" i="30"/>
  <c r="AD34" i="30" s="1"/>
  <c r="U35" i="30"/>
  <c r="W35" i="30"/>
  <c r="P35" i="30"/>
  <c r="R35" i="30" s="1"/>
  <c r="V35" i="30"/>
  <c r="J36" i="30"/>
  <c r="K35" i="30"/>
  <c r="L36" i="30" s="1"/>
  <c r="E36" i="30"/>
  <c r="F35" i="30"/>
  <c r="G36" i="30" s="1"/>
  <c r="AB35" i="30" l="1"/>
  <c r="AD35" i="30" s="1"/>
  <c r="T36" i="30"/>
  <c r="K36" i="30"/>
  <c r="L37" i="30" s="1"/>
  <c r="J37" i="30"/>
  <c r="P36" i="30"/>
  <c r="R36" i="30" s="1"/>
  <c r="U36" i="30"/>
  <c r="V36" i="30"/>
  <c r="W36" i="30"/>
  <c r="E37" i="30"/>
  <c r="F36" i="30"/>
  <c r="G37" i="30" s="1"/>
  <c r="T37" i="30" l="1"/>
  <c r="E38" i="30"/>
  <c r="F37" i="30"/>
  <c r="G38" i="30" s="1"/>
  <c r="K37" i="30"/>
  <c r="L38" i="30" s="1"/>
  <c r="J38" i="30"/>
  <c r="P37" i="30"/>
  <c r="R37" i="30" s="1"/>
  <c r="U37" i="30"/>
  <c r="V37" i="30"/>
  <c r="W37" i="30"/>
  <c r="AB36" i="30"/>
  <c r="AD36" i="30" s="1"/>
  <c r="T38" i="30" l="1"/>
  <c r="AB37" i="30"/>
  <c r="AD37" i="30" s="1"/>
  <c r="P38" i="30"/>
  <c r="R38" i="30" s="1"/>
  <c r="U38" i="30"/>
  <c r="W38" i="30"/>
  <c r="V38" i="30"/>
  <c r="J39" i="30"/>
  <c r="K38" i="30"/>
  <c r="L39" i="30" s="1"/>
  <c r="E39" i="30"/>
  <c r="F38" i="30"/>
  <c r="G39" i="30" s="1"/>
  <c r="AB38" i="30" l="1"/>
  <c r="AD38" i="30" s="1"/>
  <c r="T39" i="30"/>
  <c r="F39" i="30"/>
  <c r="G40" i="30" s="1"/>
  <c r="E40" i="30"/>
  <c r="W39" i="30"/>
  <c r="V39" i="30"/>
  <c r="P39" i="30"/>
  <c r="R39" i="30" s="1"/>
  <c r="U39" i="30"/>
  <c r="J40" i="30"/>
  <c r="K39" i="30"/>
  <c r="L40" i="30" s="1"/>
  <c r="AB39" i="30" l="1"/>
  <c r="AD39" i="30" s="1"/>
  <c r="T40" i="30"/>
  <c r="J41" i="30"/>
  <c r="K40" i="30"/>
  <c r="L41" i="30" s="1"/>
  <c r="E41" i="30"/>
  <c r="F40" i="30"/>
  <c r="G41" i="30" s="1"/>
  <c r="U40" i="30"/>
  <c r="V40" i="30"/>
  <c r="P40" i="30"/>
  <c r="R40" i="30" s="1"/>
  <c r="W40" i="30"/>
  <c r="AB40" i="30" l="1"/>
  <c r="AD40" i="30" s="1"/>
  <c r="P41" i="30"/>
  <c r="R41" i="30" s="1"/>
  <c r="V41" i="30"/>
  <c r="U41" i="30"/>
  <c r="W41" i="30"/>
  <c r="E42" i="30"/>
  <c r="F41" i="30"/>
  <c r="G42" i="30" s="1"/>
  <c r="T41" i="30"/>
  <c r="J42" i="30"/>
  <c r="K41" i="30"/>
  <c r="L42" i="30" s="1"/>
  <c r="T42" i="30" l="1"/>
  <c r="K42" i="30"/>
  <c r="L43" i="30" s="1"/>
  <c r="J43" i="30"/>
  <c r="AB41" i="30"/>
  <c r="AD41" i="30" s="1"/>
  <c r="U42" i="30"/>
  <c r="W42" i="30"/>
  <c r="V42" i="30"/>
  <c r="P42" i="30"/>
  <c r="R42" i="30" s="1"/>
  <c r="E43" i="30"/>
  <c r="F42" i="30"/>
  <c r="G43" i="30" s="1"/>
  <c r="T43" i="30" l="1"/>
  <c r="AB42" i="30"/>
  <c r="AD42" i="30" s="1"/>
  <c r="U43" i="30"/>
  <c r="W43" i="30"/>
  <c r="V43" i="30"/>
  <c r="P43" i="30"/>
  <c r="R43" i="30" s="1"/>
  <c r="J44" i="30"/>
  <c r="K43" i="30"/>
  <c r="L44" i="30" s="1"/>
  <c r="E44" i="30"/>
  <c r="F43" i="30"/>
  <c r="G44" i="30" s="1"/>
  <c r="AB43" i="30" l="1"/>
  <c r="AD43" i="30" s="1"/>
  <c r="T44" i="30"/>
  <c r="V44" i="30"/>
  <c r="P44" i="30"/>
  <c r="R44" i="30" s="1"/>
  <c r="U44" i="30"/>
  <c r="W44" i="30"/>
  <c r="E45" i="30"/>
  <c r="F44" i="30"/>
  <c r="G45" i="30" s="1"/>
  <c r="K44" i="30"/>
  <c r="L45" i="30" s="1"/>
  <c r="J45" i="30"/>
  <c r="T45" i="30" l="1"/>
  <c r="P45" i="30"/>
  <c r="R45" i="30" s="1"/>
  <c r="V45" i="30"/>
  <c r="W45" i="30"/>
  <c r="U45" i="30"/>
  <c r="F45" i="30"/>
  <c r="G46" i="30" s="1"/>
  <c r="E46" i="30"/>
  <c r="K45" i="30"/>
  <c r="L46" i="30" s="1"/>
  <c r="J46" i="30"/>
  <c r="AB44" i="30"/>
  <c r="AD44" i="30" s="1"/>
  <c r="AB45" i="30" l="1"/>
  <c r="AD45" i="30" s="1"/>
  <c r="T46" i="30"/>
  <c r="E47" i="30"/>
  <c r="F46" i="30"/>
  <c r="G47" i="30" s="1"/>
  <c r="U46" i="30"/>
  <c r="V46" i="30"/>
  <c r="W46" i="30"/>
  <c r="P46" i="30"/>
  <c r="R46" i="30" s="1"/>
  <c r="J47" i="30"/>
  <c r="K46" i="30"/>
  <c r="L47" i="30" s="1"/>
  <c r="K47" i="30" l="1"/>
  <c r="L48" i="30" s="1"/>
  <c r="J48" i="30"/>
  <c r="W47" i="30"/>
  <c r="P47" i="30"/>
  <c r="R47" i="30" s="1"/>
  <c r="U47" i="30"/>
  <c r="V47" i="30"/>
  <c r="E48" i="30"/>
  <c r="F47" i="30"/>
  <c r="G48" i="30" s="1"/>
  <c r="T47" i="30"/>
  <c r="AB46" i="30"/>
  <c r="AD46" i="30" s="1"/>
  <c r="AB47" i="30" l="1"/>
  <c r="AD47" i="30" s="1"/>
  <c r="E49" i="30"/>
  <c r="F48" i="30"/>
  <c r="G49" i="30" s="1"/>
  <c r="J49" i="30"/>
  <c r="K48" i="30"/>
  <c r="L49" i="30" s="1"/>
  <c r="U48" i="30"/>
  <c r="V48" i="30"/>
  <c r="W48" i="30"/>
  <c r="P48" i="30"/>
  <c r="R48" i="30" s="1"/>
  <c r="T48" i="30"/>
  <c r="T49" i="30" l="1"/>
  <c r="U49" i="30"/>
  <c r="W49" i="30"/>
  <c r="V49" i="30"/>
  <c r="P49" i="30"/>
  <c r="R49" i="30" s="1"/>
  <c r="J50" i="30"/>
  <c r="K49" i="30"/>
  <c r="L50" i="30" s="1"/>
  <c r="AB48" i="30"/>
  <c r="AD48" i="30" s="1"/>
  <c r="E50" i="30"/>
  <c r="F49" i="30"/>
  <c r="G50" i="30" s="1"/>
  <c r="AB49" i="30" l="1"/>
  <c r="AD49" i="30" s="1"/>
  <c r="P50" i="30"/>
  <c r="R50" i="30" s="1"/>
  <c r="U50" i="30"/>
  <c r="W50" i="30"/>
  <c r="V50" i="30"/>
  <c r="T50" i="30"/>
  <c r="J51" i="30"/>
  <c r="K50" i="30"/>
  <c r="L51" i="30" s="1"/>
  <c r="E51" i="30"/>
  <c r="F50" i="30"/>
  <c r="G51" i="30" s="1"/>
  <c r="T51" i="30" l="1"/>
  <c r="F51" i="30"/>
  <c r="G52" i="30" s="1"/>
  <c r="E52" i="30"/>
  <c r="J52" i="30"/>
  <c r="K51" i="30"/>
  <c r="L52" i="30" s="1"/>
  <c r="V51" i="30"/>
  <c r="W51" i="30"/>
  <c r="P51" i="30"/>
  <c r="R51" i="30" s="1"/>
  <c r="U51" i="30"/>
  <c r="AB50" i="30"/>
  <c r="AD50" i="30" s="1"/>
  <c r="AB51" i="30" l="1"/>
  <c r="AD51" i="30" s="1"/>
  <c r="T52" i="30"/>
  <c r="J53" i="30"/>
  <c r="K52" i="30"/>
  <c r="L53" i="30" s="1"/>
  <c r="E53" i="30"/>
  <c r="F52" i="30"/>
  <c r="G53" i="30" s="1"/>
  <c r="P52" i="30"/>
  <c r="R52" i="30" s="1"/>
  <c r="W52" i="30"/>
  <c r="U52" i="30"/>
  <c r="V52" i="30"/>
  <c r="AB52" i="30" l="1"/>
  <c r="AD52" i="30" s="1"/>
  <c r="F53" i="30"/>
  <c r="G54" i="30" s="1"/>
  <c r="E54" i="30"/>
  <c r="T53" i="30"/>
  <c r="W53" i="30"/>
  <c r="U53" i="30"/>
  <c r="P53" i="30"/>
  <c r="R53" i="30" s="1"/>
  <c r="V53" i="30"/>
  <c r="J54" i="30"/>
  <c r="K53" i="30"/>
  <c r="L54" i="30" s="1"/>
  <c r="T54" i="30" l="1"/>
  <c r="J55" i="30"/>
  <c r="K54" i="30"/>
  <c r="L55" i="30" s="1"/>
  <c r="AB53" i="30"/>
  <c r="AD53" i="30" s="1"/>
  <c r="F54" i="30"/>
  <c r="G55" i="30" s="1"/>
  <c r="E55" i="30"/>
  <c r="V54" i="30"/>
  <c r="U54" i="30"/>
  <c r="P54" i="30"/>
  <c r="R54" i="30" s="1"/>
  <c r="W54" i="30"/>
  <c r="AB54" i="30" l="1"/>
  <c r="AD54" i="30" s="1"/>
  <c r="P55" i="30"/>
  <c r="R55" i="30" s="1"/>
  <c r="W55" i="30"/>
  <c r="U55" i="30"/>
  <c r="V55" i="30"/>
  <c r="T55" i="30"/>
  <c r="F55" i="30"/>
  <c r="G56" i="30" s="1"/>
  <c r="E56" i="30"/>
  <c r="J56" i="30"/>
  <c r="K55" i="30"/>
  <c r="L56" i="30" s="1"/>
  <c r="J57" i="30" l="1"/>
  <c r="K56" i="30"/>
  <c r="L57" i="30" s="1"/>
  <c r="E57" i="30"/>
  <c r="F56" i="30"/>
  <c r="G57" i="30" s="1"/>
  <c r="U56" i="30"/>
  <c r="W56" i="30"/>
  <c r="V56" i="30"/>
  <c r="P56" i="30"/>
  <c r="R56" i="30" s="1"/>
  <c r="T56" i="30"/>
  <c r="AB55" i="30"/>
  <c r="AD55" i="30" s="1"/>
  <c r="U57" i="30" l="1"/>
  <c r="V57" i="30"/>
  <c r="P57" i="30"/>
  <c r="R57" i="30" s="1"/>
  <c r="W57" i="30"/>
  <c r="T57" i="30"/>
  <c r="E58" i="30"/>
  <c r="F57" i="30"/>
  <c r="G58" i="30" s="1"/>
  <c r="AB56" i="30"/>
  <c r="AD56" i="30" s="1"/>
  <c r="J58" i="30"/>
  <c r="K57" i="30"/>
  <c r="L58" i="30" s="1"/>
  <c r="W58" i="30" l="1"/>
  <c r="V58" i="30"/>
  <c r="P58" i="30"/>
  <c r="R58" i="30" s="1"/>
  <c r="U58" i="30"/>
  <c r="T58" i="30"/>
  <c r="F58" i="30"/>
  <c r="G59" i="30" s="1"/>
  <c r="E59" i="30"/>
  <c r="J59" i="30"/>
  <c r="K58" i="30"/>
  <c r="L59" i="30" s="1"/>
  <c r="AB57" i="30"/>
  <c r="AD57" i="30" s="1"/>
  <c r="T59" i="30" l="1"/>
  <c r="K59" i="30"/>
  <c r="L60" i="30" s="1"/>
  <c r="J60" i="30"/>
  <c r="U59" i="30"/>
  <c r="P59" i="30"/>
  <c r="R59" i="30" s="1"/>
  <c r="V59" i="30"/>
  <c r="W59" i="30"/>
  <c r="F59" i="30"/>
  <c r="G60" i="30" s="1"/>
  <c r="E60" i="30"/>
  <c r="AB58" i="30"/>
  <c r="AD58" i="30" s="1"/>
  <c r="AB59" i="30" l="1"/>
  <c r="AD59" i="30" s="1"/>
  <c r="E61" i="30"/>
  <c r="F60" i="30"/>
  <c r="G61" i="30" s="1"/>
  <c r="U60" i="30"/>
  <c r="W60" i="30"/>
  <c r="V60" i="30"/>
  <c r="P60" i="30"/>
  <c r="R60" i="30" s="1"/>
  <c r="K60" i="30"/>
  <c r="L61" i="30" s="1"/>
  <c r="J61" i="30"/>
  <c r="T60" i="30"/>
  <c r="T61" i="30" l="1"/>
  <c r="K61" i="30"/>
  <c r="L62" i="30" s="1"/>
  <c r="J62" i="30"/>
  <c r="K62" i="30" s="1"/>
  <c r="P61" i="30"/>
  <c r="R61" i="30" s="1"/>
  <c r="V61" i="30"/>
  <c r="W61" i="30"/>
  <c r="U61" i="30"/>
  <c r="AB60" i="30"/>
  <c r="AD60" i="30" s="1"/>
  <c r="E62" i="30"/>
  <c r="F62" i="30" s="1"/>
  <c r="F61" i="30"/>
  <c r="G62" i="30" s="1"/>
  <c r="AB61" i="30" l="1"/>
  <c r="AD61" i="30" s="1"/>
  <c r="P62" i="30"/>
  <c r="R62" i="30" s="1"/>
  <c r="R5" i="30" s="1"/>
  <c r="W62" i="30"/>
  <c r="V62" i="30"/>
  <c r="U62" i="30"/>
  <c r="T62" i="30"/>
  <c r="AB62" i="30" l="1"/>
  <c r="AD62" i="30" s="1"/>
  <c r="AD5" i="30" s="1"/>
  <c r="D3" i="30" s="1"/>
</calcChain>
</file>

<file path=xl/sharedStrings.xml><?xml version="1.0" encoding="utf-8"?>
<sst xmlns="http://schemas.openxmlformats.org/spreadsheetml/2006/main" count="456" uniqueCount="229">
  <si>
    <t>Année</t>
  </si>
  <si>
    <t>Âge</t>
  </si>
  <si>
    <t>qx de base</t>
  </si>
  <si>
    <t>qx ajustés de facteurs</t>
  </si>
  <si>
    <t>Échelle de projection MI 2017</t>
  </si>
  <si>
    <t>Age</t>
  </si>
  <si>
    <t>Facteur multiplicatif</t>
  </si>
  <si>
    <t>Table à utiliser</t>
  </si>
  <si>
    <t>CPM 2014 Privé Femmes</t>
  </si>
  <si>
    <t>CPM 2014 Privé Hommes</t>
  </si>
  <si>
    <t>Inflation déterministe</t>
  </si>
  <si>
    <t>Augmentation du salaire</t>
  </si>
  <si>
    <t>Rendement de la caisse - avant retraite</t>
  </si>
  <si>
    <t>Rendement de la caisse - après retraite - 0-5 ans</t>
  </si>
  <si>
    <t>Rendement de la caisse - après retraite -  ultime</t>
  </si>
  <si>
    <t>Rendement de la caisse - après retraite - 5-15 ans</t>
  </si>
  <si>
    <t>Date</t>
  </si>
  <si>
    <t>Date (AAAA)</t>
  </si>
  <si>
    <t>Date (MM)</t>
  </si>
  <si>
    <t>Date (JJ)</t>
  </si>
  <si>
    <t>Sexe</t>
  </si>
  <si>
    <t>Conjoint?</t>
  </si>
  <si>
    <t>Montant rente</t>
  </si>
  <si>
    <t>Nb paiement par année</t>
  </si>
  <si>
    <t>Taux d'actualisation 0-5 ans</t>
  </si>
  <si>
    <t>Taux d'actualisation 10-15 ans</t>
  </si>
  <si>
    <t>Taux d'actualisation ultime</t>
  </si>
  <si>
    <t>M</t>
  </si>
  <si>
    <t>Viagère</t>
  </si>
  <si>
    <t>V.A.</t>
  </si>
  <si>
    <t>Table de mortalité</t>
  </si>
  <si>
    <t>Échelle d'amélioration</t>
  </si>
  <si>
    <t>CPM-2014 Mixte</t>
  </si>
  <si>
    <t>CPM-B</t>
  </si>
  <si>
    <t>F</t>
  </si>
  <si>
    <t>CPM-2014 Privée</t>
  </si>
  <si>
    <t>Garantie 15 ans 100%</t>
  </si>
  <si>
    <t>Âge conjoint</t>
  </si>
  <si>
    <t>Rente</t>
  </si>
  <si>
    <t>Sexe conjoint</t>
  </si>
  <si>
    <t>JLS 60%</t>
  </si>
  <si>
    <t>JLS 60% garantie 5 ans 100%</t>
  </si>
  <si>
    <t>Indexation</t>
  </si>
  <si>
    <t>MI-2017</t>
  </si>
  <si>
    <t>CPM-2014 Privée mod</t>
  </si>
  <si>
    <t>JLS 60% garantie 5 ans 100%, 10 ans 60%</t>
  </si>
  <si>
    <t xml:space="preserve">Exemple de régime de retraite salaire de carrière, avec coordination indirecte </t>
  </si>
  <si>
    <t>Avec effet d'une revalorisation ponctuelle ( comparaison avec formule de type salaire final moyen 3 ans)</t>
  </si>
  <si>
    <t>Évolution de la rente avec revalorisation faite de façon triennale</t>
  </si>
  <si>
    <t>Formule de revalorisation: recalcul de la rente selon MGA moyen 3 ans, salaire moyen 3 ans et toutes les années reconnues</t>
  </si>
  <si>
    <r>
      <t>La revalorisation n'est effectuée qu'à certains moments spécifiques, par décision du promoteur du régime ( années marquées par un "</t>
    </r>
    <r>
      <rPr>
        <b/>
        <sz val="10"/>
        <color indexed="10"/>
        <rFont val="Arial"/>
        <family val="2"/>
      </rPr>
      <t>oui</t>
    </r>
    <r>
      <rPr>
        <sz val="11"/>
        <color theme="1"/>
        <rFont val="Calibri"/>
        <family val="2"/>
        <scheme val="minor"/>
      </rPr>
      <t>").</t>
    </r>
  </si>
  <si>
    <t>Année de début de participation (entré le 1/1):</t>
  </si>
  <si>
    <t>age de retraite</t>
  </si>
  <si>
    <t>MGA moyen</t>
  </si>
  <si>
    <t>Salaire final moyen</t>
  </si>
  <si>
    <t>Age au début de la participation  (né le 1/1):</t>
  </si>
  <si>
    <t>fréquence de revalorisation:</t>
  </si>
  <si>
    <t>Taux de rente en bas du MGA</t>
  </si>
  <si>
    <t>Taux de rente, salaire en excédent du MGA</t>
  </si>
  <si>
    <t>Salaire du participant: en multiple du SMC:</t>
  </si>
  <si>
    <t>(tronqué au 100 $ inférieur)</t>
  </si>
  <si>
    <t>Age limite affiché</t>
  </si>
  <si>
    <t>(SFM selon retraite à  60 ans)</t>
  </si>
  <si>
    <t>(SFM selon retraite à  65 ans)</t>
  </si>
  <si>
    <t>Rente en fin d'année, sans reval.</t>
  </si>
  <si>
    <t>En fin d'année</t>
  </si>
  <si>
    <t>Rente reconnue</t>
  </si>
  <si>
    <t>Élément de</t>
  </si>
  <si>
    <t>Rente avec revalorisation (en fin d'année)</t>
  </si>
  <si>
    <t>Service</t>
  </si>
  <si>
    <t xml:space="preserve"> année</t>
  </si>
  <si>
    <t xml:space="preserve"> MGA</t>
  </si>
  <si>
    <t xml:space="preserve"> salaire </t>
  </si>
  <si>
    <t>Affiche ?</t>
  </si>
  <si>
    <t>Participant (début année)</t>
  </si>
  <si>
    <t>% Rente /Sal.</t>
  </si>
  <si>
    <t>MGA</t>
  </si>
  <si>
    <t>Salaire</t>
  </si>
  <si>
    <t>Revalo ?</t>
  </si>
  <si>
    <t>Calcul de</t>
  </si>
  <si>
    <t>début d'année</t>
  </si>
  <si>
    <t>retraite</t>
  </si>
  <si>
    <t>Aug.</t>
  </si>
  <si>
    <t>fin d'année</t>
  </si>
  <si>
    <t>reconnu</t>
  </si>
  <si>
    <t>% Ren /Sal. Courant</t>
  </si>
  <si>
    <t>tronqué</t>
  </si>
  <si>
    <t>moyen (Can)</t>
  </si>
  <si>
    <t>Part. (1-1)</t>
  </si>
  <si>
    <t>Âge (1-1)</t>
  </si>
  <si>
    <t>Salaire annuel</t>
  </si>
  <si>
    <t>reconnue</t>
  </si>
  <si>
    <t>rente totale</t>
  </si>
  <si>
    <t>pour l'année</t>
  </si>
  <si>
    <t>avant</t>
  </si>
  <si>
    <t>de rente</t>
  </si>
  <si>
    <t>après</t>
  </si>
  <si>
    <t>selon sal. car.</t>
  </si>
  <si>
    <t>revalo.</t>
  </si>
  <si>
    <t>Cotisation salariale</t>
  </si>
  <si>
    <t>Taux de cotisation salariale</t>
  </si>
  <si>
    <t>Intérêts sur cotisation salariale</t>
  </si>
  <si>
    <t>Accumulation cotisation salariales</t>
  </si>
  <si>
    <t>Cotisations patronales</t>
  </si>
  <si>
    <t>Portion des coûts assumée par l'employeur</t>
  </si>
  <si>
    <t>Intérêts sur cotisation patronales</t>
  </si>
  <si>
    <t>Accumulation cotisation patronales</t>
  </si>
  <si>
    <t>Accumulations cotisations totales</t>
  </si>
  <si>
    <t>Écart en %</t>
  </si>
  <si>
    <t>V.A. avec Labora2</t>
  </si>
  <si>
    <t>moyen 5 ans</t>
  </si>
  <si>
    <t>selon SFM5</t>
  </si>
  <si>
    <t xml:space="preserve"> SFM 5 ans </t>
  </si>
  <si>
    <t>Taux d'amélioration de mortalité selon l'échelle CPM-B pour sexe = Homme</t>
  </si>
  <si>
    <t>Les taux d'amélioration de mortalité varient selon l'âge et l'année et varient selon l'échelle.</t>
  </si>
  <si>
    <t>Valeurs affichées pour une partie de la plage d'âge et de la plage d'années</t>
  </si>
  <si>
    <t>Age minimum:</t>
  </si>
  <si>
    <t>Age maximum:</t>
  </si>
  <si>
    <t>Année minimum:</t>
  </si>
  <si>
    <t>Année maximum:</t>
  </si>
  <si>
    <t>Taux d'amélioration de mortalité selon l'échelle CPM-B pour sexe = Femme</t>
  </si>
  <si>
    <t>Taux d'amélioration de mortalité selon l'échelle MI-2017 pour sexe = Homme</t>
  </si>
  <si>
    <t>Taux d'amélioration de mortalité selon l'échelle MI-2017 pour sexe = Femme</t>
  </si>
  <si>
    <t>Probabilités de décès ICA, pour la source de données Mixte, selon l'échelle de projection CPM-B, pour sexe = Homme</t>
  </si>
  <si>
    <t>Les probabilités de décès varient selon l'âge et l'année. Elles dépendent de la source des données, d'un possible facteur multiplicatif et de l'échelle de projection de la mortalité.</t>
  </si>
  <si>
    <t>Probabilités de décès ICA, pour la source de données Privée, selon l'échelle de projection CPM-B, pour sexe = Homme</t>
  </si>
  <si>
    <t>Probabilités de décès ICA, pour la source de données Mixte, selon l'échelle de projection CPM-B, pour sexe = Femme</t>
  </si>
  <si>
    <t>Probabilités de décès ICA, pour la source de données Privée, selon l'échelle de projection CPM-B, pour sexe = Femme</t>
  </si>
  <si>
    <t>Probabilités de décès ICA, pour la source de données Privée, selon l'échelle de projection MI-2017, pour sexe = Homme</t>
  </si>
  <si>
    <t>Probabilités de décès ICA, pour la source de données Privée, selon l'échelle de projection MI-2017, pour sexe = Femme</t>
  </si>
  <si>
    <t>JLS 60% garantie 15 ans 60%</t>
  </si>
  <si>
    <t>Probabilités de décès ICA, pour la source de données Privée, selon l'échelle de projection MI-2017, pour sexe = Homme avec facteur multiplicatif comme fourni dans les annexes</t>
  </si>
  <si>
    <t>Probabilités de décès ICA, pour la source de données Privée, selon l'échelle de projection MI-2017, pour sexe = Femme avec facteur multiplicatif comme fourni dans les annexes</t>
  </si>
  <si>
    <t>Choix</t>
  </si>
  <si>
    <t>ICA-Mixte</t>
  </si>
  <si>
    <t>ICA-Privée</t>
  </si>
  <si>
    <t>Échelle de projection</t>
  </si>
  <si>
    <t>CPM-2014-Privée-mod</t>
  </si>
  <si>
    <t>MI</t>
  </si>
  <si>
    <t xml:space="preserve">Âge </t>
  </si>
  <si>
    <r>
      <t>q</t>
    </r>
    <r>
      <rPr>
        <vertAlign val="subscript"/>
        <sz val="11"/>
        <color theme="1"/>
        <rFont val="Calibri"/>
        <family val="2"/>
        <scheme val="minor"/>
      </rPr>
      <t xml:space="preserve">x  </t>
    </r>
    <r>
      <rPr>
        <sz val="11"/>
        <color theme="1"/>
        <rFont val="Calibri"/>
        <family val="2"/>
        <scheme val="minor"/>
      </rPr>
      <t>homme</t>
    </r>
  </si>
  <si>
    <r>
      <t>q</t>
    </r>
    <r>
      <rPr>
        <vertAlign val="subscript"/>
        <sz val="11"/>
        <color theme="1"/>
        <rFont val="Calibri"/>
        <family val="2"/>
        <scheme val="minor"/>
      </rPr>
      <t xml:space="preserve">x  </t>
    </r>
    <r>
      <rPr>
        <sz val="11"/>
        <color theme="1"/>
        <rFont val="Calibri"/>
        <family val="2"/>
        <scheme val="minor"/>
      </rPr>
      <t>femme</t>
    </r>
  </si>
  <si>
    <t>Année d'évaluation</t>
  </si>
  <si>
    <t>Feuille</t>
  </si>
  <si>
    <t>Taux d'actualisation</t>
  </si>
  <si>
    <t>Durée</t>
  </si>
  <si>
    <t>Taux constant</t>
  </si>
  <si>
    <t>Taux det. variables</t>
  </si>
  <si>
    <t>Taux d'actualisation à utiliser</t>
  </si>
  <si>
    <t>Montant de la rente</t>
  </si>
  <si>
    <t>Nombre de paiement annuel</t>
  </si>
  <si>
    <t>Garantie 1</t>
  </si>
  <si>
    <t>Nombre d'années 1</t>
  </si>
  <si>
    <t>Pourcentage garanti 1</t>
  </si>
  <si>
    <t>Garantie 2</t>
  </si>
  <si>
    <t>Nombre d'années 2</t>
  </si>
  <si>
    <t>Pourcentage garanti 2</t>
  </si>
  <si>
    <t>Déterministe 2%</t>
  </si>
  <si>
    <t>moment k</t>
  </si>
  <si>
    <t>année j+k</t>
  </si>
  <si>
    <t>age x+k</t>
  </si>
  <si>
    <t>q(x,j)</t>
  </si>
  <si>
    <t>p(x,j)</t>
  </si>
  <si>
    <t>kp(x)</t>
  </si>
  <si>
    <t>Âge initial P1 (x)</t>
  </si>
  <si>
    <t>Âge initial P2 (y)</t>
  </si>
  <si>
    <t>Sexe P1 (x)</t>
  </si>
  <si>
    <t>Sexe P2 (y)</t>
  </si>
  <si>
    <t xml:space="preserve">Réversion conjoint </t>
  </si>
  <si>
    <t>Changer les hypothèses aux feuilles "Probabilités de décès" et "Autres hypothèses" pour calculer la valeur actualisée désirée</t>
  </si>
  <si>
    <t>age y+k</t>
  </si>
  <si>
    <t>q(y,j)</t>
  </si>
  <si>
    <t>p(y,j)</t>
  </si>
  <si>
    <t>kp(y)</t>
  </si>
  <si>
    <t>Valeur actualisée de la rente</t>
  </si>
  <si>
    <t>Paiement espéré</t>
  </si>
  <si>
    <t>Pmtesp(k)</t>
  </si>
  <si>
    <t>Paiement</t>
  </si>
  <si>
    <t>x en vie</t>
  </si>
  <si>
    <t xml:space="preserve">Paiement </t>
  </si>
  <si>
    <t>x mort</t>
  </si>
  <si>
    <t>Aucun</t>
  </si>
  <si>
    <t>S'il n'y a pas de statut conjoint (donc seulement x)</t>
  </si>
  <si>
    <t>Taux d'indexation à utiliser</t>
  </si>
  <si>
    <t>Facteur</t>
  </si>
  <si>
    <t>d'actualisation v(k)</t>
  </si>
  <si>
    <t>Produit</t>
  </si>
  <si>
    <t>Probabilités de décès à utiliser dans les calculs de calibration pour les participants x et y</t>
  </si>
  <si>
    <t>S'il y a un statut conjoint</t>
  </si>
  <si>
    <t>Quatre états à chaque pas de temps</t>
  </si>
  <si>
    <t>2 vivants</t>
  </si>
  <si>
    <t>X vivant</t>
  </si>
  <si>
    <t>Y vivant</t>
  </si>
  <si>
    <t>Deux morts</t>
  </si>
  <si>
    <t>kp(x) * kp(y)</t>
  </si>
  <si>
    <t>kpx * [1-kp(y)]</t>
  </si>
  <si>
    <t>[1-kp(x)] * kp(y)</t>
  </si>
  <si>
    <t>[1-kp(x)] * [1-kp(y)]</t>
  </si>
  <si>
    <t xml:space="preserve">Paiement si </t>
  </si>
  <si>
    <t>Pourcentage de réversion</t>
  </si>
  <si>
    <t>Participant fictif caractéristique</t>
  </si>
  <si>
    <t>Homme avec conjoint</t>
  </si>
  <si>
    <t>Composition type de participant</t>
  </si>
  <si>
    <t>Distribution des participants actifs selon le sexe:</t>
  </si>
  <si>
    <t>Homme</t>
  </si>
  <si>
    <t>Femme</t>
  </si>
  <si>
    <t>Proportion avec conjoint selon le sexe du participant</t>
  </si>
  <si>
    <t>Homme sans conjoint</t>
  </si>
  <si>
    <t>Femme avec conjoint</t>
  </si>
  <si>
    <t>Femme sans conjoint</t>
  </si>
  <si>
    <t>Conjoint même sexe et âge</t>
  </si>
  <si>
    <t>Conjoint sexe opposé avec même âge</t>
  </si>
  <si>
    <t>Conjoint sexe opposé avec différence d'âge de 3 ans</t>
  </si>
  <si>
    <t>Conjoint sexe opposé avec différence d'âge de 8 ans</t>
  </si>
  <si>
    <t>Distribution du conjoint selon sexe et âge:</t>
  </si>
  <si>
    <t>Homme, Homme, Âge identique</t>
  </si>
  <si>
    <t>Femme, Femme, Âge identique</t>
  </si>
  <si>
    <t>Homme, Femme, Âge identique</t>
  </si>
  <si>
    <t>Homme, Femme, Âge Homme-Femme (3)</t>
  </si>
  <si>
    <t>Femme, Homme, Âge identique</t>
  </si>
  <si>
    <t>Femme, Homme, Âge Homme-Femme (3)</t>
  </si>
  <si>
    <t>Homme, Femme, Âge Homme-Femme (8)</t>
  </si>
  <si>
    <t>Femme, Homme, Âge Homme-Femme (8)</t>
  </si>
  <si>
    <t>Salaire initial</t>
  </si>
  <si>
    <t>Augmentation de salaire annuelle selon les hypothèses économiques</t>
  </si>
  <si>
    <t>Âge entier au début de l'année d'adhésion au régime</t>
  </si>
  <si>
    <t>Adhésion au 1er janvier de l'année</t>
  </si>
  <si>
    <t>Fin de participation au 31 décembre de la dernière année de participation et retraite le 1er janvier suivant</t>
  </si>
  <si>
    <t>No de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</si>
</sst>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 * #,##0.00_)\ &quot;$&quot;_ ;_ * \(#,##0.00\)\ &quot;$&quot;_ ;_ * &quot;-&quot;??_)\ &quot;$&quot;_ ;_ @_ "/>
    <numFmt numFmtId="164" formatCode="0.00000"/>
    <numFmt numFmtId="165" formatCode="0.0%"/>
    <numFmt numFmtId="166" formatCode="0.0000"/>
    <numFmt numFmtId="167" formatCode="0.0000000"/>
    <numFmt numFmtId="168" formatCode="0.00000000"/>
  </numFmts>
  <fonts count="2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0"/>
      <color indexed="12"/>
      <name val="Arial"/>
      <family val="2"/>
    </font>
    <font>
      <sz val="14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0"/>
      <color indexed="10"/>
      <name val="Arial"/>
      <family val="2"/>
    </font>
    <font>
      <b/>
      <sz val="10"/>
      <color rgb="FF0000FF"/>
      <name val="Arial"/>
      <family val="2"/>
    </font>
    <font>
      <b/>
      <sz val="10"/>
      <color rgb="FFFF0000"/>
      <name val="Arial"/>
      <family val="2"/>
    </font>
    <font>
      <b/>
      <u/>
      <sz val="10"/>
      <name val="Arial"/>
      <family val="2"/>
    </font>
    <font>
      <b/>
      <sz val="10"/>
      <color rgb="FF0033CC"/>
      <name val="Arial"/>
      <family val="2"/>
    </font>
    <font>
      <sz val="10"/>
      <color rgb="FF0033CC"/>
      <name val="Arial"/>
      <family val="2"/>
    </font>
    <font>
      <sz val="10"/>
      <color indexed="12"/>
      <name val="Arial"/>
      <family val="2"/>
    </font>
    <font>
      <b/>
      <sz val="14"/>
      <color indexed="12"/>
      <name val="Arial"/>
      <family val="2"/>
    </font>
    <font>
      <sz val="8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7" fillId="0" borderId="0" applyFont="0" applyFill="0" applyBorder="0" applyAlignment="0" applyProtection="0"/>
    <xf numFmtId="0" fontId="8" fillId="0" borderId="0"/>
    <xf numFmtId="44" fontId="7" fillId="0" borderId="0" applyFont="0" applyFill="0" applyBorder="0" applyAlignment="0" applyProtection="0"/>
  </cellStyleXfs>
  <cellXfs count="12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3" fillId="0" borderId="0" xfId="0" applyFont="1"/>
    <xf numFmtId="164" fontId="0" fillId="0" borderId="0" xfId="0" applyNumberFormat="1"/>
    <xf numFmtId="0" fontId="4" fillId="0" borderId="0" xfId="0" applyFont="1" applyAlignment="1">
      <alignment horizontal="right"/>
    </xf>
    <xf numFmtId="0" fontId="5" fillId="0" borderId="0" xfId="0" applyFont="1"/>
    <xf numFmtId="164" fontId="6" fillId="0" borderId="0" xfId="0" applyNumberFormat="1" applyFont="1"/>
    <xf numFmtId="2" fontId="0" fillId="0" borderId="0" xfId="0" applyNumberFormat="1"/>
    <xf numFmtId="165" fontId="0" fillId="0" borderId="0" xfId="0" applyNumberFormat="1"/>
    <xf numFmtId="0" fontId="1" fillId="0" borderId="1" xfId="0" applyFont="1" applyBorder="1"/>
    <xf numFmtId="0" fontId="1" fillId="0" borderId="2" xfId="0" applyFont="1" applyBorder="1"/>
    <xf numFmtId="0" fontId="0" fillId="0" borderId="0" xfId="0" applyBorder="1"/>
    <xf numFmtId="0" fontId="1" fillId="0" borderId="3" xfId="0" applyFont="1" applyFill="1" applyBorder="1"/>
    <xf numFmtId="0" fontId="9" fillId="0" borderId="0" xfId="2" applyFont="1"/>
    <xf numFmtId="0" fontId="8" fillId="0" borderId="0" xfId="2"/>
    <xf numFmtId="0" fontId="8" fillId="0" borderId="0" xfId="2" applyAlignment="1">
      <alignment horizontal="right"/>
    </xf>
    <xf numFmtId="4" fontId="8" fillId="0" borderId="0" xfId="2" applyNumberFormat="1"/>
    <xf numFmtId="4" fontId="10" fillId="0" borderId="0" xfId="2" applyNumberFormat="1" applyFont="1"/>
    <xf numFmtId="0" fontId="10" fillId="0" borderId="0" xfId="2" applyFont="1"/>
    <xf numFmtId="0" fontId="11" fillId="0" borderId="0" xfId="2" applyFont="1"/>
    <xf numFmtId="0" fontId="12" fillId="0" borderId="0" xfId="2" applyFont="1"/>
    <xf numFmtId="0" fontId="8" fillId="0" borderId="4" xfId="2" applyBorder="1"/>
    <xf numFmtId="0" fontId="8" fillId="0" borderId="5" xfId="2" applyBorder="1"/>
    <xf numFmtId="0" fontId="8" fillId="0" borderId="5" xfId="2" applyBorder="1" applyAlignment="1">
      <alignment horizontal="right"/>
    </xf>
    <xf numFmtId="4" fontId="8" fillId="0" borderId="6" xfId="2" applyNumberFormat="1" applyBorder="1"/>
    <xf numFmtId="0" fontId="14" fillId="0" borderId="0" xfId="2" applyFont="1"/>
    <xf numFmtId="0" fontId="8" fillId="0" borderId="7" xfId="2" applyBorder="1"/>
    <xf numFmtId="4" fontId="8" fillId="0" borderId="8" xfId="2" applyNumberFormat="1" applyBorder="1"/>
    <xf numFmtId="4" fontId="10" fillId="0" borderId="0" xfId="2" applyNumberFormat="1" applyFont="1" applyAlignment="1">
      <alignment horizontal="right"/>
    </xf>
    <xf numFmtId="0" fontId="15" fillId="0" borderId="0" xfId="2" applyFont="1"/>
    <xf numFmtId="10" fontId="4" fillId="0" borderId="0" xfId="2" applyNumberFormat="1" applyFont="1"/>
    <xf numFmtId="0" fontId="8" fillId="0" borderId="9" xfId="2" applyBorder="1"/>
    <xf numFmtId="0" fontId="8" fillId="0" borderId="10" xfId="2" applyBorder="1"/>
    <xf numFmtId="0" fontId="8" fillId="0" borderId="10" xfId="2" applyBorder="1" applyAlignment="1">
      <alignment horizontal="right"/>
    </xf>
    <xf numFmtId="4" fontId="8" fillId="0" borderId="11" xfId="2" applyNumberFormat="1" applyBorder="1"/>
    <xf numFmtId="9" fontId="4" fillId="0" borderId="0" xfId="2" applyNumberFormat="1" applyFont="1"/>
    <xf numFmtId="0" fontId="10" fillId="0" borderId="0" xfId="2" applyFont="1" applyAlignment="1">
      <alignment horizontal="center"/>
    </xf>
    <xf numFmtId="4" fontId="17" fillId="0" borderId="0" xfId="2" applyNumberFormat="1" applyFont="1"/>
    <xf numFmtId="0" fontId="17" fillId="0" borderId="0" xfId="2" applyFont="1" applyAlignment="1">
      <alignment horizontal="right"/>
    </xf>
    <xf numFmtId="0" fontId="10" fillId="0" borderId="0" xfId="2" applyFont="1" applyAlignment="1">
      <alignment horizontal="right"/>
    </xf>
    <xf numFmtId="4" fontId="10" fillId="0" borderId="12" xfId="2" applyNumberFormat="1" applyFont="1" applyBorder="1" applyAlignment="1">
      <alignment horizontal="right"/>
    </xf>
    <xf numFmtId="0" fontId="10" fillId="0" borderId="12" xfId="2" applyFont="1" applyBorder="1" applyAlignment="1">
      <alignment horizontal="center"/>
    </xf>
    <xf numFmtId="0" fontId="10" fillId="0" borderId="12" xfId="2" applyFont="1" applyBorder="1"/>
    <xf numFmtId="4" fontId="8" fillId="0" borderId="0" xfId="2" applyNumberFormat="1" applyAlignment="1">
      <alignment horizontal="right"/>
    </xf>
    <xf numFmtId="0" fontId="18" fillId="0" borderId="0" xfId="2" applyFont="1" applyAlignment="1">
      <alignment horizontal="right"/>
    </xf>
    <xf numFmtId="0" fontId="10" fillId="0" borderId="0" xfId="2" applyFont="1" applyAlignment="1">
      <alignment horizontal="left"/>
    </xf>
    <xf numFmtId="0" fontId="18" fillId="0" borderId="0" xfId="2" applyFont="1"/>
    <xf numFmtId="0" fontId="15" fillId="0" borderId="13" xfId="2" applyFont="1" applyBorder="1"/>
    <xf numFmtId="3" fontId="8" fillId="0" borderId="0" xfId="2" applyNumberFormat="1"/>
    <xf numFmtId="3" fontId="8" fillId="0" borderId="0" xfId="2" applyNumberFormat="1" applyAlignment="1">
      <alignment horizontal="right"/>
    </xf>
    <xf numFmtId="10" fontId="8" fillId="0" borderId="0" xfId="2" applyNumberFormat="1" applyAlignment="1">
      <alignment horizontal="right"/>
    </xf>
    <xf numFmtId="10" fontId="8" fillId="0" borderId="0" xfId="2" applyNumberFormat="1"/>
    <xf numFmtId="4" fontId="17" fillId="0" borderId="0" xfId="2" applyNumberFormat="1" applyFont="1" applyAlignment="1">
      <alignment horizontal="right"/>
    </xf>
    <xf numFmtId="2" fontId="18" fillId="0" borderId="0" xfId="2" applyNumberFormat="1" applyFont="1" applyAlignment="1">
      <alignment horizontal="right"/>
    </xf>
    <xf numFmtId="4" fontId="18" fillId="0" borderId="0" xfId="2" applyNumberFormat="1" applyFont="1" applyAlignment="1">
      <alignment horizontal="right"/>
    </xf>
    <xf numFmtId="10" fontId="18" fillId="0" borderId="0" xfId="2" applyNumberFormat="1" applyFont="1" applyAlignment="1">
      <alignment horizontal="right"/>
    </xf>
    <xf numFmtId="1" fontId="18" fillId="0" borderId="0" xfId="2" applyNumberFormat="1" applyFont="1" applyAlignment="1">
      <alignment horizontal="right"/>
    </xf>
    <xf numFmtId="4" fontId="19" fillId="0" borderId="0" xfId="2" applyNumberFormat="1" applyFont="1" applyAlignment="1">
      <alignment horizontal="right"/>
    </xf>
    <xf numFmtId="4" fontId="19" fillId="0" borderId="0" xfId="2" applyNumberFormat="1" applyFont="1"/>
    <xf numFmtId="0" fontId="10" fillId="2" borderId="0" xfId="2" applyFont="1" applyFill="1" applyAlignment="1">
      <alignment horizontal="right"/>
    </xf>
    <xf numFmtId="4" fontId="10" fillId="2" borderId="0" xfId="2" applyNumberFormat="1" applyFont="1" applyFill="1" applyAlignment="1">
      <alignment horizontal="right"/>
    </xf>
    <xf numFmtId="0" fontId="17" fillId="2" borderId="0" xfId="2" applyFont="1" applyFill="1" applyAlignment="1">
      <alignment horizontal="right"/>
    </xf>
    <xf numFmtId="0" fontId="18" fillId="4" borderId="0" xfId="2" applyFont="1" applyFill="1" applyAlignment="1">
      <alignment horizontal="right"/>
    </xf>
    <xf numFmtId="0" fontId="17" fillId="2" borderId="0" xfId="2" applyFont="1" applyFill="1"/>
    <xf numFmtId="0" fontId="10" fillId="0" borderId="0" xfId="2" applyFont="1" applyBorder="1"/>
    <xf numFmtId="9" fontId="8" fillId="0" borderId="0" xfId="2" applyNumberFormat="1"/>
    <xf numFmtId="0" fontId="1" fillId="0" borderId="2" xfId="0" applyFont="1" applyFill="1" applyBorder="1"/>
    <xf numFmtId="0" fontId="0" fillId="0" borderId="10" xfId="0" applyBorder="1"/>
    <xf numFmtId="10" fontId="0" fillId="0" borderId="0" xfId="0" applyNumberFormat="1" applyBorder="1"/>
    <xf numFmtId="10" fontId="0" fillId="0" borderId="0" xfId="1" applyNumberFormat="1" applyFont="1" applyBorder="1"/>
    <xf numFmtId="0" fontId="6" fillId="0" borderId="0" xfId="0" applyFont="1" applyBorder="1"/>
    <xf numFmtId="0" fontId="6" fillId="0" borderId="10" xfId="0" applyFont="1" applyBorder="1"/>
    <xf numFmtId="10" fontId="0" fillId="0" borderId="10" xfId="1" applyNumberFormat="1" applyFont="1" applyBorder="1"/>
    <xf numFmtId="0" fontId="0" fillId="0" borderId="5" xfId="0" applyBorder="1"/>
    <xf numFmtId="0" fontId="20" fillId="0" borderId="0" xfId="2" applyFont="1" applyAlignment="1">
      <alignment horizontal="left"/>
    </xf>
    <xf numFmtId="0" fontId="4" fillId="0" borderId="0" xfId="2" applyFont="1" applyAlignment="1">
      <alignment horizontal="left"/>
    </xf>
    <xf numFmtId="0" fontId="4" fillId="0" borderId="0" xfId="2" applyFont="1" applyAlignment="1">
      <alignment horizontal="right"/>
    </xf>
    <xf numFmtId="0" fontId="0" fillId="5" borderId="0" xfId="0" applyFill="1"/>
    <xf numFmtId="0" fontId="0" fillId="0" borderId="0" xfId="0" applyFill="1"/>
    <xf numFmtId="165" fontId="0" fillId="0" borderId="0" xfId="1" applyNumberFormat="1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0" fontId="0" fillId="0" borderId="0" xfId="0" applyFont="1" applyAlignment="1">
      <alignment horizontal="left"/>
    </xf>
    <xf numFmtId="9" fontId="0" fillId="5" borderId="0" xfId="1" applyFont="1" applyFill="1"/>
    <xf numFmtId="0" fontId="1" fillId="0" borderId="0" xfId="0" applyFont="1"/>
    <xf numFmtId="9" fontId="0" fillId="5" borderId="0" xfId="0" applyNumberFormat="1" applyFill="1"/>
    <xf numFmtId="0" fontId="0" fillId="0" borderId="10" xfId="0" applyFill="1" applyBorder="1"/>
    <xf numFmtId="166" fontId="0" fillId="0" borderId="7" xfId="0" applyNumberFormat="1" applyBorder="1"/>
    <xf numFmtId="166" fontId="0" fillId="0" borderId="9" xfId="0" applyNumberFormat="1" applyBorder="1"/>
    <xf numFmtId="0" fontId="23" fillId="0" borderId="0" xfId="0" applyFont="1"/>
    <xf numFmtId="0" fontId="24" fillId="0" borderId="0" xfId="0" applyFont="1" applyAlignment="1"/>
    <xf numFmtId="0" fontId="1" fillId="0" borderId="0" xfId="0" applyFont="1" applyAlignment="1"/>
    <xf numFmtId="0" fontId="0" fillId="0" borderId="0" xfId="0" applyFont="1" applyAlignment="1"/>
    <xf numFmtId="9" fontId="0" fillId="0" borderId="0" xfId="1" applyFont="1" applyAlignment="1"/>
    <xf numFmtId="9" fontId="0" fillId="0" borderId="0" xfId="0" applyNumberFormat="1" applyFont="1" applyAlignment="1"/>
    <xf numFmtId="0" fontId="24" fillId="0" borderId="0" xfId="0" applyFont="1"/>
    <xf numFmtId="0" fontId="0" fillId="0" borderId="4" xfId="0" applyBorder="1"/>
    <xf numFmtId="165" fontId="0" fillId="0" borderId="6" xfId="0" applyNumberFormat="1" applyBorder="1"/>
    <xf numFmtId="0" fontId="0" fillId="0" borderId="7" xfId="0" applyBorder="1"/>
    <xf numFmtId="165" fontId="0" fillId="0" borderId="8" xfId="0" applyNumberFormat="1" applyBorder="1"/>
    <xf numFmtId="9" fontId="0" fillId="0" borderId="8" xfId="0" applyNumberFormat="1" applyBorder="1"/>
    <xf numFmtId="0" fontId="0" fillId="0" borderId="9" xfId="0" applyBorder="1"/>
    <xf numFmtId="9" fontId="0" fillId="0" borderId="11" xfId="0" applyNumberFormat="1" applyBorder="1"/>
    <xf numFmtId="44" fontId="0" fillId="0" borderId="0" xfId="3" applyFont="1"/>
    <xf numFmtId="0" fontId="1" fillId="3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0" fillId="0" borderId="12" xfId="2" applyFont="1" applyBorder="1" applyAlignment="1">
      <alignment horizontal="center"/>
    </xf>
    <xf numFmtId="0" fontId="16" fillId="0" borderId="0" xfId="2" applyFont="1" applyAlignment="1">
      <alignment horizontal="center"/>
    </xf>
    <xf numFmtId="0" fontId="17" fillId="0" borderId="12" xfId="2" applyFont="1" applyBorder="1" applyAlignment="1">
      <alignment horizontal="center"/>
    </xf>
    <xf numFmtId="14" fontId="0" fillId="0" borderId="0" xfId="0" applyNumberFormat="1" applyBorder="1"/>
    <xf numFmtId="14" fontId="0" fillId="0" borderId="10" xfId="0" applyNumberFormat="1" applyBorder="1"/>
    <xf numFmtId="0" fontId="0" fillId="0" borderId="7" xfId="0" applyNumberFormat="1" applyBorder="1"/>
    <xf numFmtId="0" fontId="0" fillId="0" borderId="9" xfId="0" applyNumberFormat="1" applyBorder="1"/>
    <xf numFmtId="10" fontId="0" fillId="0" borderId="6" xfId="1" applyNumberFormat="1" applyFont="1" applyBorder="1"/>
    <xf numFmtId="10" fontId="0" fillId="0" borderId="8" xfId="1" applyNumberFormat="1" applyFont="1" applyBorder="1"/>
    <xf numFmtId="10" fontId="0" fillId="0" borderId="11" xfId="1" applyNumberFormat="1" applyFont="1" applyBorder="1"/>
    <xf numFmtId="0" fontId="25" fillId="0" borderId="0" xfId="0" applyFont="1" applyBorder="1"/>
    <xf numFmtId="10" fontId="25" fillId="0" borderId="8" xfId="1" applyNumberFormat="1" applyFont="1" applyBorder="1"/>
  </cellXfs>
  <cellStyles count="4">
    <cellStyle name="Monétaire" xfId="3" builtinId="4"/>
    <cellStyle name="Normal" xfId="0" builtinId="0"/>
    <cellStyle name="Normal 2" xfId="2" xr:uid="{DE6754FF-6AAD-4761-9B77-59518F89153C}"/>
    <cellStyle name="Pourcentage" xfId="1" builtinId="5"/>
  </cellStyles>
  <dxfs count="45">
    <dxf>
      <font>
        <b/>
        <i val="0"/>
        <condense val="0"/>
        <extend val="0"/>
        <color indexed="1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strike val="0"/>
      </font>
      <fill>
        <patternFill patternType="darkUp"/>
      </fill>
    </dxf>
    <dxf>
      <fill>
        <patternFill patternType="darkUp"/>
      </fill>
    </dxf>
    <dxf>
      <font>
        <color rgb="FF00B050"/>
      </font>
    </dxf>
    <dxf>
      <font>
        <color rgb="FF00B050"/>
      </font>
    </dxf>
    <dxf>
      <font>
        <strike val="0"/>
      </font>
      <fill>
        <patternFill patternType="darkUp"/>
      </fill>
    </dxf>
    <dxf>
      <fill>
        <patternFill patternType="darkUp"/>
      </fill>
    </dxf>
    <dxf>
      <font>
        <color rgb="FF00B050"/>
      </font>
    </dxf>
    <dxf>
      <font>
        <color rgb="FF00B050"/>
      </font>
    </dxf>
    <dxf>
      <font>
        <strike val="0"/>
      </font>
      <fill>
        <patternFill patternType="darkUp"/>
      </fill>
    </dxf>
    <dxf>
      <fill>
        <patternFill patternType="darkUp"/>
      </fill>
    </dxf>
    <dxf>
      <font>
        <color rgb="FF00B050"/>
      </font>
    </dxf>
    <dxf>
      <font>
        <color rgb="FF00B050"/>
      </font>
    </dxf>
    <dxf>
      <font>
        <strike val="0"/>
      </font>
      <fill>
        <patternFill patternType="darkUp"/>
      </fill>
    </dxf>
    <dxf>
      <fill>
        <patternFill patternType="darkUp"/>
      </fill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strike val="0"/>
      </font>
      <fill>
        <patternFill patternType="darkUp"/>
      </fill>
    </dxf>
    <dxf>
      <fill>
        <patternFill patternType="darkUp"/>
      </fill>
    </dxf>
    <dxf>
      <font>
        <strike val="0"/>
      </font>
      <fill>
        <patternFill patternType="darkUp"/>
      </fill>
    </dxf>
    <dxf>
      <fill>
        <patternFill patternType="darkUp"/>
      </fill>
    </dxf>
    <dxf>
      <font>
        <strike val="0"/>
      </font>
      <fill>
        <patternFill patternType="darkUp"/>
      </fill>
    </dxf>
    <dxf>
      <fill>
        <patternFill patternType="darkUp"/>
      </fill>
    </dxf>
    <dxf>
      <font>
        <strike val="0"/>
      </font>
      <fill>
        <patternFill patternType="darkUp"/>
      </fill>
    </dxf>
    <dxf>
      <font>
        <strike val="0"/>
      </font>
      <fill>
        <patternFill patternType="darkUp"/>
      </fill>
    </dxf>
    <dxf>
      <font>
        <strike val="0"/>
      </font>
      <fill>
        <patternFill patternType="darkUp"/>
      </fill>
    </dxf>
    <dxf>
      <fill>
        <patternFill patternType="darkUp"/>
      </fill>
    </dxf>
    <dxf>
      <fill>
        <patternFill patternType="darkUp"/>
      </fill>
    </dxf>
    <dxf>
      <font>
        <strike val="0"/>
      </font>
      <fill>
        <patternFill patternType="darkUp"/>
      </fill>
    </dxf>
    <dxf>
      <font>
        <strike val="0"/>
      </font>
      <fill>
        <patternFill patternType="darkUp"/>
      </fill>
    </dxf>
    <dxf>
      <font>
        <strike val="0"/>
      </font>
      <fill>
        <patternFill patternType="darkUp"/>
      </fill>
    </dxf>
    <dxf>
      <font>
        <strike val="0"/>
      </font>
      <fill>
        <patternFill patternType="darkUp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CA"/>
              <a:t>Effet de la revalorisation: comparaison salaires de carrière avec/sans revalo., et salaire final moyen 3 ans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690719836104587E-2"/>
          <c:y val="0.13652606912712362"/>
          <c:w val="0.83856457003321361"/>
          <c:h val="0.7910904151040874"/>
        </c:manualLayout>
      </c:layout>
      <c:lineChart>
        <c:grouping val="standard"/>
        <c:varyColors val="0"/>
        <c:ser>
          <c:idx val="0"/>
          <c:order val="0"/>
          <c:tx>
            <c:strRef>
              <c:f>'Section 2'!$P$14:$R$14</c:f>
              <c:strCache>
                <c:ptCount val="1"/>
                <c:pt idx="0">
                  <c:v>Rente en fin d'année, sans reval.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'Section 2'!$F$19:$F$60</c:f>
              <c:strCache>
                <c:ptCount val="42"/>
                <c:pt idx="0">
                  <c:v>29</c:v>
                </c:pt>
                <c:pt idx="1">
                  <c:v>30</c:v>
                </c:pt>
                <c:pt idx="2">
                  <c:v>31</c:v>
                </c:pt>
                <c:pt idx="3">
                  <c:v>32</c:v>
                </c:pt>
                <c:pt idx="4">
                  <c:v>33</c:v>
                </c:pt>
                <c:pt idx="5">
                  <c:v>34</c:v>
                </c:pt>
                <c:pt idx="6">
                  <c:v>35</c:v>
                </c:pt>
                <c:pt idx="7">
                  <c:v>36</c:v>
                </c:pt>
                <c:pt idx="8">
                  <c:v>37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41</c:v>
                </c:pt>
                <c:pt idx="13">
                  <c:v>42</c:v>
                </c:pt>
                <c:pt idx="14">
                  <c:v>43</c:v>
                </c:pt>
                <c:pt idx="15">
                  <c:v>44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48</c:v>
                </c:pt>
                <c:pt idx="20">
                  <c:v>49</c:v>
                </c:pt>
                <c:pt idx="21">
                  <c:v>50</c:v>
                </c:pt>
                <c:pt idx="22">
                  <c:v>51</c:v>
                </c:pt>
                <c:pt idx="23">
                  <c:v>52</c:v>
                </c:pt>
                <c:pt idx="24">
                  <c:v>53</c:v>
                </c:pt>
                <c:pt idx="25">
                  <c:v>54</c:v>
                </c:pt>
                <c:pt idx="26">
                  <c:v>55</c:v>
                </c:pt>
                <c:pt idx="27">
                  <c:v>56</c:v>
                </c:pt>
                <c:pt idx="28">
                  <c:v>57</c:v>
                </c:pt>
                <c:pt idx="29">
                  <c:v>58</c:v>
                </c:pt>
                <c:pt idx="30">
                  <c:v>59</c:v>
                </c:pt>
                <c:pt idx="31">
                  <c:v>60</c:v>
                </c:pt>
                <c:pt idx="32">
                  <c:v>61</c:v>
                </c:pt>
                <c:pt idx="33">
                  <c:v>62</c:v>
                </c:pt>
                <c:pt idx="34">
                  <c:v>63</c:v>
                </c:pt>
                <c:pt idx="35">
                  <c:v>64</c:v>
                </c:pt>
                <c:pt idx="36">
                  <c:v>65</c:v>
                </c:pt>
                <c:pt idx="37">
                  <c:v>66</c:v>
                </c:pt>
                <c:pt idx="38">
                  <c:v>67</c:v>
                </c:pt>
                <c:pt idx="39">
                  <c:v>68</c:v>
                </c:pt>
                <c:pt idx="40">
                  <c:v>-</c:v>
                </c:pt>
                <c:pt idx="41">
                  <c:v>-</c:v>
                </c:pt>
              </c:strCache>
            </c:strRef>
          </c:cat>
          <c:val>
            <c:numRef>
              <c:f>'Section 2'!$R$18:$R$60</c:f>
              <c:numCache>
                <c:formatCode>0.00%</c:formatCode>
                <c:ptCount val="43"/>
                <c:pt idx="1">
                  <c:v>1.4999999999999999E-2</c:v>
                </c:pt>
                <c:pt idx="2">
                  <c:v>2.9563106796116505E-2</c:v>
                </c:pt>
                <c:pt idx="3">
                  <c:v>4.3726415094339624E-2</c:v>
                </c:pt>
                <c:pt idx="4">
                  <c:v>5.7458015267175575E-2</c:v>
                </c:pt>
                <c:pt idx="5">
                  <c:v>7.0755555555555558E-2</c:v>
                </c:pt>
                <c:pt idx="6">
                  <c:v>8.3719424460431652E-2</c:v>
                </c:pt>
                <c:pt idx="7">
                  <c:v>9.6263966480446925E-2</c:v>
                </c:pt>
                <c:pt idx="8">
                  <c:v>0.10852103120759837</c:v>
                </c:pt>
                <c:pt idx="9">
                  <c:v>0.12023684210526316</c:v>
                </c:pt>
                <c:pt idx="10">
                  <c:v>0.13185421994884911</c:v>
                </c:pt>
                <c:pt idx="11">
                  <c:v>0.14292803970223325</c:v>
                </c:pt>
                <c:pt idx="12">
                  <c:v>0.15379518072289156</c:v>
                </c:pt>
                <c:pt idx="13">
                  <c:v>0.16429824561403508</c:v>
                </c:pt>
                <c:pt idx="14">
                  <c:v>0.17444948921679909</c:v>
                </c:pt>
                <c:pt idx="15">
                  <c:v>0.18444873208379273</c:v>
                </c:pt>
                <c:pt idx="16">
                  <c:v>0.19411670235546039</c:v>
                </c:pt>
                <c:pt idx="17">
                  <c:v>0.20346673596673598</c:v>
                </c:pt>
                <c:pt idx="18">
                  <c:v>0.21251261352169526</c:v>
                </c:pt>
                <c:pt idx="19">
                  <c:v>0.22126836434867778</c:v>
                </c:pt>
                <c:pt idx="20">
                  <c:v>0.2297480988593156</c:v>
                </c:pt>
                <c:pt idx="21">
                  <c:v>0.23817174515235456</c:v>
                </c:pt>
                <c:pt idx="22">
                  <c:v>0.24612903225806451</c:v>
                </c:pt>
                <c:pt idx="23">
                  <c:v>0.25406005221932115</c:v>
                </c:pt>
                <c:pt idx="24">
                  <c:v>0.2615498310810811</c:v>
                </c:pt>
                <c:pt idx="25">
                  <c:v>0.26904019688269071</c:v>
                </c:pt>
                <c:pt idx="26">
                  <c:v>0.27611464968152866</c:v>
                </c:pt>
                <c:pt idx="27">
                  <c:v>0.28321345707656614</c:v>
                </c:pt>
                <c:pt idx="28">
                  <c:v>0.28992117117117117</c:v>
                </c:pt>
                <c:pt idx="29">
                  <c:v>0.29646865889212826</c:v>
                </c:pt>
                <c:pt idx="30">
                  <c:v>0.30286624203821655</c:v>
                </c:pt>
                <c:pt idx="31">
                  <c:v>0.30892170329670332</c:v>
                </c:pt>
                <c:pt idx="32">
                  <c:v>0.31485999999999997</c:v>
                </c:pt>
                <c:pt idx="33">
                  <c:v>0.32068932038834952</c:v>
                </c:pt>
                <c:pt idx="34">
                  <c:v>0.3264173475801383</c:v>
                </c:pt>
                <c:pt idx="35">
                  <c:v>0.33185784014643077</c:v>
                </c:pt>
                <c:pt idx="36">
                  <c:v>0.33722452606635073</c:v>
                </c:pt>
                <c:pt idx="37">
                  <c:v>0.34252301495972381</c:v>
                </c:pt>
                <c:pt idx="38">
                  <c:v>0.34738693467336684</c:v>
                </c:pt>
                <c:pt idx="39">
                  <c:v>0.35240238611713665</c:v>
                </c:pt>
                <c:pt idx="40">
                  <c:v>0.35701578947368423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5E-4277-99D4-8DA7A28C520E}"/>
            </c:ext>
          </c:extLst>
        </c:ser>
        <c:ser>
          <c:idx val="1"/>
          <c:order val="1"/>
          <c:tx>
            <c:strRef>
              <c:f>'Section 2'!$Z$14:$AC$14</c:f>
              <c:strCache>
                <c:ptCount val="1"/>
                <c:pt idx="0">
                  <c:v>Rente avec revalorisation (en fin d'année)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'Section 2'!$F$19:$F$60</c:f>
              <c:strCache>
                <c:ptCount val="42"/>
                <c:pt idx="0">
                  <c:v>29</c:v>
                </c:pt>
                <c:pt idx="1">
                  <c:v>30</c:v>
                </c:pt>
                <c:pt idx="2">
                  <c:v>31</c:v>
                </c:pt>
                <c:pt idx="3">
                  <c:v>32</c:v>
                </c:pt>
                <c:pt idx="4">
                  <c:v>33</c:v>
                </c:pt>
                <c:pt idx="5">
                  <c:v>34</c:v>
                </c:pt>
                <c:pt idx="6">
                  <c:v>35</c:v>
                </c:pt>
                <c:pt idx="7">
                  <c:v>36</c:v>
                </c:pt>
                <c:pt idx="8">
                  <c:v>37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41</c:v>
                </c:pt>
                <c:pt idx="13">
                  <c:v>42</c:v>
                </c:pt>
                <c:pt idx="14">
                  <c:v>43</c:v>
                </c:pt>
                <c:pt idx="15">
                  <c:v>44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48</c:v>
                </c:pt>
                <c:pt idx="20">
                  <c:v>49</c:v>
                </c:pt>
                <c:pt idx="21">
                  <c:v>50</c:v>
                </c:pt>
                <c:pt idx="22">
                  <c:v>51</c:v>
                </c:pt>
                <c:pt idx="23">
                  <c:v>52</c:v>
                </c:pt>
                <c:pt idx="24">
                  <c:v>53</c:v>
                </c:pt>
                <c:pt idx="25">
                  <c:v>54</c:v>
                </c:pt>
                <c:pt idx="26">
                  <c:v>55</c:v>
                </c:pt>
                <c:pt idx="27">
                  <c:v>56</c:v>
                </c:pt>
                <c:pt idx="28">
                  <c:v>57</c:v>
                </c:pt>
                <c:pt idx="29">
                  <c:v>58</c:v>
                </c:pt>
                <c:pt idx="30">
                  <c:v>59</c:v>
                </c:pt>
                <c:pt idx="31">
                  <c:v>60</c:v>
                </c:pt>
                <c:pt idx="32">
                  <c:v>61</c:v>
                </c:pt>
                <c:pt idx="33">
                  <c:v>62</c:v>
                </c:pt>
                <c:pt idx="34">
                  <c:v>63</c:v>
                </c:pt>
                <c:pt idx="35">
                  <c:v>64</c:v>
                </c:pt>
                <c:pt idx="36">
                  <c:v>65</c:v>
                </c:pt>
                <c:pt idx="37">
                  <c:v>66</c:v>
                </c:pt>
                <c:pt idx="38">
                  <c:v>67</c:v>
                </c:pt>
                <c:pt idx="39">
                  <c:v>68</c:v>
                </c:pt>
                <c:pt idx="40">
                  <c:v>-</c:v>
                </c:pt>
                <c:pt idx="41">
                  <c:v>-</c:v>
                </c:pt>
              </c:strCache>
            </c:strRef>
          </c:cat>
          <c:val>
            <c:numRef>
              <c:f>'Section 2'!$AC$18:$AC$60</c:f>
              <c:numCache>
                <c:formatCode>0.00%</c:formatCode>
                <c:ptCount val="43"/>
                <c:pt idx="1">
                  <c:v>0.03</c:v>
                </c:pt>
                <c:pt idx="2">
                  <c:v>4.4344660194174761E-2</c:v>
                </c:pt>
                <c:pt idx="3">
                  <c:v>5.8301886792452823E-2</c:v>
                </c:pt>
                <c:pt idx="4">
                  <c:v>7.1822519083969472E-2</c:v>
                </c:pt>
                <c:pt idx="5">
                  <c:v>8.4906666666666658E-2</c:v>
                </c:pt>
                <c:pt idx="6">
                  <c:v>9.9077697841726611E-2</c:v>
                </c:pt>
                <c:pt idx="7">
                  <c:v>0.11319553072625697</c:v>
                </c:pt>
                <c:pt idx="8">
                  <c:v>0.12741655359565807</c:v>
                </c:pt>
                <c:pt idx="9">
                  <c:v>0.14143421052631577</c:v>
                </c:pt>
                <c:pt idx="10">
                  <c:v>0.15571611253196932</c:v>
                </c:pt>
                <c:pt idx="11">
                  <c:v>0.1697717121588089</c:v>
                </c:pt>
                <c:pt idx="12">
                  <c:v>0.18395783132530116</c:v>
                </c:pt>
                <c:pt idx="13">
                  <c:v>0.19811228070175438</c:v>
                </c:pt>
                <c:pt idx="14">
                  <c:v>0.21217934165720767</c:v>
                </c:pt>
                <c:pt idx="15">
                  <c:v>0.22645203969128996</c:v>
                </c:pt>
                <c:pt idx="16">
                  <c:v>0.24063918629550318</c:v>
                </c:pt>
                <c:pt idx="17">
                  <c:v>0.25478794178794179</c:v>
                </c:pt>
                <c:pt idx="18">
                  <c:v>0.26889505549949544</c:v>
                </c:pt>
                <c:pt idx="19">
                  <c:v>0.28295788442703235</c:v>
                </c:pt>
                <c:pt idx="20">
                  <c:v>0.29703422053231937</c:v>
                </c:pt>
                <c:pt idx="21">
                  <c:v>0.31135180055401662</c:v>
                </c:pt>
                <c:pt idx="22">
                  <c:v>0.32540053763440863</c:v>
                </c:pt>
                <c:pt idx="23">
                  <c:v>0.33969712793733681</c:v>
                </c:pt>
                <c:pt idx="24">
                  <c:v>0.35371621621621613</c:v>
                </c:pt>
                <c:pt idx="25">
                  <c:v>0.36798851517637404</c:v>
                </c:pt>
                <c:pt idx="26">
                  <c:v>0.38204140127388536</c:v>
                </c:pt>
                <c:pt idx="27">
                  <c:v>0.39635266821345705</c:v>
                </c:pt>
                <c:pt idx="28">
                  <c:v>0.4104414414414414</c:v>
                </c:pt>
                <c:pt idx="29">
                  <c:v>0.42454810495626821</c:v>
                </c:pt>
                <c:pt idx="30">
                  <c:v>0.4387388535031847</c:v>
                </c:pt>
                <c:pt idx="31">
                  <c:v>0.45270329670329662</c:v>
                </c:pt>
                <c:pt idx="32">
                  <c:v>0.46681799999999996</c:v>
                </c:pt>
                <c:pt idx="33">
                  <c:v>0.48101747572815534</c:v>
                </c:pt>
                <c:pt idx="34">
                  <c:v>0.49530169704588312</c:v>
                </c:pt>
                <c:pt idx="35">
                  <c:v>0.50942525930445393</c:v>
                </c:pt>
                <c:pt idx="36">
                  <c:v>0.52363329383886248</c:v>
                </c:pt>
                <c:pt idx="37">
                  <c:v>0.5379252013808975</c:v>
                </c:pt>
                <c:pt idx="38">
                  <c:v>0.55181407035175878</c:v>
                </c:pt>
                <c:pt idx="39">
                  <c:v>0.56616052060737532</c:v>
                </c:pt>
                <c:pt idx="40">
                  <c:v>0.58010684210526309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5E-4277-99D4-8DA7A28C520E}"/>
            </c:ext>
          </c:extLst>
        </c:ser>
        <c:ser>
          <c:idx val="2"/>
          <c:order val="2"/>
          <c:tx>
            <c:strRef>
              <c:f>'Section 2'!$AG$13</c:f>
              <c:strCache>
                <c:ptCount val="1"/>
                <c:pt idx="0">
                  <c:v>(SFM selon retraite à  60 ans)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cat>
            <c:strRef>
              <c:f>'Section 2'!$F$19:$F$60</c:f>
              <c:strCache>
                <c:ptCount val="42"/>
                <c:pt idx="0">
                  <c:v>29</c:v>
                </c:pt>
                <c:pt idx="1">
                  <c:v>30</c:v>
                </c:pt>
                <c:pt idx="2">
                  <c:v>31</c:v>
                </c:pt>
                <c:pt idx="3">
                  <c:v>32</c:v>
                </c:pt>
                <c:pt idx="4">
                  <c:v>33</c:v>
                </c:pt>
                <c:pt idx="5">
                  <c:v>34</c:v>
                </c:pt>
                <c:pt idx="6">
                  <c:v>35</c:v>
                </c:pt>
                <c:pt idx="7">
                  <c:v>36</c:v>
                </c:pt>
                <c:pt idx="8">
                  <c:v>37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41</c:v>
                </c:pt>
                <c:pt idx="13">
                  <c:v>42</c:v>
                </c:pt>
                <c:pt idx="14">
                  <c:v>43</c:v>
                </c:pt>
                <c:pt idx="15">
                  <c:v>44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48</c:v>
                </c:pt>
                <c:pt idx="20">
                  <c:v>49</c:v>
                </c:pt>
                <c:pt idx="21">
                  <c:v>50</c:v>
                </c:pt>
                <c:pt idx="22">
                  <c:v>51</c:v>
                </c:pt>
                <c:pt idx="23">
                  <c:v>52</c:v>
                </c:pt>
                <c:pt idx="24">
                  <c:v>53</c:v>
                </c:pt>
                <c:pt idx="25">
                  <c:v>54</c:v>
                </c:pt>
                <c:pt idx="26">
                  <c:v>55</c:v>
                </c:pt>
                <c:pt idx="27">
                  <c:v>56</c:v>
                </c:pt>
                <c:pt idx="28">
                  <c:v>57</c:v>
                </c:pt>
                <c:pt idx="29">
                  <c:v>58</c:v>
                </c:pt>
                <c:pt idx="30">
                  <c:v>59</c:v>
                </c:pt>
                <c:pt idx="31">
                  <c:v>60</c:v>
                </c:pt>
                <c:pt idx="32">
                  <c:v>61</c:v>
                </c:pt>
                <c:pt idx="33">
                  <c:v>62</c:v>
                </c:pt>
                <c:pt idx="34">
                  <c:v>63</c:v>
                </c:pt>
                <c:pt idx="35">
                  <c:v>64</c:v>
                </c:pt>
                <c:pt idx="36">
                  <c:v>65</c:v>
                </c:pt>
                <c:pt idx="37">
                  <c:v>66</c:v>
                </c:pt>
                <c:pt idx="38">
                  <c:v>67</c:v>
                </c:pt>
                <c:pt idx="39">
                  <c:v>68</c:v>
                </c:pt>
                <c:pt idx="40">
                  <c:v>-</c:v>
                </c:pt>
                <c:pt idx="41">
                  <c:v>-</c:v>
                </c:pt>
              </c:strCache>
            </c:strRef>
          </c:cat>
          <c:val>
            <c:numRef>
              <c:f>'Section 2'!$AH$18:$AH$60</c:f>
              <c:numCache>
                <c:formatCode>0.00%</c:formatCode>
                <c:ptCount val="43"/>
                <c:pt idx="1">
                  <c:v>7.9629999999999992E-2</c:v>
                </c:pt>
                <c:pt idx="2">
                  <c:v>0.11596601941747571</c:v>
                </c:pt>
                <c:pt idx="3">
                  <c:v>0.15024528301886791</c:v>
                </c:pt>
                <c:pt idx="4">
                  <c:v>0.18235877862595418</c:v>
                </c:pt>
                <c:pt idx="5">
                  <c:v>0.21234666666666663</c:v>
                </c:pt>
                <c:pt idx="6">
                  <c:v>0.24060863309352512</c:v>
                </c:pt>
                <c:pt idx="7">
                  <c:v>0.2669162011173184</c:v>
                </c:pt>
                <c:pt idx="8">
                  <c:v>0.29172455902306649</c:v>
                </c:pt>
                <c:pt idx="9">
                  <c:v>0.31432894736842099</c:v>
                </c:pt>
                <c:pt idx="10">
                  <c:v>0.33603452685421986</c:v>
                </c:pt>
                <c:pt idx="11">
                  <c:v>0.35566749379652601</c:v>
                </c:pt>
                <c:pt idx="12">
                  <c:v>0.3741650602409638</c:v>
                </c:pt>
                <c:pt idx="13">
                  <c:v>0.39116491228070166</c:v>
                </c:pt>
                <c:pt idx="14">
                  <c:v>0.4067366628830873</c:v>
                </c:pt>
                <c:pt idx="15">
                  <c:v>0.42141565600882025</c:v>
                </c:pt>
                <c:pt idx="16">
                  <c:v>0.43481049250535325</c:v>
                </c:pt>
                <c:pt idx="17">
                  <c:v>0.44698752598752595</c:v>
                </c:pt>
                <c:pt idx="18">
                  <c:v>0.45801311806256301</c:v>
                </c:pt>
                <c:pt idx="19">
                  <c:v>0.46795298726738482</c:v>
                </c:pt>
                <c:pt idx="20">
                  <c:v>0.47687167300380223</c:v>
                </c:pt>
                <c:pt idx="21">
                  <c:v>0.48527977839335168</c:v>
                </c:pt>
                <c:pt idx="22">
                  <c:v>0.49233602150537625</c:v>
                </c:pt>
                <c:pt idx="23">
                  <c:v>0.4989869451697127</c:v>
                </c:pt>
                <c:pt idx="24">
                  <c:v>0.50441300675675671</c:v>
                </c:pt>
                <c:pt idx="25">
                  <c:v>0.5095274815422477</c:v>
                </c:pt>
                <c:pt idx="26">
                  <c:v>0.51353742038216554</c:v>
                </c:pt>
                <c:pt idx="27">
                  <c:v>0.51731786542923419</c:v>
                </c:pt>
                <c:pt idx="28">
                  <c:v>0.52010585585585578</c:v>
                </c:pt>
                <c:pt idx="29">
                  <c:v>0.52235422740524773</c:v>
                </c:pt>
                <c:pt idx="30">
                  <c:v>0.52410403397027594</c:v>
                </c:pt>
                <c:pt idx="31">
                  <c:v>0.52503296703296698</c:v>
                </c:pt>
                <c:pt idx="32">
                  <c:v>0.52555799999999986</c:v>
                </c:pt>
                <c:pt idx="33">
                  <c:v>0.52571262135922325</c:v>
                </c:pt>
                <c:pt idx="34">
                  <c:v>0.52552796983029537</c:v>
                </c:pt>
                <c:pt idx="35">
                  <c:v>0.52471262965222698</c:v>
                </c:pt>
                <c:pt idx="36">
                  <c:v>0.52363329383886248</c:v>
                </c:pt>
                <c:pt idx="37">
                  <c:v>0.52231415420023009</c:v>
                </c:pt>
                <c:pt idx="38">
                  <c:v>0.5201959798994974</c:v>
                </c:pt>
                <c:pt idx="39">
                  <c:v>0.51819956616052054</c:v>
                </c:pt>
                <c:pt idx="40">
                  <c:v>0.51549947368421045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5E-4277-99D4-8DA7A28C520E}"/>
            </c:ext>
          </c:extLst>
        </c:ser>
        <c:ser>
          <c:idx val="3"/>
          <c:order val="3"/>
          <c:tx>
            <c:strRef>
              <c:f>'Section 2'!$AJ$13</c:f>
              <c:strCache>
                <c:ptCount val="1"/>
                <c:pt idx="0">
                  <c:v>(SFM selon retraite à  65 ans)</c:v>
                </c:pt>
              </c:strCache>
            </c:strRef>
          </c:tx>
          <c:spPr>
            <a:ln w="31750">
              <a:prstDash val="sysDash"/>
            </a:ln>
          </c:spPr>
          <c:marker>
            <c:symbol val="none"/>
          </c:marker>
          <c:cat>
            <c:strRef>
              <c:f>'Section 2'!$F$19:$F$60</c:f>
              <c:strCache>
                <c:ptCount val="42"/>
                <c:pt idx="0">
                  <c:v>29</c:v>
                </c:pt>
                <c:pt idx="1">
                  <c:v>30</c:v>
                </c:pt>
                <c:pt idx="2">
                  <c:v>31</c:v>
                </c:pt>
                <c:pt idx="3">
                  <c:v>32</c:v>
                </c:pt>
                <c:pt idx="4">
                  <c:v>33</c:v>
                </c:pt>
                <c:pt idx="5">
                  <c:v>34</c:v>
                </c:pt>
                <c:pt idx="6">
                  <c:v>35</c:v>
                </c:pt>
                <c:pt idx="7">
                  <c:v>36</c:v>
                </c:pt>
                <c:pt idx="8">
                  <c:v>37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41</c:v>
                </c:pt>
                <c:pt idx="13">
                  <c:v>42</c:v>
                </c:pt>
                <c:pt idx="14">
                  <c:v>43</c:v>
                </c:pt>
                <c:pt idx="15">
                  <c:v>44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48</c:v>
                </c:pt>
                <c:pt idx="20">
                  <c:v>49</c:v>
                </c:pt>
                <c:pt idx="21">
                  <c:v>50</c:v>
                </c:pt>
                <c:pt idx="22">
                  <c:v>51</c:v>
                </c:pt>
                <c:pt idx="23">
                  <c:v>52</c:v>
                </c:pt>
                <c:pt idx="24">
                  <c:v>53</c:v>
                </c:pt>
                <c:pt idx="25">
                  <c:v>54</c:v>
                </c:pt>
                <c:pt idx="26">
                  <c:v>55</c:v>
                </c:pt>
                <c:pt idx="27">
                  <c:v>56</c:v>
                </c:pt>
                <c:pt idx="28">
                  <c:v>57</c:v>
                </c:pt>
                <c:pt idx="29">
                  <c:v>58</c:v>
                </c:pt>
                <c:pt idx="30">
                  <c:v>59</c:v>
                </c:pt>
                <c:pt idx="31">
                  <c:v>60</c:v>
                </c:pt>
                <c:pt idx="32">
                  <c:v>61</c:v>
                </c:pt>
                <c:pt idx="33">
                  <c:v>62</c:v>
                </c:pt>
                <c:pt idx="34">
                  <c:v>63</c:v>
                </c:pt>
                <c:pt idx="35">
                  <c:v>64</c:v>
                </c:pt>
                <c:pt idx="36">
                  <c:v>65</c:v>
                </c:pt>
                <c:pt idx="37">
                  <c:v>66</c:v>
                </c:pt>
                <c:pt idx="38">
                  <c:v>67</c:v>
                </c:pt>
                <c:pt idx="39">
                  <c:v>68</c:v>
                </c:pt>
                <c:pt idx="40">
                  <c:v>-</c:v>
                </c:pt>
                <c:pt idx="41">
                  <c:v>-</c:v>
                </c:pt>
              </c:strCache>
            </c:strRef>
          </c:cat>
          <c:val>
            <c:numRef>
              <c:f>'Section 2'!$AK$18:$AK$60</c:f>
              <c:numCache>
                <c:formatCode>0.00%</c:formatCode>
                <c:ptCount val="43"/>
                <c:pt idx="1">
                  <c:v>8.6999999999999994E-2</c:v>
                </c:pt>
                <c:pt idx="2">
                  <c:v>0.12669902912621359</c:v>
                </c:pt>
                <c:pt idx="3">
                  <c:v>0.16415094339622641</c:v>
                </c:pt>
                <c:pt idx="4">
                  <c:v>0.19923664122137405</c:v>
                </c:pt>
                <c:pt idx="5">
                  <c:v>0.23200000000000001</c:v>
                </c:pt>
                <c:pt idx="6">
                  <c:v>0.2628776978417266</c:v>
                </c:pt>
                <c:pt idx="7">
                  <c:v>0.2916201117318436</c:v>
                </c:pt>
                <c:pt idx="8">
                  <c:v>0.31872455902306651</c:v>
                </c:pt>
                <c:pt idx="9">
                  <c:v>0.34342105263157896</c:v>
                </c:pt>
                <c:pt idx="10">
                  <c:v>0.36713554987212277</c:v>
                </c:pt>
                <c:pt idx="11">
                  <c:v>0.38858560794044666</c:v>
                </c:pt>
                <c:pt idx="12">
                  <c:v>0.40879518072289156</c:v>
                </c:pt>
                <c:pt idx="13">
                  <c:v>0.42736842105263156</c:v>
                </c:pt>
                <c:pt idx="14">
                  <c:v>0.44438138479001132</c:v>
                </c:pt>
                <c:pt idx="15">
                  <c:v>0.46041896361631751</c:v>
                </c:pt>
                <c:pt idx="16">
                  <c:v>0.47505353319057814</c:v>
                </c:pt>
                <c:pt idx="17">
                  <c:v>0.48835758835758836</c:v>
                </c:pt>
                <c:pt idx="18">
                  <c:v>0.50040363269424826</c:v>
                </c:pt>
                <c:pt idx="19">
                  <c:v>0.51126346718903037</c:v>
                </c:pt>
                <c:pt idx="20">
                  <c:v>0.52100760456273765</c:v>
                </c:pt>
                <c:pt idx="21">
                  <c:v>0.53019390581717452</c:v>
                </c:pt>
                <c:pt idx="22">
                  <c:v>0.53790322580645167</c:v>
                </c:pt>
                <c:pt idx="23">
                  <c:v>0.54516971279373372</c:v>
                </c:pt>
                <c:pt idx="24">
                  <c:v>0.55109797297297303</c:v>
                </c:pt>
                <c:pt idx="25">
                  <c:v>0.55668580803937651</c:v>
                </c:pt>
                <c:pt idx="26">
                  <c:v>0.56106687898089169</c:v>
                </c:pt>
                <c:pt idx="27">
                  <c:v>0.56519721577726223</c:v>
                </c:pt>
                <c:pt idx="28">
                  <c:v>0.56824324324324327</c:v>
                </c:pt>
                <c:pt idx="29">
                  <c:v>0.57069970845481055</c:v>
                </c:pt>
                <c:pt idx="30">
                  <c:v>0.57261146496815285</c:v>
                </c:pt>
                <c:pt idx="31">
                  <c:v>0.57362637362637359</c:v>
                </c:pt>
                <c:pt idx="32">
                  <c:v>0.57420000000000004</c:v>
                </c:pt>
                <c:pt idx="33">
                  <c:v>0.57436893203883499</c:v>
                </c:pt>
                <c:pt idx="34">
                  <c:v>0.57416719044626019</c:v>
                </c:pt>
                <c:pt idx="35">
                  <c:v>0.57327638804148873</c:v>
                </c:pt>
                <c:pt idx="36">
                  <c:v>0.57209715639810421</c:v>
                </c:pt>
                <c:pt idx="37">
                  <c:v>0.57065592635212892</c:v>
                </c:pt>
                <c:pt idx="38">
                  <c:v>0.5683417085427136</c:v>
                </c:pt>
                <c:pt idx="39">
                  <c:v>0.56616052060737532</c:v>
                </c:pt>
                <c:pt idx="40">
                  <c:v>0.56321052631578949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15E-4277-99D4-8DA7A28C52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9557944"/>
        <c:axId val="1"/>
      </c:lineChart>
      <c:catAx>
        <c:axId val="399557944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1"/>
        <c:scaling>
          <c:orientation val="minMax"/>
        </c:scaling>
        <c:delete val="0"/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0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399557944"/>
        <c:crosses val="max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007121057985758"/>
          <c:y val="0.19894412406195705"/>
          <c:w val="0.25737551498839861"/>
          <c:h val="0.1866201803999851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0.984251969" l="0.78740157499999996" r="0.78740157499999996" t="0.984251969" header="0.4921259845" footer="0.492125984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198120</xdr:colOff>
      <xdr:row>63</xdr:row>
      <xdr:rowOff>114300</xdr:rowOff>
    </xdr:from>
    <xdr:to>
      <xdr:col>18</xdr:col>
      <xdr:colOff>76200</xdr:colOff>
      <xdr:row>89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DE6846-9B2F-41B5-9095-FCDCBACC8D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Client/Desktop/Universit&#233;/Session-5-A-2021/ACT-4101-R&#233;gimes-de-retraite/4_salaire_et_RHIM,_2021-09-15_exemple_revalo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"/>
      <sheetName val="Graphiques"/>
      <sheetName val="Inflation 2021"/>
      <sheetName val="Inflation-Indexation-2020"/>
      <sheetName val="RHIM 2021-12-31"/>
      <sheetName val="MGA-RHIM"/>
      <sheetName val="Revalo sal. car."/>
      <sheetName val="Statistiques ICA 2018, Tab. 1A"/>
      <sheetName val="Vieux après ceci"/>
      <sheetName val="Salaires Qc vs Can"/>
      <sheetName val="ipc Can, 2002=100, extended"/>
      <sheetName val="RHIM 2018-12-31"/>
      <sheetName val="RHIM 2017-12-31"/>
      <sheetName val="RHIM 2015-12-31"/>
      <sheetName val="RHIM 2014-12-31"/>
      <sheetName val="RHIM 2013-09-30"/>
      <sheetName val="RHIM 2010-09-26"/>
      <sheetName val="Inflation 2010-09-26"/>
      <sheetName val="Inflation-Indexation 2011"/>
      <sheetName val="données RHIM 2018-04-06"/>
    </sheetNames>
    <sheetDataSet>
      <sheetData sheetId="0" refreshError="1"/>
      <sheetData sheetId="1" refreshError="1"/>
      <sheetData sheetId="2" refreshError="1"/>
      <sheetData sheetId="3">
        <row r="6">
          <cell r="C6">
            <v>3.8156590683845248E-2</v>
          </cell>
          <cell r="E6">
            <v>0.03</v>
          </cell>
          <cell r="G6">
            <v>8.1565906838452495E-3</v>
          </cell>
          <cell r="L6">
            <v>0.02</v>
          </cell>
        </row>
        <row r="7">
          <cell r="C7">
            <v>3.5799522673031214E-2</v>
          </cell>
          <cell r="E7">
            <v>0.03</v>
          </cell>
          <cell r="G7">
            <v>5.7995226730312155E-3</v>
          </cell>
          <cell r="L7">
            <v>0.02</v>
          </cell>
        </row>
        <row r="8">
          <cell r="C8">
            <v>4.055299539170476E-2</v>
          </cell>
          <cell r="E8">
            <v>0.03</v>
          </cell>
          <cell r="G8">
            <v>1.0552995391704761E-2</v>
          </cell>
          <cell r="L8">
            <v>0.02</v>
          </cell>
        </row>
        <row r="9">
          <cell r="C9">
            <v>4.5615589016829272E-2</v>
          </cell>
          <cell r="E9">
            <v>0.03</v>
          </cell>
          <cell r="G9">
            <v>1.5615589016829273E-2</v>
          </cell>
          <cell r="L9">
            <v>0.02</v>
          </cell>
        </row>
        <row r="10">
          <cell r="C10">
            <v>3.3460398136383018E-2</v>
          </cell>
          <cell r="E10">
            <v>0.03</v>
          </cell>
          <cell r="G10">
            <v>3.4603981363830194E-3</v>
          </cell>
          <cell r="L10">
            <v>0.02</v>
          </cell>
        </row>
        <row r="11">
          <cell r="C11">
            <v>2.7049180327868516E-2</v>
          </cell>
          <cell r="E11">
            <v>2.7049180327868516E-2</v>
          </cell>
          <cell r="G11">
            <v>0</v>
          </cell>
          <cell r="L11">
            <v>0.02</v>
          </cell>
        </row>
        <row r="12">
          <cell r="C12">
            <v>4.9880287310455129E-2</v>
          </cell>
          <cell r="E12">
            <v>0.03</v>
          </cell>
          <cell r="G12">
            <v>1.988028731045513E-2</v>
          </cell>
          <cell r="L12">
            <v>0.02</v>
          </cell>
        </row>
        <row r="13">
          <cell r="C13">
            <v>7.487647282402099E-2</v>
          </cell>
          <cell r="E13">
            <v>0.03</v>
          </cell>
          <cell r="G13">
            <v>4.4876472824020991E-2</v>
          </cell>
          <cell r="L13">
            <v>0.02</v>
          </cell>
        </row>
        <row r="14">
          <cell r="C14">
            <v>0.10997171145686035</v>
          </cell>
          <cell r="E14">
            <v>0.03</v>
          </cell>
          <cell r="G14">
            <v>7.9971711456860356E-2</v>
          </cell>
          <cell r="L14">
            <v>0.02</v>
          </cell>
        </row>
        <row r="15">
          <cell r="C15">
            <v>0.10672188595093979</v>
          </cell>
          <cell r="E15">
            <v>0.03</v>
          </cell>
          <cell r="G15">
            <v>7.6721885950939789E-2</v>
          </cell>
          <cell r="L15">
            <v>0.02</v>
          </cell>
        </row>
        <row r="16">
          <cell r="C16">
            <v>7.5417386298215261E-2</v>
          </cell>
          <cell r="E16">
            <v>0.03</v>
          </cell>
          <cell r="G16">
            <v>4.5417386298215262E-2</v>
          </cell>
          <cell r="L16">
            <v>0.02</v>
          </cell>
        </row>
        <row r="17">
          <cell r="C17">
            <v>7.9764453961455928E-2</v>
          </cell>
          <cell r="E17">
            <v>0.03</v>
          </cell>
          <cell r="G17">
            <v>4.9764453961455929E-2</v>
          </cell>
          <cell r="L17">
            <v>0.02</v>
          </cell>
        </row>
        <row r="18">
          <cell r="C18">
            <v>8.9737233515121639E-2</v>
          </cell>
          <cell r="E18">
            <v>0.03</v>
          </cell>
          <cell r="G18">
            <v>5.973723351512164E-2</v>
          </cell>
          <cell r="L18">
            <v>0.02</v>
          </cell>
        </row>
        <row r="19">
          <cell r="C19">
            <v>9.1446769790718863E-2</v>
          </cell>
          <cell r="E19">
            <v>0.03</v>
          </cell>
          <cell r="G19">
            <v>6.1446769790718864E-2</v>
          </cell>
          <cell r="L19">
            <v>0.02</v>
          </cell>
        </row>
        <row r="20">
          <cell r="C20">
            <v>0.10129220508545211</v>
          </cell>
          <cell r="E20">
            <v>0.03</v>
          </cell>
          <cell r="G20">
            <v>7.1292205085452115E-2</v>
          </cell>
          <cell r="L20">
            <v>0.02</v>
          </cell>
        </row>
        <row r="21">
          <cell r="C21">
            <v>0.1247161241483723</v>
          </cell>
          <cell r="E21">
            <v>0.03</v>
          </cell>
          <cell r="G21">
            <v>9.4716124148372299E-2</v>
          </cell>
          <cell r="L21">
            <v>0.02</v>
          </cell>
        </row>
        <row r="22">
          <cell r="C22">
            <v>0.10768971899713975</v>
          </cell>
          <cell r="E22">
            <v>0.03</v>
          </cell>
          <cell r="G22">
            <v>7.7689718997139751E-2</v>
          </cell>
          <cell r="L22">
            <v>0.02</v>
          </cell>
        </row>
        <row r="23">
          <cell r="C23">
            <v>5.8635880297736698E-2</v>
          </cell>
          <cell r="E23">
            <v>0.03</v>
          </cell>
          <cell r="G23">
            <v>2.8635880297736699E-2</v>
          </cell>
          <cell r="L23">
            <v>0.02</v>
          </cell>
        </row>
        <row r="24">
          <cell r="C24">
            <v>4.3047783039173337E-2</v>
          </cell>
          <cell r="E24">
            <v>0.03</v>
          </cell>
          <cell r="G24">
            <v>1.3047783039173338E-2</v>
          </cell>
          <cell r="L24">
            <v>0.02</v>
          </cell>
        </row>
        <row r="25">
          <cell r="C25">
            <v>3.962030540652095E-2</v>
          </cell>
          <cell r="E25">
            <v>0.03</v>
          </cell>
          <cell r="G25">
            <v>9.6203054065209515E-3</v>
          </cell>
          <cell r="L25">
            <v>0.02</v>
          </cell>
        </row>
        <row r="26">
          <cell r="C26">
            <v>4.1947862908561451E-2</v>
          </cell>
          <cell r="E26">
            <v>0.03</v>
          </cell>
          <cell r="G26">
            <v>1.1947862908561452E-2</v>
          </cell>
          <cell r="L26">
            <v>0.02</v>
          </cell>
        </row>
        <row r="27">
          <cell r="C27">
            <v>4.3561087122174547E-2</v>
          </cell>
          <cell r="E27">
            <v>0.03</v>
          </cell>
          <cell r="G27">
            <v>1.3561087122174548E-2</v>
          </cell>
          <cell r="L27">
            <v>0.02</v>
          </cell>
        </row>
        <row r="28">
          <cell r="C28">
            <v>4.0282341487160478E-2</v>
          </cell>
          <cell r="E28">
            <v>0.03</v>
          </cell>
          <cell r="G28">
            <v>1.0282341487160479E-2</v>
          </cell>
          <cell r="L28">
            <v>0.02</v>
          </cell>
        </row>
        <row r="29">
          <cell r="C29">
            <v>4.9836218998596138E-2</v>
          </cell>
          <cell r="E29">
            <v>0.03</v>
          </cell>
          <cell r="G29">
            <v>1.9836218998596139E-2</v>
          </cell>
          <cell r="L29">
            <v>0.02</v>
          </cell>
        </row>
        <row r="30">
          <cell r="C30">
            <v>4.7804769333630537E-2</v>
          </cell>
          <cell r="E30">
            <v>0.03</v>
          </cell>
          <cell r="G30">
            <v>1.7804769333630538E-2</v>
          </cell>
          <cell r="L30">
            <v>0.02</v>
          </cell>
        </row>
        <row r="31">
          <cell r="C31">
            <v>5.6258640859300213E-2</v>
          </cell>
          <cell r="E31">
            <v>0.03</v>
          </cell>
          <cell r="G31">
            <v>2.6258640859300214E-2</v>
          </cell>
          <cell r="L31">
            <v>0.02</v>
          </cell>
        </row>
        <row r="32">
          <cell r="C32">
            <v>1.4901329037454891E-2</v>
          </cell>
          <cell r="E32">
            <v>1.4901329037454891E-2</v>
          </cell>
          <cell r="G32">
            <v>0</v>
          </cell>
          <cell r="I32">
            <v>3.4679276947621407E-2</v>
          </cell>
          <cell r="J32">
            <v>1.9487557405136302E-2</v>
          </cell>
          <cell r="L32">
            <v>1.4901329037454891E-2</v>
          </cell>
        </row>
        <row r="33">
          <cell r="C33">
            <v>1.8650793650793585E-2</v>
          </cell>
          <cell r="E33">
            <v>1.8650793650793585E-2</v>
          </cell>
          <cell r="G33">
            <v>0</v>
          </cell>
          <cell r="I33">
            <v>1.8335306202379664E-2</v>
          </cell>
          <cell r="J33">
            <v>-3.0971109076860515E-4</v>
          </cell>
          <cell r="L33">
            <v>1.8650793650793585E-2</v>
          </cell>
        </row>
        <row r="34">
          <cell r="C34">
            <v>1.6556291390728006E-3</v>
          </cell>
          <cell r="E34">
            <v>1.6556291390728006E-3</v>
          </cell>
          <cell r="G34">
            <v>0</v>
          </cell>
          <cell r="I34">
            <v>1.7070101943066573E-2</v>
          </cell>
          <cell r="J34">
            <v>1.5388994336549056E-2</v>
          </cell>
          <cell r="L34">
            <v>1.6556291390728006E-3</v>
          </cell>
        </row>
        <row r="35">
          <cell r="C35">
            <v>2.1487603305785363E-2</v>
          </cell>
          <cell r="E35">
            <v>2.1487603305785363E-2</v>
          </cell>
          <cell r="G35">
            <v>0</v>
          </cell>
          <cell r="I35">
            <v>9.8376464998191082E-3</v>
          </cell>
          <cell r="J35">
            <v>-1.1404892989659521E-2</v>
          </cell>
          <cell r="L35">
            <v>0.02</v>
          </cell>
        </row>
        <row r="36">
          <cell r="C36">
            <v>1.5705311250713727E-2</v>
          </cell>
          <cell r="E36">
            <v>1.5705311250713727E-2</v>
          </cell>
          <cell r="G36">
            <v>0</v>
          </cell>
          <cell r="I36">
            <v>2.0558309563484034E-2</v>
          </cell>
          <cell r="J36">
            <v>4.7779589798486732E-3</v>
          </cell>
          <cell r="L36">
            <v>1.5705311250713727E-2</v>
          </cell>
        </row>
        <row r="37">
          <cell r="C37">
            <v>1.6212163808452917E-2</v>
          </cell>
          <cell r="E37">
            <v>1.6212163808452917E-2</v>
          </cell>
          <cell r="G37">
            <v>0</v>
          </cell>
          <cell r="I37">
            <v>2.0391070977950454E-2</v>
          </cell>
          <cell r="J37">
            <v>4.1122388791690057E-3</v>
          </cell>
          <cell r="L37">
            <v>1.6212163808452917E-2</v>
          </cell>
        </row>
        <row r="38">
          <cell r="C38">
            <v>9.9594245665806103E-3</v>
          </cell>
          <cell r="E38">
            <v>9.9594245665806103E-3</v>
          </cell>
          <cell r="G38">
            <v>0</v>
          </cell>
          <cell r="I38">
            <v>1.4971981006972834E-2</v>
          </cell>
          <cell r="J38">
            <v>4.9631265558449655E-3</v>
          </cell>
          <cell r="L38">
            <v>9.9594245665806103E-3</v>
          </cell>
        </row>
        <row r="39">
          <cell r="C39">
            <v>1.7348429510591679E-2</v>
          </cell>
          <cell r="E39">
            <v>1.7348429510591679E-2</v>
          </cell>
          <cell r="G39">
            <v>0</v>
          </cell>
          <cell r="I39">
            <v>1.2153875331900377E-2</v>
          </cell>
          <cell r="J39">
            <v>-5.1059735563657727E-3</v>
          </cell>
          <cell r="L39">
            <v>1.7348429510591679E-2</v>
          </cell>
        </row>
        <row r="40">
          <cell r="C40">
            <v>2.7194399569197669E-2</v>
          </cell>
          <cell r="E40">
            <v>2.7194399569197669E-2</v>
          </cell>
          <cell r="G40">
            <v>0</v>
          </cell>
          <cell r="I40">
            <v>2.3529197441222616E-2</v>
          </cell>
          <cell r="J40">
            <v>-3.5681679431976976E-3</v>
          </cell>
          <cell r="L40">
            <v>0.02</v>
          </cell>
        </row>
        <row r="41">
          <cell r="C41">
            <v>2.5251201397990419E-2</v>
          </cell>
          <cell r="E41">
            <v>2.5251201397990419E-2</v>
          </cell>
          <cell r="G41">
            <v>0</v>
          </cell>
          <cell r="I41">
            <v>2.6850620539198289E-3</v>
          </cell>
          <cell r="J41">
            <v>-2.2010351524875404E-2</v>
          </cell>
          <cell r="L41">
            <v>0.02</v>
          </cell>
        </row>
        <row r="42">
          <cell r="C42">
            <v>2.2583944094085595E-2</v>
          </cell>
          <cell r="E42">
            <v>2.2583944094085595E-2</v>
          </cell>
          <cell r="G42">
            <v>0</v>
          </cell>
          <cell r="I42">
            <v>2.3933479230010546E-2</v>
          </cell>
          <cell r="J42">
            <v>1.3197304179468627E-3</v>
          </cell>
          <cell r="L42">
            <v>0.02</v>
          </cell>
        </row>
        <row r="43">
          <cell r="C43">
            <v>2.7585632136011284E-2</v>
          </cell>
          <cell r="E43">
            <v>2.7585632136011284E-2</v>
          </cell>
          <cell r="G43">
            <v>0</v>
          </cell>
          <cell r="I43">
            <v>2.691681877057106E-2</v>
          </cell>
          <cell r="J43">
            <v>-6.5085900826578058E-4</v>
          </cell>
          <cell r="L43">
            <v>0.02</v>
          </cell>
        </row>
        <row r="44">
          <cell r="C44">
            <v>1.8572587185725853E-2</v>
          </cell>
          <cell r="E44">
            <v>1.8572587185725853E-2</v>
          </cell>
          <cell r="G44">
            <v>0</v>
          </cell>
          <cell r="I44">
            <v>2.6263145138243349E-2</v>
          </cell>
          <cell r="J44">
            <v>7.5503288123688339E-3</v>
          </cell>
          <cell r="L44">
            <v>1.8572587185725853E-2</v>
          </cell>
        </row>
        <row r="45">
          <cell r="C45">
            <v>2.2135520343976367E-2</v>
          </cell>
          <cell r="E45">
            <v>2.2135520343976367E-2</v>
          </cell>
          <cell r="G45">
            <v>0</v>
          </cell>
          <cell r="I45">
            <v>3.903397921932017E-2</v>
          </cell>
          <cell r="J45">
            <v>1.6532503311945446E-2</v>
          </cell>
          <cell r="L45">
            <v>0.02</v>
          </cell>
        </row>
        <row r="46">
          <cell r="C46">
            <v>2.0020253953416001E-2</v>
          </cell>
          <cell r="E46">
            <v>2.0020253953416001E-2</v>
          </cell>
          <cell r="G46">
            <v>0</v>
          </cell>
          <cell r="I46">
            <v>2.4576501187379973E-2</v>
          </cell>
          <cell r="J46">
            <v>4.466820356071155E-3</v>
          </cell>
          <cell r="L46">
            <v>0.02</v>
          </cell>
        </row>
        <row r="47">
          <cell r="C47">
            <v>2.1383839926683912E-2</v>
          </cell>
          <cell r="E47">
            <v>2.1383839926683912E-2</v>
          </cell>
          <cell r="G47">
            <v>0</v>
          </cell>
          <cell r="I47">
            <v>4.2903514551898336E-2</v>
          </cell>
          <cell r="J47">
            <v>2.1069135602105327E-2</v>
          </cell>
          <cell r="L47">
            <v>0.02</v>
          </cell>
        </row>
        <row r="48">
          <cell r="C48">
            <v>2.3702706744429314E-2</v>
          </cell>
          <cell r="E48">
            <v>2.3702706744429314E-2</v>
          </cell>
          <cell r="G48">
            <v>0</v>
          </cell>
          <cell r="I48">
            <v>2.886321905376743E-2</v>
          </cell>
          <cell r="J48">
            <v>5.041026340302901E-3</v>
          </cell>
          <cell r="L48">
            <v>0.02</v>
          </cell>
        </row>
        <row r="49">
          <cell r="C49">
            <v>2.9946680300929618E-3</v>
          </cell>
          <cell r="E49">
            <v>2.9946680300929618E-3</v>
          </cell>
          <cell r="G49">
            <v>0</v>
          </cell>
          <cell r="I49">
            <v>1.5206063087212396E-2</v>
          </cell>
          <cell r="J49">
            <v>1.2174935168003387E-2</v>
          </cell>
          <cell r="L49">
            <v>2.9946680300929618E-3</v>
          </cell>
        </row>
        <row r="50">
          <cell r="C50">
            <v>1.7768715409263169E-2</v>
          </cell>
          <cell r="E50">
            <v>1.7768715409263169E-2</v>
          </cell>
          <cell r="G50">
            <v>0</v>
          </cell>
          <cell r="I50">
            <v>3.6282082068085586E-2</v>
          </cell>
          <cell r="J50">
            <v>1.8190151041710845E-2</v>
          </cell>
          <cell r="L50">
            <v>1.7768715409263169E-2</v>
          </cell>
        </row>
        <row r="51">
          <cell r="C51">
            <v>2.912135088723522E-2</v>
          </cell>
          <cell r="E51">
            <v>2.912135088723522E-2</v>
          </cell>
          <cell r="G51">
            <v>0</v>
          </cell>
          <cell r="I51">
            <v>2.4999755565767501E-2</v>
          </cell>
          <cell r="J51">
            <v>-4.0049653210618708E-3</v>
          </cell>
          <cell r="L51">
            <v>0.02</v>
          </cell>
        </row>
        <row r="52">
          <cell r="C52">
            <v>1.5156782312452322E-2</v>
          </cell>
          <cell r="E52">
            <v>1.5156782312452322E-2</v>
          </cell>
          <cell r="G52">
            <v>0</v>
          </cell>
          <cell r="I52">
            <v>2.5002408572036394E-2</v>
          </cell>
          <cell r="J52">
            <v>9.6986262921441302E-3</v>
          </cell>
          <cell r="L52">
            <v>1.5156782312452322E-2</v>
          </cell>
        </row>
        <row r="53">
          <cell r="C53">
            <v>9.3829189781520217E-3</v>
          </cell>
          <cell r="E53">
            <v>9.3829189781520217E-3</v>
          </cell>
          <cell r="G53">
            <v>0</v>
          </cell>
          <cell r="I53">
            <v>1.7753478200176698E-2</v>
          </cell>
          <cell r="J53">
            <v>8.2927490297721729E-3</v>
          </cell>
          <cell r="L53">
            <v>9.3829189781520217E-3</v>
          </cell>
        </row>
        <row r="54">
          <cell r="C54">
            <v>1.9066359071787442E-2</v>
          </cell>
          <cell r="E54">
            <v>1.9066359071787442E-2</v>
          </cell>
          <cell r="G54">
            <v>0</v>
          </cell>
          <cell r="I54">
            <v>2.6425828916074812E-2</v>
          </cell>
          <cell r="J54">
            <v>7.2217768536591009E-3</v>
          </cell>
          <cell r="L54">
            <v>1.9066359071787442E-2</v>
          </cell>
        </row>
        <row r="55">
          <cell r="C55">
            <v>1.1252413609427858E-2</v>
          </cell>
          <cell r="E55">
            <v>1.1252413609427858E-2</v>
          </cell>
          <cell r="G55">
            <v>0</v>
          </cell>
          <cell r="I55">
            <v>1.7903355554031108E-2</v>
          </cell>
          <cell r="J55">
            <v>6.576935545562046E-3</v>
          </cell>
          <cell r="L55">
            <v>1.1252413609427858E-2</v>
          </cell>
        </row>
        <row r="56">
          <cell r="C56">
            <v>1.4287595470107828E-2</v>
          </cell>
          <cell r="E56">
            <v>1.4287595470107828E-2</v>
          </cell>
          <cell r="G56">
            <v>0</v>
          </cell>
          <cell r="I56">
            <v>4.8021046293447167E-3</v>
          </cell>
          <cell r="J56">
            <v>-9.3518750333989598E-3</v>
          </cell>
          <cell r="L56">
            <v>1.4287595470107828E-2</v>
          </cell>
        </row>
        <row r="57">
          <cell r="C57">
            <v>1.5968841285296964E-2</v>
          </cell>
          <cell r="E57">
            <v>1.5968841285296964E-2</v>
          </cell>
          <cell r="G57">
            <v>0</v>
          </cell>
          <cell r="I57">
            <v>2.0152232667398629E-2</v>
          </cell>
          <cell r="J57">
            <v>4.1176374826705775E-3</v>
          </cell>
          <cell r="L57">
            <v>1.5968841285296964E-2</v>
          </cell>
        </row>
        <row r="58">
          <cell r="C58">
            <v>2.2682256724810168E-2</v>
          </cell>
          <cell r="E58">
            <v>2.2682256724810168E-2</v>
          </cell>
          <cell r="G58">
            <v>0</v>
          </cell>
          <cell r="I58">
            <v>2.5752018359903373E-2</v>
          </cell>
          <cell r="J58">
            <v>3.0016768306162511E-3</v>
          </cell>
          <cell r="L58">
            <v>0.02</v>
          </cell>
        </row>
        <row r="59">
          <cell r="C59">
            <v>1.9492690241159627E-2</v>
          </cell>
          <cell r="E59">
            <v>1.9492690241159627E-2</v>
          </cell>
          <cell r="G59">
            <v>0</v>
          </cell>
          <cell r="I59">
            <v>2.6930023888597665E-2</v>
          </cell>
          <cell r="J59">
            <v>7.2951319010230442E-3</v>
          </cell>
          <cell r="L59">
            <v>1.9492690241159627E-2</v>
          </cell>
        </row>
        <row r="60">
          <cell r="C60">
            <v>7.1699963230789088E-3</v>
          </cell>
          <cell r="E60">
            <v>7.1699963230789088E-3</v>
          </cell>
          <cell r="G60">
            <v>0</v>
          </cell>
          <cell r="I60">
            <v>6.7704196264439798E-2</v>
          </cell>
          <cell r="J60">
            <v>6.0103259789664021E-2</v>
          </cell>
          <cell r="L60">
            <v>7.1699963230789088E-3</v>
          </cell>
        </row>
      </sheetData>
      <sheetData sheetId="4" refreshError="1"/>
      <sheetData sheetId="5" refreshError="1"/>
      <sheetData sheetId="6">
        <row r="13">
          <cell r="Z13" t="str">
            <v>(SFM selon retraite à  60 ans)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4721B-EE3A-47FC-BD4E-DEB0C949368A}">
  <dimension ref="A1:BI102"/>
  <sheetViews>
    <sheetView zoomScale="90" zoomScaleNormal="90" workbookViewId="0">
      <selection activeCell="AI92" sqref="AI92"/>
    </sheetView>
  </sheetViews>
  <sheetFormatPr baseColWidth="10" defaultRowHeight="15" x14ac:dyDescent="0.2"/>
  <cols>
    <col min="5" max="5" width="22.6640625" bestFit="1" customWidth="1"/>
  </cols>
  <sheetData>
    <row r="1" spans="1:61" x14ac:dyDescent="0.2">
      <c r="A1" s="111" t="s">
        <v>9</v>
      </c>
      <c r="B1" s="111"/>
      <c r="D1" s="111" t="s">
        <v>9</v>
      </c>
      <c r="E1" s="111"/>
      <c r="F1" s="111"/>
      <c r="H1" s="110" t="s">
        <v>4</v>
      </c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110"/>
      <c r="Y1" s="110"/>
      <c r="Z1" s="110"/>
      <c r="AA1" s="110"/>
      <c r="AB1" s="110"/>
      <c r="AC1" s="110"/>
      <c r="AG1" s="110" t="s">
        <v>7</v>
      </c>
      <c r="AH1" s="110"/>
      <c r="AI1" s="110"/>
      <c r="AJ1" s="110"/>
      <c r="AK1" s="110"/>
      <c r="AL1" s="110"/>
      <c r="AM1" s="110"/>
      <c r="AN1" s="110"/>
      <c r="AO1" s="110"/>
      <c r="AP1" s="110"/>
      <c r="AQ1" s="110"/>
      <c r="AR1" s="110"/>
      <c r="AS1" s="110"/>
      <c r="AT1" s="110"/>
      <c r="AU1" s="110"/>
      <c r="AV1" s="110"/>
      <c r="AW1" s="110"/>
      <c r="AX1" s="110"/>
      <c r="AY1" s="110"/>
      <c r="AZ1" s="110"/>
      <c r="BA1" s="110"/>
      <c r="BB1" s="110"/>
      <c r="BC1" s="110"/>
      <c r="BD1" s="110"/>
      <c r="BE1" s="110"/>
      <c r="BF1" s="110"/>
      <c r="BG1" s="110"/>
      <c r="BH1" s="110"/>
      <c r="BI1" s="110"/>
    </row>
    <row r="2" spans="1:61" x14ac:dyDescent="0.2">
      <c r="A2" s="111" t="s">
        <v>2</v>
      </c>
      <c r="B2" s="111"/>
      <c r="D2" s="111" t="s">
        <v>3</v>
      </c>
      <c r="E2" s="111"/>
      <c r="F2" s="111"/>
    </row>
    <row r="3" spans="1:61" ht="19" x14ac:dyDescent="0.25">
      <c r="A3" s="1"/>
      <c r="B3" s="2" t="s">
        <v>0</v>
      </c>
      <c r="D3" s="1"/>
      <c r="E3" s="7" t="s">
        <v>6</v>
      </c>
      <c r="F3" s="2" t="s">
        <v>0</v>
      </c>
      <c r="H3" s="6" t="s">
        <v>5</v>
      </c>
      <c r="I3" s="6" t="s">
        <v>0</v>
      </c>
      <c r="AF3" s="6" t="s">
        <v>5</v>
      </c>
    </row>
    <row r="4" spans="1:61" x14ac:dyDescent="0.2">
      <c r="A4" s="3" t="s">
        <v>1</v>
      </c>
      <c r="B4" s="3">
        <v>2014</v>
      </c>
      <c r="D4" s="3" t="s">
        <v>1</v>
      </c>
      <c r="E4" s="3"/>
      <c r="F4" s="3">
        <v>2014</v>
      </c>
      <c r="I4" s="6">
        <v>2015</v>
      </c>
      <c r="J4" s="6">
        <v>2016</v>
      </c>
      <c r="K4" s="6">
        <v>2017</v>
      </c>
      <c r="L4" s="6">
        <v>2018</v>
      </c>
      <c r="M4" s="6">
        <v>2019</v>
      </c>
      <c r="N4" s="6">
        <v>2020</v>
      </c>
      <c r="O4" s="6">
        <v>2021</v>
      </c>
      <c r="P4" s="6">
        <v>2022</v>
      </c>
      <c r="Q4" s="6">
        <v>2023</v>
      </c>
      <c r="R4" s="6">
        <v>2024</v>
      </c>
      <c r="S4" s="6">
        <v>2025</v>
      </c>
      <c r="T4" s="6">
        <v>2026</v>
      </c>
      <c r="U4" s="6">
        <v>2027</v>
      </c>
      <c r="V4" s="6">
        <v>2028</v>
      </c>
      <c r="W4" s="6">
        <v>2029</v>
      </c>
      <c r="X4" s="6">
        <v>2030</v>
      </c>
      <c r="Y4" s="6">
        <v>2031</v>
      </c>
      <c r="Z4" s="6">
        <v>2032</v>
      </c>
      <c r="AA4" s="6">
        <v>2033</v>
      </c>
      <c r="AB4" s="6">
        <v>2034</v>
      </c>
      <c r="AC4" s="6">
        <v>2035</v>
      </c>
      <c r="AG4" s="6">
        <f>B4</f>
        <v>2014</v>
      </c>
      <c r="AH4" s="6">
        <f>AG4+1</f>
        <v>2015</v>
      </c>
      <c r="AI4" s="6">
        <f t="shared" ref="AI4:BI4" si="0">AH4+1</f>
        <v>2016</v>
      </c>
      <c r="AJ4" s="6">
        <f t="shared" si="0"/>
        <v>2017</v>
      </c>
      <c r="AK4" s="6">
        <f t="shared" si="0"/>
        <v>2018</v>
      </c>
      <c r="AL4" s="6">
        <f t="shared" si="0"/>
        <v>2019</v>
      </c>
      <c r="AM4" s="6">
        <f t="shared" si="0"/>
        <v>2020</v>
      </c>
      <c r="AN4" s="6">
        <f t="shared" si="0"/>
        <v>2021</v>
      </c>
      <c r="AO4" s="6">
        <f t="shared" si="0"/>
        <v>2022</v>
      </c>
      <c r="AP4" s="6">
        <f t="shared" si="0"/>
        <v>2023</v>
      </c>
      <c r="AQ4" s="6">
        <f t="shared" si="0"/>
        <v>2024</v>
      </c>
      <c r="AR4" s="6">
        <f t="shared" si="0"/>
        <v>2025</v>
      </c>
      <c r="AS4" s="6">
        <f t="shared" si="0"/>
        <v>2026</v>
      </c>
      <c r="AT4" s="6">
        <f t="shared" si="0"/>
        <v>2027</v>
      </c>
      <c r="AU4" s="6">
        <f t="shared" si="0"/>
        <v>2028</v>
      </c>
      <c r="AV4" s="6">
        <f t="shared" si="0"/>
        <v>2029</v>
      </c>
      <c r="AW4" s="6">
        <f t="shared" si="0"/>
        <v>2030</v>
      </c>
      <c r="AX4" s="6">
        <f t="shared" si="0"/>
        <v>2031</v>
      </c>
      <c r="AY4" s="6">
        <f t="shared" si="0"/>
        <v>2032</v>
      </c>
      <c r="AZ4" s="6">
        <f t="shared" si="0"/>
        <v>2033</v>
      </c>
      <c r="BA4" s="6">
        <f t="shared" si="0"/>
        <v>2034</v>
      </c>
      <c r="BB4" s="6">
        <f t="shared" si="0"/>
        <v>2035</v>
      </c>
      <c r="BC4" s="6">
        <f t="shared" si="0"/>
        <v>2036</v>
      </c>
      <c r="BD4" s="6">
        <f t="shared" si="0"/>
        <v>2037</v>
      </c>
      <c r="BE4" s="6">
        <f t="shared" si="0"/>
        <v>2038</v>
      </c>
      <c r="BF4" s="6">
        <f t="shared" si="0"/>
        <v>2039</v>
      </c>
      <c r="BG4" s="6">
        <f t="shared" si="0"/>
        <v>2040</v>
      </c>
      <c r="BH4" s="6">
        <f t="shared" si="0"/>
        <v>2041</v>
      </c>
      <c r="BI4" s="6">
        <f t="shared" si="0"/>
        <v>2042</v>
      </c>
    </row>
    <row r="5" spans="1:61" x14ac:dyDescent="0.2">
      <c r="A5" s="4">
        <v>18</v>
      </c>
      <c r="B5" s="5">
        <v>7.6000000000000004E-4</v>
      </c>
      <c r="D5">
        <f>A5</f>
        <v>18</v>
      </c>
      <c r="E5" s="9">
        <v>1.2</v>
      </c>
      <c r="F5">
        <f>B5*E5</f>
        <v>9.1200000000000005E-4</v>
      </c>
      <c r="H5" s="6">
        <v>18</v>
      </c>
      <c r="I5">
        <v>2.3400000000000001E-2</v>
      </c>
      <c r="J5">
        <v>2.1700000000000001E-2</v>
      </c>
      <c r="K5">
        <v>1.9699999999999999E-2</v>
      </c>
      <c r="L5">
        <v>1.7500000000000002E-2</v>
      </c>
      <c r="M5">
        <v>1.52E-2</v>
      </c>
      <c r="N5">
        <v>1.32E-2</v>
      </c>
      <c r="O5">
        <v>1.15E-2</v>
      </c>
      <c r="P5">
        <v>1.04E-2</v>
      </c>
      <c r="Q5">
        <v>0.01</v>
      </c>
      <c r="R5">
        <v>0.01</v>
      </c>
      <c r="S5">
        <v>0.01</v>
      </c>
      <c r="T5">
        <v>0.01</v>
      </c>
      <c r="U5">
        <v>0.01</v>
      </c>
      <c r="V5">
        <v>0.01</v>
      </c>
      <c r="W5">
        <v>0.01</v>
      </c>
      <c r="X5">
        <v>0.01</v>
      </c>
      <c r="Y5">
        <v>0.01</v>
      </c>
      <c r="Z5">
        <v>0.01</v>
      </c>
      <c r="AA5">
        <v>0.01</v>
      </c>
      <c r="AB5">
        <v>0.01</v>
      </c>
      <c r="AC5">
        <v>0.01</v>
      </c>
      <c r="AF5" s="6">
        <v>18</v>
      </c>
      <c r="AG5" s="5">
        <f>F5</f>
        <v>9.1200000000000005E-4</v>
      </c>
      <c r="AH5">
        <f>AG5*(1-IF(AH$4&lt;MAX($I$4:$AC$4),I5,$AC5))</f>
        <v>8.9065920000000009E-4</v>
      </c>
      <c r="AI5">
        <f t="shared" ref="AI5:AI46" si="1">AH5*(1-IF(AI$4&lt;MAX($I$4:$AC$4),J5,$AC5))</f>
        <v>8.7133189536000005E-4</v>
      </c>
      <c r="AJ5">
        <f t="shared" ref="AJ5:AJ46" si="2">AI5*(1-IF(AJ$4&lt;MAX($I$4:$AC$4),K5,$AC5))</f>
        <v>8.5416665702140804E-4</v>
      </c>
      <c r="AK5">
        <f t="shared" ref="AK5:AK46" si="3">AJ5*(1-IF(AK$4&lt;MAX($I$4:$AC$4),L5,$AC5))</f>
        <v>8.3921874052353342E-4</v>
      </c>
      <c r="AL5">
        <f t="shared" ref="AL5:AL46" si="4">AK5*(1-IF(AL$4&lt;MAX($I$4:$AC$4),M5,$AC5))</f>
        <v>8.2646261566757576E-4</v>
      </c>
      <c r="AM5">
        <f t="shared" ref="AM5:AM46" si="5">AL5*(1-IF(AM$4&lt;MAX($I$4:$AC$4),N5,$AC5))</f>
        <v>8.1555330914076377E-4</v>
      </c>
      <c r="AN5">
        <f t="shared" ref="AN5:AN46" si="6">AM5*(1-IF(AN$4&lt;MAX($I$4:$AC$4),O5,$AC5))</f>
        <v>8.0617444608564498E-4</v>
      </c>
      <c r="AO5">
        <f t="shared" ref="AO5:AO46" si="7">AN5*(1-IF(AO$4&lt;MAX($I$4:$AC$4),P5,$AC5))</f>
        <v>7.9779023184635433E-4</v>
      </c>
      <c r="AP5">
        <f t="shared" ref="AP5:AP46" si="8">AO5*(1-IF(AP$4&lt;MAX($I$4:$AC$4),Q5,$AC5))</f>
        <v>7.8981232952789074E-4</v>
      </c>
      <c r="AQ5">
        <f t="shared" ref="AQ5:AQ46" si="9">AP5*(1-IF(AQ$4&lt;MAX($I$4:$AC$4),R5,$AC5))</f>
        <v>7.8191420623261181E-4</v>
      </c>
      <c r="AR5">
        <f t="shared" ref="AR5:AR46" si="10">AQ5*(1-IF(AR$4&lt;MAX($I$4:$AC$4),S5,$AC5))</f>
        <v>7.7409506417028566E-4</v>
      </c>
      <c r="AS5">
        <f t="shared" ref="AS5:AS46" si="11">AR5*(1-IF(AS$4&lt;MAX($I$4:$AC$4),T5,$AC5))</f>
        <v>7.6635411352858282E-4</v>
      </c>
      <c r="AT5">
        <f t="shared" ref="AT5:AT46" si="12">AS5*(1-IF(AT$4&lt;MAX($I$4:$AC$4),U5,$AC5))</f>
        <v>7.5869057239329695E-4</v>
      </c>
      <c r="AU5">
        <f t="shared" ref="AU5:AU46" si="13">AT5*(1-IF(AU$4&lt;MAX($I$4:$AC$4),V5,$AC5))</f>
        <v>7.5110366666936395E-4</v>
      </c>
      <c r="AV5">
        <f t="shared" ref="AV5:AV46" si="14">AU5*(1-IF(AV$4&lt;MAX($I$4:$AC$4),W5,$AC5))</f>
        <v>7.4359263000267032E-4</v>
      </c>
      <c r="AW5">
        <f t="shared" ref="AW5:AW46" si="15">AV5*(1-IF(AW$4&lt;MAX($I$4:$AC$4),X5,$AC5))</f>
        <v>7.3615670370264365E-4</v>
      </c>
      <c r="AX5">
        <f t="shared" ref="AX5:AX46" si="16">AW5*(1-IF(AX$4&lt;MAX($I$4:$AC$4),Y5,$AC5))</f>
        <v>7.2879513666561715E-4</v>
      </c>
      <c r="AY5">
        <f t="shared" ref="AY5:AY46" si="17">AX5*(1-IF(AY$4&lt;MAX($I$4:$AC$4),Z5,$AC5))</f>
        <v>7.2150718529896099E-4</v>
      </c>
      <c r="AZ5">
        <f t="shared" ref="AZ5:AZ46" si="18">AY5*(1-IF(AZ$4&lt;MAX($I$4:$AC$4),AA5,$AC5))</f>
        <v>7.1429211344597142E-4</v>
      </c>
      <c r="BA5">
        <f t="shared" ref="BA5:BA46" si="19">AZ5*(1-IF(BA$4&lt;MAX($I$4:$AC$4),AB5,$AC5))</f>
        <v>7.0714919231151167E-4</v>
      </c>
      <c r="BB5">
        <f t="shared" ref="BB5:BB46" si="20">BA5*(1-IF(BB$4&lt;MAX($I$4:$AC$4),AC5,$AC5))</f>
        <v>7.000777003883966E-4</v>
      </c>
      <c r="BC5">
        <f t="shared" ref="BC5:BC46" si="21">BB5*(1-IF(BC$4&lt;MAX($I$4:$AC$4),AD5,$AC5))</f>
        <v>6.9307692338451267E-4</v>
      </c>
      <c r="BD5">
        <f t="shared" ref="BD5:BD46" si="22">BC5*(1-IF(BD$4&lt;MAX($I$4:$AC$4),AE5,$AC5))</f>
        <v>6.8614615415066749E-4</v>
      </c>
      <c r="BE5">
        <f t="shared" ref="BE5:BE46" si="23">BD5*(1-IF(BE$4&lt;MAX($I$4:$AC$4),AF5,$AC5))</f>
        <v>6.7928469260916083E-4</v>
      </c>
      <c r="BF5">
        <f t="shared" ref="BF5:BF46" si="24">BE5*(1-IF(BF$4&lt;MAX($I$4:$AC$4),AG5,$AC5))</f>
        <v>6.7249184568306925E-4</v>
      </c>
      <c r="BG5">
        <f t="shared" ref="BG5:BG46" si="25">BF5*(1-IF(BG$4&lt;MAX($I$4:$AC$4),AH5,$AC5))</f>
        <v>6.6576692722623853E-4</v>
      </c>
      <c r="BH5">
        <f t="shared" ref="BH5:BH46" si="26">BG5*(1-IF(BH$4&lt;MAX($I$4:$AC$4),AI5,$AC5))</f>
        <v>6.5910925795397617E-4</v>
      </c>
      <c r="BI5">
        <f t="shared" ref="BI5:BI46" si="27">BH5*(1-IF(BI$4&lt;MAX($I$4:$AC$4),AJ5,$AC5))</f>
        <v>6.5251816537443641E-4</v>
      </c>
    </row>
    <row r="6" spans="1:61" x14ac:dyDescent="0.2">
      <c r="A6" s="4">
        <v>19</v>
      </c>
      <c r="B6" s="5">
        <v>8.4999999999999995E-4</v>
      </c>
      <c r="D6">
        <f t="shared" ref="D6:D69" si="28">A6</f>
        <v>19</v>
      </c>
      <c r="E6" s="9">
        <v>1.2</v>
      </c>
      <c r="F6">
        <f t="shared" ref="F6:F69" si="29">B6*E6</f>
        <v>1.0199999999999999E-3</v>
      </c>
      <c r="H6" s="6">
        <v>19</v>
      </c>
      <c r="I6">
        <v>2.3199999999999998E-2</v>
      </c>
      <c r="J6">
        <v>2.1600000000000001E-2</v>
      </c>
      <c r="K6">
        <v>1.9599999999999999E-2</v>
      </c>
      <c r="L6">
        <v>1.7399999999999999E-2</v>
      </c>
      <c r="M6">
        <v>1.52E-2</v>
      </c>
      <c r="N6">
        <v>1.32E-2</v>
      </c>
      <c r="O6">
        <v>1.15E-2</v>
      </c>
      <c r="P6">
        <v>1.04E-2</v>
      </c>
      <c r="Q6">
        <v>0.01</v>
      </c>
      <c r="R6">
        <v>0.01</v>
      </c>
      <c r="S6">
        <v>0.01</v>
      </c>
      <c r="T6">
        <v>0.01</v>
      </c>
      <c r="U6">
        <v>0.01</v>
      </c>
      <c r="V6">
        <v>0.01</v>
      </c>
      <c r="W6">
        <v>0.01</v>
      </c>
      <c r="X6">
        <v>0.01</v>
      </c>
      <c r="Y6">
        <v>0.01</v>
      </c>
      <c r="Z6">
        <v>0.01</v>
      </c>
      <c r="AA6">
        <v>0.01</v>
      </c>
      <c r="AB6">
        <v>0.01</v>
      </c>
      <c r="AC6">
        <v>0.01</v>
      </c>
      <c r="AF6" s="6">
        <v>19</v>
      </c>
      <c r="AG6" s="5">
        <f t="shared" ref="AG6:AG69" si="30">F6</f>
        <v>1.0199999999999999E-3</v>
      </c>
      <c r="AH6">
        <f t="shared" ref="AH6:AH46" si="31">AG6*(1-IF(AH$4&lt;MAX($I$4:$AC$4),I6,$AC6))</f>
        <v>9.9633599999999979E-4</v>
      </c>
      <c r="AI6">
        <f t="shared" si="1"/>
        <v>9.7481514239999986E-4</v>
      </c>
      <c r="AJ6">
        <f t="shared" si="2"/>
        <v>9.557087656089599E-4</v>
      </c>
      <c r="AK6">
        <f t="shared" si="3"/>
        <v>9.3907943308736404E-4</v>
      </c>
      <c r="AL6">
        <f t="shared" si="4"/>
        <v>9.2480542570443612E-4</v>
      </c>
      <c r="AM6">
        <f t="shared" si="5"/>
        <v>9.1259799408513757E-4</v>
      </c>
      <c r="AN6">
        <f t="shared" si="6"/>
        <v>9.021031171531585E-4</v>
      </c>
      <c r="AO6">
        <f t="shared" si="7"/>
        <v>8.9272124473476573E-4</v>
      </c>
      <c r="AP6">
        <f t="shared" si="8"/>
        <v>8.837940322874181E-4</v>
      </c>
      <c r="AQ6">
        <f t="shared" si="9"/>
        <v>8.7495609196454392E-4</v>
      </c>
      <c r="AR6">
        <f t="shared" si="10"/>
        <v>8.6620653104489849E-4</v>
      </c>
      <c r="AS6">
        <f t="shared" si="11"/>
        <v>8.575444657344495E-4</v>
      </c>
      <c r="AT6">
        <f t="shared" si="12"/>
        <v>8.48969021077105E-4</v>
      </c>
      <c r="AU6">
        <f t="shared" si="13"/>
        <v>8.4047933086633399E-4</v>
      </c>
      <c r="AV6">
        <f t="shared" si="14"/>
        <v>8.3207453755767061E-4</v>
      </c>
      <c r="AW6">
        <f t="shared" si="15"/>
        <v>8.2375379218209389E-4</v>
      </c>
      <c r="AX6">
        <f t="shared" si="16"/>
        <v>8.1551625426027295E-4</v>
      </c>
      <c r="AY6">
        <f t="shared" si="17"/>
        <v>8.0736109171767017E-4</v>
      </c>
      <c r="AZ6">
        <f t="shared" si="18"/>
        <v>7.9928748080049347E-4</v>
      </c>
      <c r="BA6">
        <f t="shared" si="19"/>
        <v>7.9129460599248851E-4</v>
      </c>
      <c r="BB6">
        <f t="shared" si="20"/>
        <v>7.8338165993256366E-4</v>
      </c>
      <c r="BC6">
        <f t="shared" si="21"/>
        <v>7.7554784333323801E-4</v>
      </c>
      <c r="BD6">
        <f t="shared" si="22"/>
        <v>7.6779236489990564E-4</v>
      </c>
      <c r="BE6">
        <f t="shared" si="23"/>
        <v>7.6011444125090658E-4</v>
      </c>
      <c r="BF6">
        <f t="shared" si="24"/>
        <v>7.5251329683839751E-4</v>
      </c>
      <c r="BG6">
        <f t="shared" si="25"/>
        <v>7.4498816387001351E-4</v>
      </c>
      <c r="BH6">
        <f t="shared" si="26"/>
        <v>7.3753828223131334E-4</v>
      </c>
      <c r="BI6">
        <f t="shared" si="27"/>
        <v>7.3016289940900021E-4</v>
      </c>
    </row>
    <row r="7" spans="1:61" x14ac:dyDescent="0.2">
      <c r="A7" s="4">
        <v>20</v>
      </c>
      <c r="B7" s="5">
        <v>9.3000000000000005E-4</v>
      </c>
      <c r="D7">
        <f t="shared" si="28"/>
        <v>20</v>
      </c>
      <c r="E7" s="9">
        <v>1.2</v>
      </c>
      <c r="F7">
        <f t="shared" si="29"/>
        <v>1.116E-3</v>
      </c>
      <c r="H7" s="6">
        <v>20</v>
      </c>
      <c r="I7">
        <v>2.3E-2</v>
      </c>
      <c r="J7">
        <v>2.1399999999999999E-2</v>
      </c>
      <c r="K7">
        <v>1.9400000000000001E-2</v>
      </c>
      <c r="L7">
        <v>1.72E-2</v>
      </c>
      <c r="M7">
        <v>1.5100000000000001E-2</v>
      </c>
      <c r="N7">
        <v>1.3100000000000001E-2</v>
      </c>
      <c r="O7">
        <v>1.15E-2</v>
      </c>
      <c r="P7">
        <v>1.04E-2</v>
      </c>
      <c r="Q7">
        <v>0.01</v>
      </c>
      <c r="R7">
        <v>0.01</v>
      </c>
      <c r="S7">
        <v>0.01</v>
      </c>
      <c r="T7">
        <v>0.01</v>
      </c>
      <c r="U7">
        <v>0.01</v>
      </c>
      <c r="V7">
        <v>0.01</v>
      </c>
      <c r="W7">
        <v>0.01</v>
      </c>
      <c r="X7">
        <v>0.01</v>
      </c>
      <c r="Y7">
        <v>0.01</v>
      </c>
      <c r="Z7">
        <v>0.01</v>
      </c>
      <c r="AA7">
        <v>0.01</v>
      </c>
      <c r="AB7">
        <v>0.01</v>
      </c>
      <c r="AC7">
        <v>0.01</v>
      </c>
      <c r="AF7" s="6">
        <v>20</v>
      </c>
      <c r="AG7" s="5">
        <f t="shared" si="30"/>
        <v>1.116E-3</v>
      </c>
      <c r="AH7">
        <f t="shared" si="31"/>
        <v>1.0903320000000001E-3</v>
      </c>
      <c r="AI7">
        <f t="shared" si="1"/>
        <v>1.0669988952000001E-3</v>
      </c>
      <c r="AJ7">
        <f t="shared" si="2"/>
        <v>1.0462991166331201E-3</v>
      </c>
      <c r="AK7">
        <f t="shared" si="3"/>
        <v>1.0283027718270305E-3</v>
      </c>
      <c r="AL7">
        <f t="shared" si="4"/>
        <v>1.0127753999724424E-3</v>
      </c>
      <c r="AM7">
        <f t="shared" si="5"/>
        <v>9.9950804223280327E-4</v>
      </c>
      <c r="AN7">
        <f t="shared" si="6"/>
        <v>9.8801369974712617E-4</v>
      </c>
      <c r="AO7">
        <f t="shared" si="7"/>
        <v>9.7773835726975601E-4</v>
      </c>
      <c r="AP7">
        <f t="shared" si="8"/>
        <v>9.6796097369705844E-4</v>
      </c>
      <c r="AQ7">
        <f t="shared" si="9"/>
        <v>9.5828136396008783E-4</v>
      </c>
      <c r="AR7">
        <f t="shared" si="10"/>
        <v>9.4869855032048698E-4</v>
      </c>
      <c r="AS7">
        <f t="shared" si="11"/>
        <v>9.3921156481728205E-4</v>
      </c>
      <c r="AT7">
        <f t="shared" si="12"/>
        <v>9.2981944916910926E-4</v>
      </c>
      <c r="AU7">
        <f t="shared" si="13"/>
        <v>9.2052125467741814E-4</v>
      </c>
      <c r="AV7">
        <f t="shared" si="14"/>
        <v>9.1131604213064393E-4</v>
      </c>
      <c r="AW7">
        <f t="shared" si="15"/>
        <v>9.0220288170933744E-4</v>
      </c>
      <c r="AX7">
        <f t="shared" si="16"/>
        <v>8.9318085289224406E-4</v>
      </c>
      <c r="AY7">
        <f t="shared" si="17"/>
        <v>8.8424904436332165E-4</v>
      </c>
      <c r="AZ7">
        <f t="shared" si="18"/>
        <v>8.7540655391968845E-4</v>
      </c>
      <c r="BA7">
        <f t="shared" si="19"/>
        <v>8.6665248838049152E-4</v>
      </c>
      <c r="BB7">
        <f t="shared" si="20"/>
        <v>8.5798596349668664E-4</v>
      </c>
      <c r="BC7">
        <f t="shared" si="21"/>
        <v>8.4940610386171982E-4</v>
      </c>
      <c r="BD7">
        <f t="shared" si="22"/>
        <v>8.4091204282310257E-4</v>
      </c>
      <c r="BE7">
        <f t="shared" si="23"/>
        <v>8.3250292239487158E-4</v>
      </c>
      <c r="BF7">
        <f t="shared" si="24"/>
        <v>8.241778931709229E-4</v>
      </c>
      <c r="BG7">
        <f t="shared" si="25"/>
        <v>8.1593611423921365E-4</v>
      </c>
      <c r="BH7">
        <f t="shared" si="26"/>
        <v>8.0777675309682152E-4</v>
      </c>
      <c r="BI7">
        <f t="shared" si="27"/>
        <v>7.9969898556585327E-4</v>
      </c>
    </row>
    <row r="8" spans="1:61" x14ac:dyDescent="0.2">
      <c r="A8" s="4">
        <v>21</v>
      </c>
      <c r="B8" s="5">
        <v>1.01E-3</v>
      </c>
      <c r="D8">
        <f t="shared" si="28"/>
        <v>21</v>
      </c>
      <c r="E8" s="9">
        <v>1.2</v>
      </c>
      <c r="F8">
        <f t="shared" si="29"/>
        <v>1.212E-3</v>
      </c>
      <c r="H8" s="6">
        <v>21</v>
      </c>
      <c r="I8">
        <v>2.2800000000000001E-2</v>
      </c>
      <c r="J8">
        <v>2.12E-2</v>
      </c>
      <c r="K8">
        <v>1.9199999999999998E-2</v>
      </c>
      <c r="L8">
        <v>1.7100000000000001E-2</v>
      </c>
      <c r="M8">
        <v>1.4999999999999999E-2</v>
      </c>
      <c r="N8">
        <v>1.3100000000000001E-2</v>
      </c>
      <c r="O8">
        <v>1.15E-2</v>
      </c>
      <c r="P8">
        <v>1.04E-2</v>
      </c>
      <c r="Q8">
        <v>0.01</v>
      </c>
      <c r="R8">
        <v>0.01</v>
      </c>
      <c r="S8">
        <v>0.01</v>
      </c>
      <c r="T8">
        <v>0.01</v>
      </c>
      <c r="U8">
        <v>0.01</v>
      </c>
      <c r="V8">
        <v>0.01</v>
      </c>
      <c r="W8">
        <v>0.01</v>
      </c>
      <c r="X8">
        <v>0.01</v>
      </c>
      <c r="Y8">
        <v>0.01</v>
      </c>
      <c r="Z8">
        <v>0.01</v>
      </c>
      <c r="AA8">
        <v>0.01</v>
      </c>
      <c r="AB8">
        <v>0.01</v>
      </c>
      <c r="AC8">
        <v>0.01</v>
      </c>
      <c r="AF8" s="6">
        <v>21</v>
      </c>
      <c r="AG8" s="5">
        <f t="shared" si="30"/>
        <v>1.212E-3</v>
      </c>
      <c r="AH8">
        <f t="shared" si="31"/>
        <v>1.1843664E-3</v>
      </c>
      <c r="AI8">
        <f t="shared" si="1"/>
        <v>1.1592578323199999E-3</v>
      </c>
      <c r="AJ8">
        <f t="shared" si="2"/>
        <v>1.1370000819394559E-3</v>
      </c>
      <c r="AK8">
        <f t="shared" si="3"/>
        <v>1.1175573805382911E-3</v>
      </c>
      <c r="AL8">
        <f t="shared" si="4"/>
        <v>1.1007940198302167E-3</v>
      </c>
      <c r="AM8">
        <f t="shared" si="5"/>
        <v>1.0863736181704409E-3</v>
      </c>
      <c r="AN8">
        <f t="shared" si="6"/>
        <v>1.0738803215614809E-3</v>
      </c>
      <c r="AO8">
        <f t="shared" si="7"/>
        <v>1.0627119662172417E-3</v>
      </c>
      <c r="AP8">
        <f t="shared" si="8"/>
        <v>1.0520848465550693E-3</v>
      </c>
      <c r="AQ8">
        <f t="shared" si="9"/>
        <v>1.0415639980895187E-3</v>
      </c>
      <c r="AR8">
        <f t="shared" si="10"/>
        <v>1.0311483581086234E-3</v>
      </c>
      <c r="AS8">
        <f t="shared" si="11"/>
        <v>1.0208368745275372E-3</v>
      </c>
      <c r="AT8">
        <f t="shared" si="12"/>
        <v>1.0106285057822617E-3</v>
      </c>
      <c r="AU8">
        <f t="shared" si="13"/>
        <v>1.0005222207244392E-3</v>
      </c>
      <c r="AV8">
        <f t="shared" si="14"/>
        <v>9.9051699851719481E-4</v>
      </c>
      <c r="AW8">
        <f t="shared" si="15"/>
        <v>9.8061182853202288E-4</v>
      </c>
      <c r="AX8">
        <f t="shared" si="16"/>
        <v>9.7080571024670264E-4</v>
      </c>
      <c r="AY8">
        <f t="shared" si="17"/>
        <v>9.6109765314423559E-4</v>
      </c>
      <c r="AZ8">
        <f t="shared" si="18"/>
        <v>9.5148667661279322E-4</v>
      </c>
      <c r="BA8">
        <f t="shared" si="19"/>
        <v>9.4197180984666531E-4</v>
      </c>
      <c r="BB8">
        <f t="shared" si="20"/>
        <v>9.3255209174819868E-4</v>
      </c>
      <c r="BC8">
        <f t="shared" si="21"/>
        <v>9.2322657083071665E-4</v>
      </c>
      <c r="BD8">
        <f t="shared" si="22"/>
        <v>9.1399430512240944E-4</v>
      </c>
      <c r="BE8">
        <f t="shared" si="23"/>
        <v>9.0485436207118528E-4</v>
      </c>
      <c r="BF8">
        <f t="shared" si="24"/>
        <v>8.9580581845047347E-4</v>
      </c>
      <c r="BG8">
        <f t="shared" si="25"/>
        <v>8.8684776026596874E-4</v>
      </c>
      <c r="BH8">
        <f t="shared" si="26"/>
        <v>8.7797928266330908E-4</v>
      </c>
      <c r="BI8">
        <f t="shared" si="27"/>
        <v>8.6919948983667597E-4</v>
      </c>
    </row>
    <row r="9" spans="1:61" x14ac:dyDescent="0.2">
      <c r="A9" s="4">
        <v>22</v>
      </c>
      <c r="B9" s="5">
        <v>1.08E-3</v>
      </c>
      <c r="D9">
        <f t="shared" si="28"/>
        <v>22</v>
      </c>
      <c r="E9" s="9">
        <v>1.2</v>
      </c>
      <c r="F9">
        <f t="shared" si="29"/>
        <v>1.2960000000000001E-3</v>
      </c>
      <c r="H9" s="6">
        <v>22</v>
      </c>
      <c r="I9">
        <v>2.2499999999999999E-2</v>
      </c>
      <c r="J9">
        <v>2.0899999999999998E-2</v>
      </c>
      <c r="K9">
        <v>1.9E-2</v>
      </c>
      <c r="L9">
        <v>1.7000000000000001E-2</v>
      </c>
      <c r="M9">
        <v>1.49E-2</v>
      </c>
      <c r="N9">
        <v>1.2999999999999999E-2</v>
      </c>
      <c r="O9">
        <v>1.14E-2</v>
      </c>
      <c r="P9">
        <v>1.04E-2</v>
      </c>
      <c r="Q9">
        <v>0.01</v>
      </c>
      <c r="R9">
        <v>0.01</v>
      </c>
      <c r="S9">
        <v>0.01</v>
      </c>
      <c r="T9">
        <v>0.01</v>
      </c>
      <c r="U9">
        <v>0.01</v>
      </c>
      <c r="V9">
        <v>0.01</v>
      </c>
      <c r="W9">
        <v>0.01</v>
      </c>
      <c r="X9">
        <v>0.01</v>
      </c>
      <c r="Y9">
        <v>0.01</v>
      </c>
      <c r="Z9">
        <v>0.01</v>
      </c>
      <c r="AA9">
        <v>0.01</v>
      </c>
      <c r="AB9">
        <v>0.01</v>
      </c>
      <c r="AC9">
        <v>0.01</v>
      </c>
      <c r="AF9" s="6">
        <v>22</v>
      </c>
      <c r="AG9" s="5">
        <f t="shared" si="30"/>
        <v>1.2960000000000001E-3</v>
      </c>
      <c r="AH9">
        <f t="shared" si="31"/>
        <v>1.2668400000000002E-3</v>
      </c>
      <c r="AI9">
        <f t="shared" si="1"/>
        <v>1.2403630440000002E-3</v>
      </c>
      <c r="AJ9">
        <f t="shared" si="2"/>
        <v>1.2167961461640002E-3</v>
      </c>
      <c r="AK9">
        <f t="shared" si="3"/>
        <v>1.1961106116792121E-3</v>
      </c>
      <c r="AL9">
        <f t="shared" si="4"/>
        <v>1.1782885635651917E-3</v>
      </c>
      <c r="AM9">
        <f t="shared" si="5"/>
        <v>1.1629708122388443E-3</v>
      </c>
      <c r="AN9">
        <f t="shared" si="6"/>
        <v>1.1497129449793216E-3</v>
      </c>
      <c r="AO9">
        <f t="shared" si="7"/>
        <v>1.1377559303515368E-3</v>
      </c>
      <c r="AP9">
        <f t="shared" si="8"/>
        <v>1.1263783710480214E-3</v>
      </c>
      <c r="AQ9">
        <f t="shared" si="9"/>
        <v>1.1151145873375412E-3</v>
      </c>
      <c r="AR9">
        <f t="shared" si="10"/>
        <v>1.1039634414641657E-3</v>
      </c>
      <c r="AS9">
        <f t="shared" si="11"/>
        <v>1.092923807049524E-3</v>
      </c>
      <c r="AT9">
        <f t="shared" si="12"/>
        <v>1.0819945689790288E-3</v>
      </c>
      <c r="AU9">
        <f t="shared" si="13"/>
        <v>1.0711746232892384E-3</v>
      </c>
      <c r="AV9">
        <f t="shared" si="14"/>
        <v>1.060462877056346E-3</v>
      </c>
      <c r="AW9">
        <f t="shared" si="15"/>
        <v>1.0498582482857826E-3</v>
      </c>
      <c r="AX9">
        <f t="shared" si="16"/>
        <v>1.0393596658029248E-3</v>
      </c>
      <c r="AY9">
        <f t="shared" si="17"/>
        <v>1.0289660691448956E-3</v>
      </c>
      <c r="AZ9">
        <f t="shared" si="18"/>
        <v>1.0186764084534467E-3</v>
      </c>
      <c r="BA9">
        <f t="shared" si="19"/>
        <v>1.0084896443689122E-3</v>
      </c>
      <c r="BB9">
        <f t="shared" si="20"/>
        <v>9.984047479252231E-4</v>
      </c>
      <c r="BC9">
        <f t="shared" si="21"/>
        <v>9.8842070044597081E-4</v>
      </c>
      <c r="BD9">
        <f t="shared" si="22"/>
        <v>9.7853649344151108E-4</v>
      </c>
      <c r="BE9">
        <f t="shared" si="23"/>
        <v>9.6875112850709592E-4</v>
      </c>
      <c r="BF9">
        <f t="shared" si="24"/>
        <v>9.5906361722202492E-4</v>
      </c>
      <c r="BG9">
        <f t="shared" si="25"/>
        <v>9.4947298104980469E-4</v>
      </c>
      <c r="BH9">
        <f t="shared" si="26"/>
        <v>9.3997825123930665E-4</v>
      </c>
      <c r="BI9">
        <f t="shared" si="27"/>
        <v>9.3057846872691356E-4</v>
      </c>
    </row>
    <row r="10" spans="1:61" x14ac:dyDescent="0.2">
      <c r="A10" s="4">
        <v>23</v>
      </c>
      <c r="B10" s="5">
        <v>1.15E-3</v>
      </c>
      <c r="D10">
        <f t="shared" si="28"/>
        <v>23</v>
      </c>
      <c r="E10" s="9">
        <v>1.2</v>
      </c>
      <c r="F10">
        <f t="shared" si="29"/>
        <v>1.3799999999999999E-3</v>
      </c>
      <c r="H10" s="6">
        <v>23</v>
      </c>
      <c r="I10">
        <v>2.2200000000000001E-2</v>
      </c>
      <c r="J10">
        <v>2.07E-2</v>
      </c>
      <c r="K10">
        <v>1.89E-2</v>
      </c>
      <c r="L10">
        <v>1.6799999999999999E-2</v>
      </c>
      <c r="M10">
        <v>1.4800000000000001E-2</v>
      </c>
      <c r="N10">
        <v>1.2999999999999999E-2</v>
      </c>
      <c r="O10">
        <v>1.14E-2</v>
      </c>
      <c r="P10">
        <v>1.04E-2</v>
      </c>
      <c r="Q10">
        <v>0.01</v>
      </c>
      <c r="R10">
        <v>0.01</v>
      </c>
      <c r="S10">
        <v>0.01</v>
      </c>
      <c r="T10">
        <v>0.01</v>
      </c>
      <c r="U10">
        <v>0.01</v>
      </c>
      <c r="V10">
        <v>0.01</v>
      </c>
      <c r="W10">
        <v>0.01</v>
      </c>
      <c r="X10">
        <v>0.01</v>
      </c>
      <c r="Y10">
        <v>0.01</v>
      </c>
      <c r="Z10">
        <v>0.01</v>
      </c>
      <c r="AA10">
        <v>0.01</v>
      </c>
      <c r="AB10">
        <v>0.01</v>
      </c>
      <c r="AC10">
        <v>0.01</v>
      </c>
      <c r="AF10" s="6">
        <v>23</v>
      </c>
      <c r="AG10" s="5">
        <f t="shared" si="30"/>
        <v>1.3799999999999999E-3</v>
      </c>
      <c r="AH10">
        <f t="shared" si="31"/>
        <v>1.349364E-3</v>
      </c>
      <c r="AI10">
        <f t="shared" si="1"/>
        <v>1.3214321651999999E-3</v>
      </c>
      <c r="AJ10">
        <f t="shared" si="2"/>
        <v>1.2964570972777199E-3</v>
      </c>
      <c r="AK10">
        <f t="shared" si="3"/>
        <v>1.2746766180434543E-3</v>
      </c>
      <c r="AL10">
        <f t="shared" si="4"/>
        <v>1.2558114040964112E-3</v>
      </c>
      <c r="AM10">
        <f t="shared" si="5"/>
        <v>1.2394858558431579E-3</v>
      </c>
      <c r="AN10">
        <f t="shared" si="6"/>
        <v>1.225355717086546E-3</v>
      </c>
      <c r="AO10">
        <f t="shared" si="7"/>
        <v>1.2126120176288459E-3</v>
      </c>
      <c r="AP10">
        <f t="shared" si="8"/>
        <v>1.2004858974525574E-3</v>
      </c>
      <c r="AQ10">
        <f t="shared" si="9"/>
        <v>1.1884810384780319E-3</v>
      </c>
      <c r="AR10">
        <f t="shared" si="10"/>
        <v>1.1765962280932516E-3</v>
      </c>
      <c r="AS10">
        <f t="shared" si="11"/>
        <v>1.1648302658123189E-3</v>
      </c>
      <c r="AT10">
        <f t="shared" si="12"/>
        <v>1.1531819631541958E-3</v>
      </c>
      <c r="AU10">
        <f t="shared" si="13"/>
        <v>1.1416501435226537E-3</v>
      </c>
      <c r="AV10">
        <f t="shared" si="14"/>
        <v>1.1302336420874273E-3</v>
      </c>
      <c r="AW10">
        <f t="shared" si="15"/>
        <v>1.1189313056665529E-3</v>
      </c>
      <c r="AX10">
        <f t="shared" si="16"/>
        <v>1.1077419926098875E-3</v>
      </c>
      <c r="AY10">
        <f t="shared" si="17"/>
        <v>1.0966645726837886E-3</v>
      </c>
      <c r="AZ10">
        <f t="shared" si="18"/>
        <v>1.0856979269569507E-3</v>
      </c>
      <c r="BA10">
        <f t="shared" si="19"/>
        <v>1.0748409476873811E-3</v>
      </c>
      <c r="BB10">
        <f t="shared" si="20"/>
        <v>1.0640925382105074E-3</v>
      </c>
      <c r="BC10">
        <f t="shared" si="21"/>
        <v>1.0534516128284023E-3</v>
      </c>
      <c r="BD10">
        <f t="shared" si="22"/>
        <v>1.0429170967001184E-3</v>
      </c>
      <c r="BE10">
        <f t="shared" si="23"/>
        <v>1.0324879257331172E-3</v>
      </c>
      <c r="BF10">
        <f t="shared" si="24"/>
        <v>1.0221630464757861E-3</v>
      </c>
      <c r="BG10">
        <f t="shared" si="25"/>
        <v>1.0119414160110283E-3</v>
      </c>
      <c r="BH10">
        <f t="shared" si="26"/>
        <v>1.0018220018509179E-3</v>
      </c>
      <c r="BI10">
        <f t="shared" si="27"/>
        <v>9.918037818324088E-4</v>
      </c>
    </row>
    <row r="11" spans="1:61" x14ac:dyDescent="0.2">
      <c r="A11" s="4">
        <v>24</v>
      </c>
      <c r="B11" s="5">
        <v>1.1999999999999999E-3</v>
      </c>
      <c r="D11">
        <f t="shared" si="28"/>
        <v>24</v>
      </c>
      <c r="E11" s="9">
        <v>1.2</v>
      </c>
      <c r="F11">
        <f t="shared" si="29"/>
        <v>1.4399999999999999E-3</v>
      </c>
      <c r="H11" s="6">
        <v>24</v>
      </c>
      <c r="I11">
        <v>2.1999999999999999E-2</v>
      </c>
      <c r="J11">
        <v>2.0500000000000001E-2</v>
      </c>
      <c r="K11">
        <v>1.8700000000000001E-2</v>
      </c>
      <c r="L11">
        <v>1.67E-2</v>
      </c>
      <c r="M11">
        <v>1.47E-2</v>
      </c>
      <c r="N11">
        <v>1.29E-2</v>
      </c>
      <c r="O11">
        <v>1.14E-2</v>
      </c>
      <c r="P11">
        <v>1.04E-2</v>
      </c>
      <c r="Q11">
        <v>0.01</v>
      </c>
      <c r="R11">
        <v>0.01</v>
      </c>
      <c r="S11">
        <v>0.01</v>
      </c>
      <c r="T11">
        <v>0.01</v>
      </c>
      <c r="U11">
        <v>0.01</v>
      </c>
      <c r="V11">
        <v>0.01</v>
      </c>
      <c r="W11">
        <v>0.01</v>
      </c>
      <c r="X11">
        <v>0.01</v>
      </c>
      <c r="Y11">
        <v>0.01</v>
      </c>
      <c r="Z11">
        <v>0.01</v>
      </c>
      <c r="AA11">
        <v>0.01</v>
      </c>
      <c r="AB11">
        <v>0.01</v>
      </c>
      <c r="AC11">
        <v>0.01</v>
      </c>
      <c r="AF11" s="6">
        <v>24</v>
      </c>
      <c r="AG11" s="5">
        <f t="shared" si="30"/>
        <v>1.4399999999999999E-3</v>
      </c>
      <c r="AH11">
        <f t="shared" si="31"/>
        <v>1.4083199999999998E-3</v>
      </c>
      <c r="AI11">
        <f t="shared" si="1"/>
        <v>1.3794494399999998E-3</v>
      </c>
      <c r="AJ11">
        <f t="shared" si="2"/>
        <v>1.3536537354719997E-3</v>
      </c>
      <c r="AK11">
        <f t="shared" si="3"/>
        <v>1.3310477180896172E-3</v>
      </c>
      <c r="AL11">
        <f t="shared" si="4"/>
        <v>1.3114813166336997E-3</v>
      </c>
      <c r="AM11">
        <f t="shared" si="5"/>
        <v>1.294563207649125E-3</v>
      </c>
      <c r="AN11">
        <f t="shared" si="6"/>
        <v>1.279805187081925E-3</v>
      </c>
      <c r="AO11">
        <f t="shared" si="7"/>
        <v>1.266495213136273E-3</v>
      </c>
      <c r="AP11">
        <f t="shared" si="8"/>
        <v>1.2538302610049102E-3</v>
      </c>
      <c r="AQ11">
        <f t="shared" si="9"/>
        <v>1.2412919583948611E-3</v>
      </c>
      <c r="AR11">
        <f t="shared" si="10"/>
        <v>1.2288790388109126E-3</v>
      </c>
      <c r="AS11">
        <f t="shared" si="11"/>
        <v>1.2165902484228034E-3</v>
      </c>
      <c r="AT11">
        <f t="shared" si="12"/>
        <v>1.2044243459385755E-3</v>
      </c>
      <c r="AU11">
        <f t="shared" si="13"/>
        <v>1.1923801024791897E-3</v>
      </c>
      <c r="AV11">
        <f t="shared" si="14"/>
        <v>1.1804563014543978E-3</v>
      </c>
      <c r="AW11">
        <f t="shared" si="15"/>
        <v>1.1686517384398537E-3</v>
      </c>
      <c r="AX11">
        <f t="shared" si="16"/>
        <v>1.1569652210554552E-3</v>
      </c>
      <c r="AY11">
        <f t="shared" si="17"/>
        <v>1.1453955688449007E-3</v>
      </c>
      <c r="AZ11">
        <f t="shared" si="18"/>
        <v>1.1339416131564517E-3</v>
      </c>
      <c r="BA11">
        <f t="shared" si="19"/>
        <v>1.1226021970248872E-3</v>
      </c>
      <c r="BB11">
        <f t="shared" si="20"/>
        <v>1.1113761750546384E-3</v>
      </c>
      <c r="BC11">
        <f t="shared" si="21"/>
        <v>1.100262413304092E-3</v>
      </c>
      <c r="BD11">
        <f t="shared" si="22"/>
        <v>1.089259789171051E-3</v>
      </c>
      <c r="BE11">
        <f t="shared" si="23"/>
        <v>1.0783671912793405E-3</v>
      </c>
      <c r="BF11">
        <f t="shared" si="24"/>
        <v>1.0675835193665469E-3</v>
      </c>
      <c r="BG11">
        <f t="shared" si="25"/>
        <v>1.0569076841728815E-3</v>
      </c>
      <c r="BH11">
        <f t="shared" si="26"/>
        <v>1.0463386073311526E-3</v>
      </c>
      <c r="BI11">
        <f t="shared" si="27"/>
        <v>1.0358752212578409E-3</v>
      </c>
    </row>
    <row r="12" spans="1:61" x14ac:dyDescent="0.2">
      <c r="A12" s="4">
        <v>25</v>
      </c>
      <c r="B12" s="5">
        <v>1.23E-3</v>
      </c>
      <c r="D12">
        <f t="shared" si="28"/>
        <v>25</v>
      </c>
      <c r="E12" s="9">
        <v>1.2</v>
      </c>
      <c r="F12">
        <f t="shared" si="29"/>
        <v>1.4759999999999999E-3</v>
      </c>
      <c r="H12" s="6">
        <v>25</v>
      </c>
      <c r="I12">
        <v>2.18E-2</v>
      </c>
      <c r="J12">
        <v>2.0299999999999999E-2</v>
      </c>
      <c r="K12">
        <v>1.8499999999999999E-2</v>
      </c>
      <c r="L12">
        <v>1.66E-2</v>
      </c>
      <c r="M12">
        <v>1.46E-2</v>
      </c>
      <c r="N12">
        <v>1.2800000000000001E-2</v>
      </c>
      <c r="O12">
        <v>1.14E-2</v>
      </c>
      <c r="P12">
        <v>1.04E-2</v>
      </c>
      <c r="Q12">
        <v>0.01</v>
      </c>
      <c r="R12">
        <v>0.01</v>
      </c>
      <c r="S12">
        <v>0.01</v>
      </c>
      <c r="T12">
        <v>0.01</v>
      </c>
      <c r="U12">
        <v>0.01</v>
      </c>
      <c r="V12">
        <v>0.01</v>
      </c>
      <c r="W12">
        <v>0.01</v>
      </c>
      <c r="X12">
        <v>0.01</v>
      </c>
      <c r="Y12">
        <v>0.01</v>
      </c>
      <c r="Z12">
        <v>0.01</v>
      </c>
      <c r="AA12">
        <v>0.01</v>
      </c>
      <c r="AB12">
        <v>0.01</v>
      </c>
      <c r="AC12">
        <v>0.01</v>
      </c>
      <c r="AF12" s="6">
        <v>25</v>
      </c>
      <c r="AG12" s="5">
        <f t="shared" si="30"/>
        <v>1.4759999999999999E-3</v>
      </c>
      <c r="AH12">
        <f t="shared" si="31"/>
        <v>1.4438231999999997E-3</v>
      </c>
      <c r="AI12">
        <f t="shared" si="1"/>
        <v>1.4145135890399998E-3</v>
      </c>
      <c r="AJ12">
        <f t="shared" si="2"/>
        <v>1.3883450876427598E-3</v>
      </c>
      <c r="AK12">
        <f t="shared" si="3"/>
        <v>1.36529855918789E-3</v>
      </c>
      <c r="AL12">
        <f t="shared" si="4"/>
        <v>1.3453652002237469E-3</v>
      </c>
      <c r="AM12">
        <f t="shared" si="5"/>
        <v>1.3281445256608829E-3</v>
      </c>
      <c r="AN12">
        <f t="shared" si="6"/>
        <v>1.313003678068349E-3</v>
      </c>
      <c r="AO12">
        <f t="shared" si="7"/>
        <v>1.2993484398164381E-3</v>
      </c>
      <c r="AP12">
        <f t="shared" si="8"/>
        <v>1.2863549554182738E-3</v>
      </c>
      <c r="AQ12">
        <f t="shared" si="9"/>
        <v>1.2734914058640911E-3</v>
      </c>
      <c r="AR12">
        <f t="shared" si="10"/>
        <v>1.2607564918054501E-3</v>
      </c>
      <c r="AS12">
        <f t="shared" si="11"/>
        <v>1.2481489268873955E-3</v>
      </c>
      <c r="AT12">
        <f t="shared" si="12"/>
        <v>1.2356674376185215E-3</v>
      </c>
      <c r="AU12">
        <f t="shared" si="13"/>
        <v>1.2233107632423363E-3</v>
      </c>
      <c r="AV12">
        <f t="shared" si="14"/>
        <v>1.211077655609913E-3</v>
      </c>
      <c r="AW12">
        <f t="shared" si="15"/>
        <v>1.1989668790538138E-3</v>
      </c>
      <c r="AX12">
        <f t="shared" si="16"/>
        <v>1.1869772102632756E-3</v>
      </c>
      <c r="AY12">
        <f t="shared" si="17"/>
        <v>1.1751074381606429E-3</v>
      </c>
      <c r="AZ12">
        <f t="shared" si="18"/>
        <v>1.1633563637790363E-3</v>
      </c>
      <c r="BA12">
        <f t="shared" si="19"/>
        <v>1.151722800141246E-3</v>
      </c>
      <c r="BB12">
        <f t="shared" si="20"/>
        <v>1.1402055721398336E-3</v>
      </c>
      <c r="BC12">
        <f t="shared" si="21"/>
        <v>1.1288035164184352E-3</v>
      </c>
      <c r="BD12">
        <f t="shared" si="22"/>
        <v>1.1175154812542508E-3</v>
      </c>
      <c r="BE12">
        <f t="shared" si="23"/>
        <v>1.1063403264417082E-3</v>
      </c>
      <c r="BF12">
        <f t="shared" si="24"/>
        <v>1.0952769231772912E-3</v>
      </c>
      <c r="BG12">
        <f t="shared" si="25"/>
        <v>1.0843241539455182E-3</v>
      </c>
      <c r="BH12">
        <f t="shared" si="26"/>
        <v>1.0734809124060629E-3</v>
      </c>
      <c r="BI12">
        <f t="shared" si="27"/>
        <v>1.0627461032820024E-3</v>
      </c>
    </row>
    <row r="13" spans="1:61" x14ac:dyDescent="0.2">
      <c r="A13" s="4">
        <v>26</v>
      </c>
      <c r="B13" s="5">
        <v>1.2800000000000001E-3</v>
      </c>
      <c r="D13">
        <f t="shared" si="28"/>
        <v>26</v>
      </c>
      <c r="E13" s="9">
        <v>1.2</v>
      </c>
      <c r="F13">
        <f t="shared" si="29"/>
        <v>1.536E-3</v>
      </c>
      <c r="H13" s="6">
        <v>26</v>
      </c>
      <c r="I13">
        <v>2.1600000000000001E-2</v>
      </c>
      <c r="J13">
        <v>2.0199999999999999E-2</v>
      </c>
      <c r="K13">
        <v>1.84E-2</v>
      </c>
      <c r="L13">
        <v>1.6500000000000001E-2</v>
      </c>
      <c r="M13">
        <v>1.46E-2</v>
      </c>
      <c r="N13">
        <v>1.2800000000000001E-2</v>
      </c>
      <c r="O13">
        <v>1.1299999999999999E-2</v>
      </c>
      <c r="P13">
        <v>1.04E-2</v>
      </c>
      <c r="Q13">
        <v>0.01</v>
      </c>
      <c r="R13">
        <v>0.01</v>
      </c>
      <c r="S13">
        <v>0.01</v>
      </c>
      <c r="T13">
        <v>0.01</v>
      </c>
      <c r="U13">
        <v>0.01</v>
      </c>
      <c r="V13">
        <v>0.01</v>
      </c>
      <c r="W13">
        <v>0.01</v>
      </c>
      <c r="X13">
        <v>0.01</v>
      </c>
      <c r="Y13">
        <v>0.01</v>
      </c>
      <c r="Z13">
        <v>0.01</v>
      </c>
      <c r="AA13">
        <v>0.01</v>
      </c>
      <c r="AB13">
        <v>0.01</v>
      </c>
      <c r="AC13">
        <v>0.01</v>
      </c>
      <c r="AF13" s="6">
        <v>26</v>
      </c>
      <c r="AG13" s="5">
        <f t="shared" si="30"/>
        <v>1.536E-3</v>
      </c>
      <c r="AH13">
        <f t="shared" si="31"/>
        <v>1.5028224000000001E-3</v>
      </c>
      <c r="AI13">
        <f t="shared" si="1"/>
        <v>1.4724653875200001E-3</v>
      </c>
      <c r="AJ13">
        <f t="shared" si="2"/>
        <v>1.4453720243896321E-3</v>
      </c>
      <c r="AK13">
        <f t="shared" si="3"/>
        <v>1.4215233859872032E-3</v>
      </c>
      <c r="AL13">
        <f t="shared" si="4"/>
        <v>1.4007691445517901E-3</v>
      </c>
      <c r="AM13">
        <f t="shared" si="5"/>
        <v>1.3828392995015272E-3</v>
      </c>
      <c r="AN13">
        <f t="shared" si="6"/>
        <v>1.36721321541716E-3</v>
      </c>
      <c r="AO13">
        <f t="shared" si="7"/>
        <v>1.3529941979768215E-3</v>
      </c>
      <c r="AP13">
        <f t="shared" si="8"/>
        <v>1.3394642559970533E-3</v>
      </c>
      <c r="AQ13">
        <f t="shared" si="9"/>
        <v>1.3260696134370826E-3</v>
      </c>
      <c r="AR13">
        <f t="shared" si="10"/>
        <v>1.3128089173027118E-3</v>
      </c>
      <c r="AS13">
        <f t="shared" si="11"/>
        <v>1.2996808281296847E-3</v>
      </c>
      <c r="AT13">
        <f t="shared" si="12"/>
        <v>1.2866840198483879E-3</v>
      </c>
      <c r="AU13">
        <f t="shared" si="13"/>
        <v>1.2738171796499039E-3</v>
      </c>
      <c r="AV13">
        <f t="shared" si="14"/>
        <v>1.2610790078534048E-3</v>
      </c>
      <c r="AW13">
        <f t="shared" si="15"/>
        <v>1.2484682177748708E-3</v>
      </c>
      <c r="AX13">
        <f t="shared" si="16"/>
        <v>1.2359835355971222E-3</v>
      </c>
      <c r="AY13">
        <f t="shared" si="17"/>
        <v>1.2236237002411509E-3</v>
      </c>
      <c r="AZ13">
        <f t="shared" si="18"/>
        <v>1.2113874632387394E-3</v>
      </c>
      <c r="BA13">
        <f t="shared" si="19"/>
        <v>1.1992735886063521E-3</v>
      </c>
      <c r="BB13">
        <f t="shared" si="20"/>
        <v>1.1872808527202885E-3</v>
      </c>
      <c r="BC13">
        <f t="shared" si="21"/>
        <v>1.1754080441930856E-3</v>
      </c>
      <c r="BD13">
        <f t="shared" si="22"/>
        <v>1.1636539637511548E-3</v>
      </c>
      <c r="BE13">
        <f t="shared" si="23"/>
        <v>1.1520174241136433E-3</v>
      </c>
      <c r="BF13">
        <f t="shared" si="24"/>
        <v>1.1404972498725069E-3</v>
      </c>
      <c r="BG13">
        <f t="shared" si="25"/>
        <v>1.1290922773737819E-3</v>
      </c>
      <c r="BH13">
        <f t="shared" si="26"/>
        <v>1.1178013546000441E-3</v>
      </c>
      <c r="BI13">
        <f t="shared" si="27"/>
        <v>1.1066233410540437E-3</v>
      </c>
    </row>
    <row r="14" spans="1:61" x14ac:dyDescent="0.2">
      <c r="A14" s="4">
        <v>27</v>
      </c>
      <c r="B14" s="5">
        <v>1.31E-3</v>
      </c>
      <c r="D14">
        <f t="shared" si="28"/>
        <v>27</v>
      </c>
      <c r="E14" s="9">
        <v>1.2</v>
      </c>
      <c r="F14">
        <f t="shared" si="29"/>
        <v>1.5719999999999998E-3</v>
      </c>
      <c r="H14" s="6">
        <v>27</v>
      </c>
      <c r="I14">
        <v>2.1499999999999998E-2</v>
      </c>
      <c r="J14">
        <v>0.02</v>
      </c>
      <c r="K14">
        <v>1.83E-2</v>
      </c>
      <c r="L14">
        <v>1.6400000000000001E-2</v>
      </c>
      <c r="M14">
        <v>1.4500000000000001E-2</v>
      </c>
      <c r="N14">
        <v>1.2800000000000001E-2</v>
      </c>
      <c r="O14">
        <v>1.1299999999999999E-2</v>
      </c>
      <c r="P14">
        <v>1.04E-2</v>
      </c>
      <c r="Q14">
        <v>0.01</v>
      </c>
      <c r="R14">
        <v>0.01</v>
      </c>
      <c r="S14">
        <v>0.01</v>
      </c>
      <c r="T14">
        <v>0.01</v>
      </c>
      <c r="U14">
        <v>0.01</v>
      </c>
      <c r="V14">
        <v>0.01</v>
      </c>
      <c r="W14">
        <v>0.01</v>
      </c>
      <c r="X14">
        <v>0.01</v>
      </c>
      <c r="Y14">
        <v>0.01</v>
      </c>
      <c r="Z14">
        <v>0.01</v>
      </c>
      <c r="AA14">
        <v>0.01</v>
      </c>
      <c r="AB14">
        <v>0.01</v>
      </c>
      <c r="AC14">
        <v>0.01</v>
      </c>
      <c r="AF14" s="6">
        <v>27</v>
      </c>
      <c r="AG14" s="5">
        <f t="shared" si="30"/>
        <v>1.5719999999999998E-3</v>
      </c>
      <c r="AH14">
        <f t="shared" si="31"/>
        <v>1.5382019999999998E-3</v>
      </c>
      <c r="AI14">
        <f t="shared" si="1"/>
        <v>1.5074379599999998E-3</v>
      </c>
      <c r="AJ14">
        <f t="shared" si="2"/>
        <v>1.4798518453319998E-3</v>
      </c>
      <c r="AK14">
        <f t="shared" si="3"/>
        <v>1.4555822750685551E-3</v>
      </c>
      <c r="AL14">
        <f t="shared" si="4"/>
        <v>1.4344763320800612E-3</v>
      </c>
      <c r="AM14">
        <f t="shared" si="5"/>
        <v>1.4161150350294363E-3</v>
      </c>
      <c r="AN14">
        <f t="shared" si="6"/>
        <v>1.4001129351336036E-3</v>
      </c>
      <c r="AO14">
        <f t="shared" si="7"/>
        <v>1.3855517606082143E-3</v>
      </c>
      <c r="AP14">
        <f t="shared" si="8"/>
        <v>1.371696243002132E-3</v>
      </c>
      <c r="AQ14">
        <f t="shared" si="9"/>
        <v>1.3579792805721107E-3</v>
      </c>
      <c r="AR14">
        <f t="shared" si="10"/>
        <v>1.3443994877663896E-3</v>
      </c>
      <c r="AS14">
        <f t="shared" si="11"/>
        <v>1.3309554928887257E-3</v>
      </c>
      <c r="AT14">
        <f t="shared" si="12"/>
        <v>1.3176459379598384E-3</v>
      </c>
      <c r="AU14">
        <f t="shared" si="13"/>
        <v>1.30446947858024E-3</v>
      </c>
      <c r="AV14">
        <f t="shared" si="14"/>
        <v>1.2914247837944376E-3</v>
      </c>
      <c r="AW14">
        <f t="shared" si="15"/>
        <v>1.2785105359564932E-3</v>
      </c>
      <c r="AX14">
        <f t="shared" si="16"/>
        <v>1.2657254305969282E-3</v>
      </c>
      <c r="AY14">
        <f t="shared" si="17"/>
        <v>1.253068176290959E-3</v>
      </c>
      <c r="AZ14">
        <f t="shared" si="18"/>
        <v>1.2405374945280495E-3</v>
      </c>
      <c r="BA14">
        <f t="shared" si="19"/>
        <v>1.2281321195827689E-3</v>
      </c>
      <c r="BB14">
        <f t="shared" si="20"/>
        <v>1.2158507983869411E-3</v>
      </c>
      <c r="BC14">
        <f t="shared" si="21"/>
        <v>1.2036922904030717E-3</v>
      </c>
      <c r="BD14">
        <f t="shared" si="22"/>
        <v>1.191655367499041E-3</v>
      </c>
      <c r="BE14">
        <f t="shared" si="23"/>
        <v>1.1797388138240505E-3</v>
      </c>
      <c r="BF14">
        <f t="shared" si="24"/>
        <v>1.16794142568581E-3</v>
      </c>
      <c r="BG14">
        <f t="shared" si="25"/>
        <v>1.1562620114289519E-3</v>
      </c>
      <c r="BH14">
        <f t="shared" si="26"/>
        <v>1.1446993913146624E-3</v>
      </c>
      <c r="BI14">
        <f t="shared" si="27"/>
        <v>1.1332523974015157E-3</v>
      </c>
    </row>
    <row r="15" spans="1:61" x14ac:dyDescent="0.2">
      <c r="A15" s="4">
        <v>28</v>
      </c>
      <c r="B15" s="5">
        <v>1.33E-3</v>
      </c>
      <c r="D15">
        <f t="shared" si="28"/>
        <v>28</v>
      </c>
      <c r="E15" s="9">
        <v>1.2</v>
      </c>
      <c r="F15">
        <f t="shared" si="29"/>
        <v>1.596E-3</v>
      </c>
      <c r="H15" s="6">
        <v>28</v>
      </c>
      <c r="I15">
        <v>2.1299999999999999E-2</v>
      </c>
      <c r="J15">
        <v>1.9900000000000001E-2</v>
      </c>
      <c r="K15">
        <v>1.8200000000000001E-2</v>
      </c>
      <c r="L15">
        <v>1.6299999999999999E-2</v>
      </c>
      <c r="M15">
        <v>1.44E-2</v>
      </c>
      <c r="N15">
        <v>1.2699999999999999E-2</v>
      </c>
      <c r="O15">
        <v>1.1299999999999999E-2</v>
      </c>
      <c r="P15">
        <v>1.04E-2</v>
      </c>
      <c r="Q15">
        <v>0.01</v>
      </c>
      <c r="R15">
        <v>0.01</v>
      </c>
      <c r="S15">
        <v>0.01</v>
      </c>
      <c r="T15">
        <v>0.01</v>
      </c>
      <c r="U15">
        <v>0.01</v>
      </c>
      <c r="V15">
        <v>0.01</v>
      </c>
      <c r="W15">
        <v>0.01</v>
      </c>
      <c r="X15">
        <v>0.01</v>
      </c>
      <c r="Y15">
        <v>0.01</v>
      </c>
      <c r="Z15">
        <v>0.01</v>
      </c>
      <c r="AA15">
        <v>0.01</v>
      </c>
      <c r="AB15">
        <v>0.01</v>
      </c>
      <c r="AC15">
        <v>0.01</v>
      </c>
      <c r="AF15" s="6">
        <v>28</v>
      </c>
      <c r="AG15" s="5">
        <f t="shared" si="30"/>
        <v>1.596E-3</v>
      </c>
      <c r="AH15">
        <f t="shared" si="31"/>
        <v>1.5620052000000001E-3</v>
      </c>
      <c r="AI15">
        <f t="shared" si="1"/>
        <v>1.5309212965199999E-3</v>
      </c>
      <c r="AJ15">
        <f t="shared" si="2"/>
        <v>1.5030585289233359E-3</v>
      </c>
      <c r="AK15">
        <f t="shared" si="3"/>
        <v>1.4785586749018855E-3</v>
      </c>
      <c r="AL15">
        <f t="shared" si="4"/>
        <v>1.4572674299832985E-3</v>
      </c>
      <c r="AM15">
        <f t="shared" si="5"/>
        <v>1.4387601336225105E-3</v>
      </c>
      <c r="AN15">
        <f t="shared" si="6"/>
        <v>1.4225021441125762E-3</v>
      </c>
      <c r="AO15">
        <f t="shared" si="7"/>
        <v>1.4077081218138055E-3</v>
      </c>
      <c r="AP15">
        <f t="shared" si="8"/>
        <v>1.3936310405956674E-3</v>
      </c>
      <c r="AQ15">
        <f t="shared" si="9"/>
        <v>1.3796947301897107E-3</v>
      </c>
      <c r="AR15">
        <f t="shared" si="10"/>
        <v>1.3658977828878136E-3</v>
      </c>
      <c r="AS15">
        <f t="shared" si="11"/>
        <v>1.3522388050589355E-3</v>
      </c>
      <c r="AT15">
        <f t="shared" si="12"/>
        <v>1.338716417008346E-3</v>
      </c>
      <c r="AU15">
        <f t="shared" si="13"/>
        <v>1.3253292528382626E-3</v>
      </c>
      <c r="AV15">
        <f t="shared" si="14"/>
        <v>1.31207596030988E-3</v>
      </c>
      <c r="AW15">
        <f t="shared" si="15"/>
        <v>1.2989552007067811E-3</v>
      </c>
      <c r="AX15">
        <f t="shared" si="16"/>
        <v>1.2859656486997133E-3</v>
      </c>
      <c r="AY15">
        <f t="shared" si="17"/>
        <v>1.2731059922127161E-3</v>
      </c>
      <c r="AZ15">
        <f t="shared" si="18"/>
        <v>1.260374932290589E-3</v>
      </c>
      <c r="BA15">
        <f t="shared" si="19"/>
        <v>1.2477711829676831E-3</v>
      </c>
      <c r="BB15">
        <f t="shared" si="20"/>
        <v>1.2352934711380062E-3</v>
      </c>
      <c r="BC15">
        <f t="shared" si="21"/>
        <v>1.222940536426626E-3</v>
      </c>
      <c r="BD15">
        <f t="shared" si="22"/>
        <v>1.2107111310623597E-3</v>
      </c>
      <c r="BE15">
        <f t="shared" si="23"/>
        <v>1.1986040197517361E-3</v>
      </c>
      <c r="BF15">
        <f t="shared" si="24"/>
        <v>1.1866179795542186E-3</v>
      </c>
      <c r="BG15">
        <f t="shared" si="25"/>
        <v>1.1747517997586763E-3</v>
      </c>
      <c r="BH15">
        <f t="shared" si="26"/>
        <v>1.1630042817610895E-3</v>
      </c>
      <c r="BI15">
        <f t="shared" si="27"/>
        <v>1.1513742389434786E-3</v>
      </c>
    </row>
    <row r="16" spans="1:61" x14ac:dyDescent="0.2">
      <c r="A16" s="4">
        <v>29</v>
      </c>
      <c r="B16" s="5">
        <v>1.3500000000000001E-3</v>
      </c>
      <c r="D16">
        <f t="shared" si="28"/>
        <v>29</v>
      </c>
      <c r="E16" s="9">
        <v>1.2</v>
      </c>
      <c r="F16">
        <f t="shared" si="29"/>
        <v>1.6200000000000001E-3</v>
      </c>
      <c r="H16" s="6">
        <v>29</v>
      </c>
      <c r="I16">
        <v>2.12E-2</v>
      </c>
      <c r="J16">
        <v>1.9800000000000002E-2</v>
      </c>
      <c r="K16">
        <v>1.8100000000000002E-2</v>
      </c>
      <c r="L16">
        <v>1.6199999999999999E-2</v>
      </c>
      <c r="M16">
        <v>1.44E-2</v>
      </c>
      <c r="N16">
        <v>1.2699999999999999E-2</v>
      </c>
      <c r="O16">
        <v>1.1299999999999999E-2</v>
      </c>
      <c r="P16">
        <v>1.03E-2</v>
      </c>
      <c r="Q16">
        <v>0.01</v>
      </c>
      <c r="R16">
        <v>0.01</v>
      </c>
      <c r="S16">
        <v>0.01</v>
      </c>
      <c r="T16">
        <v>0.01</v>
      </c>
      <c r="U16">
        <v>0.01</v>
      </c>
      <c r="V16">
        <v>0.01</v>
      </c>
      <c r="W16">
        <v>0.01</v>
      </c>
      <c r="X16">
        <v>0.01</v>
      </c>
      <c r="Y16">
        <v>0.01</v>
      </c>
      <c r="Z16">
        <v>0.01</v>
      </c>
      <c r="AA16">
        <v>0.01</v>
      </c>
      <c r="AB16">
        <v>0.01</v>
      </c>
      <c r="AC16">
        <v>0.01</v>
      </c>
      <c r="AF16" s="6">
        <v>29</v>
      </c>
      <c r="AG16" s="5">
        <f t="shared" si="30"/>
        <v>1.6200000000000001E-3</v>
      </c>
      <c r="AH16">
        <f t="shared" si="31"/>
        <v>1.5856560000000002E-3</v>
      </c>
      <c r="AI16">
        <f t="shared" si="1"/>
        <v>1.5542600112000001E-3</v>
      </c>
      <c r="AJ16">
        <f t="shared" si="2"/>
        <v>1.5261279049972802E-3</v>
      </c>
      <c r="AK16">
        <f t="shared" si="3"/>
        <v>1.5014046329363242E-3</v>
      </c>
      <c r="AL16">
        <f t="shared" si="4"/>
        <v>1.4797844062220413E-3</v>
      </c>
      <c r="AM16">
        <f t="shared" si="5"/>
        <v>1.4609911442630213E-3</v>
      </c>
      <c r="AN16">
        <f t="shared" si="6"/>
        <v>1.4444819443328492E-3</v>
      </c>
      <c r="AO16">
        <f t="shared" si="7"/>
        <v>1.4296037803062209E-3</v>
      </c>
      <c r="AP16">
        <f t="shared" si="8"/>
        <v>1.4153077425031588E-3</v>
      </c>
      <c r="AQ16">
        <f t="shared" si="9"/>
        <v>1.4011546650781271E-3</v>
      </c>
      <c r="AR16">
        <f t="shared" si="10"/>
        <v>1.3871431184273458E-3</v>
      </c>
      <c r="AS16">
        <f t="shared" si="11"/>
        <v>1.3732716872430723E-3</v>
      </c>
      <c r="AT16">
        <f t="shared" si="12"/>
        <v>1.3595389703706415E-3</v>
      </c>
      <c r="AU16">
        <f t="shared" si="13"/>
        <v>1.3459435806669349E-3</v>
      </c>
      <c r="AV16">
        <f t="shared" si="14"/>
        <v>1.3324841448602656E-3</v>
      </c>
      <c r="AW16">
        <f t="shared" si="15"/>
        <v>1.3191593034116629E-3</v>
      </c>
      <c r="AX16">
        <f t="shared" si="16"/>
        <v>1.3059677103775462E-3</v>
      </c>
      <c r="AY16">
        <f t="shared" si="17"/>
        <v>1.2929080332737706E-3</v>
      </c>
      <c r="AZ16">
        <f t="shared" si="18"/>
        <v>1.2799789529410329E-3</v>
      </c>
      <c r="BA16">
        <f t="shared" si="19"/>
        <v>1.2671791634116226E-3</v>
      </c>
      <c r="BB16">
        <f t="shared" si="20"/>
        <v>1.2545073717775063E-3</v>
      </c>
      <c r="BC16">
        <f t="shared" si="21"/>
        <v>1.2419622980597313E-3</v>
      </c>
      <c r="BD16">
        <f t="shared" si="22"/>
        <v>1.229542675079134E-3</v>
      </c>
      <c r="BE16">
        <f t="shared" si="23"/>
        <v>1.2172472483283426E-3</v>
      </c>
      <c r="BF16">
        <f t="shared" si="24"/>
        <v>1.2050747758450592E-3</v>
      </c>
      <c r="BG16">
        <f t="shared" si="25"/>
        <v>1.1930240280866086E-3</v>
      </c>
      <c r="BH16">
        <f t="shared" si="26"/>
        <v>1.1810937878057425E-3</v>
      </c>
      <c r="BI16">
        <f t="shared" si="27"/>
        <v>1.1692828499276851E-3</v>
      </c>
    </row>
    <row r="17" spans="1:61" x14ac:dyDescent="0.2">
      <c r="A17" s="4">
        <v>30</v>
      </c>
      <c r="B17" s="5">
        <v>1.3600000000000001E-3</v>
      </c>
      <c r="D17">
        <f t="shared" si="28"/>
        <v>30</v>
      </c>
      <c r="E17" s="9">
        <v>1.2</v>
      </c>
      <c r="F17">
        <f t="shared" si="29"/>
        <v>1.632E-3</v>
      </c>
      <c r="H17" s="6">
        <v>30</v>
      </c>
      <c r="I17">
        <v>2.12E-2</v>
      </c>
      <c r="J17">
        <v>1.9699999999999999E-2</v>
      </c>
      <c r="K17">
        <v>1.7999999999999999E-2</v>
      </c>
      <c r="L17">
        <v>1.6199999999999999E-2</v>
      </c>
      <c r="M17">
        <v>1.44E-2</v>
      </c>
      <c r="N17">
        <v>1.2699999999999999E-2</v>
      </c>
      <c r="O17">
        <v>1.1299999999999999E-2</v>
      </c>
      <c r="P17">
        <v>1.03E-2</v>
      </c>
      <c r="Q17">
        <v>0.01</v>
      </c>
      <c r="R17">
        <v>0.01</v>
      </c>
      <c r="S17">
        <v>0.01</v>
      </c>
      <c r="T17">
        <v>0.01</v>
      </c>
      <c r="U17">
        <v>0.01</v>
      </c>
      <c r="V17">
        <v>0.01</v>
      </c>
      <c r="W17">
        <v>0.01</v>
      </c>
      <c r="X17">
        <v>0.01</v>
      </c>
      <c r="Y17">
        <v>0.01</v>
      </c>
      <c r="Z17">
        <v>0.01</v>
      </c>
      <c r="AA17">
        <v>0.01</v>
      </c>
      <c r="AB17">
        <v>0.01</v>
      </c>
      <c r="AC17">
        <v>0.01</v>
      </c>
      <c r="AF17" s="6">
        <v>30</v>
      </c>
      <c r="AG17" s="5">
        <f t="shared" si="30"/>
        <v>1.632E-3</v>
      </c>
      <c r="AH17">
        <f t="shared" si="31"/>
        <v>1.5974016E-3</v>
      </c>
      <c r="AI17">
        <f t="shared" si="1"/>
        <v>1.56593278848E-3</v>
      </c>
      <c r="AJ17">
        <f t="shared" si="2"/>
        <v>1.53774599828736E-3</v>
      </c>
      <c r="AK17">
        <f t="shared" si="3"/>
        <v>1.5128345131151047E-3</v>
      </c>
      <c r="AL17">
        <f t="shared" si="4"/>
        <v>1.4910496961262473E-3</v>
      </c>
      <c r="AM17">
        <f t="shared" si="5"/>
        <v>1.4721133649854439E-3</v>
      </c>
      <c r="AN17">
        <f t="shared" si="6"/>
        <v>1.4554784839611085E-3</v>
      </c>
      <c r="AO17">
        <f t="shared" si="7"/>
        <v>1.440487055576309E-3</v>
      </c>
      <c r="AP17">
        <f t="shared" si="8"/>
        <v>1.4260821850205459E-3</v>
      </c>
      <c r="AQ17">
        <f t="shared" si="9"/>
        <v>1.4118213631703405E-3</v>
      </c>
      <c r="AR17">
        <f t="shared" si="10"/>
        <v>1.397703149538637E-3</v>
      </c>
      <c r="AS17">
        <f t="shared" si="11"/>
        <v>1.3837261180432506E-3</v>
      </c>
      <c r="AT17">
        <f t="shared" si="12"/>
        <v>1.369888856862818E-3</v>
      </c>
      <c r="AU17">
        <f t="shared" si="13"/>
        <v>1.3561899682941899E-3</v>
      </c>
      <c r="AV17">
        <f t="shared" si="14"/>
        <v>1.342628068611248E-3</v>
      </c>
      <c r="AW17">
        <f t="shared" si="15"/>
        <v>1.3292017879251354E-3</v>
      </c>
      <c r="AX17">
        <f t="shared" si="16"/>
        <v>1.3159097700458841E-3</v>
      </c>
      <c r="AY17">
        <f t="shared" si="17"/>
        <v>1.3027506723454253E-3</v>
      </c>
      <c r="AZ17">
        <f t="shared" si="18"/>
        <v>1.289723165621971E-3</v>
      </c>
      <c r="BA17">
        <f t="shared" si="19"/>
        <v>1.2768259339657512E-3</v>
      </c>
      <c r="BB17">
        <f t="shared" si="20"/>
        <v>1.2640576746260936E-3</v>
      </c>
      <c r="BC17">
        <f t="shared" si="21"/>
        <v>1.2514170978798326E-3</v>
      </c>
      <c r="BD17">
        <f t="shared" si="22"/>
        <v>1.2389029269010343E-3</v>
      </c>
      <c r="BE17">
        <f t="shared" si="23"/>
        <v>1.2265138976320239E-3</v>
      </c>
      <c r="BF17">
        <f t="shared" si="24"/>
        <v>1.2142487586557036E-3</v>
      </c>
      <c r="BG17">
        <f t="shared" si="25"/>
        <v>1.2021062710691466E-3</v>
      </c>
      <c r="BH17">
        <f t="shared" si="26"/>
        <v>1.1900852083584551E-3</v>
      </c>
      <c r="BI17">
        <f t="shared" si="27"/>
        <v>1.1781843562748706E-3</v>
      </c>
    </row>
    <row r="18" spans="1:61" x14ac:dyDescent="0.2">
      <c r="A18" s="4">
        <v>31</v>
      </c>
      <c r="B18" s="5">
        <v>1.3799999999999999E-3</v>
      </c>
      <c r="D18">
        <f t="shared" si="28"/>
        <v>31</v>
      </c>
      <c r="E18" s="9">
        <v>1.2</v>
      </c>
      <c r="F18">
        <f t="shared" si="29"/>
        <v>1.6559999999999999E-3</v>
      </c>
      <c r="H18" s="6">
        <v>31</v>
      </c>
      <c r="I18">
        <v>2.1100000000000001E-2</v>
      </c>
      <c r="J18">
        <v>1.9699999999999999E-2</v>
      </c>
      <c r="K18">
        <v>1.7999999999999999E-2</v>
      </c>
      <c r="L18">
        <v>1.6199999999999999E-2</v>
      </c>
      <c r="M18">
        <v>1.43E-2</v>
      </c>
      <c r="N18">
        <v>1.2699999999999999E-2</v>
      </c>
      <c r="O18">
        <v>1.1299999999999999E-2</v>
      </c>
      <c r="P18">
        <v>1.03E-2</v>
      </c>
      <c r="Q18">
        <v>0.01</v>
      </c>
      <c r="R18">
        <v>0.01</v>
      </c>
      <c r="S18">
        <v>0.01</v>
      </c>
      <c r="T18">
        <v>0.01</v>
      </c>
      <c r="U18">
        <v>0.01</v>
      </c>
      <c r="V18">
        <v>0.01</v>
      </c>
      <c r="W18">
        <v>0.01</v>
      </c>
      <c r="X18">
        <v>0.01</v>
      </c>
      <c r="Y18">
        <v>0.01</v>
      </c>
      <c r="Z18">
        <v>0.01</v>
      </c>
      <c r="AA18">
        <v>0.01</v>
      </c>
      <c r="AB18">
        <v>0.01</v>
      </c>
      <c r="AC18">
        <v>0.01</v>
      </c>
      <c r="AF18" s="6">
        <v>31</v>
      </c>
      <c r="AG18" s="5">
        <f t="shared" si="30"/>
        <v>1.6559999999999999E-3</v>
      </c>
      <c r="AH18">
        <f t="shared" si="31"/>
        <v>1.6210584E-3</v>
      </c>
      <c r="AI18">
        <f t="shared" si="1"/>
        <v>1.5891235495199998E-3</v>
      </c>
      <c r="AJ18">
        <f t="shared" si="2"/>
        <v>1.5605193256286397E-3</v>
      </c>
      <c r="AK18">
        <f t="shared" si="3"/>
        <v>1.5352389125534557E-3</v>
      </c>
      <c r="AL18">
        <f t="shared" si="4"/>
        <v>1.5132849961039412E-3</v>
      </c>
      <c r="AM18">
        <f t="shared" si="5"/>
        <v>1.4940662766534211E-3</v>
      </c>
      <c r="AN18">
        <f t="shared" si="6"/>
        <v>1.4771833277272375E-3</v>
      </c>
      <c r="AO18">
        <f t="shared" si="7"/>
        <v>1.461968339451647E-3</v>
      </c>
      <c r="AP18">
        <f t="shared" si="8"/>
        <v>1.4473486560571305E-3</v>
      </c>
      <c r="AQ18">
        <f t="shared" si="9"/>
        <v>1.4328751694965593E-3</v>
      </c>
      <c r="AR18">
        <f t="shared" si="10"/>
        <v>1.4185464178015936E-3</v>
      </c>
      <c r="AS18">
        <f t="shared" si="11"/>
        <v>1.4043609536235776E-3</v>
      </c>
      <c r="AT18">
        <f t="shared" si="12"/>
        <v>1.3903173440873418E-3</v>
      </c>
      <c r="AU18">
        <f t="shared" si="13"/>
        <v>1.3764141706464684E-3</v>
      </c>
      <c r="AV18">
        <f t="shared" si="14"/>
        <v>1.3626500289400036E-3</v>
      </c>
      <c r="AW18">
        <f t="shared" si="15"/>
        <v>1.3490235286506035E-3</v>
      </c>
      <c r="AX18">
        <f t="shared" si="16"/>
        <v>1.3355332933640974E-3</v>
      </c>
      <c r="AY18">
        <f t="shared" si="17"/>
        <v>1.3221779604304564E-3</v>
      </c>
      <c r="AZ18">
        <f t="shared" si="18"/>
        <v>1.3089561808261518E-3</v>
      </c>
      <c r="BA18">
        <f t="shared" si="19"/>
        <v>1.2958666190178902E-3</v>
      </c>
      <c r="BB18">
        <f t="shared" si="20"/>
        <v>1.2829079528277113E-3</v>
      </c>
      <c r="BC18">
        <f t="shared" si="21"/>
        <v>1.2700788732994341E-3</v>
      </c>
      <c r="BD18">
        <f t="shared" si="22"/>
        <v>1.2573780845664398E-3</v>
      </c>
      <c r="BE18">
        <f t="shared" si="23"/>
        <v>1.2448043037207753E-3</v>
      </c>
      <c r="BF18">
        <f t="shared" si="24"/>
        <v>1.2323562606835676E-3</v>
      </c>
      <c r="BG18">
        <f t="shared" si="25"/>
        <v>1.2200326980767319E-3</v>
      </c>
      <c r="BH18">
        <f t="shared" si="26"/>
        <v>1.2078323710959646E-3</v>
      </c>
      <c r="BI18">
        <f t="shared" si="27"/>
        <v>1.1957540473850048E-3</v>
      </c>
    </row>
    <row r="19" spans="1:61" x14ac:dyDescent="0.2">
      <c r="A19" s="4">
        <v>32</v>
      </c>
      <c r="B19" s="5">
        <v>1.3799999999999999E-3</v>
      </c>
      <c r="D19">
        <f t="shared" si="28"/>
        <v>32</v>
      </c>
      <c r="E19" s="9">
        <v>1.2</v>
      </c>
      <c r="F19">
        <f t="shared" si="29"/>
        <v>1.6559999999999999E-3</v>
      </c>
      <c r="H19" s="6">
        <v>32</v>
      </c>
      <c r="I19">
        <v>2.1000000000000001E-2</v>
      </c>
      <c r="J19">
        <v>1.9599999999999999E-2</v>
      </c>
      <c r="K19">
        <v>1.7999999999999999E-2</v>
      </c>
      <c r="L19">
        <v>1.61E-2</v>
      </c>
      <c r="M19">
        <v>1.43E-2</v>
      </c>
      <c r="N19">
        <v>1.26E-2</v>
      </c>
      <c r="O19">
        <v>1.1299999999999999E-2</v>
      </c>
      <c r="P19">
        <v>1.03E-2</v>
      </c>
      <c r="Q19">
        <v>0.01</v>
      </c>
      <c r="R19">
        <v>0.01</v>
      </c>
      <c r="S19">
        <v>0.01</v>
      </c>
      <c r="T19">
        <v>0.01</v>
      </c>
      <c r="U19">
        <v>0.01</v>
      </c>
      <c r="V19">
        <v>0.01</v>
      </c>
      <c r="W19">
        <v>0.01</v>
      </c>
      <c r="X19">
        <v>0.01</v>
      </c>
      <c r="Y19">
        <v>0.01</v>
      </c>
      <c r="Z19">
        <v>0.01</v>
      </c>
      <c r="AA19">
        <v>0.01</v>
      </c>
      <c r="AB19">
        <v>0.01</v>
      </c>
      <c r="AC19">
        <v>0.01</v>
      </c>
      <c r="AF19" s="6">
        <v>32</v>
      </c>
      <c r="AG19" s="5">
        <f t="shared" si="30"/>
        <v>1.6559999999999999E-3</v>
      </c>
      <c r="AH19">
        <f t="shared" si="31"/>
        <v>1.6212239999999999E-3</v>
      </c>
      <c r="AI19">
        <f t="shared" si="1"/>
        <v>1.5894480095999999E-3</v>
      </c>
      <c r="AJ19">
        <f t="shared" si="2"/>
        <v>1.5608379454271999E-3</v>
      </c>
      <c r="AK19">
        <f t="shared" si="3"/>
        <v>1.5357084545058219E-3</v>
      </c>
      <c r="AL19">
        <f t="shared" si="4"/>
        <v>1.5137478236063886E-3</v>
      </c>
      <c r="AM19">
        <f t="shared" si="5"/>
        <v>1.4946746010289481E-3</v>
      </c>
      <c r="AN19">
        <f t="shared" si="6"/>
        <v>1.477784778037321E-3</v>
      </c>
      <c r="AO19">
        <f t="shared" si="7"/>
        <v>1.4625635948235366E-3</v>
      </c>
      <c r="AP19">
        <f t="shared" si="8"/>
        <v>1.4479379588753013E-3</v>
      </c>
      <c r="AQ19">
        <f t="shared" si="9"/>
        <v>1.4334585792865483E-3</v>
      </c>
      <c r="AR19">
        <f t="shared" si="10"/>
        <v>1.4191239934936827E-3</v>
      </c>
      <c r="AS19">
        <f t="shared" si="11"/>
        <v>1.4049327535587458E-3</v>
      </c>
      <c r="AT19">
        <f t="shared" si="12"/>
        <v>1.3908834260231583E-3</v>
      </c>
      <c r="AU19">
        <f t="shared" si="13"/>
        <v>1.3769745917629266E-3</v>
      </c>
      <c r="AV19">
        <f t="shared" si="14"/>
        <v>1.3632048458452973E-3</v>
      </c>
      <c r="AW19">
        <f t="shared" si="15"/>
        <v>1.3495727973868443E-3</v>
      </c>
      <c r="AX19">
        <f t="shared" si="16"/>
        <v>1.3360770694129758E-3</v>
      </c>
      <c r="AY19">
        <f t="shared" si="17"/>
        <v>1.3227162987188459E-3</v>
      </c>
      <c r="AZ19">
        <f t="shared" si="18"/>
        <v>1.3094891357316575E-3</v>
      </c>
      <c r="BA19">
        <f t="shared" si="19"/>
        <v>1.2963942443743408E-3</v>
      </c>
      <c r="BB19">
        <f t="shared" si="20"/>
        <v>1.2834303019305974E-3</v>
      </c>
      <c r="BC19">
        <f t="shared" si="21"/>
        <v>1.2705959989112914E-3</v>
      </c>
      <c r="BD19">
        <f t="shared" si="22"/>
        <v>1.2578900389221784E-3</v>
      </c>
      <c r="BE19">
        <f t="shared" si="23"/>
        <v>1.2453111385329566E-3</v>
      </c>
      <c r="BF19">
        <f t="shared" si="24"/>
        <v>1.2328580271476271E-3</v>
      </c>
      <c r="BG19">
        <f t="shared" si="25"/>
        <v>1.2205294468761508E-3</v>
      </c>
      <c r="BH19">
        <f t="shared" si="26"/>
        <v>1.2083241524073892E-3</v>
      </c>
      <c r="BI19">
        <f t="shared" si="27"/>
        <v>1.1962409108833153E-3</v>
      </c>
    </row>
    <row r="20" spans="1:61" x14ac:dyDescent="0.2">
      <c r="A20" s="4">
        <v>33</v>
      </c>
      <c r="B20" s="5">
        <v>1.3600000000000001E-3</v>
      </c>
      <c r="D20">
        <f t="shared" si="28"/>
        <v>33</v>
      </c>
      <c r="E20" s="9">
        <v>1.2</v>
      </c>
      <c r="F20">
        <f t="shared" si="29"/>
        <v>1.632E-3</v>
      </c>
      <c r="H20" s="6">
        <v>33</v>
      </c>
      <c r="I20">
        <v>2.1000000000000001E-2</v>
      </c>
      <c r="J20">
        <v>1.9599999999999999E-2</v>
      </c>
      <c r="K20">
        <v>1.7899999999999999E-2</v>
      </c>
      <c r="L20">
        <v>1.61E-2</v>
      </c>
      <c r="M20">
        <v>1.43E-2</v>
      </c>
      <c r="N20">
        <v>1.26E-2</v>
      </c>
      <c r="O20">
        <v>1.1299999999999999E-2</v>
      </c>
      <c r="P20">
        <v>1.03E-2</v>
      </c>
      <c r="Q20">
        <v>0.01</v>
      </c>
      <c r="R20">
        <v>0.01</v>
      </c>
      <c r="S20">
        <v>0.01</v>
      </c>
      <c r="T20">
        <v>0.01</v>
      </c>
      <c r="U20">
        <v>0.01</v>
      </c>
      <c r="V20">
        <v>0.01</v>
      </c>
      <c r="W20">
        <v>0.01</v>
      </c>
      <c r="X20">
        <v>0.01</v>
      </c>
      <c r="Y20">
        <v>0.01</v>
      </c>
      <c r="Z20">
        <v>0.01</v>
      </c>
      <c r="AA20">
        <v>0.01</v>
      </c>
      <c r="AB20">
        <v>0.01</v>
      </c>
      <c r="AC20">
        <v>0.01</v>
      </c>
      <c r="AF20" s="6">
        <v>33</v>
      </c>
      <c r="AG20" s="5">
        <f t="shared" si="30"/>
        <v>1.632E-3</v>
      </c>
      <c r="AH20">
        <f t="shared" si="31"/>
        <v>1.5977279999999999E-3</v>
      </c>
      <c r="AI20">
        <f t="shared" si="1"/>
        <v>1.5664125311999999E-3</v>
      </c>
      <c r="AJ20">
        <f t="shared" si="2"/>
        <v>1.5383737468915198E-3</v>
      </c>
      <c r="AK20">
        <f t="shared" si="3"/>
        <v>1.5136059295665662E-3</v>
      </c>
      <c r="AL20">
        <f t="shared" si="4"/>
        <v>1.4919613647737643E-3</v>
      </c>
      <c r="AM20">
        <f t="shared" si="5"/>
        <v>1.4731626515776151E-3</v>
      </c>
      <c r="AN20">
        <f t="shared" si="6"/>
        <v>1.456515913614788E-3</v>
      </c>
      <c r="AO20">
        <f t="shared" si="7"/>
        <v>1.4415137997045558E-3</v>
      </c>
      <c r="AP20">
        <f t="shared" si="8"/>
        <v>1.4270986617075103E-3</v>
      </c>
      <c r="AQ20">
        <f t="shared" si="9"/>
        <v>1.4128276750904351E-3</v>
      </c>
      <c r="AR20">
        <f t="shared" si="10"/>
        <v>1.3986993983395308E-3</v>
      </c>
      <c r="AS20">
        <f t="shared" si="11"/>
        <v>1.3847124043561356E-3</v>
      </c>
      <c r="AT20">
        <f t="shared" si="12"/>
        <v>1.3708652803125741E-3</v>
      </c>
      <c r="AU20">
        <f t="shared" si="13"/>
        <v>1.3571566275094485E-3</v>
      </c>
      <c r="AV20">
        <f t="shared" si="14"/>
        <v>1.343585061234354E-3</v>
      </c>
      <c r="AW20">
        <f t="shared" si="15"/>
        <v>1.3301492106220104E-3</v>
      </c>
      <c r="AX20">
        <f t="shared" si="16"/>
        <v>1.3168477185157902E-3</v>
      </c>
      <c r="AY20">
        <f t="shared" si="17"/>
        <v>1.3036792413306322E-3</v>
      </c>
      <c r="AZ20">
        <f t="shared" si="18"/>
        <v>1.2906424489173259E-3</v>
      </c>
      <c r="BA20">
        <f t="shared" si="19"/>
        <v>1.2777360244281527E-3</v>
      </c>
      <c r="BB20">
        <f t="shared" si="20"/>
        <v>1.2649586641838712E-3</v>
      </c>
      <c r="BC20">
        <f t="shared" si="21"/>
        <v>1.2523090775420325E-3</v>
      </c>
      <c r="BD20">
        <f t="shared" si="22"/>
        <v>1.2397859867666122E-3</v>
      </c>
      <c r="BE20">
        <f t="shared" si="23"/>
        <v>1.227388126898946E-3</v>
      </c>
      <c r="BF20">
        <f t="shared" si="24"/>
        <v>1.2151142456299565E-3</v>
      </c>
      <c r="BG20">
        <f t="shared" si="25"/>
        <v>1.2029631031736569E-3</v>
      </c>
      <c r="BH20">
        <f t="shared" si="26"/>
        <v>1.1909334721419203E-3</v>
      </c>
      <c r="BI20">
        <f t="shared" si="27"/>
        <v>1.1790241374205011E-3</v>
      </c>
    </row>
    <row r="21" spans="1:61" x14ac:dyDescent="0.2">
      <c r="A21" s="4">
        <v>34</v>
      </c>
      <c r="B21" s="5">
        <v>1.3600000000000001E-3</v>
      </c>
      <c r="D21">
        <f t="shared" si="28"/>
        <v>34</v>
      </c>
      <c r="E21" s="9">
        <v>1.2</v>
      </c>
      <c r="F21">
        <f t="shared" si="29"/>
        <v>1.632E-3</v>
      </c>
      <c r="H21" s="6">
        <v>34</v>
      </c>
      <c r="I21">
        <v>2.1000000000000001E-2</v>
      </c>
      <c r="J21">
        <v>1.9599999999999999E-2</v>
      </c>
      <c r="K21">
        <v>1.7899999999999999E-2</v>
      </c>
      <c r="L21">
        <v>1.61E-2</v>
      </c>
      <c r="M21">
        <v>1.43E-2</v>
      </c>
      <c r="N21">
        <v>1.26E-2</v>
      </c>
      <c r="O21">
        <v>1.1299999999999999E-2</v>
      </c>
      <c r="P21">
        <v>1.03E-2</v>
      </c>
      <c r="Q21">
        <v>0.01</v>
      </c>
      <c r="R21">
        <v>0.01</v>
      </c>
      <c r="S21">
        <v>0.01</v>
      </c>
      <c r="T21">
        <v>0.01</v>
      </c>
      <c r="U21">
        <v>0.01</v>
      </c>
      <c r="V21">
        <v>0.01</v>
      </c>
      <c r="W21">
        <v>0.01</v>
      </c>
      <c r="X21">
        <v>0.01</v>
      </c>
      <c r="Y21">
        <v>0.01</v>
      </c>
      <c r="Z21">
        <v>0.01</v>
      </c>
      <c r="AA21">
        <v>0.01</v>
      </c>
      <c r="AB21">
        <v>0.01</v>
      </c>
      <c r="AC21">
        <v>0.01</v>
      </c>
      <c r="AF21" s="6">
        <v>34</v>
      </c>
      <c r="AG21" s="5">
        <f t="shared" si="30"/>
        <v>1.632E-3</v>
      </c>
      <c r="AH21">
        <f t="shared" si="31"/>
        <v>1.5977279999999999E-3</v>
      </c>
      <c r="AI21">
        <f t="shared" si="1"/>
        <v>1.5664125311999999E-3</v>
      </c>
      <c r="AJ21">
        <f t="shared" si="2"/>
        <v>1.5383737468915198E-3</v>
      </c>
      <c r="AK21">
        <f t="shared" si="3"/>
        <v>1.5136059295665662E-3</v>
      </c>
      <c r="AL21">
        <f t="shared" si="4"/>
        <v>1.4919613647737643E-3</v>
      </c>
      <c r="AM21">
        <f t="shared" si="5"/>
        <v>1.4731626515776151E-3</v>
      </c>
      <c r="AN21">
        <f t="shared" si="6"/>
        <v>1.456515913614788E-3</v>
      </c>
      <c r="AO21">
        <f t="shared" si="7"/>
        <v>1.4415137997045558E-3</v>
      </c>
      <c r="AP21">
        <f t="shared" si="8"/>
        <v>1.4270986617075103E-3</v>
      </c>
      <c r="AQ21">
        <f t="shared" si="9"/>
        <v>1.4128276750904351E-3</v>
      </c>
      <c r="AR21">
        <f t="shared" si="10"/>
        <v>1.3986993983395308E-3</v>
      </c>
      <c r="AS21">
        <f t="shared" si="11"/>
        <v>1.3847124043561356E-3</v>
      </c>
      <c r="AT21">
        <f t="shared" si="12"/>
        <v>1.3708652803125741E-3</v>
      </c>
      <c r="AU21">
        <f t="shared" si="13"/>
        <v>1.3571566275094485E-3</v>
      </c>
      <c r="AV21">
        <f t="shared" si="14"/>
        <v>1.343585061234354E-3</v>
      </c>
      <c r="AW21">
        <f t="shared" si="15"/>
        <v>1.3301492106220104E-3</v>
      </c>
      <c r="AX21">
        <f t="shared" si="16"/>
        <v>1.3168477185157902E-3</v>
      </c>
      <c r="AY21">
        <f t="shared" si="17"/>
        <v>1.3036792413306322E-3</v>
      </c>
      <c r="AZ21">
        <f t="shared" si="18"/>
        <v>1.2906424489173259E-3</v>
      </c>
      <c r="BA21">
        <f t="shared" si="19"/>
        <v>1.2777360244281527E-3</v>
      </c>
      <c r="BB21">
        <f t="shared" si="20"/>
        <v>1.2649586641838712E-3</v>
      </c>
      <c r="BC21">
        <f t="shared" si="21"/>
        <v>1.2523090775420325E-3</v>
      </c>
      <c r="BD21">
        <f t="shared" si="22"/>
        <v>1.2397859867666122E-3</v>
      </c>
      <c r="BE21">
        <f t="shared" si="23"/>
        <v>1.227388126898946E-3</v>
      </c>
      <c r="BF21">
        <f t="shared" si="24"/>
        <v>1.2151142456299565E-3</v>
      </c>
      <c r="BG21">
        <f t="shared" si="25"/>
        <v>1.2029631031736569E-3</v>
      </c>
      <c r="BH21">
        <f t="shared" si="26"/>
        <v>1.1909334721419203E-3</v>
      </c>
      <c r="BI21">
        <f t="shared" si="27"/>
        <v>1.1790241374205011E-3</v>
      </c>
    </row>
    <row r="22" spans="1:61" x14ac:dyDescent="0.2">
      <c r="A22" s="4">
        <v>35</v>
      </c>
      <c r="B22" s="5">
        <v>1.3600000000000001E-3</v>
      </c>
      <c r="D22">
        <f t="shared" si="28"/>
        <v>35</v>
      </c>
      <c r="E22" s="9">
        <v>1.2</v>
      </c>
      <c r="F22">
        <f t="shared" si="29"/>
        <v>1.632E-3</v>
      </c>
      <c r="H22" s="6">
        <v>35</v>
      </c>
      <c r="I22">
        <v>2.0899999999999998E-2</v>
      </c>
      <c r="J22">
        <v>1.95E-2</v>
      </c>
      <c r="K22">
        <v>1.7899999999999999E-2</v>
      </c>
      <c r="L22">
        <v>1.61E-2</v>
      </c>
      <c r="M22">
        <v>1.43E-2</v>
      </c>
      <c r="N22">
        <v>1.26E-2</v>
      </c>
      <c r="O22">
        <v>1.1299999999999999E-2</v>
      </c>
      <c r="P22">
        <v>1.03E-2</v>
      </c>
      <c r="Q22">
        <v>0.01</v>
      </c>
      <c r="R22">
        <v>0.01</v>
      </c>
      <c r="S22">
        <v>0.01</v>
      </c>
      <c r="T22">
        <v>0.01</v>
      </c>
      <c r="U22">
        <v>0.01</v>
      </c>
      <c r="V22">
        <v>0.01</v>
      </c>
      <c r="W22">
        <v>0.01</v>
      </c>
      <c r="X22">
        <v>0.01</v>
      </c>
      <c r="Y22">
        <v>0.01</v>
      </c>
      <c r="Z22">
        <v>0.01</v>
      </c>
      <c r="AA22">
        <v>0.01</v>
      </c>
      <c r="AB22">
        <v>0.01</v>
      </c>
      <c r="AC22">
        <v>0.01</v>
      </c>
      <c r="AF22" s="6">
        <v>35</v>
      </c>
      <c r="AG22" s="5">
        <f t="shared" si="30"/>
        <v>1.632E-3</v>
      </c>
      <c r="AH22">
        <f t="shared" si="31"/>
        <v>1.5978912E-3</v>
      </c>
      <c r="AI22">
        <f t="shared" si="1"/>
        <v>1.5667323216E-3</v>
      </c>
      <c r="AJ22">
        <f t="shared" si="2"/>
        <v>1.53868781304336E-3</v>
      </c>
      <c r="AK22">
        <f t="shared" si="3"/>
        <v>1.5139149392533618E-3</v>
      </c>
      <c r="AL22">
        <f t="shared" si="4"/>
        <v>1.4922659556220387E-3</v>
      </c>
      <c r="AM22">
        <f t="shared" si="5"/>
        <v>1.4734634045812012E-3</v>
      </c>
      <c r="AN22">
        <f t="shared" si="6"/>
        <v>1.4568132681094337E-3</v>
      </c>
      <c r="AO22">
        <f t="shared" si="7"/>
        <v>1.4418080914479065E-3</v>
      </c>
      <c r="AP22">
        <f t="shared" si="8"/>
        <v>1.4273900105334274E-3</v>
      </c>
      <c r="AQ22">
        <f t="shared" si="9"/>
        <v>1.4131161104280932E-3</v>
      </c>
      <c r="AR22">
        <f t="shared" si="10"/>
        <v>1.3989849493238123E-3</v>
      </c>
      <c r="AS22">
        <f t="shared" si="11"/>
        <v>1.3849950998305741E-3</v>
      </c>
      <c r="AT22">
        <f t="shared" si="12"/>
        <v>1.3711451488322684E-3</v>
      </c>
      <c r="AU22">
        <f t="shared" si="13"/>
        <v>1.3574336973439457E-3</v>
      </c>
      <c r="AV22">
        <f t="shared" si="14"/>
        <v>1.3438593603705062E-3</v>
      </c>
      <c r="AW22">
        <f t="shared" si="15"/>
        <v>1.3304207667668012E-3</v>
      </c>
      <c r="AX22">
        <f t="shared" si="16"/>
        <v>1.3171165590991332E-3</v>
      </c>
      <c r="AY22">
        <f t="shared" si="17"/>
        <v>1.3039453935081418E-3</v>
      </c>
      <c r="AZ22">
        <f t="shared" si="18"/>
        <v>1.2909059395730604E-3</v>
      </c>
      <c r="BA22">
        <f t="shared" si="19"/>
        <v>1.2779968801773297E-3</v>
      </c>
      <c r="BB22">
        <f t="shared" si="20"/>
        <v>1.2652169113755564E-3</v>
      </c>
      <c r="BC22">
        <f t="shared" si="21"/>
        <v>1.2525647422618009E-3</v>
      </c>
      <c r="BD22">
        <f t="shared" si="22"/>
        <v>1.2400390948391828E-3</v>
      </c>
      <c r="BE22">
        <f t="shared" si="23"/>
        <v>1.227638703890791E-3</v>
      </c>
      <c r="BF22">
        <f t="shared" si="24"/>
        <v>1.2153623168518831E-3</v>
      </c>
      <c r="BG22">
        <f t="shared" si="25"/>
        <v>1.2032086936833641E-3</v>
      </c>
      <c r="BH22">
        <f t="shared" si="26"/>
        <v>1.1911766067465304E-3</v>
      </c>
      <c r="BI22">
        <f t="shared" si="27"/>
        <v>1.179264840679065E-3</v>
      </c>
    </row>
    <row r="23" spans="1:61" x14ac:dyDescent="0.2">
      <c r="A23" s="4">
        <v>36</v>
      </c>
      <c r="B23" s="5">
        <v>1.3600000000000001E-3</v>
      </c>
      <c r="D23">
        <f t="shared" si="28"/>
        <v>36</v>
      </c>
      <c r="E23" s="9">
        <v>1.2</v>
      </c>
      <c r="F23">
        <f t="shared" si="29"/>
        <v>1.632E-3</v>
      </c>
      <c r="H23" s="6">
        <v>36</v>
      </c>
      <c r="I23">
        <v>2.0899999999999998E-2</v>
      </c>
      <c r="J23">
        <v>1.95E-2</v>
      </c>
      <c r="K23">
        <v>1.78E-2</v>
      </c>
      <c r="L23">
        <v>1.6E-2</v>
      </c>
      <c r="M23">
        <v>1.4200000000000001E-2</v>
      </c>
      <c r="N23">
        <v>1.26E-2</v>
      </c>
      <c r="O23">
        <v>1.12E-2</v>
      </c>
      <c r="P23">
        <v>1.03E-2</v>
      </c>
      <c r="Q23">
        <v>0.01</v>
      </c>
      <c r="R23">
        <v>0.01</v>
      </c>
      <c r="S23">
        <v>0.01</v>
      </c>
      <c r="T23">
        <v>0.01</v>
      </c>
      <c r="U23">
        <v>0.01</v>
      </c>
      <c r="V23">
        <v>0.01</v>
      </c>
      <c r="W23">
        <v>0.01</v>
      </c>
      <c r="X23">
        <v>0.01</v>
      </c>
      <c r="Y23">
        <v>0.01</v>
      </c>
      <c r="Z23">
        <v>0.01</v>
      </c>
      <c r="AA23">
        <v>0.01</v>
      </c>
      <c r="AB23">
        <v>0.01</v>
      </c>
      <c r="AC23">
        <v>0.01</v>
      </c>
      <c r="AF23" s="6">
        <v>36</v>
      </c>
      <c r="AG23" s="5">
        <f t="shared" si="30"/>
        <v>1.632E-3</v>
      </c>
      <c r="AH23">
        <f t="shared" si="31"/>
        <v>1.5978912E-3</v>
      </c>
      <c r="AI23">
        <f t="shared" si="1"/>
        <v>1.5667323216E-3</v>
      </c>
      <c r="AJ23">
        <f t="shared" si="2"/>
        <v>1.53884448627552E-3</v>
      </c>
      <c r="AK23">
        <f t="shared" si="3"/>
        <v>1.5142229744951117E-3</v>
      </c>
      <c r="AL23">
        <f t="shared" si="4"/>
        <v>1.4927210082572812E-3</v>
      </c>
      <c r="AM23">
        <f t="shared" si="5"/>
        <v>1.4739127235532394E-3</v>
      </c>
      <c r="AN23">
        <f t="shared" si="6"/>
        <v>1.4574049010494432E-3</v>
      </c>
      <c r="AO23">
        <f t="shared" si="7"/>
        <v>1.4423936305686339E-3</v>
      </c>
      <c r="AP23">
        <f t="shared" si="8"/>
        <v>1.4279696942629475E-3</v>
      </c>
      <c r="AQ23">
        <f t="shared" si="9"/>
        <v>1.413689997320318E-3</v>
      </c>
      <c r="AR23">
        <f t="shared" si="10"/>
        <v>1.3995530973471147E-3</v>
      </c>
      <c r="AS23">
        <f t="shared" si="11"/>
        <v>1.3855575663736437E-3</v>
      </c>
      <c r="AT23">
        <f t="shared" si="12"/>
        <v>1.3717019907099073E-3</v>
      </c>
      <c r="AU23">
        <f t="shared" si="13"/>
        <v>1.3579849708028082E-3</v>
      </c>
      <c r="AV23">
        <f t="shared" si="14"/>
        <v>1.3444051210947802E-3</v>
      </c>
      <c r="AW23">
        <f t="shared" si="15"/>
        <v>1.3309610698838323E-3</v>
      </c>
      <c r="AX23">
        <f t="shared" si="16"/>
        <v>1.317651459184994E-3</v>
      </c>
      <c r="AY23">
        <f t="shared" si="17"/>
        <v>1.3044749445931441E-3</v>
      </c>
      <c r="AZ23">
        <f t="shared" si="18"/>
        <v>1.2914301951472127E-3</v>
      </c>
      <c r="BA23">
        <f t="shared" si="19"/>
        <v>1.2785158931957405E-3</v>
      </c>
      <c r="BB23">
        <f t="shared" si="20"/>
        <v>1.2657307342637831E-3</v>
      </c>
      <c r="BC23">
        <f t="shared" si="21"/>
        <v>1.2530734269211453E-3</v>
      </c>
      <c r="BD23">
        <f t="shared" si="22"/>
        <v>1.2405426926519339E-3</v>
      </c>
      <c r="BE23">
        <f t="shared" si="23"/>
        <v>1.2281372657254146E-3</v>
      </c>
      <c r="BF23">
        <f t="shared" si="24"/>
        <v>1.2158558930681605E-3</v>
      </c>
      <c r="BG23">
        <f t="shared" si="25"/>
        <v>1.2036973341374789E-3</v>
      </c>
      <c r="BH23">
        <f t="shared" si="26"/>
        <v>1.1916603607961041E-3</v>
      </c>
      <c r="BI23">
        <f t="shared" si="27"/>
        <v>1.1797437571881432E-3</v>
      </c>
    </row>
    <row r="24" spans="1:61" x14ac:dyDescent="0.2">
      <c r="A24" s="4">
        <v>37</v>
      </c>
      <c r="B24" s="5">
        <v>1.3799999999999999E-3</v>
      </c>
      <c r="D24">
        <f t="shared" si="28"/>
        <v>37</v>
      </c>
      <c r="E24" s="9">
        <v>1.2</v>
      </c>
      <c r="F24">
        <f t="shared" si="29"/>
        <v>1.6559999999999999E-3</v>
      </c>
      <c r="H24" s="6">
        <v>37</v>
      </c>
      <c r="I24">
        <v>2.0799999999999999E-2</v>
      </c>
      <c r="J24">
        <v>1.9400000000000001E-2</v>
      </c>
      <c r="K24">
        <v>1.78E-2</v>
      </c>
      <c r="L24">
        <v>1.6E-2</v>
      </c>
      <c r="M24">
        <v>1.4200000000000001E-2</v>
      </c>
      <c r="N24">
        <v>1.26E-2</v>
      </c>
      <c r="O24">
        <v>1.12E-2</v>
      </c>
      <c r="P24">
        <v>1.03E-2</v>
      </c>
      <c r="Q24">
        <v>0.01</v>
      </c>
      <c r="R24">
        <v>0.01</v>
      </c>
      <c r="S24">
        <v>0.01</v>
      </c>
      <c r="T24">
        <v>0.01</v>
      </c>
      <c r="U24">
        <v>0.01</v>
      </c>
      <c r="V24">
        <v>0.01</v>
      </c>
      <c r="W24">
        <v>0.01</v>
      </c>
      <c r="X24">
        <v>0.01</v>
      </c>
      <c r="Y24">
        <v>0.01</v>
      </c>
      <c r="Z24">
        <v>0.01</v>
      </c>
      <c r="AA24">
        <v>0.01</v>
      </c>
      <c r="AB24">
        <v>0.01</v>
      </c>
      <c r="AC24">
        <v>0.01</v>
      </c>
      <c r="AF24" s="6">
        <v>37</v>
      </c>
      <c r="AG24" s="5">
        <f t="shared" si="30"/>
        <v>1.6559999999999999E-3</v>
      </c>
      <c r="AH24">
        <f t="shared" si="31"/>
        <v>1.6215551999999999E-3</v>
      </c>
      <c r="AI24">
        <f t="shared" si="1"/>
        <v>1.59009702912E-3</v>
      </c>
      <c r="AJ24">
        <f t="shared" si="2"/>
        <v>1.5617933020016638E-3</v>
      </c>
      <c r="AK24">
        <f t="shared" si="3"/>
        <v>1.5368046091696372E-3</v>
      </c>
      <c r="AL24">
        <f t="shared" si="4"/>
        <v>1.5149819837194283E-3</v>
      </c>
      <c r="AM24">
        <f t="shared" si="5"/>
        <v>1.4958932107245635E-3</v>
      </c>
      <c r="AN24">
        <f t="shared" si="6"/>
        <v>1.4791392067644484E-3</v>
      </c>
      <c r="AO24">
        <f t="shared" si="7"/>
        <v>1.4639040729347746E-3</v>
      </c>
      <c r="AP24">
        <f t="shared" si="8"/>
        <v>1.4492650322054268E-3</v>
      </c>
      <c r="AQ24">
        <f t="shared" si="9"/>
        <v>1.4347723818833725E-3</v>
      </c>
      <c r="AR24">
        <f t="shared" si="10"/>
        <v>1.4204246580645388E-3</v>
      </c>
      <c r="AS24">
        <f t="shared" si="11"/>
        <v>1.4062204114838935E-3</v>
      </c>
      <c r="AT24">
        <f t="shared" si="12"/>
        <v>1.3921582073690545E-3</v>
      </c>
      <c r="AU24">
        <f t="shared" si="13"/>
        <v>1.378236625295364E-3</v>
      </c>
      <c r="AV24">
        <f t="shared" si="14"/>
        <v>1.3644542590424103E-3</v>
      </c>
      <c r="AW24">
        <f t="shared" si="15"/>
        <v>1.3508097164519862E-3</v>
      </c>
      <c r="AX24">
        <f t="shared" si="16"/>
        <v>1.3373016192874663E-3</v>
      </c>
      <c r="AY24">
        <f t="shared" si="17"/>
        <v>1.3239286030945917E-3</v>
      </c>
      <c r="AZ24">
        <f t="shared" si="18"/>
        <v>1.3106893170636458E-3</v>
      </c>
      <c r="BA24">
        <f t="shared" si="19"/>
        <v>1.2975824238930093E-3</v>
      </c>
      <c r="BB24">
        <f t="shared" si="20"/>
        <v>1.2846065996540792E-3</v>
      </c>
      <c r="BC24">
        <f t="shared" si="21"/>
        <v>1.2717605336575383E-3</v>
      </c>
      <c r="BD24">
        <f t="shared" si="22"/>
        <v>1.259042928320963E-3</v>
      </c>
      <c r="BE24">
        <f t="shared" si="23"/>
        <v>1.2464524990377533E-3</v>
      </c>
      <c r="BF24">
        <f t="shared" si="24"/>
        <v>1.2339879740473757E-3</v>
      </c>
      <c r="BG24">
        <f t="shared" si="25"/>
        <v>1.221648094306902E-3</v>
      </c>
      <c r="BH24">
        <f t="shared" si="26"/>
        <v>1.209431613363833E-3</v>
      </c>
      <c r="BI24">
        <f t="shared" si="27"/>
        <v>1.1973372972301946E-3</v>
      </c>
    </row>
    <row r="25" spans="1:61" x14ac:dyDescent="0.2">
      <c r="A25" s="4">
        <v>38</v>
      </c>
      <c r="B25" s="5">
        <v>1.42E-3</v>
      </c>
      <c r="D25">
        <f t="shared" si="28"/>
        <v>38</v>
      </c>
      <c r="E25" s="9">
        <v>1.2</v>
      </c>
      <c r="F25">
        <f t="shared" si="29"/>
        <v>1.704E-3</v>
      </c>
      <c r="H25" s="6">
        <v>38</v>
      </c>
      <c r="I25">
        <v>2.0799999999999999E-2</v>
      </c>
      <c r="J25">
        <v>1.9400000000000001E-2</v>
      </c>
      <c r="K25">
        <v>1.78E-2</v>
      </c>
      <c r="L25">
        <v>1.6E-2</v>
      </c>
      <c r="M25">
        <v>1.4200000000000001E-2</v>
      </c>
      <c r="N25">
        <v>1.26E-2</v>
      </c>
      <c r="O25">
        <v>1.12E-2</v>
      </c>
      <c r="P25">
        <v>1.03E-2</v>
      </c>
      <c r="Q25">
        <v>0.01</v>
      </c>
      <c r="R25">
        <v>0.01</v>
      </c>
      <c r="S25">
        <v>0.01</v>
      </c>
      <c r="T25">
        <v>0.01</v>
      </c>
      <c r="U25">
        <v>0.01</v>
      </c>
      <c r="V25">
        <v>0.01</v>
      </c>
      <c r="W25">
        <v>0.01</v>
      </c>
      <c r="X25">
        <v>0.01</v>
      </c>
      <c r="Y25">
        <v>0.01</v>
      </c>
      <c r="Z25">
        <v>0.01</v>
      </c>
      <c r="AA25">
        <v>0.01</v>
      </c>
      <c r="AB25">
        <v>0.01</v>
      </c>
      <c r="AC25">
        <v>0.01</v>
      </c>
      <c r="AF25" s="6">
        <v>38</v>
      </c>
      <c r="AG25" s="5">
        <f t="shared" si="30"/>
        <v>1.704E-3</v>
      </c>
      <c r="AH25">
        <f t="shared" si="31"/>
        <v>1.6685567999999999E-3</v>
      </c>
      <c r="AI25">
        <f t="shared" si="1"/>
        <v>1.6361867980800001E-3</v>
      </c>
      <c r="AJ25">
        <f t="shared" si="2"/>
        <v>1.6070626730741761E-3</v>
      </c>
      <c r="AK25">
        <f t="shared" si="3"/>
        <v>1.5813496703049892E-3</v>
      </c>
      <c r="AL25">
        <f t="shared" si="4"/>
        <v>1.5588945049866583E-3</v>
      </c>
      <c r="AM25">
        <f t="shared" si="5"/>
        <v>1.5392524342238265E-3</v>
      </c>
      <c r="AN25">
        <f t="shared" si="6"/>
        <v>1.5220128069605196E-3</v>
      </c>
      <c r="AO25">
        <f t="shared" si="7"/>
        <v>1.5063360750488261E-3</v>
      </c>
      <c r="AP25">
        <f t="shared" si="8"/>
        <v>1.4912727142983378E-3</v>
      </c>
      <c r="AQ25">
        <f t="shared" si="9"/>
        <v>1.4763599871553544E-3</v>
      </c>
      <c r="AR25">
        <f t="shared" si="10"/>
        <v>1.4615963872838009E-3</v>
      </c>
      <c r="AS25">
        <f t="shared" si="11"/>
        <v>1.4469804234109628E-3</v>
      </c>
      <c r="AT25">
        <f t="shared" si="12"/>
        <v>1.4325106191768531E-3</v>
      </c>
      <c r="AU25">
        <f t="shared" si="13"/>
        <v>1.4181855129850845E-3</v>
      </c>
      <c r="AV25">
        <f t="shared" si="14"/>
        <v>1.4040036578552336E-3</v>
      </c>
      <c r="AW25">
        <f t="shared" si="15"/>
        <v>1.3899636212766813E-3</v>
      </c>
      <c r="AX25">
        <f t="shared" si="16"/>
        <v>1.3760639850639144E-3</v>
      </c>
      <c r="AY25">
        <f t="shared" si="17"/>
        <v>1.3623033452132753E-3</v>
      </c>
      <c r="AZ25">
        <f t="shared" si="18"/>
        <v>1.3486803117611426E-3</v>
      </c>
      <c r="BA25">
        <f t="shared" si="19"/>
        <v>1.3351935086435311E-3</v>
      </c>
      <c r="BB25">
        <f t="shared" si="20"/>
        <v>1.3218415735570957E-3</v>
      </c>
      <c r="BC25">
        <f t="shared" si="21"/>
        <v>1.3086231578215248E-3</v>
      </c>
      <c r="BD25">
        <f t="shared" si="22"/>
        <v>1.2955369262433096E-3</v>
      </c>
      <c r="BE25">
        <f t="shared" si="23"/>
        <v>1.2825815569808764E-3</v>
      </c>
      <c r="BF25">
        <f t="shared" si="24"/>
        <v>1.2697557414110678E-3</v>
      </c>
      <c r="BG25">
        <f t="shared" si="25"/>
        <v>1.2570581839969571E-3</v>
      </c>
      <c r="BH25">
        <f t="shared" si="26"/>
        <v>1.2444876021569875E-3</v>
      </c>
      <c r="BI25">
        <f t="shared" si="27"/>
        <v>1.2320427261354177E-3</v>
      </c>
    </row>
    <row r="26" spans="1:61" x14ac:dyDescent="0.2">
      <c r="A26" s="4">
        <v>39</v>
      </c>
      <c r="B26" s="5">
        <v>1.47E-3</v>
      </c>
      <c r="D26">
        <f t="shared" si="28"/>
        <v>39</v>
      </c>
      <c r="E26" s="9">
        <v>1.2</v>
      </c>
      <c r="F26">
        <f t="shared" si="29"/>
        <v>1.7639999999999999E-3</v>
      </c>
      <c r="H26" s="6">
        <v>39</v>
      </c>
      <c r="I26">
        <v>2.07E-2</v>
      </c>
      <c r="J26">
        <v>1.9400000000000001E-2</v>
      </c>
      <c r="K26">
        <v>1.77E-2</v>
      </c>
      <c r="L26">
        <v>1.6E-2</v>
      </c>
      <c r="M26">
        <v>1.4200000000000001E-2</v>
      </c>
      <c r="N26">
        <v>1.26E-2</v>
      </c>
      <c r="O26">
        <v>1.12E-2</v>
      </c>
      <c r="P26">
        <v>1.03E-2</v>
      </c>
      <c r="Q26">
        <v>0.01</v>
      </c>
      <c r="R26">
        <v>0.01</v>
      </c>
      <c r="S26">
        <v>0.01</v>
      </c>
      <c r="T26">
        <v>0.01</v>
      </c>
      <c r="U26">
        <v>0.01</v>
      </c>
      <c r="V26">
        <v>0.01</v>
      </c>
      <c r="W26">
        <v>0.01</v>
      </c>
      <c r="X26">
        <v>0.01</v>
      </c>
      <c r="Y26">
        <v>0.01</v>
      </c>
      <c r="Z26">
        <v>0.01</v>
      </c>
      <c r="AA26">
        <v>0.01</v>
      </c>
      <c r="AB26">
        <v>0.01</v>
      </c>
      <c r="AC26">
        <v>0.01</v>
      </c>
      <c r="AF26" s="6">
        <v>39</v>
      </c>
      <c r="AG26" s="5">
        <f t="shared" si="30"/>
        <v>1.7639999999999999E-3</v>
      </c>
      <c r="AH26">
        <f t="shared" si="31"/>
        <v>1.7274851999999998E-3</v>
      </c>
      <c r="AI26">
        <f t="shared" si="1"/>
        <v>1.69397198712E-3</v>
      </c>
      <c r="AJ26">
        <f t="shared" si="2"/>
        <v>1.6639886829479759E-3</v>
      </c>
      <c r="AK26">
        <f t="shared" si="3"/>
        <v>1.6373648640208083E-3</v>
      </c>
      <c r="AL26">
        <f t="shared" si="4"/>
        <v>1.6141142829517129E-3</v>
      </c>
      <c r="AM26">
        <f t="shared" si="5"/>
        <v>1.5937764429865215E-3</v>
      </c>
      <c r="AN26">
        <f t="shared" si="6"/>
        <v>1.5759261468250723E-3</v>
      </c>
      <c r="AO26">
        <f t="shared" si="7"/>
        <v>1.5596941075127742E-3</v>
      </c>
      <c r="AP26">
        <f t="shared" si="8"/>
        <v>1.5440971664376464E-3</v>
      </c>
      <c r="AQ26">
        <f t="shared" si="9"/>
        <v>1.52865619477327E-3</v>
      </c>
      <c r="AR26">
        <f t="shared" si="10"/>
        <v>1.5133696328255373E-3</v>
      </c>
      <c r="AS26">
        <f t="shared" si="11"/>
        <v>1.498235936497282E-3</v>
      </c>
      <c r="AT26">
        <f t="shared" si="12"/>
        <v>1.4832535771323091E-3</v>
      </c>
      <c r="AU26">
        <f t="shared" si="13"/>
        <v>1.468421041360986E-3</v>
      </c>
      <c r="AV26">
        <f t="shared" si="14"/>
        <v>1.453736830947376E-3</v>
      </c>
      <c r="AW26">
        <f t="shared" si="15"/>
        <v>1.4391994626379021E-3</v>
      </c>
      <c r="AX26">
        <f t="shared" si="16"/>
        <v>1.4248074680115231E-3</v>
      </c>
      <c r="AY26">
        <f t="shared" si="17"/>
        <v>1.4105593933314078E-3</v>
      </c>
      <c r="AZ26">
        <f t="shared" si="18"/>
        <v>1.3964537993980937E-3</v>
      </c>
      <c r="BA26">
        <f t="shared" si="19"/>
        <v>1.3824892614041127E-3</v>
      </c>
      <c r="BB26">
        <f t="shared" si="20"/>
        <v>1.3686643687900715E-3</v>
      </c>
      <c r="BC26">
        <f t="shared" si="21"/>
        <v>1.3549777251021708E-3</v>
      </c>
      <c r="BD26">
        <f t="shared" si="22"/>
        <v>1.3414279478511492E-3</v>
      </c>
      <c r="BE26">
        <f t="shared" si="23"/>
        <v>1.3280136683726377E-3</v>
      </c>
      <c r="BF26">
        <f t="shared" si="24"/>
        <v>1.3147335316889112E-3</v>
      </c>
      <c r="BG26">
        <f t="shared" si="25"/>
        <v>1.3015861963720221E-3</v>
      </c>
      <c r="BH26">
        <f t="shared" si="26"/>
        <v>1.288570334408302E-3</v>
      </c>
      <c r="BI26">
        <f t="shared" si="27"/>
        <v>1.2756846310642189E-3</v>
      </c>
    </row>
    <row r="27" spans="1:61" x14ac:dyDescent="0.2">
      <c r="A27" s="4">
        <v>40</v>
      </c>
      <c r="B27" s="5">
        <v>1.5399999999999999E-3</v>
      </c>
      <c r="D27">
        <f t="shared" si="28"/>
        <v>40</v>
      </c>
      <c r="E27" s="9">
        <v>1.2</v>
      </c>
      <c r="F27">
        <f t="shared" si="29"/>
        <v>1.8479999999999998E-3</v>
      </c>
      <c r="H27" s="6">
        <v>40</v>
      </c>
      <c r="I27">
        <v>2.07E-2</v>
      </c>
      <c r="J27">
        <v>1.9300000000000001E-2</v>
      </c>
      <c r="K27">
        <v>1.77E-2</v>
      </c>
      <c r="L27">
        <v>1.5900000000000001E-2</v>
      </c>
      <c r="M27">
        <v>1.4200000000000001E-2</v>
      </c>
      <c r="N27">
        <v>1.26E-2</v>
      </c>
      <c r="O27">
        <v>1.12E-2</v>
      </c>
      <c r="P27">
        <v>1.03E-2</v>
      </c>
      <c r="Q27">
        <v>0.01</v>
      </c>
      <c r="R27">
        <v>0.01</v>
      </c>
      <c r="S27">
        <v>0.01</v>
      </c>
      <c r="T27">
        <v>0.01</v>
      </c>
      <c r="U27">
        <v>0.01</v>
      </c>
      <c r="V27">
        <v>0.01</v>
      </c>
      <c r="W27">
        <v>0.01</v>
      </c>
      <c r="X27">
        <v>0.01</v>
      </c>
      <c r="Y27">
        <v>0.01</v>
      </c>
      <c r="Z27">
        <v>0.01</v>
      </c>
      <c r="AA27">
        <v>0.01</v>
      </c>
      <c r="AB27">
        <v>0.01</v>
      </c>
      <c r="AC27">
        <v>0.01</v>
      </c>
      <c r="AF27" s="6">
        <v>40</v>
      </c>
      <c r="AG27" s="5">
        <f t="shared" si="30"/>
        <v>1.8479999999999998E-3</v>
      </c>
      <c r="AH27">
        <f t="shared" si="31"/>
        <v>1.8097463999999998E-3</v>
      </c>
      <c r="AI27">
        <f t="shared" si="1"/>
        <v>1.7748182944799999E-3</v>
      </c>
      <c r="AJ27">
        <f t="shared" si="2"/>
        <v>1.7434040106677037E-3</v>
      </c>
      <c r="AK27">
        <f t="shared" si="3"/>
        <v>1.7156838868980873E-3</v>
      </c>
      <c r="AL27">
        <f t="shared" si="4"/>
        <v>1.6913211757041344E-3</v>
      </c>
      <c r="AM27">
        <f t="shared" si="5"/>
        <v>1.6700105288902623E-3</v>
      </c>
      <c r="AN27">
        <f t="shared" si="6"/>
        <v>1.6513064109666914E-3</v>
      </c>
      <c r="AO27">
        <f t="shared" si="7"/>
        <v>1.6342979549337346E-3</v>
      </c>
      <c r="AP27">
        <f t="shared" si="8"/>
        <v>1.6179549753843972E-3</v>
      </c>
      <c r="AQ27">
        <f t="shared" si="9"/>
        <v>1.6017754256305531E-3</v>
      </c>
      <c r="AR27">
        <f t="shared" si="10"/>
        <v>1.5857576713742476E-3</v>
      </c>
      <c r="AS27">
        <f t="shared" si="11"/>
        <v>1.5699000946605051E-3</v>
      </c>
      <c r="AT27">
        <f t="shared" si="12"/>
        <v>1.5542010937139E-3</v>
      </c>
      <c r="AU27">
        <f t="shared" si="13"/>
        <v>1.5386590827767609E-3</v>
      </c>
      <c r="AV27">
        <f t="shared" si="14"/>
        <v>1.5232724919489933E-3</v>
      </c>
      <c r="AW27">
        <f t="shared" si="15"/>
        <v>1.5080397670295034E-3</v>
      </c>
      <c r="AX27">
        <f t="shared" si="16"/>
        <v>1.4929593693592082E-3</v>
      </c>
      <c r="AY27">
        <f t="shared" si="17"/>
        <v>1.4780297756656162E-3</v>
      </c>
      <c r="AZ27">
        <f t="shared" si="18"/>
        <v>1.46324947790896E-3</v>
      </c>
      <c r="BA27">
        <f t="shared" si="19"/>
        <v>1.4486169831298705E-3</v>
      </c>
      <c r="BB27">
        <f t="shared" si="20"/>
        <v>1.4341308132985718E-3</v>
      </c>
      <c r="BC27">
        <f t="shared" si="21"/>
        <v>1.4197895051655861E-3</v>
      </c>
      <c r="BD27">
        <f t="shared" si="22"/>
        <v>1.4055916101139302E-3</v>
      </c>
      <c r="BE27">
        <f t="shared" si="23"/>
        <v>1.3915356940127908E-3</v>
      </c>
      <c r="BF27">
        <f t="shared" si="24"/>
        <v>1.3776203370726629E-3</v>
      </c>
      <c r="BG27">
        <f t="shared" si="25"/>
        <v>1.3638441337019364E-3</v>
      </c>
      <c r="BH27">
        <f t="shared" si="26"/>
        <v>1.3502056923649171E-3</v>
      </c>
      <c r="BI27">
        <f t="shared" si="27"/>
        <v>1.3367036354412678E-3</v>
      </c>
    </row>
    <row r="28" spans="1:61" x14ac:dyDescent="0.2">
      <c r="A28" s="4">
        <v>41</v>
      </c>
      <c r="B28" s="5">
        <v>1.6299999999999999E-3</v>
      </c>
      <c r="D28">
        <f t="shared" si="28"/>
        <v>41</v>
      </c>
      <c r="E28" s="9">
        <v>1.2</v>
      </c>
      <c r="F28">
        <f t="shared" si="29"/>
        <v>1.9559999999999998E-3</v>
      </c>
      <c r="H28" s="6">
        <v>41</v>
      </c>
      <c r="I28">
        <v>2.07E-2</v>
      </c>
      <c r="J28">
        <v>1.95E-2</v>
      </c>
      <c r="K28">
        <v>1.7999999999999999E-2</v>
      </c>
      <c r="L28">
        <v>1.6299999999999999E-2</v>
      </c>
      <c r="M28">
        <v>1.47E-2</v>
      </c>
      <c r="N28">
        <v>1.3100000000000001E-2</v>
      </c>
      <c r="O28">
        <v>1.17E-2</v>
      </c>
      <c r="P28">
        <v>1.0699999999999999E-2</v>
      </c>
      <c r="Q28">
        <v>1.01E-2</v>
      </c>
      <c r="R28">
        <v>0.01</v>
      </c>
      <c r="S28">
        <v>0.01</v>
      </c>
      <c r="T28">
        <v>0.01</v>
      </c>
      <c r="U28">
        <v>0.01</v>
      </c>
      <c r="V28">
        <v>0.01</v>
      </c>
      <c r="W28">
        <v>0.01</v>
      </c>
      <c r="X28">
        <v>0.01</v>
      </c>
      <c r="Y28">
        <v>0.01</v>
      </c>
      <c r="Z28">
        <v>0.01</v>
      </c>
      <c r="AA28">
        <v>0.01</v>
      </c>
      <c r="AB28">
        <v>0.01</v>
      </c>
      <c r="AC28">
        <v>0.01</v>
      </c>
      <c r="AF28" s="6">
        <v>41</v>
      </c>
      <c r="AG28" s="5">
        <f t="shared" si="30"/>
        <v>1.9559999999999998E-3</v>
      </c>
      <c r="AH28">
        <f t="shared" si="31"/>
        <v>1.9155107999999997E-3</v>
      </c>
      <c r="AI28">
        <f t="shared" si="1"/>
        <v>1.8781583393999996E-3</v>
      </c>
      <c r="AJ28">
        <f t="shared" si="2"/>
        <v>1.8443514892907997E-3</v>
      </c>
      <c r="AK28">
        <f t="shared" si="3"/>
        <v>1.8142885600153597E-3</v>
      </c>
      <c r="AL28">
        <f t="shared" si="4"/>
        <v>1.7876185181831337E-3</v>
      </c>
      <c r="AM28">
        <f t="shared" si="5"/>
        <v>1.7642007155949347E-3</v>
      </c>
      <c r="AN28">
        <f t="shared" si="6"/>
        <v>1.7435595672224738E-3</v>
      </c>
      <c r="AO28">
        <f t="shared" si="7"/>
        <v>1.7249034798531933E-3</v>
      </c>
      <c r="AP28">
        <f t="shared" si="8"/>
        <v>1.707481954706676E-3</v>
      </c>
      <c r="AQ28">
        <f t="shared" si="9"/>
        <v>1.6904071351596091E-3</v>
      </c>
      <c r="AR28">
        <f t="shared" si="10"/>
        <v>1.6735030638080129E-3</v>
      </c>
      <c r="AS28">
        <f t="shared" si="11"/>
        <v>1.6567680331699328E-3</v>
      </c>
      <c r="AT28">
        <f t="shared" si="12"/>
        <v>1.6402003528382335E-3</v>
      </c>
      <c r="AU28">
        <f t="shared" si="13"/>
        <v>1.6237983493098511E-3</v>
      </c>
      <c r="AV28">
        <f t="shared" si="14"/>
        <v>1.6075603658167526E-3</v>
      </c>
      <c r="AW28">
        <f t="shared" si="15"/>
        <v>1.5914847621585852E-3</v>
      </c>
      <c r="AX28">
        <f t="shared" si="16"/>
        <v>1.5755699145369993E-3</v>
      </c>
      <c r="AY28">
        <f t="shared" si="17"/>
        <v>1.5598142153916293E-3</v>
      </c>
      <c r="AZ28">
        <f t="shared" si="18"/>
        <v>1.5442160732377129E-3</v>
      </c>
      <c r="BA28">
        <f t="shared" si="19"/>
        <v>1.5287739125053358E-3</v>
      </c>
      <c r="BB28">
        <f t="shared" si="20"/>
        <v>1.5134861733802824E-3</v>
      </c>
      <c r="BC28">
        <f t="shared" si="21"/>
        <v>1.4983513116464797E-3</v>
      </c>
      <c r="BD28">
        <f t="shared" si="22"/>
        <v>1.4833677985300149E-3</v>
      </c>
      <c r="BE28">
        <f t="shared" si="23"/>
        <v>1.4685341205447147E-3</v>
      </c>
      <c r="BF28">
        <f t="shared" si="24"/>
        <v>1.4538487793392676E-3</v>
      </c>
      <c r="BG28">
        <f t="shared" si="25"/>
        <v>1.439310291545875E-3</v>
      </c>
      <c r="BH28">
        <f t="shared" si="26"/>
        <v>1.4249171886304161E-3</v>
      </c>
      <c r="BI28">
        <f t="shared" si="27"/>
        <v>1.4106680167441119E-3</v>
      </c>
    </row>
    <row r="29" spans="1:61" x14ac:dyDescent="0.2">
      <c r="A29" s="4">
        <v>42</v>
      </c>
      <c r="B29" s="5">
        <v>1.74E-3</v>
      </c>
      <c r="D29">
        <f t="shared" si="28"/>
        <v>42</v>
      </c>
      <c r="E29" s="9">
        <v>1.2</v>
      </c>
      <c r="F29">
        <f t="shared" si="29"/>
        <v>2.088E-3</v>
      </c>
      <c r="H29" s="6">
        <v>42</v>
      </c>
      <c r="I29">
        <v>2.07E-2</v>
      </c>
      <c r="J29">
        <v>1.9599999999999999E-2</v>
      </c>
      <c r="K29">
        <v>1.83E-2</v>
      </c>
      <c r="L29">
        <v>1.67E-2</v>
      </c>
      <c r="M29">
        <v>1.5100000000000001E-2</v>
      </c>
      <c r="N29">
        <v>1.3599999999999999E-2</v>
      </c>
      <c r="O29">
        <v>1.2200000000000001E-2</v>
      </c>
      <c r="P29">
        <v>1.0999999999999999E-2</v>
      </c>
      <c r="Q29">
        <v>1.03E-2</v>
      </c>
      <c r="R29">
        <v>0.01</v>
      </c>
      <c r="S29">
        <v>0.01</v>
      </c>
      <c r="T29">
        <v>0.01</v>
      </c>
      <c r="U29">
        <v>0.01</v>
      </c>
      <c r="V29">
        <v>0.01</v>
      </c>
      <c r="W29">
        <v>0.01</v>
      </c>
      <c r="X29">
        <v>0.01</v>
      </c>
      <c r="Y29">
        <v>0.01</v>
      </c>
      <c r="Z29">
        <v>0.01</v>
      </c>
      <c r="AA29">
        <v>0.01</v>
      </c>
      <c r="AB29">
        <v>0.01</v>
      </c>
      <c r="AC29">
        <v>0.01</v>
      </c>
      <c r="AF29" s="6">
        <v>42</v>
      </c>
      <c r="AG29" s="5">
        <f t="shared" si="30"/>
        <v>2.088E-3</v>
      </c>
      <c r="AH29">
        <f t="shared" si="31"/>
        <v>2.0447783999999998E-3</v>
      </c>
      <c r="AI29">
        <f t="shared" si="1"/>
        <v>2.0047007433599997E-3</v>
      </c>
      <c r="AJ29">
        <f t="shared" si="2"/>
        <v>1.9680147197565119E-3</v>
      </c>
      <c r="AK29">
        <f t="shared" si="3"/>
        <v>1.9351488739365781E-3</v>
      </c>
      <c r="AL29">
        <f t="shared" si="4"/>
        <v>1.9059281259401358E-3</v>
      </c>
      <c r="AM29">
        <f t="shared" si="5"/>
        <v>1.8800075034273501E-3</v>
      </c>
      <c r="AN29">
        <f t="shared" si="6"/>
        <v>1.8570714118855364E-3</v>
      </c>
      <c r="AO29">
        <f t="shared" si="7"/>
        <v>1.8366436263547955E-3</v>
      </c>
      <c r="AP29">
        <f t="shared" si="8"/>
        <v>1.8177261970033411E-3</v>
      </c>
      <c r="AQ29">
        <f t="shared" si="9"/>
        <v>1.7995489350333077E-3</v>
      </c>
      <c r="AR29">
        <f t="shared" si="10"/>
        <v>1.7815534456829746E-3</v>
      </c>
      <c r="AS29">
        <f t="shared" si="11"/>
        <v>1.7637379112261449E-3</v>
      </c>
      <c r="AT29">
        <f t="shared" si="12"/>
        <v>1.7461005321138836E-3</v>
      </c>
      <c r="AU29">
        <f t="shared" si="13"/>
        <v>1.7286395267927448E-3</v>
      </c>
      <c r="AV29">
        <f t="shared" si="14"/>
        <v>1.7113531315248174E-3</v>
      </c>
      <c r="AW29">
        <f t="shared" si="15"/>
        <v>1.6942396002095693E-3</v>
      </c>
      <c r="AX29">
        <f t="shared" si="16"/>
        <v>1.6772972042074735E-3</v>
      </c>
      <c r="AY29">
        <f t="shared" si="17"/>
        <v>1.6605242321653987E-3</v>
      </c>
      <c r="AZ29">
        <f t="shared" si="18"/>
        <v>1.6439189898437448E-3</v>
      </c>
      <c r="BA29">
        <f t="shared" si="19"/>
        <v>1.6274797999453073E-3</v>
      </c>
      <c r="BB29">
        <f t="shared" si="20"/>
        <v>1.6112050019458542E-3</v>
      </c>
      <c r="BC29">
        <f t="shared" si="21"/>
        <v>1.5950929519263956E-3</v>
      </c>
      <c r="BD29">
        <f t="shared" si="22"/>
        <v>1.5791420224071317E-3</v>
      </c>
      <c r="BE29">
        <f t="shared" si="23"/>
        <v>1.5633506021830604E-3</v>
      </c>
      <c r="BF29">
        <f t="shared" si="24"/>
        <v>1.5477170961612297E-3</v>
      </c>
      <c r="BG29">
        <f t="shared" si="25"/>
        <v>1.5322399251996173E-3</v>
      </c>
      <c r="BH29">
        <f t="shared" si="26"/>
        <v>1.5169175259476212E-3</v>
      </c>
      <c r="BI29">
        <f t="shared" si="27"/>
        <v>1.501748350688145E-3</v>
      </c>
    </row>
    <row r="30" spans="1:61" x14ac:dyDescent="0.2">
      <c r="A30" s="4">
        <v>43</v>
      </c>
      <c r="B30" s="5">
        <v>1.8699999999999999E-3</v>
      </c>
      <c r="D30">
        <f t="shared" si="28"/>
        <v>43</v>
      </c>
      <c r="E30" s="9">
        <v>1.2</v>
      </c>
      <c r="F30">
        <f t="shared" si="29"/>
        <v>2.2439999999999999E-3</v>
      </c>
      <c r="H30" s="6">
        <v>43</v>
      </c>
      <c r="I30">
        <v>2.0799999999999999E-2</v>
      </c>
      <c r="J30">
        <v>1.9699999999999999E-2</v>
      </c>
      <c r="K30">
        <v>1.8499999999999999E-2</v>
      </c>
      <c r="L30">
        <v>1.7000000000000001E-2</v>
      </c>
      <c r="M30">
        <v>1.55E-2</v>
      </c>
      <c r="N30">
        <v>1.4E-2</v>
      </c>
      <c r="O30">
        <v>1.26E-2</v>
      </c>
      <c r="P30">
        <v>1.14E-2</v>
      </c>
      <c r="Q30">
        <v>1.0500000000000001E-2</v>
      </c>
      <c r="R30">
        <v>1.01E-2</v>
      </c>
      <c r="S30">
        <v>0.01</v>
      </c>
      <c r="T30">
        <v>0.01</v>
      </c>
      <c r="U30">
        <v>0.01</v>
      </c>
      <c r="V30">
        <v>0.01</v>
      </c>
      <c r="W30">
        <v>0.01</v>
      </c>
      <c r="X30">
        <v>0.01</v>
      </c>
      <c r="Y30">
        <v>0.01</v>
      </c>
      <c r="Z30">
        <v>0.01</v>
      </c>
      <c r="AA30">
        <v>0.01</v>
      </c>
      <c r="AB30">
        <v>0.01</v>
      </c>
      <c r="AC30">
        <v>0.01</v>
      </c>
      <c r="AF30" s="6">
        <v>43</v>
      </c>
      <c r="AG30" s="5">
        <f t="shared" si="30"/>
        <v>2.2439999999999999E-3</v>
      </c>
      <c r="AH30">
        <f t="shared" si="31"/>
        <v>2.1973247999999999E-3</v>
      </c>
      <c r="AI30">
        <f t="shared" si="1"/>
        <v>2.1540375014399999E-3</v>
      </c>
      <c r="AJ30">
        <f t="shared" si="2"/>
        <v>2.1141878076633598E-3</v>
      </c>
      <c r="AK30">
        <f t="shared" si="3"/>
        <v>2.0782466149330825E-3</v>
      </c>
      <c r="AL30">
        <f t="shared" si="4"/>
        <v>2.0460337924016196E-3</v>
      </c>
      <c r="AM30">
        <f t="shared" si="5"/>
        <v>2.0173893193079968E-3</v>
      </c>
      <c r="AN30">
        <f t="shared" si="6"/>
        <v>1.991970213884716E-3</v>
      </c>
      <c r="AO30">
        <f t="shared" si="7"/>
        <v>1.9692617534464302E-3</v>
      </c>
      <c r="AP30">
        <f t="shared" si="8"/>
        <v>1.9485845050352427E-3</v>
      </c>
      <c r="AQ30">
        <f t="shared" si="9"/>
        <v>1.9289038015343869E-3</v>
      </c>
      <c r="AR30">
        <f t="shared" si="10"/>
        <v>1.9096147635190429E-3</v>
      </c>
      <c r="AS30">
        <f t="shared" si="11"/>
        <v>1.8905186158838525E-3</v>
      </c>
      <c r="AT30">
        <f t="shared" si="12"/>
        <v>1.8716134297250139E-3</v>
      </c>
      <c r="AU30">
        <f t="shared" si="13"/>
        <v>1.8528972954277637E-3</v>
      </c>
      <c r="AV30">
        <f t="shared" si="14"/>
        <v>1.8343683224734861E-3</v>
      </c>
      <c r="AW30">
        <f t="shared" si="15"/>
        <v>1.8160246392487512E-3</v>
      </c>
      <c r="AX30">
        <f t="shared" si="16"/>
        <v>1.7978643928562637E-3</v>
      </c>
      <c r="AY30">
        <f t="shared" si="17"/>
        <v>1.779885748927701E-3</v>
      </c>
      <c r="AZ30">
        <f t="shared" si="18"/>
        <v>1.7620868914384241E-3</v>
      </c>
      <c r="BA30">
        <f t="shared" si="19"/>
        <v>1.7444660225240398E-3</v>
      </c>
      <c r="BB30">
        <f t="shared" si="20"/>
        <v>1.7270213622987993E-3</v>
      </c>
      <c r="BC30">
        <f t="shared" si="21"/>
        <v>1.7097511486758113E-3</v>
      </c>
      <c r="BD30">
        <f t="shared" si="22"/>
        <v>1.6926536371890532E-3</v>
      </c>
      <c r="BE30">
        <f t="shared" si="23"/>
        <v>1.6757271008171627E-3</v>
      </c>
      <c r="BF30">
        <f t="shared" si="24"/>
        <v>1.658969829808991E-3</v>
      </c>
      <c r="BG30">
        <f t="shared" si="25"/>
        <v>1.6423801315109011E-3</v>
      </c>
      <c r="BH30">
        <f t="shared" si="26"/>
        <v>1.6259563301957919E-3</v>
      </c>
      <c r="BI30">
        <f t="shared" si="27"/>
        <v>1.6096967668938341E-3</v>
      </c>
    </row>
    <row r="31" spans="1:61" x14ac:dyDescent="0.2">
      <c r="A31" s="4">
        <v>44</v>
      </c>
      <c r="B31" s="5">
        <v>2.0100000000000001E-3</v>
      </c>
      <c r="D31">
        <f t="shared" si="28"/>
        <v>44</v>
      </c>
      <c r="E31" s="9">
        <v>1.2</v>
      </c>
      <c r="F31">
        <f t="shared" si="29"/>
        <v>2.4120000000000001E-3</v>
      </c>
      <c r="H31" s="6">
        <v>44</v>
      </c>
      <c r="I31">
        <v>2.0799999999999999E-2</v>
      </c>
      <c r="J31">
        <v>1.9800000000000002E-2</v>
      </c>
      <c r="K31">
        <v>1.8599999999999998E-2</v>
      </c>
      <c r="L31">
        <v>1.7299999999999999E-2</v>
      </c>
      <c r="M31">
        <v>1.5800000000000002E-2</v>
      </c>
      <c r="N31">
        <v>1.44E-2</v>
      </c>
      <c r="O31">
        <v>1.2999999999999999E-2</v>
      </c>
      <c r="P31">
        <v>1.18E-2</v>
      </c>
      <c r="Q31">
        <v>1.09E-2</v>
      </c>
      <c r="R31">
        <v>1.0200000000000001E-2</v>
      </c>
      <c r="S31">
        <v>0.01</v>
      </c>
      <c r="T31">
        <v>0.01</v>
      </c>
      <c r="U31">
        <v>0.01</v>
      </c>
      <c r="V31">
        <v>0.01</v>
      </c>
      <c r="W31">
        <v>0.01</v>
      </c>
      <c r="X31">
        <v>0.01</v>
      </c>
      <c r="Y31">
        <v>0.01</v>
      </c>
      <c r="Z31">
        <v>0.01</v>
      </c>
      <c r="AA31">
        <v>0.01</v>
      </c>
      <c r="AB31">
        <v>0.01</v>
      </c>
      <c r="AC31">
        <v>0.01</v>
      </c>
      <c r="AF31" s="6">
        <v>44</v>
      </c>
      <c r="AG31" s="5">
        <f t="shared" si="30"/>
        <v>2.4120000000000001E-3</v>
      </c>
      <c r="AH31">
        <f t="shared" si="31"/>
        <v>2.3618303999999998E-3</v>
      </c>
      <c r="AI31">
        <f t="shared" si="1"/>
        <v>2.3150661580799998E-3</v>
      </c>
      <c r="AJ31">
        <f t="shared" si="2"/>
        <v>2.2720059275397118E-3</v>
      </c>
      <c r="AK31">
        <f t="shared" si="3"/>
        <v>2.2327002249932747E-3</v>
      </c>
      <c r="AL31">
        <f t="shared" si="4"/>
        <v>2.197423561438381E-3</v>
      </c>
      <c r="AM31">
        <f t="shared" si="5"/>
        <v>2.1657806621536682E-3</v>
      </c>
      <c r="AN31">
        <f t="shared" si="6"/>
        <v>2.1376255135456706E-3</v>
      </c>
      <c r="AO31">
        <f t="shared" si="7"/>
        <v>2.1124015324858318E-3</v>
      </c>
      <c r="AP31">
        <f t="shared" si="8"/>
        <v>2.0893763557817361E-3</v>
      </c>
      <c r="AQ31">
        <f t="shared" si="9"/>
        <v>2.0680647169527624E-3</v>
      </c>
      <c r="AR31">
        <f t="shared" si="10"/>
        <v>2.0473840697832349E-3</v>
      </c>
      <c r="AS31">
        <f t="shared" si="11"/>
        <v>2.0269102290854024E-3</v>
      </c>
      <c r="AT31">
        <f t="shared" si="12"/>
        <v>2.0066411267945484E-3</v>
      </c>
      <c r="AU31">
        <f t="shared" si="13"/>
        <v>1.9865747155266029E-3</v>
      </c>
      <c r="AV31">
        <f t="shared" si="14"/>
        <v>1.9667089683713368E-3</v>
      </c>
      <c r="AW31">
        <f t="shared" si="15"/>
        <v>1.9470418786876234E-3</v>
      </c>
      <c r="AX31">
        <f t="shared" si="16"/>
        <v>1.9275714599007471E-3</v>
      </c>
      <c r="AY31">
        <f t="shared" si="17"/>
        <v>1.9082957453017396E-3</v>
      </c>
      <c r="AZ31">
        <f t="shared" si="18"/>
        <v>1.8892127878487222E-3</v>
      </c>
      <c r="BA31">
        <f t="shared" si="19"/>
        <v>1.8703206599702349E-3</v>
      </c>
      <c r="BB31">
        <f t="shared" si="20"/>
        <v>1.8516174533705326E-3</v>
      </c>
      <c r="BC31">
        <f t="shared" si="21"/>
        <v>1.8331012788368273E-3</v>
      </c>
      <c r="BD31">
        <f t="shared" si="22"/>
        <v>1.8147702660484589E-3</v>
      </c>
      <c r="BE31">
        <f t="shared" si="23"/>
        <v>1.7966225633879744E-3</v>
      </c>
      <c r="BF31">
        <f t="shared" si="24"/>
        <v>1.7786563377540946E-3</v>
      </c>
      <c r="BG31">
        <f t="shared" si="25"/>
        <v>1.7608697743765537E-3</v>
      </c>
      <c r="BH31">
        <f t="shared" si="26"/>
        <v>1.7432610766327883E-3</v>
      </c>
      <c r="BI31">
        <f t="shared" si="27"/>
        <v>1.7258284658664604E-3</v>
      </c>
    </row>
    <row r="32" spans="1:61" x14ac:dyDescent="0.2">
      <c r="A32" s="4">
        <v>45</v>
      </c>
      <c r="B32" s="5">
        <v>2.16E-3</v>
      </c>
      <c r="D32">
        <f t="shared" si="28"/>
        <v>45</v>
      </c>
      <c r="E32" s="9">
        <v>1.2</v>
      </c>
      <c r="F32">
        <f t="shared" si="29"/>
        <v>2.5920000000000001E-3</v>
      </c>
      <c r="H32" s="6">
        <v>45</v>
      </c>
      <c r="I32">
        <v>2.07E-2</v>
      </c>
      <c r="J32">
        <v>1.9900000000000001E-2</v>
      </c>
      <c r="K32">
        <v>1.8800000000000001E-2</v>
      </c>
      <c r="L32">
        <v>1.7500000000000002E-2</v>
      </c>
      <c r="M32">
        <v>1.61E-2</v>
      </c>
      <c r="N32">
        <v>1.4800000000000001E-2</v>
      </c>
      <c r="O32">
        <v>1.34E-2</v>
      </c>
      <c r="P32">
        <v>1.2200000000000001E-2</v>
      </c>
      <c r="Q32">
        <v>1.12E-2</v>
      </c>
      <c r="R32">
        <v>1.0500000000000001E-2</v>
      </c>
      <c r="S32">
        <v>1.01E-2</v>
      </c>
      <c r="T32">
        <v>0.01</v>
      </c>
      <c r="U32">
        <v>0.01</v>
      </c>
      <c r="V32">
        <v>0.01</v>
      </c>
      <c r="W32">
        <v>0.01</v>
      </c>
      <c r="X32">
        <v>0.01</v>
      </c>
      <c r="Y32">
        <v>0.01</v>
      </c>
      <c r="Z32">
        <v>0.01</v>
      </c>
      <c r="AA32">
        <v>0.01</v>
      </c>
      <c r="AB32">
        <v>0.01</v>
      </c>
      <c r="AC32">
        <v>0.01</v>
      </c>
      <c r="AF32" s="6">
        <v>45</v>
      </c>
      <c r="AG32" s="5">
        <f t="shared" si="30"/>
        <v>2.5920000000000001E-3</v>
      </c>
      <c r="AH32">
        <f t="shared" si="31"/>
        <v>2.5383455999999998E-3</v>
      </c>
      <c r="AI32">
        <f t="shared" si="1"/>
        <v>2.4878325225599998E-3</v>
      </c>
      <c r="AJ32">
        <f t="shared" si="2"/>
        <v>2.4410612711358716E-3</v>
      </c>
      <c r="AK32">
        <f t="shared" si="3"/>
        <v>2.398342698890994E-3</v>
      </c>
      <c r="AL32">
        <f t="shared" si="4"/>
        <v>2.3597293814388489E-3</v>
      </c>
      <c r="AM32">
        <f t="shared" si="5"/>
        <v>2.3248053865935537E-3</v>
      </c>
      <c r="AN32">
        <f t="shared" si="6"/>
        <v>2.2936529944132E-3</v>
      </c>
      <c r="AO32">
        <f t="shared" si="7"/>
        <v>2.2656704278813588E-3</v>
      </c>
      <c r="AP32">
        <f t="shared" si="8"/>
        <v>2.2402949190890877E-3</v>
      </c>
      <c r="AQ32">
        <f t="shared" si="9"/>
        <v>2.2167718224386525E-3</v>
      </c>
      <c r="AR32">
        <f t="shared" si="10"/>
        <v>2.1943824270320221E-3</v>
      </c>
      <c r="AS32">
        <f t="shared" si="11"/>
        <v>2.1724386027617017E-3</v>
      </c>
      <c r="AT32">
        <f t="shared" si="12"/>
        <v>2.1507142167340849E-3</v>
      </c>
      <c r="AU32">
        <f t="shared" si="13"/>
        <v>2.129207074566744E-3</v>
      </c>
      <c r="AV32">
        <f t="shared" si="14"/>
        <v>2.1079150038210764E-3</v>
      </c>
      <c r="AW32">
        <f t="shared" si="15"/>
        <v>2.0868358537828656E-3</v>
      </c>
      <c r="AX32">
        <f t="shared" si="16"/>
        <v>2.065967495245037E-3</v>
      </c>
      <c r="AY32">
        <f t="shared" si="17"/>
        <v>2.0453078202925866E-3</v>
      </c>
      <c r="AZ32">
        <f t="shared" si="18"/>
        <v>2.0248547420896605E-3</v>
      </c>
      <c r="BA32">
        <f t="shared" si="19"/>
        <v>2.0046061946687641E-3</v>
      </c>
      <c r="BB32">
        <f t="shared" si="20"/>
        <v>1.9845601327220766E-3</v>
      </c>
      <c r="BC32">
        <f t="shared" si="21"/>
        <v>1.9647145313948559E-3</v>
      </c>
      <c r="BD32">
        <f t="shared" si="22"/>
        <v>1.9450673860809072E-3</v>
      </c>
      <c r="BE32">
        <f t="shared" si="23"/>
        <v>1.9256167122200982E-3</v>
      </c>
      <c r="BF32">
        <f t="shared" si="24"/>
        <v>1.9063605450978973E-3</v>
      </c>
      <c r="BG32">
        <f t="shared" si="25"/>
        <v>1.8872969396469183E-3</v>
      </c>
      <c r="BH32">
        <f t="shared" si="26"/>
        <v>1.8684239702504491E-3</v>
      </c>
      <c r="BI32">
        <f t="shared" si="27"/>
        <v>1.8497397305479446E-3</v>
      </c>
    </row>
    <row r="33" spans="1:61" x14ac:dyDescent="0.2">
      <c r="A33" s="4">
        <v>46</v>
      </c>
      <c r="B33" s="5">
        <v>2.32E-3</v>
      </c>
      <c r="D33">
        <f t="shared" si="28"/>
        <v>46</v>
      </c>
      <c r="E33" s="9">
        <v>1.2</v>
      </c>
      <c r="F33">
        <f t="shared" si="29"/>
        <v>2.784E-3</v>
      </c>
      <c r="H33" s="6">
        <v>46</v>
      </c>
      <c r="I33">
        <v>2.07E-2</v>
      </c>
      <c r="J33">
        <v>1.9900000000000001E-2</v>
      </c>
      <c r="K33">
        <v>1.89E-2</v>
      </c>
      <c r="L33">
        <v>1.77E-2</v>
      </c>
      <c r="M33">
        <v>1.6400000000000001E-2</v>
      </c>
      <c r="N33">
        <v>1.5100000000000001E-2</v>
      </c>
      <c r="O33">
        <v>1.38E-2</v>
      </c>
      <c r="P33">
        <v>1.26E-2</v>
      </c>
      <c r="Q33">
        <v>1.1599999999999999E-2</v>
      </c>
      <c r="R33">
        <v>1.0699999999999999E-2</v>
      </c>
      <c r="S33">
        <v>1.0200000000000001E-2</v>
      </c>
      <c r="T33">
        <v>0.01</v>
      </c>
      <c r="U33">
        <v>0.01</v>
      </c>
      <c r="V33">
        <v>0.01</v>
      </c>
      <c r="W33">
        <v>0.01</v>
      </c>
      <c r="X33">
        <v>0.01</v>
      </c>
      <c r="Y33">
        <v>0.01</v>
      </c>
      <c r="Z33">
        <v>0.01</v>
      </c>
      <c r="AA33">
        <v>0.01</v>
      </c>
      <c r="AB33">
        <v>0.01</v>
      </c>
      <c r="AC33">
        <v>0.01</v>
      </c>
      <c r="AF33" s="6">
        <v>46</v>
      </c>
      <c r="AG33" s="5">
        <f t="shared" si="30"/>
        <v>2.784E-3</v>
      </c>
      <c r="AH33">
        <f t="shared" si="31"/>
        <v>2.7263712000000001E-3</v>
      </c>
      <c r="AI33">
        <f t="shared" si="1"/>
        <v>2.67211641312E-3</v>
      </c>
      <c r="AJ33">
        <f t="shared" si="2"/>
        <v>2.6216134129120319E-3</v>
      </c>
      <c r="AK33">
        <f t="shared" si="3"/>
        <v>2.5752108555034889E-3</v>
      </c>
      <c r="AL33">
        <f t="shared" si="4"/>
        <v>2.5329773974732319E-3</v>
      </c>
      <c r="AM33">
        <f t="shared" si="5"/>
        <v>2.4947294387713862E-3</v>
      </c>
      <c r="AN33">
        <f t="shared" si="6"/>
        <v>2.4603021725163408E-3</v>
      </c>
      <c r="AO33">
        <f t="shared" si="7"/>
        <v>2.4293023651426348E-3</v>
      </c>
      <c r="AP33">
        <f t="shared" si="8"/>
        <v>2.4011224577069803E-3</v>
      </c>
      <c r="AQ33">
        <f t="shared" si="9"/>
        <v>2.3754304474095157E-3</v>
      </c>
      <c r="AR33">
        <f t="shared" si="10"/>
        <v>2.3512010568459388E-3</v>
      </c>
      <c r="AS33">
        <f t="shared" si="11"/>
        <v>2.3276890462774792E-3</v>
      </c>
      <c r="AT33">
        <f t="shared" si="12"/>
        <v>2.3044121558147045E-3</v>
      </c>
      <c r="AU33">
        <f t="shared" si="13"/>
        <v>2.2813680342565574E-3</v>
      </c>
      <c r="AV33">
        <f t="shared" si="14"/>
        <v>2.2585543539139917E-3</v>
      </c>
      <c r="AW33">
        <f t="shared" si="15"/>
        <v>2.2359688103748519E-3</v>
      </c>
      <c r="AX33">
        <f t="shared" si="16"/>
        <v>2.2136091222711035E-3</v>
      </c>
      <c r="AY33">
        <f t="shared" si="17"/>
        <v>2.1914730310483924E-3</v>
      </c>
      <c r="AZ33">
        <f t="shared" si="18"/>
        <v>2.1695583007379084E-3</v>
      </c>
      <c r="BA33">
        <f t="shared" si="19"/>
        <v>2.147862717730529E-3</v>
      </c>
      <c r="BB33">
        <f t="shared" si="20"/>
        <v>2.1263840905532236E-3</v>
      </c>
      <c r="BC33">
        <f t="shared" si="21"/>
        <v>2.1051202496476912E-3</v>
      </c>
      <c r="BD33">
        <f t="shared" si="22"/>
        <v>2.0840690471512144E-3</v>
      </c>
      <c r="BE33">
        <f t="shared" si="23"/>
        <v>2.0632283566797021E-3</v>
      </c>
      <c r="BF33">
        <f t="shared" si="24"/>
        <v>2.0425960731129049E-3</v>
      </c>
      <c r="BG33">
        <f t="shared" si="25"/>
        <v>2.022170112381776E-3</v>
      </c>
      <c r="BH33">
        <f t="shared" si="26"/>
        <v>2.0019484112579582E-3</v>
      </c>
      <c r="BI33">
        <f t="shared" si="27"/>
        <v>1.9819289271453787E-3</v>
      </c>
    </row>
    <row r="34" spans="1:61" x14ac:dyDescent="0.2">
      <c r="A34" s="4">
        <v>47</v>
      </c>
      <c r="B34" s="5">
        <v>2.49E-3</v>
      </c>
      <c r="D34">
        <f t="shared" si="28"/>
        <v>47</v>
      </c>
      <c r="E34" s="9">
        <v>1.2</v>
      </c>
      <c r="F34">
        <f t="shared" si="29"/>
        <v>2.9879999999999998E-3</v>
      </c>
      <c r="H34" s="6">
        <v>47</v>
      </c>
      <c r="I34">
        <v>2.07E-2</v>
      </c>
      <c r="J34">
        <v>1.9900000000000001E-2</v>
      </c>
      <c r="K34">
        <v>1.9E-2</v>
      </c>
      <c r="L34">
        <v>1.7899999999999999E-2</v>
      </c>
      <c r="M34">
        <v>1.67E-2</v>
      </c>
      <c r="N34">
        <v>1.54E-2</v>
      </c>
      <c r="O34">
        <v>1.4200000000000001E-2</v>
      </c>
      <c r="P34">
        <v>1.2999999999999999E-2</v>
      </c>
      <c r="Q34">
        <v>1.1900000000000001E-2</v>
      </c>
      <c r="R34">
        <v>1.0999999999999999E-2</v>
      </c>
      <c r="S34">
        <v>1.04E-2</v>
      </c>
      <c r="T34">
        <v>0.01</v>
      </c>
      <c r="U34">
        <v>0.01</v>
      </c>
      <c r="V34">
        <v>0.01</v>
      </c>
      <c r="W34">
        <v>0.01</v>
      </c>
      <c r="X34">
        <v>0.01</v>
      </c>
      <c r="Y34">
        <v>0.01</v>
      </c>
      <c r="Z34">
        <v>0.01</v>
      </c>
      <c r="AA34">
        <v>0.01</v>
      </c>
      <c r="AB34">
        <v>0.01</v>
      </c>
      <c r="AC34">
        <v>0.01</v>
      </c>
      <c r="AF34" s="6">
        <v>47</v>
      </c>
      <c r="AG34" s="5">
        <f t="shared" si="30"/>
        <v>2.9879999999999998E-3</v>
      </c>
      <c r="AH34">
        <f t="shared" si="31"/>
        <v>2.9261483999999996E-3</v>
      </c>
      <c r="AI34">
        <f t="shared" si="1"/>
        <v>2.8679180468399994E-3</v>
      </c>
      <c r="AJ34">
        <f t="shared" si="2"/>
        <v>2.8134276039500396E-3</v>
      </c>
      <c r="AK34">
        <f t="shared" si="3"/>
        <v>2.7630672498393338E-3</v>
      </c>
      <c r="AL34">
        <f t="shared" si="4"/>
        <v>2.7169240267670169E-3</v>
      </c>
      <c r="AM34">
        <f t="shared" si="5"/>
        <v>2.6750833967548048E-3</v>
      </c>
      <c r="AN34">
        <f t="shared" si="6"/>
        <v>2.6370972125208864E-3</v>
      </c>
      <c r="AO34">
        <f t="shared" si="7"/>
        <v>2.6028149487581148E-3</v>
      </c>
      <c r="AP34">
        <f t="shared" si="8"/>
        <v>2.571841450867893E-3</v>
      </c>
      <c r="AQ34">
        <f t="shared" si="9"/>
        <v>2.5435511949083462E-3</v>
      </c>
      <c r="AR34">
        <f t="shared" si="10"/>
        <v>2.5170982624812994E-3</v>
      </c>
      <c r="AS34">
        <f t="shared" si="11"/>
        <v>2.4919272798564866E-3</v>
      </c>
      <c r="AT34">
        <f t="shared" si="12"/>
        <v>2.4670080070579217E-3</v>
      </c>
      <c r="AU34">
        <f t="shared" si="13"/>
        <v>2.4423379269873425E-3</v>
      </c>
      <c r="AV34">
        <f t="shared" si="14"/>
        <v>2.4179145477174692E-3</v>
      </c>
      <c r="AW34">
        <f t="shared" si="15"/>
        <v>2.3937354022402946E-3</v>
      </c>
      <c r="AX34">
        <f t="shared" si="16"/>
        <v>2.3697980482178917E-3</v>
      </c>
      <c r="AY34">
        <f t="shared" si="17"/>
        <v>2.3461000677357127E-3</v>
      </c>
      <c r="AZ34">
        <f t="shared" si="18"/>
        <v>2.3226390670583554E-3</v>
      </c>
      <c r="BA34">
        <f t="shared" si="19"/>
        <v>2.299412676387772E-3</v>
      </c>
      <c r="BB34">
        <f t="shared" si="20"/>
        <v>2.2764185496238942E-3</v>
      </c>
      <c r="BC34">
        <f t="shared" si="21"/>
        <v>2.2536543641276554E-3</v>
      </c>
      <c r="BD34">
        <f t="shared" si="22"/>
        <v>2.2311178204863788E-3</v>
      </c>
      <c r="BE34">
        <f t="shared" si="23"/>
        <v>2.2088066422815151E-3</v>
      </c>
      <c r="BF34">
        <f t="shared" si="24"/>
        <v>2.1867185758587E-3</v>
      </c>
      <c r="BG34">
        <f t="shared" si="25"/>
        <v>2.164851390100113E-3</v>
      </c>
      <c r="BH34">
        <f t="shared" si="26"/>
        <v>2.1432028761991118E-3</v>
      </c>
      <c r="BI34">
        <f t="shared" si="27"/>
        <v>2.1217708474371207E-3</v>
      </c>
    </row>
    <row r="35" spans="1:61" x14ac:dyDescent="0.2">
      <c r="A35" s="4">
        <v>48</v>
      </c>
      <c r="B35" s="5">
        <v>2.65E-3</v>
      </c>
      <c r="D35">
        <f t="shared" si="28"/>
        <v>48</v>
      </c>
      <c r="E35" s="9">
        <v>1.2</v>
      </c>
      <c r="F35">
        <f t="shared" si="29"/>
        <v>3.1800000000000001E-3</v>
      </c>
      <c r="H35" s="6">
        <v>48</v>
      </c>
      <c r="I35">
        <v>2.06E-2</v>
      </c>
      <c r="J35">
        <v>1.9900000000000001E-2</v>
      </c>
      <c r="K35">
        <v>1.9E-2</v>
      </c>
      <c r="L35">
        <v>1.7999999999999999E-2</v>
      </c>
      <c r="M35">
        <v>1.6899999999999998E-2</v>
      </c>
      <c r="N35">
        <v>1.5699999999999999E-2</v>
      </c>
      <c r="O35">
        <v>1.4500000000000001E-2</v>
      </c>
      <c r="P35">
        <v>1.3299999999999999E-2</v>
      </c>
      <c r="Q35">
        <v>1.23E-2</v>
      </c>
      <c r="R35">
        <v>1.1299999999999999E-2</v>
      </c>
      <c r="S35">
        <v>1.06E-2</v>
      </c>
      <c r="T35">
        <v>1.0200000000000001E-2</v>
      </c>
      <c r="U35">
        <v>0.01</v>
      </c>
      <c r="V35">
        <v>0.01</v>
      </c>
      <c r="W35">
        <v>0.01</v>
      </c>
      <c r="X35">
        <v>0.01</v>
      </c>
      <c r="Y35">
        <v>0.01</v>
      </c>
      <c r="Z35">
        <v>0.01</v>
      </c>
      <c r="AA35">
        <v>0.01</v>
      </c>
      <c r="AB35">
        <v>0.01</v>
      </c>
      <c r="AC35">
        <v>0.01</v>
      </c>
      <c r="AF35" s="6">
        <v>48</v>
      </c>
      <c r="AG35" s="5">
        <f t="shared" si="30"/>
        <v>3.1800000000000001E-3</v>
      </c>
      <c r="AH35">
        <f t="shared" si="31"/>
        <v>3.1144920000000004E-3</v>
      </c>
      <c r="AI35">
        <f t="shared" si="1"/>
        <v>3.0525136092000001E-3</v>
      </c>
      <c r="AJ35">
        <f t="shared" si="2"/>
        <v>2.9945158506252002E-3</v>
      </c>
      <c r="AK35">
        <f t="shared" si="3"/>
        <v>2.9406145653139465E-3</v>
      </c>
      <c r="AL35">
        <f t="shared" si="4"/>
        <v>2.8909181791601408E-3</v>
      </c>
      <c r="AM35">
        <f t="shared" si="5"/>
        <v>2.8455307637473264E-3</v>
      </c>
      <c r="AN35">
        <f t="shared" si="6"/>
        <v>2.8042705676729904E-3</v>
      </c>
      <c r="AO35">
        <f t="shared" si="7"/>
        <v>2.7669737691229396E-3</v>
      </c>
      <c r="AP35">
        <f t="shared" si="8"/>
        <v>2.7329399917627277E-3</v>
      </c>
      <c r="AQ35">
        <f t="shared" si="9"/>
        <v>2.7020577698558088E-3</v>
      </c>
      <c r="AR35">
        <f t="shared" si="10"/>
        <v>2.6734159574953371E-3</v>
      </c>
      <c r="AS35">
        <f t="shared" si="11"/>
        <v>2.6461471147288845E-3</v>
      </c>
      <c r="AT35">
        <f t="shared" si="12"/>
        <v>2.6196856435815956E-3</v>
      </c>
      <c r="AU35">
        <f t="shared" si="13"/>
        <v>2.5934887871457797E-3</v>
      </c>
      <c r="AV35">
        <f t="shared" si="14"/>
        <v>2.5675538992743219E-3</v>
      </c>
      <c r="AW35">
        <f t="shared" si="15"/>
        <v>2.5418783602815785E-3</v>
      </c>
      <c r="AX35">
        <f t="shared" si="16"/>
        <v>2.5164595766787624E-3</v>
      </c>
      <c r="AY35">
        <f t="shared" si="17"/>
        <v>2.4912949809119747E-3</v>
      </c>
      <c r="AZ35">
        <f t="shared" si="18"/>
        <v>2.4663820311028551E-3</v>
      </c>
      <c r="BA35">
        <f t="shared" si="19"/>
        <v>2.4417182107918265E-3</v>
      </c>
      <c r="BB35">
        <f t="shared" si="20"/>
        <v>2.4173010286839083E-3</v>
      </c>
      <c r="BC35">
        <f t="shared" si="21"/>
        <v>2.393128018397069E-3</v>
      </c>
      <c r="BD35">
        <f t="shared" si="22"/>
        <v>2.3691967382130984E-3</v>
      </c>
      <c r="BE35">
        <f t="shared" si="23"/>
        <v>2.3455047708309672E-3</v>
      </c>
      <c r="BF35">
        <f t="shared" si="24"/>
        <v>2.3220497231226573E-3</v>
      </c>
      <c r="BG35">
        <f t="shared" si="25"/>
        <v>2.2988292258914306E-3</v>
      </c>
      <c r="BH35">
        <f t="shared" si="26"/>
        <v>2.2758409336325162E-3</v>
      </c>
      <c r="BI35">
        <f t="shared" si="27"/>
        <v>2.2530825242961911E-3</v>
      </c>
    </row>
    <row r="36" spans="1:61" x14ac:dyDescent="0.2">
      <c r="A36" s="4">
        <v>49</v>
      </c>
      <c r="B36" s="5">
        <v>2.8300000000000001E-3</v>
      </c>
      <c r="D36">
        <f t="shared" si="28"/>
        <v>49</v>
      </c>
      <c r="E36" s="9">
        <v>1.2</v>
      </c>
      <c r="F36">
        <f t="shared" si="29"/>
        <v>3.3960000000000001E-3</v>
      </c>
      <c r="H36" s="6">
        <v>49</v>
      </c>
      <c r="I36">
        <v>2.0500000000000001E-2</v>
      </c>
      <c r="J36">
        <v>1.9800000000000002E-2</v>
      </c>
      <c r="K36">
        <v>1.9E-2</v>
      </c>
      <c r="L36">
        <v>1.8100000000000002E-2</v>
      </c>
      <c r="M36">
        <v>1.7000000000000001E-2</v>
      </c>
      <c r="N36">
        <v>1.5800000000000002E-2</v>
      </c>
      <c r="O36">
        <v>1.47E-2</v>
      </c>
      <c r="P36">
        <v>1.3599999999999999E-2</v>
      </c>
      <c r="Q36">
        <v>1.26E-2</v>
      </c>
      <c r="R36">
        <v>1.1599999999999999E-2</v>
      </c>
      <c r="S36">
        <v>1.09E-2</v>
      </c>
      <c r="T36">
        <v>1.03E-2</v>
      </c>
      <c r="U36">
        <v>0.01</v>
      </c>
      <c r="V36">
        <v>0.01</v>
      </c>
      <c r="W36">
        <v>0.01</v>
      </c>
      <c r="X36">
        <v>0.01</v>
      </c>
      <c r="Y36">
        <v>0.01</v>
      </c>
      <c r="Z36">
        <v>0.01</v>
      </c>
      <c r="AA36">
        <v>0.01</v>
      </c>
      <c r="AB36">
        <v>0.01</v>
      </c>
      <c r="AC36">
        <v>0.01</v>
      </c>
      <c r="AF36" s="6">
        <v>49</v>
      </c>
      <c r="AG36" s="5">
        <f t="shared" si="30"/>
        <v>3.3960000000000001E-3</v>
      </c>
      <c r="AH36">
        <f t="shared" si="31"/>
        <v>3.3263820000000001E-3</v>
      </c>
      <c r="AI36">
        <f t="shared" si="1"/>
        <v>3.2605196363999999E-3</v>
      </c>
      <c r="AJ36">
        <f t="shared" si="2"/>
        <v>3.1985697633083996E-3</v>
      </c>
      <c r="AK36">
        <f t="shared" si="3"/>
        <v>3.1406756505925177E-3</v>
      </c>
      <c r="AL36">
        <f t="shared" si="4"/>
        <v>3.087284164532445E-3</v>
      </c>
      <c r="AM36">
        <f t="shared" si="5"/>
        <v>3.0385050747328323E-3</v>
      </c>
      <c r="AN36">
        <f t="shared" si="6"/>
        <v>2.9938390501342595E-3</v>
      </c>
      <c r="AO36">
        <f t="shared" si="7"/>
        <v>2.9531228390524337E-3</v>
      </c>
      <c r="AP36">
        <f t="shared" si="8"/>
        <v>2.9159134912803732E-3</v>
      </c>
      <c r="AQ36">
        <f t="shared" si="9"/>
        <v>2.8820888947815207E-3</v>
      </c>
      <c r="AR36">
        <f t="shared" si="10"/>
        <v>2.850674125828402E-3</v>
      </c>
      <c r="AS36">
        <f t="shared" si="11"/>
        <v>2.8213121823323696E-3</v>
      </c>
      <c r="AT36">
        <f t="shared" si="12"/>
        <v>2.793099060509046E-3</v>
      </c>
      <c r="AU36">
        <f t="shared" si="13"/>
        <v>2.7651680699039556E-3</v>
      </c>
      <c r="AV36">
        <f t="shared" si="14"/>
        <v>2.7375163892049159E-3</v>
      </c>
      <c r="AW36">
        <f t="shared" si="15"/>
        <v>2.7101412253128666E-3</v>
      </c>
      <c r="AX36">
        <f t="shared" si="16"/>
        <v>2.6830398130597379E-3</v>
      </c>
      <c r="AY36">
        <f t="shared" si="17"/>
        <v>2.6562094149291406E-3</v>
      </c>
      <c r="AZ36">
        <f t="shared" si="18"/>
        <v>2.629647320779849E-3</v>
      </c>
      <c r="BA36">
        <f t="shared" si="19"/>
        <v>2.6033508475720507E-3</v>
      </c>
      <c r="BB36">
        <f t="shared" si="20"/>
        <v>2.57731733909633E-3</v>
      </c>
      <c r="BC36">
        <f t="shared" si="21"/>
        <v>2.5515441657053667E-3</v>
      </c>
      <c r="BD36">
        <f t="shared" si="22"/>
        <v>2.5260287240483131E-3</v>
      </c>
      <c r="BE36">
        <f t="shared" si="23"/>
        <v>2.5007684368078299E-3</v>
      </c>
      <c r="BF36">
        <f t="shared" si="24"/>
        <v>2.4757607524397516E-3</v>
      </c>
      <c r="BG36">
        <f t="shared" si="25"/>
        <v>2.4510031449153542E-3</v>
      </c>
      <c r="BH36">
        <f t="shared" si="26"/>
        <v>2.4264931134662005E-3</v>
      </c>
      <c r="BI36">
        <f t="shared" si="27"/>
        <v>2.4022281823315385E-3</v>
      </c>
    </row>
    <row r="37" spans="1:61" x14ac:dyDescent="0.2">
      <c r="A37" s="4">
        <v>50</v>
      </c>
      <c r="B37" s="5">
        <v>3.0100000000000001E-3</v>
      </c>
      <c r="D37">
        <f t="shared" si="28"/>
        <v>50</v>
      </c>
      <c r="E37" s="9">
        <v>1.2</v>
      </c>
      <c r="F37">
        <f t="shared" si="29"/>
        <v>3.6119999999999998E-3</v>
      </c>
      <c r="H37" s="6">
        <v>50</v>
      </c>
      <c r="I37">
        <v>2.0299999999999999E-2</v>
      </c>
      <c r="J37">
        <v>1.9699999999999999E-2</v>
      </c>
      <c r="K37">
        <v>1.9E-2</v>
      </c>
      <c r="L37">
        <v>1.8100000000000002E-2</v>
      </c>
      <c r="M37">
        <v>1.7000000000000001E-2</v>
      </c>
      <c r="N37">
        <v>1.6E-2</v>
      </c>
      <c r="O37">
        <v>1.49E-2</v>
      </c>
      <c r="P37">
        <v>1.38E-2</v>
      </c>
      <c r="Q37">
        <v>1.2800000000000001E-2</v>
      </c>
      <c r="R37">
        <v>1.1900000000000001E-2</v>
      </c>
      <c r="S37">
        <v>1.11E-2</v>
      </c>
      <c r="T37">
        <v>1.0500000000000001E-2</v>
      </c>
      <c r="U37">
        <v>1.01E-2</v>
      </c>
      <c r="V37">
        <v>0.01</v>
      </c>
      <c r="W37">
        <v>0.01</v>
      </c>
      <c r="X37">
        <v>0.01</v>
      </c>
      <c r="Y37">
        <v>0.01</v>
      </c>
      <c r="Z37">
        <v>0.01</v>
      </c>
      <c r="AA37">
        <v>0.01</v>
      </c>
      <c r="AB37">
        <v>0.01</v>
      </c>
      <c r="AC37">
        <v>0.01</v>
      </c>
      <c r="AF37" s="6">
        <v>50</v>
      </c>
      <c r="AG37" s="5">
        <f t="shared" si="30"/>
        <v>3.6119999999999998E-3</v>
      </c>
      <c r="AH37">
        <f t="shared" si="31"/>
        <v>3.5386763999999999E-3</v>
      </c>
      <c r="AI37">
        <f t="shared" si="1"/>
        <v>3.4689644749199998E-3</v>
      </c>
      <c r="AJ37">
        <f t="shared" si="2"/>
        <v>3.4030541498965197E-3</v>
      </c>
      <c r="AK37">
        <f t="shared" si="3"/>
        <v>3.3414588697833927E-3</v>
      </c>
      <c r="AL37">
        <f t="shared" si="4"/>
        <v>3.2846540689970751E-3</v>
      </c>
      <c r="AM37">
        <f t="shared" si="5"/>
        <v>3.2320996038931217E-3</v>
      </c>
      <c r="AN37">
        <f t="shared" si="6"/>
        <v>3.183941319795114E-3</v>
      </c>
      <c r="AO37">
        <f t="shared" si="7"/>
        <v>3.1400029295819412E-3</v>
      </c>
      <c r="AP37">
        <f t="shared" si="8"/>
        <v>3.0998108920832924E-3</v>
      </c>
      <c r="AQ37">
        <f t="shared" si="9"/>
        <v>3.0629231424675013E-3</v>
      </c>
      <c r="AR37">
        <f t="shared" si="10"/>
        <v>3.0289246955861118E-3</v>
      </c>
      <c r="AS37">
        <f t="shared" si="11"/>
        <v>2.9971209862824579E-3</v>
      </c>
      <c r="AT37">
        <f t="shared" si="12"/>
        <v>2.9668500643210052E-3</v>
      </c>
      <c r="AU37">
        <f t="shared" si="13"/>
        <v>2.9371815636777951E-3</v>
      </c>
      <c r="AV37">
        <f t="shared" si="14"/>
        <v>2.9078097480410171E-3</v>
      </c>
      <c r="AW37">
        <f t="shared" si="15"/>
        <v>2.8787316505606069E-3</v>
      </c>
      <c r="AX37">
        <f t="shared" si="16"/>
        <v>2.8499443340550008E-3</v>
      </c>
      <c r="AY37">
        <f t="shared" si="17"/>
        <v>2.8214448907144508E-3</v>
      </c>
      <c r="AZ37">
        <f t="shared" si="18"/>
        <v>2.7932304418073063E-3</v>
      </c>
      <c r="BA37">
        <f t="shared" si="19"/>
        <v>2.765298137389233E-3</v>
      </c>
      <c r="BB37">
        <f t="shared" si="20"/>
        <v>2.7376451560153408E-3</v>
      </c>
      <c r="BC37">
        <f t="shared" si="21"/>
        <v>2.7102687044551874E-3</v>
      </c>
      <c r="BD37">
        <f t="shared" si="22"/>
        <v>2.6831660174106353E-3</v>
      </c>
      <c r="BE37">
        <f t="shared" si="23"/>
        <v>2.6563343572365288E-3</v>
      </c>
      <c r="BF37">
        <f t="shared" si="24"/>
        <v>2.6297710136641635E-3</v>
      </c>
      <c r="BG37">
        <f t="shared" si="25"/>
        <v>2.6034733035275219E-3</v>
      </c>
      <c r="BH37">
        <f t="shared" si="26"/>
        <v>2.5774385704922468E-3</v>
      </c>
      <c r="BI37">
        <f t="shared" si="27"/>
        <v>2.5516641847873243E-3</v>
      </c>
    </row>
    <row r="38" spans="1:61" x14ac:dyDescent="0.2">
      <c r="A38" s="4">
        <v>51</v>
      </c>
      <c r="B38" s="5">
        <v>3.2299999999999998E-3</v>
      </c>
      <c r="D38">
        <f t="shared" si="28"/>
        <v>51</v>
      </c>
      <c r="E38" s="9">
        <v>1.2</v>
      </c>
      <c r="F38">
        <f t="shared" si="29"/>
        <v>3.8759999999999997E-3</v>
      </c>
      <c r="H38" s="6">
        <v>51</v>
      </c>
      <c r="I38">
        <v>2.0199999999999999E-2</v>
      </c>
      <c r="J38">
        <v>1.9599999999999999E-2</v>
      </c>
      <c r="K38">
        <v>1.89E-2</v>
      </c>
      <c r="L38">
        <v>1.8100000000000002E-2</v>
      </c>
      <c r="M38">
        <v>1.7100000000000001E-2</v>
      </c>
      <c r="N38">
        <v>1.61E-2</v>
      </c>
      <c r="O38">
        <v>1.5100000000000001E-2</v>
      </c>
      <c r="P38">
        <v>1.41E-2</v>
      </c>
      <c r="Q38">
        <v>1.3100000000000001E-2</v>
      </c>
      <c r="R38">
        <v>1.2200000000000001E-2</v>
      </c>
      <c r="S38">
        <v>1.14E-2</v>
      </c>
      <c r="T38">
        <v>1.0699999999999999E-2</v>
      </c>
      <c r="U38">
        <v>1.03E-2</v>
      </c>
      <c r="V38">
        <v>0.01</v>
      </c>
      <c r="W38">
        <v>0.01</v>
      </c>
      <c r="X38">
        <v>0.01</v>
      </c>
      <c r="Y38">
        <v>0.01</v>
      </c>
      <c r="Z38">
        <v>0.01</v>
      </c>
      <c r="AA38">
        <v>0.01</v>
      </c>
      <c r="AB38">
        <v>0.01</v>
      </c>
      <c r="AC38">
        <v>0.01</v>
      </c>
      <c r="AF38" s="6">
        <v>51</v>
      </c>
      <c r="AG38" s="5">
        <f t="shared" si="30"/>
        <v>3.8759999999999997E-3</v>
      </c>
      <c r="AH38">
        <f t="shared" si="31"/>
        <v>3.7977047999999997E-3</v>
      </c>
      <c r="AI38">
        <f t="shared" si="1"/>
        <v>3.7232697859200001E-3</v>
      </c>
      <c r="AJ38">
        <f t="shared" si="2"/>
        <v>3.652899986966112E-3</v>
      </c>
      <c r="AK38">
        <f t="shared" si="3"/>
        <v>3.5867824972020254E-3</v>
      </c>
      <c r="AL38">
        <f t="shared" si="4"/>
        <v>3.5254485164998707E-3</v>
      </c>
      <c r="AM38">
        <f t="shared" si="5"/>
        <v>3.4686887953842226E-3</v>
      </c>
      <c r="AN38">
        <f t="shared" si="6"/>
        <v>3.4163115945739209E-3</v>
      </c>
      <c r="AO38">
        <f t="shared" si="7"/>
        <v>3.3681416010904286E-3</v>
      </c>
      <c r="AP38">
        <f t="shared" si="8"/>
        <v>3.324018946116144E-3</v>
      </c>
      <c r="AQ38">
        <f t="shared" si="9"/>
        <v>3.2834659149735272E-3</v>
      </c>
      <c r="AR38">
        <f t="shared" si="10"/>
        <v>3.246034403542829E-3</v>
      </c>
      <c r="AS38">
        <f t="shared" si="11"/>
        <v>3.2113018354249204E-3</v>
      </c>
      <c r="AT38">
        <f t="shared" si="12"/>
        <v>3.1782254265200439E-3</v>
      </c>
      <c r="AU38">
        <f t="shared" si="13"/>
        <v>3.1464431722548433E-3</v>
      </c>
      <c r="AV38">
        <f t="shared" si="14"/>
        <v>3.1149787405322948E-3</v>
      </c>
      <c r="AW38">
        <f t="shared" si="15"/>
        <v>3.0838289531269717E-3</v>
      </c>
      <c r="AX38">
        <f t="shared" si="16"/>
        <v>3.052990663595702E-3</v>
      </c>
      <c r="AY38">
        <f t="shared" si="17"/>
        <v>3.0224607569597451E-3</v>
      </c>
      <c r="AZ38">
        <f t="shared" si="18"/>
        <v>2.9922361493901475E-3</v>
      </c>
      <c r="BA38">
        <f t="shared" si="19"/>
        <v>2.9623137878962459E-3</v>
      </c>
      <c r="BB38">
        <f t="shared" si="20"/>
        <v>2.9326906500172834E-3</v>
      </c>
      <c r="BC38">
        <f t="shared" si="21"/>
        <v>2.9033637435171107E-3</v>
      </c>
      <c r="BD38">
        <f t="shared" si="22"/>
        <v>2.8743301060819397E-3</v>
      </c>
      <c r="BE38">
        <f t="shared" si="23"/>
        <v>2.8455868050211203E-3</v>
      </c>
      <c r="BF38">
        <f t="shared" si="24"/>
        <v>2.817130936970909E-3</v>
      </c>
      <c r="BG38">
        <f t="shared" si="25"/>
        <v>2.7889596276011999E-3</v>
      </c>
      <c r="BH38">
        <f t="shared" si="26"/>
        <v>2.7610700313251877E-3</v>
      </c>
      <c r="BI38">
        <f t="shared" si="27"/>
        <v>2.7334593310119359E-3</v>
      </c>
    </row>
    <row r="39" spans="1:61" x14ac:dyDescent="0.2">
      <c r="A39" s="4">
        <v>52</v>
      </c>
      <c r="B39" s="5">
        <v>3.49E-3</v>
      </c>
      <c r="D39">
        <f t="shared" si="28"/>
        <v>52</v>
      </c>
      <c r="E39" s="9">
        <v>1.2</v>
      </c>
      <c r="F39">
        <f t="shared" si="29"/>
        <v>4.1879999999999999E-3</v>
      </c>
      <c r="H39" s="6">
        <v>52</v>
      </c>
      <c r="I39">
        <v>2.01E-2</v>
      </c>
      <c r="J39">
        <v>1.95E-2</v>
      </c>
      <c r="K39">
        <v>1.89E-2</v>
      </c>
      <c r="L39">
        <v>1.8100000000000002E-2</v>
      </c>
      <c r="M39">
        <v>1.72E-2</v>
      </c>
      <c r="N39">
        <v>1.6199999999999999E-2</v>
      </c>
      <c r="O39">
        <v>1.5299999999999999E-2</v>
      </c>
      <c r="P39">
        <v>1.43E-2</v>
      </c>
      <c r="Q39">
        <v>1.3299999999999999E-2</v>
      </c>
      <c r="R39">
        <v>1.24E-2</v>
      </c>
      <c r="S39">
        <v>1.1599999999999999E-2</v>
      </c>
      <c r="T39">
        <v>1.0999999999999999E-2</v>
      </c>
      <c r="U39">
        <v>1.0500000000000001E-2</v>
      </c>
      <c r="V39">
        <v>1.01E-2</v>
      </c>
      <c r="W39">
        <v>0.01</v>
      </c>
      <c r="X39">
        <v>0.01</v>
      </c>
      <c r="Y39">
        <v>0.01</v>
      </c>
      <c r="Z39">
        <v>0.01</v>
      </c>
      <c r="AA39">
        <v>0.01</v>
      </c>
      <c r="AB39">
        <v>0.01</v>
      </c>
      <c r="AC39">
        <v>0.01</v>
      </c>
      <c r="AF39" s="6">
        <v>52</v>
      </c>
      <c r="AG39" s="5">
        <f t="shared" si="30"/>
        <v>4.1879999999999999E-3</v>
      </c>
      <c r="AH39">
        <f t="shared" si="31"/>
        <v>4.1038211999999998E-3</v>
      </c>
      <c r="AI39">
        <f t="shared" si="1"/>
        <v>4.0237966865999996E-3</v>
      </c>
      <c r="AJ39">
        <f t="shared" si="2"/>
        <v>3.9477469292232593E-3</v>
      </c>
      <c r="AK39">
        <f t="shared" si="3"/>
        <v>3.8762927098043181E-3</v>
      </c>
      <c r="AL39">
        <f t="shared" si="4"/>
        <v>3.8096204751956837E-3</v>
      </c>
      <c r="AM39">
        <f t="shared" si="5"/>
        <v>3.7479046234975139E-3</v>
      </c>
      <c r="AN39">
        <f t="shared" si="6"/>
        <v>3.6905616827580018E-3</v>
      </c>
      <c r="AO39">
        <f t="shared" si="7"/>
        <v>3.6377866506945625E-3</v>
      </c>
      <c r="AP39">
        <f t="shared" si="8"/>
        <v>3.5894040882403248E-3</v>
      </c>
      <c r="AQ39">
        <f t="shared" si="9"/>
        <v>3.5448954775461447E-3</v>
      </c>
      <c r="AR39">
        <f t="shared" si="10"/>
        <v>3.5037746900066094E-3</v>
      </c>
      <c r="AS39">
        <f t="shared" si="11"/>
        <v>3.4652331684165366E-3</v>
      </c>
      <c r="AT39">
        <f t="shared" si="12"/>
        <v>3.4288482201481631E-3</v>
      </c>
      <c r="AU39">
        <f t="shared" si="13"/>
        <v>3.3942168531246666E-3</v>
      </c>
      <c r="AV39">
        <f t="shared" si="14"/>
        <v>3.36027468459342E-3</v>
      </c>
      <c r="AW39">
        <f t="shared" si="15"/>
        <v>3.3266719377474858E-3</v>
      </c>
      <c r="AX39">
        <f t="shared" si="16"/>
        <v>3.293405218370011E-3</v>
      </c>
      <c r="AY39">
        <f t="shared" si="17"/>
        <v>3.2604711661863108E-3</v>
      </c>
      <c r="AZ39">
        <f t="shared" si="18"/>
        <v>3.2278664545244478E-3</v>
      </c>
      <c r="BA39">
        <f t="shared" si="19"/>
        <v>3.1955877899792033E-3</v>
      </c>
      <c r="BB39">
        <f t="shared" si="20"/>
        <v>3.1636319120794112E-3</v>
      </c>
      <c r="BC39">
        <f t="shared" si="21"/>
        <v>3.1319955929586169E-3</v>
      </c>
      <c r="BD39">
        <f t="shared" si="22"/>
        <v>3.1006756370290309E-3</v>
      </c>
      <c r="BE39">
        <f t="shared" si="23"/>
        <v>3.0696688806587406E-3</v>
      </c>
      <c r="BF39">
        <f t="shared" si="24"/>
        <v>3.0389721918521531E-3</v>
      </c>
      <c r="BG39">
        <f t="shared" si="25"/>
        <v>3.0085824699336316E-3</v>
      </c>
      <c r="BH39">
        <f t="shared" si="26"/>
        <v>2.9784966452342954E-3</v>
      </c>
      <c r="BI39">
        <f t="shared" si="27"/>
        <v>2.9487116787819526E-3</v>
      </c>
    </row>
    <row r="40" spans="1:61" x14ac:dyDescent="0.2">
      <c r="A40" s="4">
        <v>53</v>
      </c>
      <c r="B40" s="5">
        <v>3.7799999999999999E-3</v>
      </c>
      <c r="D40">
        <f t="shared" si="28"/>
        <v>53</v>
      </c>
      <c r="E40" s="9">
        <v>1.2</v>
      </c>
      <c r="F40">
        <f t="shared" si="29"/>
        <v>4.5360000000000001E-3</v>
      </c>
      <c r="H40" s="6">
        <v>53</v>
      </c>
      <c r="I40">
        <v>1.9900000000000001E-2</v>
      </c>
      <c r="J40">
        <v>1.9400000000000001E-2</v>
      </c>
      <c r="K40">
        <v>1.8800000000000001E-2</v>
      </c>
      <c r="L40">
        <v>1.8100000000000002E-2</v>
      </c>
      <c r="M40">
        <v>1.72E-2</v>
      </c>
      <c r="N40">
        <v>1.6299999999999999E-2</v>
      </c>
      <c r="O40">
        <v>1.54E-2</v>
      </c>
      <c r="P40">
        <v>1.4500000000000001E-2</v>
      </c>
      <c r="Q40">
        <v>1.35E-2</v>
      </c>
      <c r="R40">
        <v>1.2699999999999999E-2</v>
      </c>
      <c r="S40">
        <v>1.1900000000000001E-2</v>
      </c>
      <c r="T40">
        <v>1.12E-2</v>
      </c>
      <c r="U40">
        <v>1.06E-2</v>
      </c>
      <c r="V40">
        <v>1.0200000000000001E-2</v>
      </c>
      <c r="W40">
        <v>0.01</v>
      </c>
      <c r="X40">
        <v>0.01</v>
      </c>
      <c r="Y40">
        <v>0.01</v>
      </c>
      <c r="Z40">
        <v>0.01</v>
      </c>
      <c r="AA40">
        <v>0.01</v>
      </c>
      <c r="AB40">
        <v>0.01</v>
      </c>
      <c r="AC40">
        <v>0.01</v>
      </c>
      <c r="AF40" s="6">
        <v>53</v>
      </c>
      <c r="AG40" s="5">
        <f t="shared" si="30"/>
        <v>4.5360000000000001E-3</v>
      </c>
      <c r="AH40">
        <f t="shared" si="31"/>
        <v>4.4457335999999997E-3</v>
      </c>
      <c r="AI40">
        <f t="shared" si="1"/>
        <v>4.35948636816E-3</v>
      </c>
      <c r="AJ40">
        <f t="shared" si="2"/>
        <v>4.2775280244385918E-3</v>
      </c>
      <c r="AK40">
        <f t="shared" si="3"/>
        <v>4.2001047671962532E-3</v>
      </c>
      <c r="AL40">
        <f t="shared" si="4"/>
        <v>4.1278629652004781E-3</v>
      </c>
      <c r="AM40">
        <f t="shared" si="5"/>
        <v>4.0605787988677103E-3</v>
      </c>
      <c r="AN40">
        <f t="shared" si="6"/>
        <v>3.9980458853651479E-3</v>
      </c>
      <c r="AO40">
        <f t="shared" si="7"/>
        <v>3.9400742200273531E-3</v>
      </c>
      <c r="AP40">
        <f t="shared" si="8"/>
        <v>3.8868832180569842E-3</v>
      </c>
      <c r="AQ40">
        <f t="shared" si="9"/>
        <v>3.8375198011876602E-3</v>
      </c>
      <c r="AR40">
        <f t="shared" si="10"/>
        <v>3.7918533155535269E-3</v>
      </c>
      <c r="AS40">
        <f t="shared" si="11"/>
        <v>3.7493845584193274E-3</v>
      </c>
      <c r="AT40">
        <f t="shared" si="12"/>
        <v>3.7096410821000824E-3</v>
      </c>
      <c r="AU40">
        <f t="shared" si="13"/>
        <v>3.6718027430626618E-3</v>
      </c>
      <c r="AV40">
        <f t="shared" si="14"/>
        <v>3.6350847156320352E-3</v>
      </c>
      <c r="AW40">
        <f t="shared" si="15"/>
        <v>3.5987338684757147E-3</v>
      </c>
      <c r="AX40">
        <f t="shared" si="16"/>
        <v>3.5627465297909575E-3</v>
      </c>
      <c r="AY40">
        <f t="shared" si="17"/>
        <v>3.5271190644930481E-3</v>
      </c>
      <c r="AZ40">
        <f t="shared" si="18"/>
        <v>3.4918478738481177E-3</v>
      </c>
      <c r="BA40">
        <f t="shared" si="19"/>
        <v>3.4569293951096365E-3</v>
      </c>
      <c r="BB40">
        <f t="shared" si="20"/>
        <v>3.42236010115854E-3</v>
      </c>
      <c r="BC40">
        <f t="shared" si="21"/>
        <v>3.3881365001469546E-3</v>
      </c>
      <c r="BD40">
        <f t="shared" si="22"/>
        <v>3.3542551351454851E-3</v>
      </c>
      <c r="BE40">
        <f t="shared" si="23"/>
        <v>3.32071258379403E-3</v>
      </c>
      <c r="BF40">
        <f t="shared" si="24"/>
        <v>3.2875054579560897E-3</v>
      </c>
      <c r="BG40">
        <f t="shared" si="25"/>
        <v>3.2546304033765289E-3</v>
      </c>
      <c r="BH40">
        <f t="shared" si="26"/>
        <v>3.2220840993427637E-3</v>
      </c>
      <c r="BI40">
        <f t="shared" si="27"/>
        <v>3.1898632583493361E-3</v>
      </c>
    </row>
    <row r="41" spans="1:61" x14ac:dyDescent="0.2">
      <c r="A41" s="4">
        <v>54</v>
      </c>
      <c r="B41" s="5">
        <v>4.1200000000000004E-3</v>
      </c>
      <c r="D41">
        <f t="shared" si="28"/>
        <v>54</v>
      </c>
      <c r="E41" s="9">
        <v>1.2</v>
      </c>
      <c r="F41">
        <f t="shared" si="29"/>
        <v>4.9440000000000005E-3</v>
      </c>
      <c r="H41" s="6">
        <v>54</v>
      </c>
      <c r="I41">
        <v>1.9800000000000002E-2</v>
      </c>
      <c r="J41">
        <v>1.9300000000000001E-2</v>
      </c>
      <c r="K41">
        <v>1.8700000000000001E-2</v>
      </c>
      <c r="L41">
        <v>1.7999999999999999E-2</v>
      </c>
      <c r="M41">
        <v>1.72E-2</v>
      </c>
      <c r="N41">
        <v>1.6400000000000001E-2</v>
      </c>
      <c r="O41">
        <v>1.55E-2</v>
      </c>
      <c r="P41">
        <v>1.46E-2</v>
      </c>
      <c r="Q41">
        <v>1.37E-2</v>
      </c>
      <c r="R41">
        <v>1.29E-2</v>
      </c>
      <c r="S41">
        <v>1.21E-2</v>
      </c>
      <c r="T41">
        <v>1.14E-2</v>
      </c>
      <c r="U41">
        <v>1.0800000000000001E-2</v>
      </c>
      <c r="V41">
        <v>1.04E-2</v>
      </c>
      <c r="W41">
        <v>1.01E-2</v>
      </c>
      <c r="X41">
        <v>0.01</v>
      </c>
      <c r="Y41">
        <v>0.01</v>
      </c>
      <c r="Z41">
        <v>0.01</v>
      </c>
      <c r="AA41">
        <v>0.01</v>
      </c>
      <c r="AB41">
        <v>0.01</v>
      </c>
      <c r="AC41">
        <v>0.01</v>
      </c>
      <c r="AF41" s="6">
        <v>54</v>
      </c>
      <c r="AG41" s="5">
        <f t="shared" si="30"/>
        <v>4.9440000000000005E-3</v>
      </c>
      <c r="AH41">
        <f t="shared" si="31"/>
        <v>4.8461088000000003E-3</v>
      </c>
      <c r="AI41">
        <f t="shared" si="1"/>
        <v>4.7525789001600007E-3</v>
      </c>
      <c r="AJ41">
        <f t="shared" si="2"/>
        <v>4.6637056747270084E-3</v>
      </c>
      <c r="AK41">
        <f t="shared" si="3"/>
        <v>4.5797589725819219E-3</v>
      </c>
      <c r="AL41">
        <f t="shared" si="4"/>
        <v>4.5009871182535126E-3</v>
      </c>
      <c r="AM41">
        <f t="shared" si="5"/>
        <v>4.4271709295141551E-3</v>
      </c>
      <c r="AN41">
        <f t="shared" si="6"/>
        <v>4.3585497801066856E-3</v>
      </c>
      <c r="AO41">
        <f t="shared" si="7"/>
        <v>4.2949149533171279E-3</v>
      </c>
      <c r="AP41">
        <f t="shared" si="8"/>
        <v>4.2360746184566828E-3</v>
      </c>
      <c r="AQ41">
        <f t="shared" si="9"/>
        <v>4.1814292558785913E-3</v>
      </c>
      <c r="AR41">
        <f t="shared" si="10"/>
        <v>4.1308339618824604E-3</v>
      </c>
      <c r="AS41">
        <f t="shared" si="11"/>
        <v>4.0837424547170006E-3</v>
      </c>
      <c r="AT41">
        <f t="shared" si="12"/>
        <v>4.0396380362060572E-3</v>
      </c>
      <c r="AU41">
        <f t="shared" si="13"/>
        <v>3.9976258006295144E-3</v>
      </c>
      <c r="AV41">
        <f t="shared" si="14"/>
        <v>3.9572497800431563E-3</v>
      </c>
      <c r="AW41">
        <f t="shared" si="15"/>
        <v>3.9176772822427245E-3</v>
      </c>
      <c r="AX41">
        <f t="shared" si="16"/>
        <v>3.8785005094202972E-3</v>
      </c>
      <c r="AY41">
        <f t="shared" si="17"/>
        <v>3.839715504326094E-3</v>
      </c>
      <c r="AZ41">
        <f t="shared" si="18"/>
        <v>3.8013183492828328E-3</v>
      </c>
      <c r="BA41">
        <f t="shared" si="19"/>
        <v>3.7633051657900043E-3</v>
      </c>
      <c r="BB41">
        <f t="shared" si="20"/>
        <v>3.7256721141321041E-3</v>
      </c>
      <c r="BC41">
        <f t="shared" si="21"/>
        <v>3.6884153929907832E-3</v>
      </c>
      <c r="BD41">
        <f t="shared" si="22"/>
        <v>3.6515312390608752E-3</v>
      </c>
      <c r="BE41">
        <f t="shared" si="23"/>
        <v>3.6150159266702666E-3</v>
      </c>
      <c r="BF41">
        <f t="shared" si="24"/>
        <v>3.578865767403564E-3</v>
      </c>
      <c r="BG41">
        <f t="shared" si="25"/>
        <v>3.5430771097295284E-3</v>
      </c>
      <c r="BH41">
        <f t="shared" si="26"/>
        <v>3.507646338632233E-3</v>
      </c>
      <c r="BI41">
        <f t="shared" si="27"/>
        <v>3.4725698752459105E-3</v>
      </c>
    </row>
    <row r="42" spans="1:61" x14ac:dyDescent="0.2">
      <c r="A42" s="4">
        <v>55</v>
      </c>
      <c r="B42" s="5">
        <v>4.5300000000000002E-3</v>
      </c>
      <c r="D42">
        <f t="shared" si="28"/>
        <v>55</v>
      </c>
      <c r="E42" s="9">
        <v>1.2</v>
      </c>
      <c r="F42">
        <f t="shared" si="29"/>
        <v>5.4359999999999999E-3</v>
      </c>
      <c r="H42" s="6">
        <v>55</v>
      </c>
      <c r="I42">
        <v>1.9599999999999999E-2</v>
      </c>
      <c r="J42">
        <v>1.9199999999999998E-2</v>
      </c>
      <c r="K42">
        <v>1.8599999999999998E-2</v>
      </c>
      <c r="L42">
        <v>1.7999999999999999E-2</v>
      </c>
      <c r="M42">
        <v>1.72E-2</v>
      </c>
      <c r="N42">
        <v>1.6400000000000001E-2</v>
      </c>
      <c r="O42">
        <v>1.5599999999999999E-2</v>
      </c>
      <c r="P42">
        <v>1.47E-2</v>
      </c>
      <c r="Q42">
        <v>1.3899999999999999E-2</v>
      </c>
      <c r="R42">
        <v>1.3100000000000001E-2</v>
      </c>
      <c r="S42">
        <v>1.23E-2</v>
      </c>
      <c r="T42">
        <v>1.1599999999999999E-2</v>
      </c>
      <c r="U42">
        <v>1.0999999999999999E-2</v>
      </c>
      <c r="V42">
        <v>1.0500000000000001E-2</v>
      </c>
      <c r="W42">
        <v>1.0200000000000001E-2</v>
      </c>
      <c r="X42">
        <v>0.01</v>
      </c>
      <c r="Y42">
        <v>0.01</v>
      </c>
      <c r="Z42">
        <v>0.01</v>
      </c>
      <c r="AA42">
        <v>0.01</v>
      </c>
      <c r="AB42">
        <v>0.01</v>
      </c>
      <c r="AC42">
        <v>0.01</v>
      </c>
      <c r="AF42" s="6">
        <v>55</v>
      </c>
      <c r="AG42" s="5">
        <f t="shared" si="30"/>
        <v>5.4359999999999999E-3</v>
      </c>
      <c r="AH42">
        <f t="shared" si="31"/>
        <v>5.3294544000000001E-3</v>
      </c>
      <c r="AI42">
        <f t="shared" si="1"/>
        <v>5.2271288755200004E-3</v>
      </c>
      <c r="AJ42">
        <f t="shared" si="2"/>
        <v>5.1299042784353288E-3</v>
      </c>
      <c r="AK42">
        <f t="shared" si="3"/>
        <v>5.0375660014234927E-3</v>
      </c>
      <c r="AL42">
        <f t="shared" si="4"/>
        <v>4.950919866199009E-3</v>
      </c>
      <c r="AM42">
        <f t="shared" si="5"/>
        <v>4.8697247803933452E-3</v>
      </c>
      <c r="AN42">
        <f t="shared" si="6"/>
        <v>4.7937570738192095E-3</v>
      </c>
      <c r="AO42">
        <f t="shared" si="7"/>
        <v>4.7232888448340673E-3</v>
      </c>
      <c r="AP42">
        <f t="shared" si="8"/>
        <v>4.6576351298908735E-3</v>
      </c>
      <c r="AQ42">
        <f t="shared" si="9"/>
        <v>4.5966201096893028E-3</v>
      </c>
      <c r="AR42">
        <f t="shared" si="10"/>
        <v>4.5400816823401241E-3</v>
      </c>
      <c r="AS42">
        <f t="shared" si="11"/>
        <v>4.4874167348249788E-3</v>
      </c>
      <c r="AT42">
        <f t="shared" si="12"/>
        <v>4.438055150741904E-3</v>
      </c>
      <c r="AU42">
        <f t="shared" si="13"/>
        <v>4.391455571659114E-3</v>
      </c>
      <c r="AV42">
        <f t="shared" si="14"/>
        <v>4.3466627248281908E-3</v>
      </c>
      <c r="AW42">
        <f t="shared" si="15"/>
        <v>4.303196097579909E-3</v>
      </c>
      <c r="AX42">
        <f t="shared" si="16"/>
        <v>4.2601641366041103E-3</v>
      </c>
      <c r="AY42">
        <f t="shared" si="17"/>
        <v>4.2175624952380695E-3</v>
      </c>
      <c r="AZ42">
        <f t="shared" si="18"/>
        <v>4.1753868702856887E-3</v>
      </c>
      <c r="BA42">
        <f t="shared" si="19"/>
        <v>4.1336330015828314E-3</v>
      </c>
      <c r="BB42">
        <f t="shared" si="20"/>
        <v>4.092296671567003E-3</v>
      </c>
      <c r="BC42">
        <f t="shared" si="21"/>
        <v>4.0513737048513332E-3</v>
      </c>
      <c r="BD42">
        <f t="shared" si="22"/>
        <v>4.01085996780282E-3</v>
      </c>
      <c r="BE42">
        <f t="shared" si="23"/>
        <v>3.9707513681247917E-3</v>
      </c>
      <c r="BF42">
        <f t="shared" si="24"/>
        <v>3.9310438544435441E-3</v>
      </c>
      <c r="BG42">
        <f t="shared" si="25"/>
        <v>3.8917334158991086E-3</v>
      </c>
      <c r="BH42">
        <f t="shared" si="26"/>
        <v>3.8528160817401175E-3</v>
      </c>
      <c r="BI42">
        <f t="shared" si="27"/>
        <v>3.8142879209227161E-3</v>
      </c>
    </row>
    <row r="43" spans="1:61" x14ac:dyDescent="0.2">
      <c r="A43" s="4">
        <v>56</v>
      </c>
      <c r="B43" s="5">
        <v>5.0000000000000001E-3</v>
      </c>
      <c r="D43">
        <f t="shared" si="28"/>
        <v>56</v>
      </c>
      <c r="E43" s="9">
        <v>1.2</v>
      </c>
      <c r="F43">
        <f t="shared" si="29"/>
        <v>6.0000000000000001E-3</v>
      </c>
      <c r="H43" s="6">
        <v>56</v>
      </c>
      <c r="I43">
        <v>1.95E-2</v>
      </c>
      <c r="J43">
        <v>1.9099999999999999E-2</v>
      </c>
      <c r="K43">
        <v>1.8499999999999999E-2</v>
      </c>
      <c r="L43">
        <v>1.7899999999999999E-2</v>
      </c>
      <c r="M43">
        <v>1.72E-2</v>
      </c>
      <c r="N43">
        <v>1.6400000000000001E-2</v>
      </c>
      <c r="O43">
        <v>1.5599999999999999E-2</v>
      </c>
      <c r="P43">
        <v>1.4800000000000001E-2</v>
      </c>
      <c r="Q43">
        <v>1.4E-2</v>
      </c>
      <c r="R43">
        <v>1.32E-2</v>
      </c>
      <c r="S43">
        <v>1.2500000000000001E-2</v>
      </c>
      <c r="T43">
        <v>1.18E-2</v>
      </c>
      <c r="U43">
        <v>1.12E-2</v>
      </c>
      <c r="V43">
        <v>1.0699999999999999E-2</v>
      </c>
      <c r="W43">
        <v>1.03E-2</v>
      </c>
      <c r="X43">
        <v>1.01E-2</v>
      </c>
      <c r="Y43">
        <v>0.01</v>
      </c>
      <c r="Z43">
        <v>0.01</v>
      </c>
      <c r="AA43">
        <v>0.01</v>
      </c>
      <c r="AB43">
        <v>0.01</v>
      </c>
      <c r="AC43">
        <v>0.01</v>
      </c>
      <c r="AF43" s="6">
        <v>56</v>
      </c>
      <c r="AG43" s="5">
        <f t="shared" si="30"/>
        <v>6.0000000000000001E-3</v>
      </c>
      <c r="AH43">
        <f t="shared" si="31"/>
        <v>5.8830000000000002E-3</v>
      </c>
      <c r="AI43">
        <f t="shared" si="1"/>
        <v>5.7706347E-3</v>
      </c>
      <c r="AJ43">
        <f t="shared" si="2"/>
        <v>5.6638779580499999E-3</v>
      </c>
      <c r="AK43">
        <f t="shared" si="3"/>
        <v>5.5624945426009046E-3</v>
      </c>
      <c r="AL43">
        <f t="shared" si="4"/>
        <v>5.4668196364681693E-3</v>
      </c>
      <c r="AM43">
        <f t="shared" si="5"/>
        <v>5.3771637944300919E-3</v>
      </c>
      <c r="AN43">
        <f t="shared" si="6"/>
        <v>5.2932800392369826E-3</v>
      </c>
      <c r="AO43">
        <f t="shared" si="7"/>
        <v>5.2149394946562752E-3</v>
      </c>
      <c r="AP43">
        <f t="shared" si="8"/>
        <v>5.1419303417310873E-3</v>
      </c>
      <c r="AQ43">
        <f t="shared" si="9"/>
        <v>5.074056861220237E-3</v>
      </c>
      <c r="AR43">
        <f t="shared" si="10"/>
        <v>5.0106311504549842E-3</v>
      </c>
      <c r="AS43">
        <f t="shared" si="11"/>
        <v>4.9515057028796149E-3</v>
      </c>
      <c r="AT43">
        <f t="shared" si="12"/>
        <v>4.8960488390073637E-3</v>
      </c>
      <c r="AU43">
        <f t="shared" si="13"/>
        <v>4.8436611164299846E-3</v>
      </c>
      <c r="AV43">
        <f t="shared" si="14"/>
        <v>4.7937714069307561E-3</v>
      </c>
      <c r="AW43">
        <f t="shared" si="15"/>
        <v>4.7453543157207553E-3</v>
      </c>
      <c r="AX43">
        <f t="shared" si="16"/>
        <v>4.6979007725635475E-3</v>
      </c>
      <c r="AY43">
        <f t="shared" si="17"/>
        <v>4.6509217648379123E-3</v>
      </c>
      <c r="AZ43">
        <f t="shared" si="18"/>
        <v>4.6044125471895328E-3</v>
      </c>
      <c r="BA43">
        <f t="shared" si="19"/>
        <v>4.5583684217176375E-3</v>
      </c>
      <c r="BB43">
        <f t="shared" si="20"/>
        <v>4.5127847375004615E-3</v>
      </c>
      <c r="BC43">
        <f t="shared" si="21"/>
        <v>4.4676568901254564E-3</v>
      </c>
      <c r="BD43">
        <f t="shared" si="22"/>
        <v>4.4229803212242017E-3</v>
      </c>
      <c r="BE43">
        <f t="shared" si="23"/>
        <v>4.3787505180119595E-3</v>
      </c>
      <c r="BF43">
        <f t="shared" si="24"/>
        <v>4.3349630128318396E-3</v>
      </c>
      <c r="BG43">
        <f t="shared" si="25"/>
        <v>4.2916133827035213E-3</v>
      </c>
      <c r="BH43">
        <f t="shared" si="26"/>
        <v>4.2486972488764863E-3</v>
      </c>
      <c r="BI43">
        <f t="shared" si="27"/>
        <v>4.206210276387721E-3</v>
      </c>
    </row>
    <row r="44" spans="1:61" x14ac:dyDescent="0.2">
      <c r="A44" s="4">
        <v>57</v>
      </c>
      <c r="B44" s="5">
        <v>5.5199999999999997E-3</v>
      </c>
      <c r="D44">
        <f t="shared" si="28"/>
        <v>57</v>
      </c>
      <c r="E44" s="9">
        <v>1.2</v>
      </c>
      <c r="F44">
        <f t="shared" si="29"/>
        <v>6.6239999999999997E-3</v>
      </c>
      <c r="H44" s="6">
        <v>57</v>
      </c>
      <c r="I44">
        <v>1.9400000000000001E-2</v>
      </c>
      <c r="J44">
        <v>1.9E-2</v>
      </c>
      <c r="K44">
        <v>1.84E-2</v>
      </c>
      <c r="L44">
        <v>1.78E-2</v>
      </c>
      <c r="M44">
        <v>1.72E-2</v>
      </c>
      <c r="N44">
        <v>1.6400000000000001E-2</v>
      </c>
      <c r="O44">
        <v>1.5699999999999999E-2</v>
      </c>
      <c r="P44">
        <v>1.49E-2</v>
      </c>
      <c r="Q44">
        <v>1.41E-2</v>
      </c>
      <c r="R44">
        <v>1.34E-2</v>
      </c>
      <c r="S44">
        <v>1.2699999999999999E-2</v>
      </c>
      <c r="T44">
        <v>1.2E-2</v>
      </c>
      <c r="U44">
        <v>1.14E-2</v>
      </c>
      <c r="V44">
        <v>1.09E-2</v>
      </c>
      <c r="W44">
        <v>1.0500000000000001E-2</v>
      </c>
      <c r="X44">
        <v>1.0200000000000001E-2</v>
      </c>
      <c r="Y44">
        <v>0.01</v>
      </c>
      <c r="Z44">
        <v>0.01</v>
      </c>
      <c r="AA44">
        <v>0.01</v>
      </c>
      <c r="AB44">
        <v>0.01</v>
      </c>
      <c r="AC44">
        <v>0.01</v>
      </c>
      <c r="AF44" s="6">
        <v>57</v>
      </c>
      <c r="AG44" s="5">
        <f t="shared" si="30"/>
        <v>6.6239999999999997E-3</v>
      </c>
      <c r="AH44">
        <f t="shared" si="31"/>
        <v>6.4954944000000002E-3</v>
      </c>
      <c r="AI44">
        <f t="shared" si="1"/>
        <v>6.3720800063999999E-3</v>
      </c>
      <c r="AJ44">
        <f t="shared" si="2"/>
        <v>6.2548337342822405E-3</v>
      </c>
      <c r="AK44">
        <f t="shared" si="3"/>
        <v>6.143497693812016E-3</v>
      </c>
      <c r="AL44">
        <f t="shared" si="4"/>
        <v>6.0378295334784495E-3</v>
      </c>
      <c r="AM44">
        <f t="shared" si="5"/>
        <v>5.9388091291294031E-3</v>
      </c>
      <c r="AN44">
        <f t="shared" si="6"/>
        <v>5.8455698258020709E-3</v>
      </c>
      <c r="AO44">
        <f t="shared" si="7"/>
        <v>5.7584708353976199E-3</v>
      </c>
      <c r="AP44">
        <f t="shared" si="8"/>
        <v>5.6772763966185134E-3</v>
      </c>
      <c r="AQ44">
        <f t="shared" si="9"/>
        <v>5.6012008929038253E-3</v>
      </c>
      <c r="AR44">
        <f t="shared" si="10"/>
        <v>5.5300656415639467E-3</v>
      </c>
      <c r="AS44">
        <f t="shared" si="11"/>
        <v>5.4637048538651797E-3</v>
      </c>
      <c r="AT44">
        <f t="shared" si="12"/>
        <v>5.4014186185311168E-3</v>
      </c>
      <c r="AU44">
        <f t="shared" si="13"/>
        <v>5.3425431555891275E-3</v>
      </c>
      <c r="AV44">
        <f t="shared" si="14"/>
        <v>5.2864464524554422E-3</v>
      </c>
      <c r="AW44">
        <f t="shared" si="15"/>
        <v>5.232524698640397E-3</v>
      </c>
      <c r="AX44">
        <f t="shared" si="16"/>
        <v>5.1801994516539928E-3</v>
      </c>
      <c r="AY44">
        <f t="shared" si="17"/>
        <v>5.1283974571374527E-3</v>
      </c>
      <c r="AZ44">
        <f t="shared" si="18"/>
        <v>5.0771134825660785E-3</v>
      </c>
      <c r="BA44">
        <f t="shared" si="19"/>
        <v>5.0263423477404177E-3</v>
      </c>
      <c r="BB44">
        <f t="shared" si="20"/>
        <v>4.9760789242630134E-3</v>
      </c>
      <c r="BC44">
        <f t="shared" si="21"/>
        <v>4.9263181350203836E-3</v>
      </c>
      <c r="BD44">
        <f t="shared" si="22"/>
        <v>4.8770549536701797E-3</v>
      </c>
      <c r="BE44">
        <f t="shared" si="23"/>
        <v>4.8282844041334779E-3</v>
      </c>
      <c r="BF44">
        <f t="shared" si="24"/>
        <v>4.7800015600921435E-3</v>
      </c>
      <c r="BG44">
        <f t="shared" si="25"/>
        <v>4.7322015444912222E-3</v>
      </c>
      <c r="BH44">
        <f t="shared" si="26"/>
        <v>4.6848795290463097E-3</v>
      </c>
      <c r="BI44">
        <f t="shared" si="27"/>
        <v>4.6380307337558465E-3</v>
      </c>
    </row>
    <row r="45" spans="1:61" x14ac:dyDescent="0.2">
      <c r="A45" s="4">
        <v>58</v>
      </c>
      <c r="B45" s="5">
        <v>6.0800000000000003E-3</v>
      </c>
      <c r="D45">
        <f t="shared" si="28"/>
        <v>58</v>
      </c>
      <c r="E45" s="9">
        <v>1.2</v>
      </c>
      <c r="F45">
        <f t="shared" si="29"/>
        <v>7.2960000000000004E-3</v>
      </c>
      <c r="H45" s="6">
        <v>58</v>
      </c>
      <c r="I45">
        <v>1.9300000000000001E-2</v>
      </c>
      <c r="J45">
        <v>1.89E-2</v>
      </c>
      <c r="K45">
        <v>1.84E-2</v>
      </c>
      <c r="L45">
        <v>1.78E-2</v>
      </c>
      <c r="M45">
        <v>1.7100000000000001E-2</v>
      </c>
      <c r="N45">
        <v>1.6400000000000001E-2</v>
      </c>
      <c r="O45">
        <v>1.5699999999999999E-2</v>
      </c>
      <c r="P45">
        <v>1.4999999999999999E-2</v>
      </c>
      <c r="Q45">
        <v>1.4200000000000001E-2</v>
      </c>
      <c r="R45">
        <v>1.35E-2</v>
      </c>
      <c r="S45">
        <v>1.2800000000000001E-2</v>
      </c>
      <c r="T45">
        <v>1.21E-2</v>
      </c>
      <c r="U45">
        <v>1.15E-2</v>
      </c>
      <c r="V45">
        <v>1.0999999999999999E-2</v>
      </c>
      <c r="W45">
        <v>1.06E-2</v>
      </c>
      <c r="X45">
        <v>1.03E-2</v>
      </c>
      <c r="Y45">
        <v>1.01E-2</v>
      </c>
      <c r="Z45">
        <v>0.01</v>
      </c>
      <c r="AA45">
        <v>0.01</v>
      </c>
      <c r="AB45">
        <v>0.01</v>
      </c>
      <c r="AC45">
        <v>0.01</v>
      </c>
      <c r="AF45" s="6">
        <v>58</v>
      </c>
      <c r="AG45" s="5">
        <f t="shared" si="30"/>
        <v>7.2960000000000004E-3</v>
      </c>
      <c r="AH45">
        <f t="shared" si="31"/>
        <v>7.1551872000000004E-3</v>
      </c>
      <c r="AI45">
        <f t="shared" si="1"/>
        <v>7.0199541619200001E-3</v>
      </c>
      <c r="AJ45">
        <f t="shared" si="2"/>
        <v>6.8907870053406721E-3</v>
      </c>
      <c r="AK45">
        <f t="shared" si="3"/>
        <v>6.7681309966456079E-3</v>
      </c>
      <c r="AL45">
        <f t="shared" si="4"/>
        <v>6.652395956602968E-3</v>
      </c>
      <c r="AM45">
        <f t="shared" si="5"/>
        <v>6.5432966629146794E-3</v>
      </c>
      <c r="AN45">
        <f t="shared" si="6"/>
        <v>6.4405669053069188E-3</v>
      </c>
      <c r="AO45">
        <f t="shared" si="7"/>
        <v>6.3439584017273148E-3</v>
      </c>
      <c r="AP45">
        <f t="shared" si="8"/>
        <v>6.2538741924227873E-3</v>
      </c>
      <c r="AQ45">
        <f t="shared" si="9"/>
        <v>6.1694468908250798E-3</v>
      </c>
      <c r="AR45">
        <f t="shared" si="10"/>
        <v>6.0904779706225185E-3</v>
      </c>
      <c r="AS45">
        <f t="shared" si="11"/>
        <v>6.0167831871779862E-3</v>
      </c>
      <c r="AT45">
        <f t="shared" si="12"/>
        <v>5.9475901805254392E-3</v>
      </c>
      <c r="AU45">
        <f t="shared" si="13"/>
        <v>5.8821666885396596E-3</v>
      </c>
      <c r="AV45">
        <f t="shared" si="14"/>
        <v>5.8198157216411391E-3</v>
      </c>
      <c r="AW45">
        <f t="shared" si="15"/>
        <v>5.7598716197082359E-3</v>
      </c>
      <c r="AX45">
        <f t="shared" si="16"/>
        <v>5.7016969163491823E-3</v>
      </c>
      <c r="AY45">
        <f t="shared" si="17"/>
        <v>5.6446799471856907E-3</v>
      </c>
      <c r="AZ45">
        <f t="shared" si="18"/>
        <v>5.588233147713834E-3</v>
      </c>
      <c r="BA45">
        <f t="shared" si="19"/>
        <v>5.5323508162366955E-3</v>
      </c>
      <c r="BB45">
        <f t="shared" si="20"/>
        <v>5.4770273080743288E-3</v>
      </c>
      <c r="BC45">
        <f t="shared" si="21"/>
        <v>5.4222570349935859E-3</v>
      </c>
      <c r="BD45">
        <f t="shared" si="22"/>
        <v>5.3680344646436498E-3</v>
      </c>
      <c r="BE45">
        <f t="shared" si="23"/>
        <v>5.314354119997213E-3</v>
      </c>
      <c r="BF45">
        <f t="shared" si="24"/>
        <v>5.2612105787972407E-3</v>
      </c>
      <c r="BG45">
        <f t="shared" si="25"/>
        <v>5.2085984730092681E-3</v>
      </c>
      <c r="BH45">
        <f t="shared" si="26"/>
        <v>5.1565124882791752E-3</v>
      </c>
      <c r="BI45">
        <f t="shared" si="27"/>
        <v>5.1049473633963836E-3</v>
      </c>
    </row>
    <row r="46" spans="1:61" x14ac:dyDescent="0.2">
      <c r="A46" s="4">
        <v>59</v>
      </c>
      <c r="B46" s="5">
        <v>6.6699999999999997E-3</v>
      </c>
      <c r="D46">
        <f t="shared" si="28"/>
        <v>59</v>
      </c>
      <c r="E46" s="9">
        <v>1.2</v>
      </c>
      <c r="F46">
        <f t="shared" si="29"/>
        <v>8.003999999999999E-3</v>
      </c>
      <c r="H46" s="6">
        <v>59</v>
      </c>
      <c r="I46">
        <v>1.9400000000000001E-2</v>
      </c>
      <c r="J46">
        <v>1.89E-2</v>
      </c>
      <c r="K46">
        <v>1.84E-2</v>
      </c>
      <c r="L46">
        <v>1.78E-2</v>
      </c>
      <c r="M46">
        <v>1.72E-2</v>
      </c>
      <c r="N46">
        <v>1.6500000000000001E-2</v>
      </c>
      <c r="O46">
        <v>1.5800000000000002E-2</v>
      </c>
      <c r="P46">
        <v>1.4999999999999999E-2</v>
      </c>
      <c r="Q46">
        <v>1.43E-2</v>
      </c>
      <c r="R46">
        <v>1.3599999999999999E-2</v>
      </c>
      <c r="S46">
        <v>1.29E-2</v>
      </c>
      <c r="T46">
        <v>1.23E-2</v>
      </c>
      <c r="U46">
        <v>1.17E-2</v>
      </c>
      <c r="V46">
        <v>1.12E-2</v>
      </c>
      <c r="W46">
        <v>1.0699999999999999E-2</v>
      </c>
      <c r="X46">
        <v>1.04E-2</v>
      </c>
      <c r="Y46">
        <v>1.01E-2</v>
      </c>
      <c r="Z46">
        <v>0.01</v>
      </c>
      <c r="AA46">
        <v>0.01</v>
      </c>
      <c r="AB46">
        <v>0.01</v>
      </c>
      <c r="AC46">
        <v>0.01</v>
      </c>
      <c r="AF46" s="6">
        <v>59</v>
      </c>
      <c r="AG46" s="5">
        <f t="shared" si="30"/>
        <v>8.003999999999999E-3</v>
      </c>
      <c r="AH46">
        <f t="shared" si="31"/>
        <v>7.8487223999999991E-3</v>
      </c>
      <c r="AI46">
        <f t="shared" si="1"/>
        <v>7.700381546639999E-3</v>
      </c>
      <c r="AJ46">
        <f t="shared" si="2"/>
        <v>7.5586945261818233E-3</v>
      </c>
      <c r="AK46">
        <f t="shared" si="3"/>
        <v>7.4241497636157866E-3</v>
      </c>
      <c r="AL46">
        <f t="shared" si="4"/>
        <v>7.2964543876815951E-3</v>
      </c>
      <c r="AM46">
        <f t="shared" si="5"/>
        <v>7.1760628902848489E-3</v>
      </c>
      <c r="AN46">
        <f t="shared" si="6"/>
        <v>7.0626810966183482E-3</v>
      </c>
      <c r="AO46">
        <f t="shared" si="7"/>
        <v>6.9567408801690725E-3</v>
      </c>
      <c r="AP46">
        <f t="shared" si="8"/>
        <v>6.8572594855826549E-3</v>
      </c>
      <c r="AQ46">
        <f t="shared" si="9"/>
        <v>6.7640007565787311E-3</v>
      </c>
      <c r="AR46">
        <f t="shared" si="10"/>
        <v>6.6767451468188656E-3</v>
      </c>
      <c r="AS46">
        <f t="shared" si="11"/>
        <v>6.594621181512994E-3</v>
      </c>
      <c r="AT46">
        <f t="shared" si="12"/>
        <v>6.5174641136892921E-3</v>
      </c>
      <c r="AU46">
        <f t="shared" si="13"/>
        <v>6.4444685156159719E-3</v>
      </c>
      <c r="AV46">
        <f t="shared" si="14"/>
        <v>6.375512702498881E-3</v>
      </c>
      <c r="AW46">
        <f t="shared" si="15"/>
        <v>6.3092073703928924E-3</v>
      </c>
      <c r="AX46">
        <f t="shared" si="16"/>
        <v>6.245484375951924E-3</v>
      </c>
      <c r="AY46">
        <f t="shared" si="17"/>
        <v>6.1830295321924043E-3</v>
      </c>
      <c r="AZ46">
        <f t="shared" si="18"/>
        <v>6.1211992368704806E-3</v>
      </c>
      <c r="BA46">
        <f t="shared" si="19"/>
        <v>6.0599872445017758E-3</v>
      </c>
      <c r="BB46">
        <f t="shared" si="20"/>
        <v>5.9993873720567579E-3</v>
      </c>
      <c r="BC46">
        <f t="shared" si="21"/>
        <v>5.9393934983361903E-3</v>
      </c>
      <c r="BD46">
        <f t="shared" si="22"/>
        <v>5.8799995633528283E-3</v>
      </c>
      <c r="BE46">
        <f t="shared" si="23"/>
        <v>5.8211995677192995E-3</v>
      </c>
      <c r="BF46">
        <f t="shared" si="24"/>
        <v>5.7629875720421062E-3</v>
      </c>
      <c r="BG46">
        <f t="shared" si="25"/>
        <v>5.7053576963216847E-3</v>
      </c>
      <c r="BH46">
        <f t="shared" si="26"/>
        <v>5.6483041193584674E-3</v>
      </c>
      <c r="BI46">
        <f t="shared" si="27"/>
        <v>5.5918210781648828E-3</v>
      </c>
    </row>
    <row r="47" spans="1:61" x14ac:dyDescent="0.2">
      <c r="A47" s="4">
        <v>60</v>
      </c>
      <c r="B47" s="5">
        <v>7.2700000000000004E-3</v>
      </c>
      <c r="C47" s="16"/>
      <c r="D47">
        <f t="shared" si="28"/>
        <v>60</v>
      </c>
      <c r="E47" s="9">
        <v>1.2</v>
      </c>
      <c r="F47">
        <f t="shared" si="29"/>
        <v>8.7240000000000009E-3</v>
      </c>
      <c r="H47" s="6">
        <v>60</v>
      </c>
      <c r="I47">
        <v>1.9400000000000001E-2</v>
      </c>
      <c r="J47">
        <v>1.89E-2</v>
      </c>
      <c r="K47">
        <v>1.84E-2</v>
      </c>
      <c r="L47">
        <v>1.78E-2</v>
      </c>
      <c r="M47">
        <v>1.7100000000000001E-2</v>
      </c>
      <c r="N47">
        <v>1.6500000000000001E-2</v>
      </c>
      <c r="O47">
        <v>1.5800000000000002E-2</v>
      </c>
      <c r="P47">
        <v>1.5100000000000001E-2</v>
      </c>
      <c r="Q47">
        <v>1.44E-2</v>
      </c>
      <c r="R47">
        <v>1.37E-2</v>
      </c>
      <c r="S47">
        <v>1.2999999999999999E-2</v>
      </c>
      <c r="T47">
        <v>1.24E-2</v>
      </c>
      <c r="U47">
        <v>1.18E-2</v>
      </c>
      <c r="V47">
        <v>1.1299999999999999E-2</v>
      </c>
      <c r="W47">
        <v>1.09E-2</v>
      </c>
      <c r="X47">
        <v>1.0500000000000001E-2</v>
      </c>
      <c r="Y47">
        <v>1.0200000000000001E-2</v>
      </c>
      <c r="Z47">
        <v>1.01E-2</v>
      </c>
      <c r="AA47">
        <v>0.01</v>
      </c>
      <c r="AB47">
        <v>0.01</v>
      </c>
      <c r="AC47">
        <v>0.01</v>
      </c>
      <c r="AF47" s="6">
        <v>60</v>
      </c>
      <c r="AG47" s="5">
        <f>F47</f>
        <v>8.7240000000000009E-3</v>
      </c>
      <c r="AH47">
        <f>AG47*(1-IF(AH$4&lt;MAX($I$4:$AC$4),I47,$AC47))</f>
        <v>8.5547544000000014E-3</v>
      </c>
      <c r="AI47">
        <f t="shared" ref="AI47:BI56" si="32">AH47*(1-IF(AI$4&lt;MAX($I$4:$AC$4),J47,$AC47))</f>
        <v>8.3930695418400012E-3</v>
      </c>
      <c r="AJ47">
        <f t="shared" si="32"/>
        <v>8.2386370622701457E-3</v>
      </c>
      <c r="AK47">
        <f t="shared" si="32"/>
        <v>8.0919893225617368E-3</v>
      </c>
      <c r="AL47">
        <f t="shared" si="32"/>
        <v>7.9536163051459313E-3</v>
      </c>
      <c r="AM47">
        <f t="shared" si="32"/>
        <v>7.822381636111023E-3</v>
      </c>
      <c r="AN47">
        <f t="shared" si="32"/>
        <v>7.6987880062604685E-3</v>
      </c>
      <c r="AO47">
        <f t="shared" si="32"/>
        <v>7.5825363073659356E-3</v>
      </c>
      <c r="AP47">
        <f t="shared" si="32"/>
        <v>7.4733477845398662E-3</v>
      </c>
      <c r="AQ47">
        <f t="shared" si="32"/>
        <v>7.3709629198916698E-3</v>
      </c>
      <c r="AR47">
        <f t="shared" si="32"/>
        <v>7.2751404019330782E-3</v>
      </c>
      <c r="AS47">
        <f t="shared" si="32"/>
        <v>7.1849286609491081E-3</v>
      </c>
      <c r="AT47">
        <f t="shared" si="32"/>
        <v>7.1001465027499084E-3</v>
      </c>
      <c r="AU47">
        <f t="shared" si="32"/>
        <v>7.0199148472688344E-3</v>
      </c>
      <c r="AV47">
        <f t="shared" si="32"/>
        <v>6.9433977754336041E-3</v>
      </c>
      <c r="AW47">
        <f t="shared" si="32"/>
        <v>6.8704920987915519E-3</v>
      </c>
      <c r="AX47">
        <f t="shared" si="32"/>
        <v>6.8004130793838779E-3</v>
      </c>
      <c r="AY47">
        <f t="shared" si="32"/>
        <v>6.7317289072821003E-3</v>
      </c>
      <c r="AZ47">
        <f t="shared" si="32"/>
        <v>6.6644116182092792E-3</v>
      </c>
      <c r="BA47">
        <f t="shared" si="32"/>
        <v>6.5977675020271864E-3</v>
      </c>
      <c r="BB47">
        <f t="shared" si="32"/>
        <v>6.5317898270069149E-3</v>
      </c>
      <c r="BC47">
        <f t="shared" si="32"/>
        <v>6.4664719287368458E-3</v>
      </c>
      <c r="BD47">
        <f t="shared" si="32"/>
        <v>6.4018072094494775E-3</v>
      </c>
      <c r="BE47">
        <f t="shared" si="32"/>
        <v>6.3377891373549823E-3</v>
      </c>
      <c r="BF47">
        <f t="shared" si="32"/>
        <v>6.2744112459814328E-3</v>
      </c>
      <c r="BG47">
        <f t="shared" si="32"/>
        <v>6.2116671335216188E-3</v>
      </c>
      <c r="BH47">
        <f t="shared" si="32"/>
        <v>6.1495504621864022E-3</v>
      </c>
      <c r="BI47">
        <f t="shared" si="32"/>
        <v>6.0880549575645379E-3</v>
      </c>
    </row>
    <row r="48" spans="1:61" x14ac:dyDescent="0.2">
      <c r="A48" s="4">
        <v>61</v>
      </c>
      <c r="B48" s="5">
        <v>7.8700000000000003E-3</v>
      </c>
      <c r="C48" s="16"/>
      <c r="D48">
        <f t="shared" si="28"/>
        <v>61</v>
      </c>
      <c r="E48" s="9">
        <f>E47-(0.1)/10</f>
        <v>1.19</v>
      </c>
      <c r="F48">
        <f t="shared" si="29"/>
        <v>9.3653E-3</v>
      </c>
      <c r="H48" s="6">
        <v>61</v>
      </c>
      <c r="I48">
        <v>1.9400000000000001E-2</v>
      </c>
      <c r="J48">
        <v>1.89E-2</v>
      </c>
      <c r="K48">
        <v>1.83E-2</v>
      </c>
      <c r="L48">
        <v>1.77E-2</v>
      </c>
      <c r="M48">
        <v>1.7000000000000001E-2</v>
      </c>
      <c r="N48">
        <v>1.6299999999999999E-2</v>
      </c>
      <c r="O48">
        <v>1.5699999999999999E-2</v>
      </c>
      <c r="P48">
        <v>1.4999999999999999E-2</v>
      </c>
      <c r="Q48">
        <v>1.43E-2</v>
      </c>
      <c r="R48">
        <v>1.3599999999999999E-2</v>
      </c>
      <c r="S48">
        <v>1.29E-2</v>
      </c>
      <c r="T48">
        <v>1.23E-2</v>
      </c>
      <c r="U48">
        <v>1.18E-2</v>
      </c>
      <c r="V48">
        <v>1.1299999999999999E-2</v>
      </c>
      <c r="W48">
        <v>1.0800000000000001E-2</v>
      </c>
      <c r="X48">
        <v>1.0500000000000001E-2</v>
      </c>
      <c r="Y48">
        <v>1.0200000000000001E-2</v>
      </c>
      <c r="Z48">
        <v>1.01E-2</v>
      </c>
      <c r="AA48">
        <v>0.01</v>
      </c>
      <c r="AB48">
        <v>0.01</v>
      </c>
      <c r="AC48">
        <v>0.01</v>
      </c>
      <c r="AF48" s="6">
        <v>61</v>
      </c>
      <c r="AG48" s="5">
        <f t="shared" si="30"/>
        <v>9.3653E-3</v>
      </c>
      <c r="AH48">
        <f t="shared" ref="AH48:AH92" si="33">AG48*(1-IF(AH$4&lt;MAX($I$4:$AC$4),I48,$AC48))</f>
        <v>9.1836131799999995E-3</v>
      </c>
      <c r="AI48">
        <f t="shared" si="32"/>
        <v>9.0100428908979988E-3</v>
      </c>
      <c r="AJ48">
        <f t="shared" si="32"/>
        <v>8.8451591059945656E-3</v>
      </c>
      <c r="AK48">
        <f t="shared" si="32"/>
        <v>8.6885997898184606E-3</v>
      </c>
      <c r="AL48">
        <f t="shared" si="32"/>
        <v>8.5408935933915468E-3</v>
      </c>
      <c r="AM48">
        <f t="shared" si="32"/>
        <v>8.401677027819264E-3</v>
      </c>
      <c r="AN48">
        <f t="shared" si="32"/>
        <v>8.2697706984825019E-3</v>
      </c>
      <c r="AO48">
        <f t="shared" si="32"/>
        <v>8.1457241380052635E-3</v>
      </c>
      <c r="AP48">
        <f t="shared" si="32"/>
        <v>8.0292402828317892E-3</v>
      </c>
      <c r="AQ48">
        <f t="shared" si="32"/>
        <v>7.9200426149852766E-3</v>
      </c>
      <c r="AR48">
        <f t="shared" si="32"/>
        <v>7.817874065251966E-3</v>
      </c>
      <c r="AS48">
        <f t="shared" si="32"/>
        <v>7.7217142142493667E-3</v>
      </c>
      <c r="AT48">
        <f t="shared" si="32"/>
        <v>7.6305979865212243E-3</v>
      </c>
      <c r="AU48">
        <f t="shared" si="32"/>
        <v>7.5443722292735348E-3</v>
      </c>
      <c r="AV48">
        <f t="shared" si="32"/>
        <v>7.4628930091973807E-3</v>
      </c>
      <c r="AW48">
        <f t="shared" si="32"/>
        <v>7.3845326326008086E-3</v>
      </c>
      <c r="AX48">
        <f t="shared" si="32"/>
        <v>7.3092103997482805E-3</v>
      </c>
      <c r="AY48">
        <f t="shared" si="32"/>
        <v>7.2353873747108225E-3</v>
      </c>
      <c r="AZ48">
        <f t="shared" si="32"/>
        <v>7.1630335009637142E-3</v>
      </c>
      <c r="BA48">
        <f t="shared" si="32"/>
        <v>7.0914031659540773E-3</v>
      </c>
      <c r="BB48">
        <f t="shared" si="32"/>
        <v>7.0204891342945368E-3</v>
      </c>
      <c r="BC48">
        <f t="shared" si="32"/>
        <v>6.9502842429515913E-3</v>
      </c>
      <c r="BD48">
        <f t="shared" si="32"/>
        <v>6.8807814005220755E-3</v>
      </c>
      <c r="BE48">
        <f t="shared" si="32"/>
        <v>6.8119735865168549E-3</v>
      </c>
      <c r="BF48">
        <f t="shared" si="32"/>
        <v>6.7438538506516864E-3</v>
      </c>
      <c r="BG48">
        <f t="shared" si="32"/>
        <v>6.6764153121451697E-3</v>
      </c>
      <c r="BH48">
        <f t="shared" si="32"/>
        <v>6.609651159023718E-3</v>
      </c>
      <c r="BI48">
        <f t="shared" si="32"/>
        <v>6.543554647433481E-3</v>
      </c>
    </row>
    <row r="49" spans="1:61" x14ac:dyDescent="0.2">
      <c r="A49" s="4">
        <v>62</v>
      </c>
      <c r="B49" s="5">
        <v>8.4700000000000001E-3</v>
      </c>
      <c r="C49" s="16"/>
      <c r="D49">
        <f t="shared" si="28"/>
        <v>62</v>
      </c>
      <c r="E49" s="9">
        <f t="shared" ref="E49:E56" si="34">E48-(0.1)/10</f>
        <v>1.18</v>
      </c>
      <c r="F49">
        <f t="shared" si="29"/>
        <v>9.9945999999999993E-3</v>
      </c>
      <c r="H49" s="6">
        <v>62</v>
      </c>
      <c r="I49">
        <v>1.9400000000000001E-2</v>
      </c>
      <c r="J49">
        <v>1.89E-2</v>
      </c>
      <c r="K49">
        <v>1.8200000000000001E-2</v>
      </c>
      <c r="L49">
        <v>1.7600000000000001E-2</v>
      </c>
      <c r="M49">
        <v>1.6899999999999998E-2</v>
      </c>
      <c r="N49">
        <v>1.6199999999999999E-2</v>
      </c>
      <c r="O49">
        <v>1.55E-2</v>
      </c>
      <c r="P49">
        <v>1.4800000000000001E-2</v>
      </c>
      <c r="Q49">
        <v>1.41E-2</v>
      </c>
      <c r="R49">
        <v>1.35E-2</v>
      </c>
      <c r="S49">
        <v>1.2800000000000001E-2</v>
      </c>
      <c r="T49">
        <v>1.23E-2</v>
      </c>
      <c r="U49">
        <v>1.17E-2</v>
      </c>
      <c r="V49">
        <v>1.12E-2</v>
      </c>
      <c r="W49">
        <v>1.0800000000000001E-2</v>
      </c>
      <c r="X49">
        <v>1.0500000000000001E-2</v>
      </c>
      <c r="Y49">
        <v>1.0200000000000001E-2</v>
      </c>
      <c r="Z49">
        <v>1.01E-2</v>
      </c>
      <c r="AA49">
        <v>0.01</v>
      </c>
      <c r="AB49">
        <v>0.01</v>
      </c>
      <c r="AC49">
        <v>0.01</v>
      </c>
      <c r="AF49" s="6">
        <v>62</v>
      </c>
      <c r="AG49" s="5">
        <f t="shared" si="30"/>
        <v>9.9945999999999993E-3</v>
      </c>
      <c r="AH49">
        <f t="shared" si="33"/>
        <v>9.8007047599999991E-3</v>
      </c>
      <c r="AI49">
        <f t="shared" si="32"/>
        <v>9.6154714400359994E-3</v>
      </c>
      <c r="AJ49">
        <f t="shared" si="32"/>
        <v>9.4404698598273447E-3</v>
      </c>
      <c r="AK49">
        <f t="shared" si="32"/>
        <v>9.2743175902943835E-3</v>
      </c>
      <c r="AL49">
        <f t="shared" si="32"/>
        <v>9.1175816230184073E-3</v>
      </c>
      <c r="AM49">
        <f t="shared" si="32"/>
        <v>8.9698768007255084E-3</v>
      </c>
      <c r="AN49">
        <f t="shared" si="32"/>
        <v>8.8308437103142637E-3</v>
      </c>
      <c r="AO49">
        <f t="shared" si="32"/>
        <v>8.7001472234016115E-3</v>
      </c>
      <c r="AP49">
        <f t="shared" si="32"/>
        <v>8.5774751475516491E-3</v>
      </c>
      <c r="AQ49">
        <f t="shared" si="32"/>
        <v>8.4616792330597015E-3</v>
      </c>
      <c r="AR49">
        <f t="shared" si="32"/>
        <v>8.3533697388765375E-3</v>
      </c>
      <c r="AS49">
        <f t="shared" si="32"/>
        <v>8.2506232910883569E-3</v>
      </c>
      <c r="AT49">
        <f t="shared" si="32"/>
        <v>8.1540909985826221E-3</v>
      </c>
      <c r="AU49">
        <f t="shared" si="32"/>
        <v>8.0627651793984973E-3</v>
      </c>
      <c r="AV49">
        <f t="shared" si="32"/>
        <v>7.9756873154609928E-3</v>
      </c>
      <c r="AW49">
        <f t="shared" si="32"/>
        <v>7.8919425986486522E-3</v>
      </c>
      <c r="AX49">
        <f t="shared" si="32"/>
        <v>7.8114447841424357E-3</v>
      </c>
      <c r="AY49">
        <f t="shared" si="32"/>
        <v>7.7325491918225969E-3</v>
      </c>
      <c r="AZ49">
        <f t="shared" si="32"/>
        <v>7.6552236999043706E-3</v>
      </c>
      <c r="BA49">
        <f t="shared" si="32"/>
        <v>7.5786714629053273E-3</v>
      </c>
      <c r="BB49">
        <f t="shared" si="32"/>
        <v>7.5028847482762739E-3</v>
      </c>
      <c r="BC49">
        <f t="shared" si="32"/>
        <v>7.4278559007935107E-3</v>
      </c>
      <c r="BD49">
        <f t="shared" si="32"/>
        <v>7.3535773417855756E-3</v>
      </c>
      <c r="BE49">
        <f t="shared" si="32"/>
        <v>7.2800415683677193E-3</v>
      </c>
      <c r="BF49">
        <f t="shared" si="32"/>
        <v>7.2072411526840421E-3</v>
      </c>
      <c r="BG49">
        <f t="shared" si="32"/>
        <v>7.1351687411572015E-3</v>
      </c>
      <c r="BH49">
        <f t="shared" si="32"/>
        <v>7.0638170537456295E-3</v>
      </c>
      <c r="BI49">
        <f t="shared" si="32"/>
        <v>6.9931788832081733E-3</v>
      </c>
    </row>
    <row r="50" spans="1:61" x14ac:dyDescent="0.2">
      <c r="A50" s="4">
        <v>63</v>
      </c>
      <c r="B50" s="5">
        <v>9.0500000000000008E-3</v>
      </c>
      <c r="C50" s="16"/>
      <c r="D50">
        <f t="shared" si="28"/>
        <v>63</v>
      </c>
      <c r="E50" s="9">
        <f t="shared" si="34"/>
        <v>1.17</v>
      </c>
      <c r="F50">
        <f t="shared" si="29"/>
        <v>1.0588500000000001E-2</v>
      </c>
      <c r="H50" s="6">
        <v>63</v>
      </c>
      <c r="I50">
        <v>1.9400000000000001E-2</v>
      </c>
      <c r="J50">
        <v>1.8800000000000001E-2</v>
      </c>
      <c r="K50">
        <v>1.8100000000000002E-2</v>
      </c>
      <c r="L50">
        <v>1.7399999999999999E-2</v>
      </c>
      <c r="M50">
        <v>1.67E-2</v>
      </c>
      <c r="N50">
        <v>1.6E-2</v>
      </c>
      <c r="O50">
        <v>1.5299999999999999E-2</v>
      </c>
      <c r="P50">
        <v>1.46E-2</v>
      </c>
      <c r="Q50">
        <v>1.4E-2</v>
      </c>
      <c r="R50">
        <v>1.3299999999999999E-2</v>
      </c>
      <c r="S50">
        <v>1.2699999999999999E-2</v>
      </c>
      <c r="T50">
        <v>1.21E-2</v>
      </c>
      <c r="U50">
        <v>1.1599999999999999E-2</v>
      </c>
      <c r="V50">
        <v>1.12E-2</v>
      </c>
      <c r="W50">
        <v>1.0800000000000001E-2</v>
      </c>
      <c r="X50">
        <v>1.04E-2</v>
      </c>
      <c r="Y50">
        <v>1.0200000000000001E-2</v>
      </c>
      <c r="Z50">
        <v>1.01E-2</v>
      </c>
      <c r="AA50">
        <v>0.01</v>
      </c>
      <c r="AB50">
        <v>0.01</v>
      </c>
      <c r="AC50">
        <v>0.01</v>
      </c>
      <c r="AF50" s="6">
        <v>63</v>
      </c>
      <c r="AG50" s="5">
        <f t="shared" si="30"/>
        <v>1.0588500000000001E-2</v>
      </c>
      <c r="AH50">
        <f t="shared" si="33"/>
        <v>1.0383083100000001E-2</v>
      </c>
      <c r="AI50">
        <f t="shared" si="32"/>
        <v>1.018788113772E-2</v>
      </c>
      <c r="AJ50">
        <f t="shared" si="32"/>
        <v>1.0003480489127267E-2</v>
      </c>
      <c r="AK50">
        <f t="shared" si="32"/>
        <v>9.8294199286164535E-3</v>
      </c>
      <c r="AL50">
        <f t="shared" si="32"/>
        <v>9.6652686158085581E-3</v>
      </c>
      <c r="AM50">
        <f t="shared" si="32"/>
        <v>9.5106243179556207E-3</v>
      </c>
      <c r="AN50">
        <f t="shared" si="32"/>
        <v>9.3651117658908999E-3</v>
      </c>
      <c r="AO50">
        <f t="shared" si="32"/>
        <v>9.2283811341088932E-3</v>
      </c>
      <c r="AP50">
        <f t="shared" si="32"/>
        <v>9.0991837982313684E-3</v>
      </c>
      <c r="AQ50">
        <f t="shared" si="32"/>
        <v>8.9781646537148915E-3</v>
      </c>
      <c r="AR50">
        <f t="shared" si="32"/>
        <v>8.8641419626127125E-3</v>
      </c>
      <c r="AS50">
        <f t="shared" si="32"/>
        <v>8.7568858448650987E-3</v>
      </c>
      <c r="AT50">
        <f t="shared" si="32"/>
        <v>8.6553059690646639E-3</v>
      </c>
      <c r="AU50">
        <f t="shared" si="32"/>
        <v>8.5583665422111401E-3</v>
      </c>
      <c r="AV50">
        <f t="shared" si="32"/>
        <v>8.4659361835552598E-3</v>
      </c>
      <c r="AW50">
        <f t="shared" si="32"/>
        <v>8.3778904472462858E-3</v>
      </c>
      <c r="AX50">
        <f t="shared" si="32"/>
        <v>8.2924359646843731E-3</v>
      </c>
      <c r="AY50">
        <f t="shared" si="32"/>
        <v>8.2086823614410612E-3</v>
      </c>
      <c r="AZ50">
        <f t="shared" si="32"/>
        <v>8.1265955378266499E-3</v>
      </c>
      <c r="BA50">
        <f t="shared" si="32"/>
        <v>8.0453295824483833E-3</v>
      </c>
      <c r="BB50">
        <f t="shared" si="32"/>
        <v>7.9648762866238992E-3</v>
      </c>
      <c r="BC50">
        <f t="shared" si="32"/>
        <v>7.8852275237576604E-3</v>
      </c>
      <c r="BD50">
        <f t="shared" si="32"/>
        <v>7.8063752485200838E-3</v>
      </c>
      <c r="BE50">
        <f t="shared" si="32"/>
        <v>7.7283114960348832E-3</v>
      </c>
      <c r="BF50">
        <f t="shared" si="32"/>
        <v>7.6510283810745346E-3</v>
      </c>
      <c r="BG50">
        <f t="shared" si="32"/>
        <v>7.5745180972637896E-3</v>
      </c>
      <c r="BH50">
        <f t="shared" si="32"/>
        <v>7.4987729162911514E-3</v>
      </c>
      <c r="BI50">
        <f t="shared" si="32"/>
        <v>7.4237851871282396E-3</v>
      </c>
    </row>
    <row r="51" spans="1:61" x14ac:dyDescent="0.2">
      <c r="A51" s="4">
        <v>64</v>
      </c>
      <c r="B51" s="5">
        <v>9.6399999999999993E-3</v>
      </c>
      <c r="C51" s="16"/>
      <c r="D51">
        <f t="shared" si="28"/>
        <v>64</v>
      </c>
      <c r="E51" s="9">
        <f t="shared" si="34"/>
        <v>1.1599999999999999</v>
      </c>
      <c r="F51">
        <f t="shared" si="29"/>
        <v>1.1182399999999999E-2</v>
      </c>
      <c r="H51" s="6">
        <v>64</v>
      </c>
      <c r="I51">
        <v>1.9400000000000001E-2</v>
      </c>
      <c r="J51">
        <v>1.8700000000000001E-2</v>
      </c>
      <c r="K51">
        <v>1.7899999999999999E-2</v>
      </c>
      <c r="L51">
        <v>1.72E-2</v>
      </c>
      <c r="M51">
        <v>1.6500000000000001E-2</v>
      </c>
      <c r="N51">
        <v>1.5800000000000002E-2</v>
      </c>
      <c r="O51">
        <v>1.5100000000000001E-2</v>
      </c>
      <c r="P51">
        <v>1.44E-2</v>
      </c>
      <c r="Q51">
        <v>1.37E-2</v>
      </c>
      <c r="R51">
        <v>1.3100000000000001E-2</v>
      </c>
      <c r="S51">
        <v>1.2500000000000001E-2</v>
      </c>
      <c r="T51">
        <v>1.2E-2</v>
      </c>
      <c r="U51">
        <v>1.15E-2</v>
      </c>
      <c r="V51">
        <v>1.11E-2</v>
      </c>
      <c r="W51">
        <v>1.0699999999999999E-2</v>
      </c>
      <c r="X51">
        <v>1.04E-2</v>
      </c>
      <c r="Y51">
        <v>1.0200000000000001E-2</v>
      </c>
      <c r="Z51">
        <v>0.01</v>
      </c>
      <c r="AA51">
        <v>0.01</v>
      </c>
      <c r="AB51">
        <v>0.01</v>
      </c>
      <c r="AC51">
        <v>0.01</v>
      </c>
      <c r="AF51" s="6">
        <v>64</v>
      </c>
      <c r="AG51" s="5">
        <f t="shared" si="30"/>
        <v>1.1182399999999999E-2</v>
      </c>
      <c r="AH51">
        <f t="shared" si="33"/>
        <v>1.0965461439999999E-2</v>
      </c>
      <c r="AI51">
        <f t="shared" si="32"/>
        <v>1.0760407311071999E-2</v>
      </c>
      <c r="AJ51">
        <f t="shared" si="32"/>
        <v>1.056779602020381E-2</v>
      </c>
      <c r="AK51">
        <f t="shared" si="32"/>
        <v>1.0386029928656304E-2</v>
      </c>
      <c r="AL51">
        <f t="shared" si="32"/>
        <v>1.0214660434833475E-2</v>
      </c>
      <c r="AM51">
        <f t="shared" si="32"/>
        <v>1.0053268799963105E-2</v>
      </c>
      <c r="AN51">
        <f t="shared" si="32"/>
        <v>9.9014644410836614E-3</v>
      </c>
      <c r="AO51">
        <f t="shared" si="32"/>
        <v>9.7588833531320578E-3</v>
      </c>
      <c r="AP51">
        <f t="shared" si="32"/>
        <v>9.6251866511941481E-3</v>
      </c>
      <c r="AQ51">
        <f t="shared" si="32"/>
        <v>9.4990967060635048E-3</v>
      </c>
      <c r="AR51">
        <f t="shared" si="32"/>
        <v>9.3803579972377114E-3</v>
      </c>
      <c r="AS51">
        <f t="shared" si="32"/>
        <v>9.267793701270859E-3</v>
      </c>
      <c r="AT51">
        <f t="shared" si="32"/>
        <v>9.1612140737062451E-3</v>
      </c>
      <c r="AU51">
        <f t="shared" si="32"/>
        <v>9.0595245974881052E-3</v>
      </c>
      <c r="AV51">
        <f t="shared" si="32"/>
        <v>8.9625876842949828E-3</v>
      </c>
      <c r="AW51">
        <f t="shared" si="32"/>
        <v>8.8693767723783158E-3</v>
      </c>
      <c r="AX51">
        <f t="shared" si="32"/>
        <v>8.7789091293000564E-3</v>
      </c>
      <c r="AY51">
        <f t="shared" si="32"/>
        <v>8.6911200380070559E-3</v>
      </c>
      <c r="AZ51">
        <f t="shared" si="32"/>
        <v>8.6042088376269855E-3</v>
      </c>
      <c r="BA51">
        <f t="shared" si="32"/>
        <v>8.5181667492507159E-3</v>
      </c>
      <c r="BB51">
        <f t="shared" si="32"/>
        <v>8.4329850817582083E-3</v>
      </c>
      <c r="BC51">
        <f t="shared" si="32"/>
        <v>8.348655230940626E-3</v>
      </c>
      <c r="BD51">
        <f t="shared" si="32"/>
        <v>8.2651686786312205E-3</v>
      </c>
      <c r="BE51">
        <f t="shared" si="32"/>
        <v>8.1825169918449073E-3</v>
      </c>
      <c r="BF51">
        <f t="shared" si="32"/>
        <v>8.1006918219264576E-3</v>
      </c>
      <c r="BG51">
        <f t="shared" si="32"/>
        <v>8.0196849037071933E-3</v>
      </c>
      <c r="BH51">
        <f t="shared" si="32"/>
        <v>7.9394880546701206E-3</v>
      </c>
      <c r="BI51">
        <f t="shared" si="32"/>
        <v>7.8600931741234191E-3</v>
      </c>
    </row>
    <row r="52" spans="1:61" x14ac:dyDescent="0.2">
      <c r="A52" s="4">
        <v>65</v>
      </c>
      <c r="B52" s="5">
        <v>1.0240000000000001E-2</v>
      </c>
      <c r="C52" s="16"/>
      <c r="D52">
        <f t="shared" si="28"/>
        <v>65</v>
      </c>
      <c r="E52" s="9">
        <f t="shared" si="34"/>
        <v>1.1499999999999999</v>
      </c>
      <c r="F52">
        <f t="shared" si="29"/>
        <v>1.1776E-2</v>
      </c>
      <c r="H52" s="6">
        <v>65</v>
      </c>
      <c r="I52">
        <v>1.9199999999999998E-2</v>
      </c>
      <c r="J52">
        <v>1.8499999999999999E-2</v>
      </c>
      <c r="K52">
        <v>1.77E-2</v>
      </c>
      <c r="L52">
        <v>1.6899999999999998E-2</v>
      </c>
      <c r="M52">
        <v>1.6199999999999999E-2</v>
      </c>
      <c r="N52">
        <v>1.54E-2</v>
      </c>
      <c r="O52">
        <v>1.4800000000000001E-2</v>
      </c>
      <c r="P52">
        <v>1.41E-2</v>
      </c>
      <c r="Q52">
        <v>1.34E-2</v>
      </c>
      <c r="R52">
        <v>1.29E-2</v>
      </c>
      <c r="S52">
        <v>1.23E-2</v>
      </c>
      <c r="T52">
        <v>1.18E-2</v>
      </c>
      <c r="U52">
        <v>1.1299999999999999E-2</v>
      </c>
      <c r="V52">
        <v>1.0999999999999999E-2</v>
      </c>
      <c r="W52">
        <v>1.06E-2</v>
      </c>
      <c r="X52">
        <v>1.04E-2</v>
      </c>
      <c r="Y52">
        <v>1.0200000000000001E-2</v>
      </c>
      <c r="Z52">
        <v>0.01</v>
      </c>
      <c r="AA52">
        <v>0.01</v>
      </c>
      <c r="AB52">
        <v>0.01</v>
      </c>
      <c r="AC52">
        <v>0.01</v>
      </c>
      <c r="AF52" s="6">
        <v>65</v>
      </c>
      <c r="AG52" s="5">
        <f t="shared" si="30"/>
        <v>1.1776E-2</v>
      </c>
      <c r="AH52">
        <f t="shared" si="33"/>
        <v>1.15499008E-2</v>
      </c>
      <c r="AI52">
        <f t="shared" si="32"/>
        <v>1.1336227635200001E-2</v>
      </c>
      <c r="AJ52">
        <f t="shared" si="32"/>
        <v>1.113557640605696E-2</v>
      </c>
      <c r="AK52">
        <f t="shared" si="32"/>
        <v>1.0947385164794597E-2</v>
      </c>
      <c r="AL52">
        <f t="shared" si="32"/>
        <v>1.0770037525124924E-2</v>
      </c>
      <c r="AM52">
        <f t="shared" si="32"/>
        <v>1.0604178947238E-2</v>
      </c>
      <c r="AN52">
        <f t="shared" si="32"/>
        <v>1.0447237098818878E-2</v>
      </c>
      <c r="AO52">
        <f t="shared" si="32"/>
        <v>1.0299931055725532E-2</v>
      </c>
      <c r="AP52">
        <f t="shared" si="32"/>
        <v>1.016191197957881E-2</v>
      </c>
      <c r="AQ52">
        <f t="shared" si="32"/>
        <v>1.0030823315042244E-2</v>
      </c>
      <c r="AR52">
        <f t="shared" si="32"/>
        <v>9.9074441882672244E-3</v>
      </c>
      <c r="AS52">
        <f t="shared" si="32"/>
        <v>9.790536346845671E-3</v>
      </c>
      <c r="AT52">
        <f t="shared" si="32"/>
        <v>9.6799032861263155E-3</v>
      </c>
      <c r="AU52">
        <f t="shared" si="32"/>
        <v>9.5734243499789266E-3</v>
      </c>
      <c r="AV52">
        <f t="shared" si="32"/>
        <v>9.4719460518691498E-3</v>
      </c>
      <c r="AW52">
        <f t="shared" si="32"/>
        <v>9.3734378129297115E-3</v>
      </c>
      <c r="AX52">
        <f t="shared" si="32"/>
        <v>9.277828747237829E-3</v>
      </c>
      <c r="AY52">
        <f t="shared" si="32"/>
        <v>9.1850504597654498E-3</v>
      </c>
      <c r="AZ52">
        <f t="shared" si="32"/>
        <v>9.0931999551677953E-3</v>
      </c>
      <c r="BA52">
        <f t="shared" si="32"/>
        <v>9.002267955616117E-3</v>
      </c>
      <c r="BB52">
        <f t="shared" si="32"/>
        <v>8.9122452760599553E-3</v>
      </c>
      <c r="BC52">
        <f t="shared" si="32"/>
        <v>8.823122823299355E-3</v>
      </c>
      <c r="BD52">
        <f t="shared" si="32"/>
        <v>8.7348915950663606E-3</v>
      </c>
      <c r="BE52">
        <f t="shared" si="32"/>
        <v>8.6475426791156971E-3</v>
      </c>
      <c r="BF52">
        <f t="shared" si="32"/>
        <v>8.5610672523245401E-3</v>
      </c>
      <c r="BG52">
        <f t="shared" si="32"/>
        <v>8.4754565798012948E-3</v>
      </c>
      <c r="BH52">
        <f t="shared" si="32"/>
        <v>8.3907020140032811E-3</v>
      </c>
      <c r="BI52">
        <f t="shared" si="32"/>
        <v>8.3067949938632479E-3</v>
      </c>
    </row>
    <row r="53" spans="1:61" x14ac:dyDescent="0.2">
      <c r="A53" s="4">
        <v>66</v>
      </c>
      <c r="B53" s="5">
        <v>1.089E-2</v>
      </c>
      <c r="C53" s="16"/>
      <c r="D53">
        <f t="shared" si="28"/>
        <v>66</v>
      </c>
      <c r="E53" s="9">
        <f t="shared" si="34"/>
        <v>1.1399999999999999</v>
      </c>
      <c r="F53">
        <f t="shared" si="29"/>
        <v>1.24146E-2</v>
      </c>
      <c r="H53" s="6">
        <v>66</v>
      </c>
      <c r="I53">
        <v>1.9099999999999999E-2</v>
      </c>
      <c r="J53">
        <v>1.8200000000000001E-2</v>
      </c>
      <c r="K53">
        <v>1.7399999999999999E-2</v>
      </c>
      <c r="L53">
        <v>1.66E-2</v>
      </c>
      <c r="M53">
        <v>1.5800000000000002E-2</v>
      </c>
      <c r="N53">
        <v>1.5100000000000001E-2</v>
      </c>
      <c r="O53">
        <v>1.44E-2</v>
      </c>
      <c r="P53">
        <v>1.37E-2</v>
      </c>
      <c r="Q53">
        <v>1.3100000000000001E-2</v>
      </c>
      <c r="R53">
        <v>1.26E-2</v>
      </c>
      <c r="S53">
        <v>1.21E-2</v>
      </c>
      <c r="T53">
        <v>1.1599999999999999E-2</v>
      </c>
      <c r="U53">
        <v>1.12E-2</v>
      </c>
      <c r="V53">
        <v>1.0800000000000001E-2</v>
      </c>
      <c r="W53">
        <v>1.0500000000000001E-2</v>
      </c>
      <c r="X53">
        <v>1.03E-2</v>
      </c>
      <c r="Y53">
        <v>1.01E-2</v>
      </c>
      <c r="Z53">
        <v>0.01</v>
      </c>
      <c r="AA53">
        <v>0.01</v>
      </c>
      <c r="AB53">
        <v>0.01</v>
      </c>
      <c r="AC53">
        <v>0.01</v>
      </c>
      <c r="AF53" s="6">
        <v>66</v>
      </c>
      <c r="AG53" s="5">
        <f t="shared" si="30"/>
        <v>1.24146E-2</v>
      </c>
      <c r="AH53">
        <f t="shared" si="33"/>
        <v>1.217748114E-2</v>
      </c>
      <c r="AI53">
        <f t="shared" si="32"/>
        <v>1.1955850983251999E-2</v>
      </c>
      <c r="AJ53">
        <f t="shared" si="32"/>
        <v>1.1747819176143415E-2</v>
      </c>
      <c r="AK53">
        <f t="shared" si="32"/>
        <v>1.1552805377819435E-2</v>
      </c>
      <c r="AL53">
        <f t="shared" si="32"/>
        <v>1.1370271052849887E-2</v>
      </c>
      <c r="AM53">
        <f t="shared" si="32"/>
        <v>1.1198579959951854E-2</v>
      </c>
      <c r="AN53">
        <f t="shared" si="32"/>
        <v>1.1037320408528548E-2</v>
      </c>
      <c r="AO53">
        <f t="shared" si="32"/>
        <v>1.0886109118931706E-2</v>
      </c>
      <c r="AP53">
        <f t="shared" si="32"/>
        <v>1.07435010894737E-2</v>
      </c>
      <c r="AQ53">
        <f t="shared" si="32"/>
        <v>1.0608132975746332E-2</v>
      </c>
      <c r="AR53">
        <f t="shared" si="32"/>
        <v>1.0479774566739802E-2</v>
      </c>
      <c r="AS53">
        <f t="shared" si="32"/>
        <v>1.035820918176562E-2</v>
      </c>
      <c r="AT53">
        <f t="shared" si="32"/>
        <v>1.0242197238929844E-2</v>
      </c>
      <c r="AU53">
        <f t="shared" si="32"/>
        <v>1.0131581508749403E-2</v>
      </c>
      <c r="AV53">
        <f t="shared" si="32"/>
        <v>1.0025199902907534E-2</v>
      </c>
      <c r="AW53">
        <f t="shared" si="32"/>
        <v>9.9219403439075871E-3</v>
      </c>
      <c r="AX53">
        <f t="shared" si="32"/>
        <v>9.8217287464341212E-3</v>
      </c>
      <c r="AY53">
        <f t="shared" si="32"/>
        <v>9.7235114589697795E-3</v>
      </c>
      <c r="AZ53">
        <f t="shared" si="32"/>
        <v>9.6262763443800813E-3</v>
      </c>
      <c r="BA53">
        <f t="shared" si="32"/>
        <v>9.5300135809362804E-3</v>
      </c>
      <c r="BB53">
        <f t="shared" si="32"/>
        <v>9.4347134451269171E-3</v>
      </c>
      <c r="BC53">
        <f t="shared" si="32"/>
        <v>9.3403663106756477E-3</v>
      </c>
      <c r="BD53">
        <f t="shared" si="32"/>
        <v>9.2469626475688918E-3</v>
      </c>
      <c r="BE53">
        <f t="shared" si="32"/>
        <v>9.1544930210932032E-3</v>
      </c>
      <c r="BF53">
        <f t="shared" si="32"/>
        <v>9.0629480908822717E-3</v>
      </c>
      <c r="BG53">
        <f t="shared" si="32"/>
        <v>8.9723186099734484E-3</v>
      </c>
      <c r="BH53">
        <f t="shared" si="32"/>
        <v>8.882595423873714E-3</v>
      </c>
      <c r="BI53">
        <f t="shared" si="32"/>
        <v>8.7937694696349766E-3</v>
      </c>
    </row>
    <row r="54" spans="1:61" x14ac:dyDescent="0.2">
      <c r="A54" s="4">
        <v>67</v>
      </c>
      <c r="B54" s="5">
        <v>1.163E-2</v>
      </c>
      <c r="C54" s="16"/>
      <c r="D54">
        <f t="shared" si="28"/>
        <v>67</v>
      </c>
      <c r="E54" s="9">
        <f t="shared" si="34"/>
        <v>1.1299999999999999</v>
      </c>
      <c r="F54">
        <f t="shared" si="29"/>
        <v>1.3141899999999998E-2</v>
      </c>
      <c r="H54" s="6">
        <v>67</v>
      </c>
      <c r="I54">
        <v>1.9300000000000001E-2</v>
      </c>
      <c r="J54">
        <v>1.84E-2</v>
      </c>
      <c r="K54">
        <v>1.7600000000000001E-2</v>
      </c>
      <c r="L54">
        <v>1.6799999999999999E-2</v>
      </c>
      <c r="M54">
        <v>1.6E-2</v>
      </c>
      <c r="N54">
        <v>1.5299999999999999E-2</v>
      </c>
      <c r="O54">
        <v>1.4500000000000001E-2</v>
      </c>
      <c r="P54">
        <v>1.3899999999999999E-2</v>
      </c>
      <c r="Q54">
        <v>1.32E-2</v>
      </c>
      <c r="R54">
        <v>1.2699999999999999E-2</v>
      </c>
      <c r="S54">
        <v>1.21E-2</v>
      </c>
      <c r="T54">
        <v>1.17E-2</v>
      </c>
      <c r="U54">
        <v>1.12E-2</v>
      </c>
      <c r="V54">
        <v>1.09E-2</v>
      </c>
      <c r="W54">
        <v>1.06E-2</v>
      </c>
      <c r="X54">
        <v>1.03E-2</v>
      </c>
      <c r="Y54">
        <v>1.01E-2</v>
      </c>
      <c r="Z54">
        <v>0.01</v>
      </c>
      <c r="AA54">
        <v>0.01</v>
      </c>
      <c r="AB54">
        <v>0.01</v>
      </c>
      <c r="AC54">
        <v>0.01</v>
      </c>
      <c r="AF54" s="6">
        <v>67</v>
      </c>
      <c r="AG54" s="5">
        <f t="shared" si="30"/>
        <v>1.3141899999999998E-2</v>
      </c>
      <c r="AH54">
        <f t="shared" si="33"/>
        <v>1.2888261329999998E-2</v>
      </c>
      <c r="AI54">
        <f t="shared" si="32"/>
        <v>1.2651117321527999E-2</v>
      </c>
      <c r="AJ54">
        <f t="shared" si="32"/>
        <v>1.2428457656669107E-2</v>
      </c>
      <c r="AK54">
        <f t="shared" si="32"/>
        <v>1.2219659568037064E-2</v>
      </c>
      <c r="AL54">
        <f t="shared" si="32"/>
        <v>1.2024145014948471E-2</v>
      </c>
      <c r="AM54">
        <f t="shared" si="32"/>
        <v>1.1840175596219761E-2</v>
      </c>
      <c r="AN54">
        <f t="shared" si="32"/>
        <v>1.1668493050074575E-2</v>
      </c>
      <c r="AO54">
        <f t="shared" si="32"/>
        <v>1.1506300996678539E-2</v>
      </c>
      <c r="AP54">
        <f t="shared" si="32"/>
        <v>1.1354417823522383E-2</v>
      </c>
      <c r="AQ54">
        <f t="shared" si="32"/>
        <v>1.1210216717163648E-2</v>
      </c>
      <c r="AR54">
        <f t="shared" si="32"/>
        <v>1.1074573094885968E-2</v>
      </c>
      <c r="AS54">
        <f t="shared" si="32"/>
        <v>1.0945000589675801E-2</v>
      </c>
      <c r="AT54">
        <f t="shared" si="32"/>
        <v>1.0822416583071433E-2</v>
      </c>
      <c r="AU54">
        <f t="shared" si="32"/>
        <v>1.0704452242315953E-2</v>
      </c>
      <c r="AV54">
        <f t="shared" si="32"/>
        <v>1.0590985048547405E-2</v>
      </c>
      <c r="AW54">
        <f t="shared" si="32"/>
        <v>1.0481897902547367E-2</v>
      </c>
      <c r="AX54">
        <f t="shared" si="32"/>
        <v>1.0376030733731639E-2</v>
      </c>
      <c r="AY54">
        <f t="shared" si="32"/>
        <v>1.0272270426394323E-2</v>
      </c>
      <c r="AZ54">
        <f t="shared" si="32"/>
        <v>1.0169547722130379E-2</v>
      </c>
      <c r="BA54">
        <f t="shared" si="32"/>
        <v>1.0067852244909074E-2</v>
      </c>
      <c r="BB54">
        <f t="shared" si="32"/>
        <v>9.9671737224599835E-3</v>
      </c>
      <c r="BC54">
        <f t="shared" si="32"/>
        <v>9.8675019852353836E-3</v>
      </c>
      <c r="BD54">
        <f t="shared" si="32"/>
        <v>9.76882696538303E-3</v>
      </c>
      <c r="BE54">
        <f t="shared" si="32"/>
        <v>9.6711386957291992E-3</v>
      </c>
      <c r="BF54">
        <f t="shared" si="32"/>
        <v>9.5744273087719073E-3</v>
      </c>
      <c r="BG54">
        <f t="shared" si="32"/>
        <v>9.4786830356841881E-3</v>
      </c>
      <c r="BH54">
        <f t="shared" si="32"/>
        <v>9.3838962053273463E-3</v>
      </c>
      <c r="BI54">
        <f t="shared" si="32"/>
        <v>9.2900572432740736E-3</v>
      </c>
    </row>
    <row r="55" spans="1:61" x14ac:dyDescent="0.2">
      <c r="A55" s="4">
        <v>68</v>
      </c>
      <c r="B55" s="5">
        <v>1.2529999999999999E-2</v>
      </c>
      <c r="C55" s="16"/>
      <c r="D55">
        <f t="shared" si="28"/>
        <v>68</v>
      </c>
      <c r="E55" s="9">
        <f t="shared" si="34"/>
        <v>1.1199999999999999</v>
      </c>
      <c r="F55">
        <f t="shared" si="29"/>
        <v>1.4033599999999999E-2</v>
      </c>
      <c r="H55" s="6">
        <v>68</v>
      </c>
      <c r="I55">
        <v>1.9699999999999999E-2</v>
      </c>
      <c r="J55">
        <v>1.89E-2</v>
      </c>
      <c r="K55">
        <v>1.8100000000000002E-2</v>
      </c>
      <c r="L55">
        <v>1.72E-2</v>
      </c>
      <c r="M55">
        <v>1.6500000000000001E-2</v>
      </c>
      <c r="N55">
        <v>1.5699999999999999E-2</v>
      </c>
      <c r="O55">
        <v>1.4999999999999999E-2</v>
      </c>
      <c r="P55">
        <v>1.43E-2</v>
      </c>
      <c r="Q55">
        <v>1.3599999999999999E-2</v>
      </c>
      <c r="R55">
        <v>1.2999999999999999E-2</v>
      </c>
      <c r="S55">
        <v>1.24E-2</v>
      </c>
      <c r="T55">
        <v>1.1900000000000001E-2</v>
      </c>
      <c r="U55">
        <v>1.14E-2</v>
      </c>
      <c r="V55">
        <v>1.0999999999999999E-2</v>
      </c>
      <c r="W55">
        <v>1.06E-2</v>
      </c>
      <c r="X55">
        <v>1.04E-2</v>
      </c>
      <c r="Y55">
        <v>1.0200000000000001E-2</v>
      </c>
      <c r="Z55">
        <v>0.01</v>
      </c>
      <c r="AA55">
        <v>0.01</v>
      </c>
      <c r="AB55">
        <v>0.01</v>
      </c>
      <c r="AC55">
        <v>0.01</v>
      </c>
      <c r="AF55" s="6">
        <v>68</v>
      </c>
      <c r="AG55" s="5">
        <f t="shared" si="30"/>
        <v>1.4033599999999999E-2</v>
      </c>
      <c r="AH55">
        <f t="shared" si="33"/>
        <v>1.3757138079999998E-2</v>
      </c>
      <c r="AI55">
        <f t="shared" si="32"/>
        <v>1.3497128170287998E-2</v>
      </c>
      <c r="AJ55">
        <f t="shared" si="32"/>
        <v>1.3252830150405785E-2</v>
      </c>
      <c r="AK55">
        <f t="shared" si="32"/>
        <v>1.3024881471818807E-2</v>
      </c>
      <c r="AL55">
        <f t="shared" si="32"/>
        <v>1.2809970927533797E-2</v>
      </c>
      <c r="AM55">
        <f t="shared" si="32"/>
        <v>1.2608854383971515E-2</v>
      </c>
      <c r="AN55">
        <f t="shared" si="32"/>
        <v>1.2419721568211943E-2</v>
      </c>
      <c r="AO55">
        <f t="shared" si="32"/>
        <v>1.2242119549786512E-2</v>
      </c>
      <c r="AP55">
        <f t="shared" si="32"/>
        <v>1.2075626723909416E-2</v>
      </c>
      <c r="AQ55">
        <f t="shared" si="32"/>
        <v>1.1918643576498593E-2</v>
      </c>
      <c r="AR55">
        <f t="shared" si="32"/>
        <v>1.177085239615001E-2</v>
      </c>
      <c r="AS55">
        <f t="shared" si="32"/>
        <v>1.1630779252635825E-2</v>
      </c>
      <c r="AT55">
        <f t="shared" si="32"/>
        <v>1.1498188369155777E-2</v>
      </c>
      <c r="AU55">
        <f t="shared" si="32"/>
        <v>1.1371708297095063E-2</v>
      </c>
      <c r="AV55">
        <f t="shared" si="32"/>
        <v>1.1251168189145856E-2</v>
      </c>
      <c r="AW55">
        <f t="shared" si="32"/>
        <v>1.113415603997874E-2</v>
      </c>
      <c r="AX55">
        <f t="shared" si="32"/>
        <v>1.1020587648370958E-2</v>
      </c>
      <c r="AY55">
        <f t="shared" si="32"/>
        <v>1.0910381771887249E-2</v>
      </c>
      <c r="AZ55">
        <f t="shared" si="32"/>
        <v>1.0801277954168376E-2</v>
      </c>
      <c r="BA55">
        <f t="shared" si="32"/>
        <v>1.0693265174626692E-2</v>
      </c>
      <c r="BB55">
        <f t="shared" si="32"/>
        <v>1.0586332522880425E-2</v>
      </c>
      <c r="BC55">
        <f t="shared" si="32"/>
        <v>1.048046919765162E-2</v>
      </c>
      <c r="BD55">
        <f t="shared" si="32"/>
        <v>1.0375664505675104E-2</v>
      </c>
      <c r="BE55">
        <f t="shared" si="32"/>
        <v>1.0271907860618353E-2</v>
      </c>
      <c r="BF55">
        <f t="shared" si="32"/>
        <v>1.0169188782012169E-2</v>
      </c>
      <c r="BG55">
        <f t="shared" si="32"/>
        <v>1.0067496894192047E-2</v>
      </c>
      <c r="BH55">
        <f t="shared" si="32"/>
        <v>9.9668219252501272E-3</v>
      </c>
      <c r="BI55">
        <f t="shared" si="32"/>
        <v>9.8671537059976267E-3</v>
      </c>
    </row>
    <row r="56" spans="1:61" x14ac:dyDescent="0.2">
      <c r="A56" s="4">
        <v>69</v>
      </c>
      <c r="B56" s="5">
        <v>1.3610000000000001E-2</v>
      </c>
      <c r="C56" s="16"/>
      <c r="D56">
        <f t="shared" si="28"/>
        <v>69</v>
      </c>
      <c r="E56" s="9">
        <f t="shared" si="34"/>
        <v>1.1099999999999999</v>
      </c>
      <c r="F56">
        <f t="shared" si="29"/>
        <v>1.5107099999999998E-2</v>
      </c>
      <c r="H56" s="6">
        <v>69</v>
      </c>
      <c r="I56">
        <v>1.9900000000000001E-2</v>
      </c>
      <c r="J56">
        <v>1.9099999999999999E-2</v>
      </c>
      <c r="K56">
        <v>1.83E-2</v>
      </c>
      <c r="L56">
        <v>1.7500000000000002E-2</v>
      </c>
      <c r="M56">
        <v>1.6799999999999999E-2</v>
      </c>
      <c r="N56">
        <v>1.6E-2</v>
      </c>
      <c r="O56">
        <v>1.52E-2</v>
      </c>
      <c r="P56">
        <v>1.4500000000000001E-2</v>
      </c>
      <c r="Q56">
        <v>1.38E-2</v>
      </c>
      <c r="R56">
        <v>1.32E-2</v>
      </c>
      <c r="S56">
        <v>1.26E-2</v>
      </c>
      <c r="T56">
        <v>1.2E-2</v>
      </c>
      <c r="U56">
        <v>1.15E-2</v>
      </c>
      <c r="V56">
        <v>1.11E-2</v>
      </c>
      <c r="W56">
        <v>1.0699999999999999E-2</v>
      </c>
      <c r="X56">
        <v>1.04E-2</v>
      </c>
      <c r="Y56">
        <v>1.0200000000000001E-2</v>
      </c>
      <c r="Z56">
        <v>0.01</v>
      </c>
      <c r="AA56">
        <v>0.01</v>
      </c>
      <c r="AB56">
        <v>0.01</v>
      </c>
      <c r="AC56">
        <v>0.01</v>
      </c>
      <c r="AF56" s="6">
        <v>69</v>
      </c>
      <c r="AG56" s="5">
        <f t="shared" si="30"/>
        <v>1.5107099999999998E-2</v>
      </c>
      <c r="AH56">
        <f t="shared" si="33"/>
        <v>1.4806468709999998E-2</v>
      </c>
      <c r="AI56">
        <f t="shared" si="32"/>
        <v>1.4523665157638997E-2</v>
      </c>
      <c r="AJ56">
        <f t="shared" si="32"/>
        <v>1.4257882085254204E-2</v>
      </c>
      <c r="AK56">
        <f t="shared" si="32"/>
        <v>1.4008369148762256E-2</v>
      </c>
      <c r="AL56">
        <f t="shared" si="32"/>
        <v>1.3773028547063049E-2</v>
      </c>
      <c r="AM56">
        <f t="shared" si="32"/>
        <v>1.355266009031004E-2</v>
      </c>
      <c r="AN56">
        <f t="shared" si="32"/>
        <v>1.3346659656937328E-2</v>
      </c>
      <c r="AO56">
        <f t="shared" si="32"/>
        <v>1.3153133091911738E-2</v>
      </c>
      <c r="AP56">
        <f t="shared" si="32"/>
        <v>1.2971619855243356E-2</v>
      </c>
      <c r="AQ56">
        <f t="shared" si="32"/>
        <v>1.2800394473154144E-2</v>
      </c>
      <c r="AR56">
        <f t="shared" si="32"/>
        <v>1.2639109502792402E-2</v>
      </c>
      <c r="AS56">
        <f t="shared" si="32"/>
        <v>1.2487440188758893E-2</v>
      </c>
      <c r="AT56">
        <f t="shared" si="32"/>
        <v>1.2343834626588166E-2</v>
      </c>
      <c r="AU56">
        <f t="shared" ref="AU56:AU89" si="35">AT56*(1-IF(AU$4&lt;MAX($I$4:$AC$4),V56,$AC56))</f>
        <v>1.2206818062233038E-2</v>
      </c>
      <c r="AV56">
        <f t="shared" ref="AV56:AV89" si="36">AU56*(1-IF(AV$4&lt;MAX($I$4:$AC$4),W56,$AC56))</f>
        <v>1.2076205108967144E-2</v>
      </c>
      <c r="AW56">
        <f t="shared" ref="AW56:AW89" si="37">AV56*(1-IF(AW$4&lt;MAX($I$4:$AC$4),X56,$AC56))</f>
        <v>1.1950612575833887E-2</v>
      </c>
      <c r="AX56">
        <f t="shared" ref="AX56:AX89" si="38">AW56*(1-IF(AX$4&lt;MAX($I$4:$AC$4),Y56,$AC56))</f>
        <v>1.1828716327560381E-2</v>
      </c>
      <c r="AY56">
        <f t="shared" ref="AY56:BI90" si="39">AX56*(1-IF(AY$4&lt;MAX($I$4:$AC$4),Z56,$AC56))</f>
        <v>1.1710429164284776E-2</v>
      </c>
      <c r="AZ56">
        <f t="shared" ref="AZ56:AZ89" si="40">AY56*(1-IF(AZ$4&lt;MAX($I$4:$AC$4),AA56,$AC56))</f>
        <v>1.1593324872641928E-2</v>
      </c>
      <c r="BA56">
        <f t="shared" ref="BA56:BA89" si="41">AZ56*(1-IF(BA$4&lt;MAX($I$4:$AC$4),AB56,$AC56))</f>
        <v>1.1477391623915508E-2</v>
      </c>
      <c r="BB56">
        <f t="shared" ref="BB56:BB89" si="42">BA56*(1-IF(BB$4&lt;MAX($I$4:$AC$4),AC56,$AC56))</f>
        <v>1.1362617707676352E-2</v>
      </c>
      <c r="BC56">
        <f t="shared" ref="BC56:BC89" si="43">BB56*(1-IF(BC$4&lt;MAX($I$4:$AC$4),AD56,$AC56))</f>
        <v>1.1248991530599588E-2</v>
      </c>
      <c r="BD56">
        <f t="shared" ref="BD56:BD89" si="44">BC56*(1-IF(BD$4&lt;MAX($I$4:$AC$4),AE56,$AC56))</f>
        <v>1.1136501615293592E-2</v>
      </c>
      <c r="BE56">
        <f t="shared" ref="BE56:BE89" si="45">BD56*(1-IF(BE$4&lt;MAX($I$4:$AC$4),AF56,$AC56))</f>
        <v>1.1025136599140657E-2</v>
      </c>
      <c r="BF56">
        <f t="shared" ref="BF56:BF89" si="46">BE56*(1-IF(BF$4&lt;MAX($I$4:$AC$4),AG56,$AC56))</f>
        <v>1.0914885233149251E-2</v>
      </c>
      <c r="BG56">
        <f t="shared" ref="BG56:BG89" si="47">BF56*(1-IF(BG$4&lt;MAX($I$4:$AC$4),AH56,$AC56))</f>
        <v>1.0805736380817757E-2</v>
      </c>
      <c r="BH56">
        <f t="shared" ref="BH56:BH89" si="48">BG56*(1-IF(BH$4&lt;MAX($I$4:$AC$4),AI56,$AC56))</f>
        <v>1.0697679017009579E-2</v>
      </c>
      <c r="BI56">
        <f t="shared" ref="BI56:BI89" si="49">BH56*(1-IF(BI$4&lt;MAX($I$4:$AC$4),AJ56,$AC56))</f>
        <v>1.0590702226839483E-2</v>
      </c>
    </row>
    <row r="57" spans="1:61" x14ac:dyDescent="0.2">
      <c r="A57" s="4">
        <v>70</v>
      </c>
      <c r="B57" s="5">
        <v>1.4880000000000001E-2</v>
      </c>
      <c r="C57" s="16"/>
      <c r="D57">
        <f t="shared" si="28"/>
        <v>70</v>
      </c>
      <c r="E57" s="9">
        <v>1.1000000000000001</v>
      </c>
      <c r="F57">
        <f t="shared" si="29"/>
        <v>1.6368000000000001E-2</v>
      </c>
      <c r="H57" s="6">
        <v>70</v>
      </c>
      <c r="I57">
        <v>1.9900000000000001E-2</v>
      </c>
      <c r="J57">
        <v>1.9099999999999999E-2</v>
      </c>
      <c r="K57">
        <v>1.83E-2</v>
      </c>
      <c r="L57">
        <v>1.7399999999999999E-2</v>
      </c>
      <c r="M57">
        <v>1.67E-2</v>
      </c>
      <c r="N57">
        <v>1.5900000000000001E-2</v>
      </c>
      <c r="O57">
        <v>1.5100000000000001E-2</v>
      </c>
      <c r="P57">
        <v>1.44E-2</v>
      </c>
      <c r="Q57">
        <v>1.37E-2</v>
      </c>
      <c r="R57">
        <v>1.3100000000000001E-2</v>
      </c>
      <c r="S57">
        <v>1.2500000000000001E-2</v>
      </c>
      <c r="T57">
        <v>1.1900000000000001E-2</v>
      </c>
      <c r="U57">
        <v>1.15E-2</v>
      </c>
      <c r="V57">
        <v>1.0999999999999999E-2</v>
      </c>
      <c r="W57">
        <v>1.0699999999999999E-2</v>
      </c>
      <c r="X57">
        <v>1.04E-2</v>
      </c>
      <c r="Y57">
        <v>1.0200000000000001E-2</v>
      </c>
      <c r="Z57">
        <v>0.01</v>
      </c>
      <c r="AA57">
        <v>0.01</v>
      </c>
      <c r="AB57">
        <v>0.01</v>
      </c>
      <c r="AC57">
        <v>0.01</v>
      </c>
      <c r="AF57" s="6">
        <v>70</v>
      </c>
      <c r="AG57" s="5">
        <f t="shared" si="30"/>
        <v>1.6368000000000001E-2</v>
      </c>
      <c r="AH57">
        <f t="shared" si="33"/>
        <v>1.6042276800000001E-2</v>
      </c>
      <c r="AI57">
        <f t="shared" ref="AI57:AX90" si="50">AH57*(1-IF(AI$4&lt;MAX($I$4:$AC$4),J57,$AC57))</f>
        <v>1.5735869313120002E-2</v>
      </c>
      <c r="AJ57">
        <f t="shared" ref="AJ57:AJ89" si="51">AI57*(1-IF(AJ$4&lt;MAX($I$4:$AC$4),K57,$AC57))</f>
        <v>1.5447902904689906E-2</v>
      </c>
      <c r="AK57">
        <f t="shared" ref="AK57:AK89" si="52">AJ57*(1-IF(AK$4&lt;MAX($I$4:$AC$4),L57,$AC57))</f>
        <v>1.5179109394148302E-2</v>
      </c>
      <c r="AL57">
        <f t="shared" ref="AL57:AL89" si="53">AK57*(1-IF(AL$4&lt;MAX($I$4:$AC$4),M57,$AC57))</f>
        <v>1.4925618267266025E-2</v>
      </c>
      <c r="AM57">
        <f t="shared" ref="AM57:AM89" si="54">AL57*(1-IF(AM$4&lt;MAX($I$4:$AC$4),N57,$AC57))</f>
        <v>1.4688300936816496E-2</v>
      </c>
      <c r="AN57">
        <f t="shared" ref="AN57:AN89" si="55">AM57*(1-IF(AN$4&lt;MAX($I$4:$AC$4),O57,$AC57))</f>
        <v>1.4466507592670567E-2</v>
      </c>
      <c r="AO57">
        <f t="shared" ref="AO57:AO89" si="56">AN57*(1-IF(AO$4&lt;MAX($I$4:$AC$4),P57,$AC57))</f>
        <v>1.4258189883336112E-2</v>
      </c>
      <c r="AP57">
        <f t="shared" ref="AP57:AP89" si="57">AO57*(1-IF(AP$4&lt;MAX($I$4:$AC$4),Q57,$AC57))</f>
        <v>1.4062852681934407E-2</v>
      </c>
      <c r="AQ57">
        <f t="shared" ref="AQ57:AQ89" si="58">AP57*(1-IF(AQ$4&lt;MAX($I$4:$AC$4),R57,$AC57))</f>
        <v>1.3878629311801066E-2</v>
      </c>
      <c r="AR57">
        <f t="shared" ref="AR57:AR89" si="59">AQ57*(1-IF(AR$4&lt;MAX($I$4:$AC$4),S57,$AC57))</f>
        <v>1.3705146445403554E-2</v>
      </c>
      <c r="AS57">
        <f t="shared" ref="AS57:AS89" si="60">AR57*(1-IF(AS$4&lt;MAX($I$4:$AC$4),T57,$AC57))</f>
        <v>1.3542055202703251E-2</v>
      </c>
      <c r="AT57">
        <f t="shared" ref="AT57:AT89" si="61">AS57*(1-IF(AT$4&lt;MAX($I$4:$AC$4),U57,$AC57))</f>
        <v>1.3386321567872164E-2</v>
      </c>
      <c r="AU57">
        <f t="shared" si="35"/>
        <v>1.3239072030625569E-2</v>
      </c>
      <c r="AV57">
        <f t="shared" si="36"/>
        <v>1.3097413959897875E-2</v>
      </c>
      <c r="AW57">
        <f t="shared" si="37"/>
        <v>1.2961200854714939E-2</v>
      </c>
      <c r="AX57">
        <f t="shared" si="38"/>
        <v>1.2828996605996847E-2</v>
      </c>
      <c r="AY57">
        <f t="shared" si="39"/>
        <v>1.2700706639936879E-2</v>
      </c>
      <c r="AZ57">
        <f t="shared" si="40"/>
        <v>1.257369957353751E-2</v>
      </c>
      <c r="BA57">
        <f t="shared" si="41"/>
        <v>1.2447962577802134E-2</v>
      </c>
      <c r="BB57">
        <f t="shared" si="42"/>
        <v>1.2323482952024113E-2</v>
      </c>
      <c r="BC57">
        <f t="shared" si="43"/>
        <v>1.2200248122503872E-2</v>
      </c>
      <c r="BD57">
        <f t="shared" si="44"/>
        <v>1.2078245641278833E-2</v>
      </c>
      <c r="BE57">
        <f t="shared" si="45"/>
        <v>1.1957463184866046E-2</v>
      </c>
      <c r="BF57">
        <f t="shared" si="46"/>
        <v>1.1837888553017385E-2</v>
      </c>
      <c r="BG57">
        <f t="shared" si="47"/>
        <v>1.1719509667487211E-2</v>
      </c>
      <c r="BH57">
        <f t="shared" si="48"/>
        <v>1.1602314570812339E-2</v>
      </c>
      <c r="BI57">
        <f t="shared" si="49"/>
        <v>1.1486291425104215E-2</v>
      </c>
    </row>
    <row r="58" spans="1:61" x14ac:dyDescent="0.2">
      <c r="A58" s="4">
        <v>71</v>
      </c>
      <c r="B58" s="5">
        <v>1.636E-2</v>
      </c>
      <c r="C58" s="16"/>
      <c r="D58">
        <f t="shared" si="28"/>
        <v>71</v>
      </c>
      <c r="E58" s="9">
        <v>1.1000000000000001</v>
      </c>
      <c r="F58">
        <f t="shared" si="29"/>
        <v>1.7996000000000002E-2</v>
      </c>
      <c r="H58" s="6">
        <v>71</v>
      </c>
      <c r="I58">
        <v>1.9800000000000002E-2</v>
      </c>
      <c r="J58">
        <v>1.9E-2</v>
      </c>
      <c r="K58">
        <v>1.8100000000000002E-2</v>
      </c>
      <c r="L58">
        <v>1.72E-2</v>
      </c>
      <c r="M58">
        <v>1.6400000000000001E-2</v>
      </c>
      <c r="N58">
        <v>1.5599999999999999E-2</v>
      </c>
      <c r="O58">
        <v>1.49E-2</v>
      </c>
      <c r="P58">
        <v>1.4200000000000001E-2</v>
      </c>
      <c r="Q58">
        <v>1.35E-2</v>
      </c>
      <c r="R58">
        <v>1.29E-2</v>
      </c>
      <c r="S58">
        <v>1.23E-2</v>
      </c>
      <c r="T58">
        <v>1.18E-2</v>
      </c>
      <c r="U58">
        <v>1.14E-2</v>
      </c>
      <c r="V58">
        <v>1.0999999999999999E-2</v>
      </c>
      <c r="W58">
        <v>1.06E-2</v>
      </c>
      <c r="X58">
        <v>1.04E-2</v>
      </c>
      <c r="Y58">
        <v>1.0200000000000001E-2</v>
      </c>
      <c r="Z58">
        <v>0.01</v>
      </c>
      <c r="AA58">
        <v>0.01</v>
      </c>
      <c r="AB58">
        <v>0.01</v>
      </c>
      <c r="AC58">
        <v>0.01</v>
      </c>
      <c r="AF58" s="6">
        <v>71</v>
      </c>
      <c r="AG58" s="5">
        <f t="shared" si="30"/>
        <v>1.7996000000000002E-2</v>
      </c>
      <c r="AH58">
        <f t="shared" si="33"/>
        <v>1.7639679200000001E-2</v>
      </c>
      <c r="AI58">
        <f t="shared" si="50"/>
        <v>1.7304525295200001E-2</v>
      </c>
      <c r="AJ58">
        <f t="shared" si="51"/>
        <v>1.699131338735688E-2</v>
      </c>
      <c r="AK58">
        <f t="shared" si="52"/>
        <v>1.6699062797094343E-2</v>
      </c>
      <c r="AL58">
        <f t="shared" si="53"/>
        <v>1.6425198167221995E-2</v>
      </c>
      <c r="AM58">
        <f t="shared" si="54"/>
        <v>1.6168965075813332E-2</v>
      </c>
      <c r="AN58">
        <f t="shared" si="55"/>
        <v>1.5928047496183713E-2</v>
      </c>
      <c r="AO58">
        <f t="shared" si="56"/>
        <v>1.5701869221737906E-2</v>
      </c>
      <c r="AP58">
        <f t="shared" si="57"/>
        <v>1.5489893987244445E-2</v>
      </c>
      <c r="AQ58">
        <f t="shared" si="58"/>
        <v>1.5290074354808992E-2</v>
      </c>
      <c r="AR58">
        <f t="shared" si="59"/>
        <v>1.5102006440244842E-2</v>
      </c>
      <c r="AS58">
        <f t="shared" si="60"/>
        <v>1.4923802764249951E-2</v>
      </c>
      <c r="AT58">
        <f t="shared" si="61"/>
        <v>1.4753671412737503E-2</v>
      </c>
      <c r="AU58">
        <f t="shared" si="35"/>
        <v>1.4591381027197391E-2</v>
      </c>
      <c r="AV58">
        <f t="shared" si="36"/>
        <v>1.4436712388309098E-2</v>
      </c>
      <c r="AW58">
        <f t="shared" si="37"/>
        <v>1.4286570579470683E-2</v>
      </c>
      <c r="AX58">
        <f t="shared" si="38"/>
        <v>1.4140847559560082E-2</v>
      </c>
      <c r="AY58">
        <f t="shared" si="39"/>
        <v>1.3999439083964482E-2</v>
      </c>
      <c r="AZ58">
        <f t="shared" si="40"/>
        <v>1.3859444693124837E-2</v>
      </c>
      <c r="BA58">
        <f t="shared" si="41"/>
        <v>1.372085024619359E-2</v>
      </c>
      <c r="BB58">
        <f t="shared" si="42"/>
        <v>1.3583641743731653E-2</v>
      </c>
      <c r="BC58">
        <f t="shared" si="43"/>
        <v>1.3447805326294337E-2</v>
      </c>
      <c r="BD58">
        <f t="shared" si="44"/>
        <v>1.3313327273031394E-2</v>
      </c>
      <c r="BE58">
        <f t="shared" si="45"/>
        <v>1.318019400030108E-2</v>
      </c>
      <c r="BF58">
        <f t="shared" si="46"/>
        <v>1.3048392060298069E-2</v>
      </c>
      <c r="BG58">
        <f t="shared" si="47"/>
        <v>1.2917908139695089E-2</v>
      </c>
      <c r="BH58">
        <f t="shared" si="48"/>
        <v>1.2788729058298138E-2</v>
      </c>
      <c r="BI58">
        <f t="shared" si="49"/>
        <v>1.2660841767715156E-2</v>
      </c>
    </row>
    <row r="59" spans="1:61" x14ac:dyDescent="0.2">
      <c r="A59" s="4">
        <v>72</v>
      </c>
      <c r="B59" s="5">
        <v>1.8079999999999999E-2</v>
      </c>
      <c r="C59" s="16"/>
      <c r="D59">
        <f t="shared" si="28"/>
        <v>72</v>
      </c>
      <c r="E59" s="9">
        <v>1.1000000000000001</v>
      </c>
      <c r="F59">
        <f t="shared" si="29"/>
        <v>1.9887999999999999E-2</v>
      </c>
      <c r="H59" s="6">
        <v>72</v>
      </c>
      <c r="I59">
        <v>1.9900000000000001E-2</v>
      </c>
      <c r="J59">
        <v>1.9E-2</v>
      </c>
      <c r="K59">
        <v>1.8100000000000002E-2</v>
      </c>
      <c r="L59">
        <v>1.72E-2</v>
      </c>
      <c r="M59">
        <v>1.6400000000000001E-2</v>
      </c>
      <c r="N59">
        <v>1.5599999999999999E-2</v>
      </c>
      <c r="O59">
        <v>1.4800000000000001E-2</v>
      </c>
      <c r="P59">
        <v>1.41E-2</v>
      </c>
      <c r="Q59">
        <v>1.35E-2</v>
      </c>
      <c r="R59">
        <v>1.2800000000000001E-2</v>
      </c>
      <c r="S59">
        <v>1.23E-2</v>
      </c>
      <c r="T59">
        <v>1.18E-2</v>
      </c>
      <c r="U59">
        <v>1.1299999999999999E-2</v>
      </c>
      <c r="V59">
        <v>1.09E-2</v>
      </c>
      <c r="W59">
        <v>1.06E-2</v>
      </c>
      <c r="X59">
        <v>1.03E-2</v>
      </c>
      <c r="Y59">
        <v>1.0200000000000001E-2</v>
      </c>
      <c r="Z59">
        <v>0.01</v>
      </c>
      <c r="AA59">
        <v>0.01</v>
      </c>
      <c r="AB59">
        <v>0.01</v>
      </c>
      <c r="AC59">
        <v>0.01</v>
      </c>
      <c r="AF59" s="6">
        <v>72</v>
      </c>
      <c r="AG59" s="5">
        <f t="shared" si="30"/>
        <v>1.9887999999999999E-2</v>
      </c>
      <c r="AH59">
        <f t="shared" si="33"/>
        <v>1.9492228799999997E-2</v>
      </c>
      <c r="AI59">
        <f t="shared" si="50"/>
        <v>1.9121876452799998E-2</v>
      </c>
      <c r="AJ59">
        <f t="shared" si="51"/>
        <v>1.8775770489004317E-2</v>
      </c>
      <c r="AK59">
        <f t="shared" si="52"/>
        <v>1.8452827236593444E-2</v>
      </c>
      <c r="AL59">
        <f t="shared" si="53"/>
        <v>1.8150200869913313E-2</v>
      </c>
      <c r="AM59">
        <f t="shared" si="54"/>
        <v>1.7867057736342666E-2</v>
      </c>
      <c r="AN59">
        <f t="shared" si="55"/>
        <v>1.7602625281844794E-2</v>
      </c>
      <c r="AO59">
        <f t="shared" si="56"/>
        <v>1.7354428265370783E-2</v>
      </c>
      <c r="AP59">
        <f t="shared" si="57"/>
        <v>1.7120143483788278E-2</v>
      </c>
      <c r="AQ59">
        <f t="shared" si="58"/>
        <v>1.6901005647195787E-2</v>
      </c>
      <c r="AR59">
        <f t="shared" si="59"/>
        <v>1.669312327773528E-2</v>
      </c>
      <c r="AS59">
        <f t="shared" si="60"/>
        <v>1.6496144423058003E-2</v>
      </c>
      <c r="AT59">
        <f t="shared" si="61"/>
        <v>1.6309737991077447E-2</v>
      </c>
      <c r="AU59">
        <f t="shared" si="35"/>
        <v>1.6131961846974702E-2</v>
      </c>
      <c r="AV59">
        <f t="shared" si="36"/>
        <v>1.596096305139677E-2</v>
      </c>
      <c r="AW59">
        <f t="shared" si="37"/>
        <v>1.5796565131967383E-2</v>
      </c>
      <c r="AX59">
        <f t="shared" si="38"/>
        <v>1.5635440167621317E-2</v>
      </c>
      <c r="AY59">
        <f t="shared" si="39"/>
        <v>1.5479085765945103E-2</v>
      </c>
      <c r="AZ59">
        <f t="shared" si="40"/>
        <v>1.5324294908285652E-2</v>
      </c>
      <c r="BA59">
        <f t="shared" si="41"/>
        <v>1.5171051959202795E-2</v>
      </c>
      <c r="BB59">
        <f t="shared" si="42"/>
        <v>1.5019341439610766E-2</v>
      </c>
      <c r="BC59">
        <f t="shared" si="43"/>
        <v>1.4869148025214659E-2</v>
      </c>
      <c r="BD59">
        <f t="shared" si="44"/>
        <v>1.4720456544962512E-2</v>
      </c>
      <c r="BE59">
        <f t="shared" si="45"/>
        <v>1.4573251979512886E-2</v>
      </c>
      <c r="BF59">
        <f t="shared" si="46"/>
        <v>1.4427519459717757E-2</v>
      </c>
      <c r="BG59">
        <f t="shared" si="47"/>
        <v>1.4283244265120579E-2</v>
      </c>
      <c r="BH59">
        <f t="shared" si="48"/>
        <v>1.4140411822469372E-2</v>
      </c>
      <c r="BI59">
        <f t="shared" si="49"/>
        <v>1.3999007704244679E-2</v>
      </c>
    </row>
    <row r="60" spans="1:61" x14ac:dyDescent="0.2">
      <c r="A60" s="4">
        <v>73</v>
      </c>
      <c r="B60" s="5">
        <v>2.0070000000000001E-2</v>
      </c>
      <c r="C60" s="16"/>
      <c r="D60">
        <f t="shared" si="28"/>
        <v>73</v>
      </c>
      <c r="E60" s="9">
        <v>1.1000000000000001</v>
      </c>
      <c r="F60">
        <f t="shared" si="29"/>
        <v>2.2077000000000003E-2</v>
      </c>
      <c r="H60" s="6">
        <v>73</v>
      </c>
      <c r="I60">
        <v>2.01E-2</v>
      </c>
      <c r="J60">
        <v>1.9099999999999999E-2</v>
      </c>
      <c r="K60">
        <v>1.8200000000000001E-2</v>
      </c>
      <c r="L60">
        <v>1.7299999999999999E-2</v>
      </c>
      <c r="M60">
        <v>1.6500000000000001E-2</v>
      </c>
      <c r="N60">
        <v>1.5699999999999999E-2</v>
      </c>
      <c r="O60">
        <v>1.49E-2</v>
      </c>
      <c r="P60">
        <v>1.4200000000000001E-2</v>
      </c>
      <c r="Q60">
        <v>1.35E-2</v>
      </c>
      <c r="R60">
        <v>1.29E-2</v>
      </c>
      <c r="S60">
        <v>1.23E-2</v>
      </c>
      <c r="T60">
        <v>1.18E-2</v>
      </c>
      <c r="U60">
        <v>1.1299999999999999E-2</v>
      </c>
      <c r="V60">
        <v>1.09E-2</v>
      </c>
      <c r="W60">
        <v>1.06E-2</v>
      </c>
      <c r="X60">
        <v>1.03E-2</v>
      </c>
      <c r="Y60">
        <v>1.0200000000000001E-2</v>
      </c>
      <c r="Z60">
        <v>0.01</v>
      </c>
      <c r="AA60">
        <v>0.01</v>
      </c>
      <c r="AB60">
        <v>0.01</v>
      </c>
      <c r="AC60">
        <v>0.01</v>
      </c>
      <c r="AF60" s="6">
        <v>73</v>
      </c>
      <c r="AG60" s="5">
        <f t="shared" si="30"/>
        <v>2.2077000000000003E-2</v>
      </c>
      <c r="AH60">
        <f t="shared" si="33"/>
        <v>2.1633252300000003E-2</v>
      </c>
      <c r="AI60">
        <f t="shared" si="50"/>
        <v>2.1220057181070003E-2</v>
      </c>
      <c r="AJ60">
        <f t="shared" si="51"/>
        <v>2.0833852140374528E-2</v>
      </c>
      <c r="AK60">
        <f t="shared" si="52"/>
        <v>2.0473426498346048E-2</v>
      </c>
      <c r="AL60">
        <f t="shared" si="53"/>
        <v>2.013561496112334E-2</v>
      </c>
      <c r="AM60">
        <f t="shared" si="54"/>
        <v>1.9819485806233703E-2</v>
      </c>
      <c r="AN60">
        <f t="shared" si="55"/>
        <v>1.9524175467720822E-2</v>
      </c>
      <c r="AO60">
        <f t="shared" si="56"/>
        <v>1.9246932176079187E-2</v>
      </c>
      <c r="AP60">
        <f t="shared" si="57"/>
        <v>1.8987098591702119E-2</v>
      </c>
      <c r="AQ60">
        <f t="shared" si="58"/>
        <v>1.874216501986916E-2</v>
      </c>
      <c r="AR60">
        <f t="shared" si="59"/>
        <v>1.8511636390124771E-2</v>
      </c>
      <c r="AS60">
        <f t="shared" si="60"/>
        <v>1.8293199080721297E-2</v>
      </c>
      <c r="AT60">
        <f t="shared" si="61"/>
        <v>1.8086485931109147E-2</v>
      </c>
      <c r="AU60">
        <f t="shared" si="35"/>
        <v>1.7889343234460058E-2</v>
      </c>
      <c r="AV60">
        <f t="shared" si="36"/>
        <v>1.7699716196174779E-2</v>
      </c>
      <c r="AW60">
        <f t="shared" si="37"/>
        <v>1.751740911935418E-2</v>
      </c>
      <c r="AX60">
        <f t="shared" si="38"/>
        <v>1.7338731546336767E-2</v>
      </c>
      <c r="AY60">
        <f t="shared" si="39"/>
        <v>1.7165344230873399E-2</v>
      </c>
      <c r="AZ60">
        <f t="shared" si="40"/>
        <v>1.6993690788564664E-2</v>
      </c>
      <c r="BA60">
        <f t="shared" si="41"/>
        <v>1.6823753880679016E-2</v>
      </c>
      <c r="BB60">
        <f t="shared" si="42"/>
        <v>1.6655516341872227E-2</v>
      </c>
      <c r="BC60">
        <f t="shared" si="43"/>
        <v>1.6488961178453505E-2</v>
      </c>
      <c r="BD60">
        <f t="shared" si="44"/>
        <v>1.6324071566668971E-2</v>
      </c>
      <c r="BE60">
        <f t="shared" si="45"/>
        <v>1.616083085100228E-2</v>
      </c>
      <c r="BF60">
        <f t="shared" si="46"/>
        <v>1.5999222542492256E-2</v>
      </c>
      <c r="BG60">
        <f t="shared" si="47"/>
        <v>1.5839230317067333E-2</v>
      </c>
      <c r="BH60">
        <f t="shared" si="48"/>
        <v>1.5680838013896661E-2</v>
      </c>
      <c r="BI60">
        <f t="shared" si="49"/>
        <v>1.5524029633757694E-2</v>
      </c>
    </row>
    <row r="61" spans="1:61" x14ac:dyDescent="0.2">
      <c r="A61" s="4">
        <v>74</v>
      </c>
      <c r="B61" s="5">
        <v>2.2360000000000001E-2</v>
      </c>
      <c r="C61" s="16"/>
      <c r="D61">
        <f t="shared" si="28"/>
        <v>74</v>
      </c>
      <c r="E61" s="9">
        <v>1.1000000000000001</v>
      </c>
      <c r="F61">
        <f t="shared" si="29"/>
        <v>2.4596000000000003E-2</v>
      </c>
      <c r="H61" s="6">
        <v>74</v>
      </c>
      <c r="I61">
        <v>2.0400000000000001E-2</v>
      </c>
      <c r="J61">
        <v>1.9400000000000001E-2</v>
      </c>
      <c r="K61">
        <v>1.8499999999999999E-2</v>
      </c>
      <c r="L61">
        <v>1.7600000000000001E-2</v>
      </c>
      <c r="M61">
        <v>1.67E-2</v>
      </c>
      <c r="N61">
        <v>1.5900000000000001E-2</v>
      </c>
      <c r="O61">
        <v>1.5100000000000001E-2</v>
      </c>
      <c r="P61">
        <v>1.43E-2</v>
      </c>
      <c r="Q61">
        <v>1.3599999999999999E-2</v>
      </c>
      <c r="R61">
        <v>1.2999999999999999E-2</v>
      </c>
      <c r="S61">
        <v>1.24E-2</v>
      </c>
      <c r="T61">
        <v>1.18E-2</v>
      </c>
      <c r="U61">
        <v>1.14E-2</v>
      </c>
      <c r="V61">
        <v>1.0999999999999999E-2</v>
      </c>
      <c r="W61">
        <v>1.06E-2</v>
      </c>
      <c r="X61">
        <v>1.04E-2</v>
      </c>
      <c r="Y61">
        <v>1.0200000000000001E-2</v>
      </c>
      <c r="Z61">
        <v>0.01</v>
      </c>
      <c r="AA61">
        <v>0.01</v>
      </c>
      <c r="AB61">
        <v>0.01</v>
      </c>
      <c r="AC61">
        <v>0.01</v>
      </c>
      <c r="AF61" s="6">
        <v>74</v>
      </c>
      <c r="AG61" s="5">
        <f t="shared" si="30"/>
        <v>2.4596000000000003E-2</v>
      </c>
      <c r="AH61">
        <f t="shared" si="33"/>
        <v>2.4094241600000003E-2</v>
      </c>
      <c r="AI61">
        <f t="shared" si="50"/>
        <v>2.3626813312960005E-2</v>
      </c>
      <c r="AJ61">
        <f t="shared" si="51"/>
        <v>2.3189717266670247E-2</v>
      </c>
      <c r="AK61">
        <f t="shared" si="52"/>
        <v>2.2781578242776851E-2</v>
      </c>
      <c r="AL61">
        <f t="shared" si="53"/>
        <v>2.2401125886122475E-2</v>
      </c>
      <c r="AM61">
        <f t="shared" si="54"/>
        <v>2.2044947984533127E-2</v>
      </c>
      <c r="AN61">
        <f t="shared" si="55"/>
        <v>2.1712069269966678E-2</v>
      </c>
      <c r="AO61">
        <f t="shared" si="56"/>
        <v>2.1401586679406157E-2</v>
      </c>
      <c r="AP61">
        <f t="shared" si="57"/>
        <v>2.1110525100566234E-2</v>
      </c>
      <c r="AQ61">
        <f t="shared" si="58"/>
        <v>2.0836088274258872E-2</v>
      </c>
      <c r="AR61">
        <f t="shared" si="59"/>
        <v>2.0577720779658061E-2</v>
      </c>
      <c r="AS61">
        <f t="shared" si="60"/>
        <v>2.0334903674458095E-2</v>
      </c>
      <c r="AT61">
        <f t="shared" si="61"/>
        <v>2.0103085772569272E-2</v>
      </c>
      <c r="AU61">
        <f t="shared" si="35"/>
        <v>1.9881951829071012E-2</v>
      </c>
      <c r="AV61">
        <f t="shared" si="36"/>
        <v>1.9671203139682857E-2</v>
      </c>
      <c r="AW61">
        <f t="shared" si="37"/>
        <v>1.9466622627030156E-2</v>
      </c>
      <c r="AX61">
        <f t="shared" si="38"/>
        <v>1.9268063076234448E-2</v>
      </c>
      <c r="AY61">
        <f t="shared" si="39"/>
        <v>1.9075382445472102E-2</v>
      </c>
      <c r="AZ61">
        <f t="shared" si="40"/>
        <v>1.888462862101738E-2</v>
      </c>
      <c r="BA61">
        <f t="shared" si="41"/>
        <v>1.8695782334807207E-2</v>
      </c>
      <c r="BB61">
        <f t="shared" si="42"/>
        <v>1.8508824511459136E-2</v>
      </c>
      <c r="BC61">
        <f t="shared" si="43"/>
        <v>1.8323736266344544E-2</v>
      </c>
      <c r="BD61">
        <f t="shared" si="44"/>
        <v>1.8140498903681097E-2</v>
      </c>
      <c r="BE61">
        <f t="shared" si="45"/>
        <v>1.7959093914644286E-2</v>
      </c>
      <c r="BF61">
        <f t="shared" si="46"/>
        <v>1.7779502975497845E-2</v>
      </c>
      <c r="BG61">
        <f t="shared" si="47"/>
        <v>1.7601707945742867E-2</v>
      </c>
      <c r="BH61">
        <f t="shared" si="48"/>
        <v>1.742569086628544E-2</v>
      </c>
      <c r="BI61">
        <f t="shared" si="49"/>
        <v>1.7251433957622585E-2</v>
      </c>
    </row>
    <row r="62" spans="1:61" x14ac:dyDescent="0.2">
      <c r="A62" s="4">
        <v>75</v>
      </c>
      <c r="B62" s="5">
        <v>2.5000000000000001E-2</v>
      </c>
      <c r="C62" s="16"/>
      <c r="D62">
        <f t="shared" si="28"/>
        <v>75</v>
      </c>
      <c r="E62" s="9">
        <v>1.1000000000000001</v>
      </c>
      <c r="F62">
        <f t="shared" si="29"/>
        <v>2.7500000000000004E-2</v>
      </c>
      <c r="H62" s="6">
        <v>75</v>
      </c>
      <c r="I62">
        <v>2.06E-2</v>
      </c>
      <c r="J62">
        <v>1.9599999999999999E-2</v>
      </c>
      <c r="K62">
        <v>1.8599999999999998E-2</v>
      </c>
      <c r="L62">
        <v>1.7600000000000001E-2</v>
      </c>
      <c r="M62">
        <v>1.67E-2</v>
      </c>
      <c r="N62">
        <v>1.5800000000000002E-2</v>
      </c>
      <c r="O62">
        <v>1.4999999999999999E-2</v>
      </c>
      <c r="P62">
        <v>1.43E-2</v>
      </c>
      <c r="Q62">
        <v>1.3599999999999999E-2</v>
      </c>
      <c r="R62">
        <v>1.29E-2</v>
      </c>
      <c r="S62">
        <v>1.23E-2</v>
      </c>
      <c r="T62">
        <v>1.18E-2</v>
      </c>
      <c r="U62">
        <v>1.1299999999999999E-2</v>
      </c>
      <c r="V62">
        <v>1.09E-2</v>
      </c>
      <c r="W62">
        <v>1.06E-2</v>
      </c>
      <c r="X62">
        <v>1.03E-2</v>
      </c>
      <c r="Y62">
        <v>1.0200000000000001E-2</v>
      </c>
      <c r="Z62">
        <v>0.01</v>
      </c>
      <c r="AA62">
        <v>0.01</v>
      </c>
      <c r="AB62">
        <v>0.01</v>
      </c>
      <c r="AC62">
        <v>0.01</v>
      </c>
      <c r="AF62" s="6">
        <v>75</v>
      </c>
      <c r="AG62" s="5">
        <f t="shared" si="30"/>
        <v>2.7500000000000004E-2</v>
      </c>
      <c r="AH62">
        <f t="shared" si="33"/>
        <v>2.6933500000000006E-2</v>
      </c>
      <c r="AI62">
        <f t="shared" si="50"/>
        <v>2.6405603400000009E-2</v>
      </c>
      <c r="AJ62">
        <f t="shared" si="51"/>
        <v>2.591445917676001E-2</v>
      </c>
      <c r="AK62">
        <f t="shared" si="52"/>
        <v>2.5458364695249036E-2</v>
      </c>
      <c r="AL62">
        <f t="shared" si="53"/>
        <v>2.5033210004838376E-2</v>
      </c>
      <c r="AM62">
        <f t="shared" si="54"/>
        <v>2.463768528676193E-2</v>
      </c>
      <c r="AN62">
        <f t="shared" si="55"/>
        <v>2.4268120007460502E-2</v>
      </c>
      <c r="AO62">
        <f t="shared" si="56"/>
        <v>2.3921085891353815E-2</v>
      </c>
      <c r="AP62">
        <f t="shared" si="57"/>
        <v>2.3595759123231405E-2</v>
      </c>
      <c r="AQ62">
        <f t="shared" si="58"/>
        <v>2.3291373830541719E-2</v>
      </c>
      <c r="AR62">
        <f t="shared" si="59"/>
        <v>2.3004889932426057E-2</v>
      </c>
      <c r="AS62">
        <f t="shared" si="60"/>
        <v>2.2733432231223427E-2</v>
      </c>
      <c r="AT62">
        <f t="shared" si="61"/>
        <v>2.2476544447010603E-2</v>
      </c>
      <c r="AU62">
        <f t="shared" si="35"/>
        <v>2.2231550112538186E-2</v>
      </c>
      <c r="AV62">
        <f t="shared" si="36"/>
        <v>2.199589568134528E-2</v>
      </c>
      <c r="AW62">
        <f t="shared" si="37"/>
        <v>2.1769337955827424E-2</v>
      </c>
      <c r="AX62">
        <f t="shared" si="38"/>
        <v>2.1547290708677985E-2</v>
      </c>
      <c r="AY62">
        <f t="shared" si="39"/>
        <v>2.1331817801591206E-2</v>
      </c>
      <c r="AZ62">
        <f t="shared" si="40"/>
        <v>2.1118499623575294E-2</v>
      </c>
      <c r="BA62">
        <f t="shared" si="41"/>
        <v>2.0907314627339541E-2</v>
      </c>
      <c r="BB62">
        <f t="shared" si="42"/>
        <v>2.0698241481066144E-2</v>
      </c>
      <c r="BC62">
        <f t="shared" si="43"/>
        <v>2.0491259066255482E-2</v>
      </c>
      <c r="BD62">
        <f t="shared" si="44"/>
        <v>2.0286346475592926E-2</v>
      </c>
      <c r="BE62">
        <f t="shared" si="45"/>
        <v>2.0083483010836997E-2</v>
      </c>
      <c r="BF62">
        <f t="shared" si="46"/>
        <v>1.9882648180728626E-2</v>
      </c>
      <c r="BG62">
        <f t="shared" si="47"/>
        <v>1.9683821698921338E-2</v>
      </c>
      <c r="BH62">
        <f t="shared" si="48"/>
        <v>1.9486983481932126E-2</v>
      </c>
      <c r="BI62">
        <f t="shared" si="49"/>
        <v>1.9292113647112804E-2</v>
      </c>
    </row>
    <row r="63" spans="1:61" x14ac:dyDescent="0.2">
      <c r="A63" s="4">
        <v>76</v>
      </c>
      <c r="B63" s="5">
        <v>2.801E-2</v>
      </c>
      <c r="C63" s="16"/>
      <c r="D63">
        <f t="shared" si="28"/>
        <v>76</v>
      </c>
      <c r="E63" s="9">
        <v>1.1000000000000001</v>
      </c>
      <c r="F63">
        <f t="shared" si="29"/>
        <v>3.0811000000000002E-2</v>
      </c>
      <c r="H63" s="6">
        <v>76</v>
      </c>
      <c r="I63">
        <v>2.1100000000000001E-2</v>
      </c>
      <c r="J63">
        <v>0.02</v>
      </c>
      <c r="K63">
        <v>1.9E-2</v>
      </c>
      <c r="L63">
        <v>1.8100000000000002E-2</v>
      </c>
      <c r="M63">
        <v>1.7100000000000001E-2</v>
      </c>
      <c r="N63">
        <v>1.6299999999999999E-2</v>
      </c>
      <c r="O63">
        <v>1.54E-2</v>
      </c>
      <c r="P63">
        <v>1.46E-2</v>
      </c>
      <c r="Q63">
        <v>1.3899999999999999E-2</v>
      </c>
      <c r="R63">
        <v>1.32E-2</v>
      </c>
      <c r="S63">
        <v>1.26E-2</v>
      </c>
      <c r="T63">
        <v>1.2E-2</v>
      </c>
      <c r="U63">
        <v>1.15E-2</v>
      </c>
      <c r="V63">
        <v>1.0999999999999999E-2</v>
      </c>
      <c r="W63">
        <v>1.0699999999999999E-2</v>
      </c>
      <c r="X63">
        <v>1.04E-2</v>
      </c>
      <c r="Y63">
        <v>1.0200000000000001E-2</v>
      </c>
      <c r="Z63">
        <v>0.01</v>
      </c>
      <c r="AA63">
        <v>0.01</v>
      </c>
      <c r="AB63">
        <v>0.01</v>
      </c>
      <c r="AC63">
        <v>0.01</v>
      </c>
      <c r="AF63" s="6">
        <v>76</v>
      </c>
      <c r="AG63" s="5">
        <f t="shared" si="30"/>
        <v>3.0811000000000002E-2</v>
      </c>
      <c r="AH63">
        <f t="shared" si="33"/>
        <v>3.0160887900000002E-2</v>
      </c>
      <c r="AI63">
        <f t="shared" si="50"/>
        <v>2.9557670142000003E-2</v>
      </c>
      <c r="AJ63">
        <f t="shared" si="51"/>
        <v>2.8996074409302002E-2</v>
      </c>
      <c r="AK63">
        <f t="shared" si="52"/>
        <v>2.8471245462493636E-2</v>
      </c>
      <c r="AL63">
        <f t="shared" si="53"/>
        <v>2.7984387165084994E-2</v>
      </c>
      <c r="AM63">
        <f t="shared" si="54"/>
        <v>2.752824165429411E-2</v>
      </c>
      <c r="AN63">
        <f t="shared" si="55"/>
        <v>2.7104306732817982E-2</v>
      </c>
      <c r="AO63">
        <f t="shared" si="56"/>
        <v>2.6708583854518842E-2</v>
      </c>
      <c r="AP63">
        <f t="shared" si="57"/>
        <v>2.6337334538941031E-2</v>
      </c>
      <c r="AQ63">
        <f t="shared" si="58"/>
        <v>2.598968172302701E-2</v>
      </c>
      <c r="AR63">
        <f t="shared" si="59"/>
        <v>2.566221173331687E-2</v>
      </c>
      <c r="AS63">
        <f t="shared" si="60"/>
        <v>2.5354265192517066E-2</v>
      </c>
      <c r="AT63">
        <f t="shared" si="61"/>
        <v>2.5062691142803122E-2</v>
      </c>
      <c r="AU63">
        <f t="shared" si="35"/>
        <v>2.4787001540232285E-2</v>
      </c>
      <c r="AV63">
        <f t="shared" si="36"/>
        <v>2.45217806237518E-2</v>
      </c>
      <c r="AW63">
        <f t="shared" si="37"/>
        <v>2.4266754105264781E-2</v>
      </c>
      <c r="AX63">
        <f t="shared" si="38"/>
        <v>2.401923321339108E-2</v>
      </c>
      <c r="AY63">
        <f t="shared" si="39"/>
        <v>2.3779040881257169E-2</v>
      </c>
      <c r="AZ63">
        <f t="shared" si="40"/>
        <v>2.3541250472444597E-2</v>
      </c>
      <c r="BA63">
        <f t="shared" si="41"/>
        <v>2.330583796772015E-2</v>
      </c>
      <c r="BB63">
        <f t="shared" si="42"/>
        <v>2.3072779588042949E-2</v>
      </c>
      <c r="BC63">
        <f t="shared" si="43"/>
        <v>2.2842051792162518E-2</v>
      </c>
      <c r="BD63">
        <f t="shared" si="44"/>
        <v>2.2613631274240893E-2</v>
      </c>
      <c r="BE63">
        <f t="shared" si="45"/>
        <v>2.2387494961498482E-2</v>
      </c>
      <c r="BF63">
        <f t="shared" si="46"/>
        <v>2.2163620011883496E-2</v>
      </c>
      <c r="BG63">
        <f t="shared" si="47"/>
        <v>2.1941983811764661E-2</v>
      </c>
      <c r="BH63">
        <f t="shared" si="48"/>
        <v>2.1722563973647014E-2</v>
      </c>
      <c r="BI63">
        <f t="shared" si="49"/>
        <v>2.1505338333910544E-2</v>
      </c>
    </row>
    <row r="64" spans="1:61" x14ac:dyDescent="0.2">
      <c r="A64" s="4">
        <v>77</v>
      </c>
      <c r="B64" s="5">
        <v>3.1460000000000002E-2</v>
      </c>
      <c r="C64" s="16"/>
      <c r="D64">
        <f t="shared" si="28"/>
        <v>77</v>
      </c>
      <c r="E64" s="9">
        <v>1.1000000000000001</v>
      </c>
      <c r="F64">
        <f t="shared" si="29"/>
        <v>3.4606000000000005E-2</v>
      </c>
      <c r="H64" s="6">
        <v>77</v>
      </c>
      <c r="I64">
        <v>2.1399999999999999E-2</v>
      </c>
      <c r="J64">
        <v>2.0400000000000001E-2</v>
      </c>
      <c r="K64">
        <v>1.9400000000000001E-2</v>
      </c>
      <c r="L64">
        <v>1.8499999999999999E-2</v>
      </c>
      <c r="M64">
        <v>1.7500000000000002E-2</v>
      </c>
      <c r="N64">
        <v>1.66E-2</v>
      </c>
      <c r="O64">
        <v>1.5800000000000002E-2</v>
      </c>
      <c r="P64">
        <v>1.49E-2</v>
      </c>
      <c r="Q64">
        <v>1.4200000000000001E-2</v>
      </c>
      <c r="R64">
        <v>1.34E-2</v>
      </c>
      <c r="S64">
        <v>1.2800000000000001E-2</v>
      </c>
      <c r="T64">
        <v>1.2200000000000001E-2</v>
      </c>
      <c r="U64">
        <v>1.1599999999999999E-2</v>
      </c>
      <c r="V64">
        <v>1.11E-2</v>
      </c>
      <c r="W64">
        <v>1.0699999999999999E-2</v>
      </c>
      <c r="X64">
        <v>1.04E-2</v>
      </c>
      <c r="Y64">
        <v>1.0200000000000001E-2</v>
      </c>
      <c r="Z64">
        <v>0.01</v>
      </c>
      <c r="AA64">
        <v>0.01</v>
      </c>
      <c r="AB64">
        <v>0.01</v>
      </c>
      <c r="AC64">
        <v>0.01</v>
      </c>
      <c r="AF64" s="6">
        <v>77</v>
      </c>
      <c r="AG64" s="5">
        <f t="shared" si="30"/>
        <v>3.4606000000000005E-2</v>
      </c>
      <c r="AH64">
        <f t="shared" si="33"/>
        <v>3.3865431600000002E-2</v>
      </c>
      <c r="AI64">
        <f t="shared" si="50"/>
        <v>3.3174576795360004E-2</v>
      </c>
      <c r="AJ64">
        <f t="shared" si="51"/>
        <v>3.2530990005530024E-2</v>
      </c>
      <c r="AK64">
        <f t="shared" si="52"/>
        <v>3.1929166690427717E-2</v>
      </c>
      <c r="AL64">
        <f t="shared" si="53"/>
        <v>3.1370406273345232E-2</v>
      </c>
      <c r="AM64">
        <f t="shared" si="54"/>
        <v>3.0849657529207701E-2</v>
      </c>
      <c r="AN64">
        <f t="shared" si="55"/>
        <v>3.0362232940246217E-2</v>
      </c>
      <c r="AO64">
        <f t="shared" si="56"/>
        <v>2.9909835669436547E-2</v>
      </c>
      <c r="AP64">
        <f t="shared" si="57"/>
        <v>2.9485116002930547E-2</v>
      </c>
      <c r="AQ64">
        <f t="shared" si="58"/>
        <v>2.9090015448491279E-2</v>
      </c>
      <c r="AR64">
        <f t="shared" si="59"/>
        <v>2.8717663250750591E-2</v>
      </c>
      <c r="AS64">
        <f t="shared" si="60"/>
        <v>2.8367307759091433E-2</v>
      </c>
      <c r="AT64">
        <f t="shared" si="61"/>
        <v>2.8038246989085972E-2</v>
      </c>
      <c r="AU64">
        <f t="shared" si="35"/>
        <v>2.7727022447507119E-2</v>
      </c>
      <c r="AV64">
        <f t="shared" si="36"/>
        <v>2.7430343307318791E-2</v>
      </c>
      <c r="AW64">
        <f t="shared" si="37"/>
        <v>2.7145067736922678E-2</v>
      </c>
      <c r="AX64">
        <f t="shared" si="38"/>
        <v>2.6868188046006068E-2</v>
      </c>
      <c r="AY64">
        <f t="shared" si="39"/>
        <v>2.6599506165546006E-2</v>
      </c>
      <c r="AZ64">
        <f t="shared" si="40"/>
        <v>2.6333511103890546E-2</v>
      </c>
      <c r="BA64">
        <f t="shared" si="41"/>
        <v>2.6070175992851639E-2</v>
      </c>
      <c r="BB64">
        <f t="shared" si="42"/>
        <v>2.5809474232923121E-2</v>
      </c>
      <c r="BC64">
        <f t="shared" si="43"/>
        <v>2.5551379490593891E-2</v>
      </c>
      <c r="BD64">
        <f t="shared" si="44"/>
        <v>2.5295865695687952E-2</v>
      </c>
      <c r="BE64">
        <f t="shared" si="45"/>
        <v>2.5042907038731074E-2</v>
      </c>
      <c r="BF64">
        <f t="shared" si="46"/>
        <v>2.4792477968343763E-2</v>
      </c>
      <c r="BG64">
        <f t="shared" si="47"/>
        <v>2.4544553188660324E-2</v>
      </c>
      <c r="BH64">
        <f t="shared" si="48"/>
        <v>2.4299107656773719E-2</v>
      </c>
      <c r="BI64">
        <f t="shared" si="49"/>
        <v>2.4056116580205983E-2</v>
      </c>
    </row>
    <row r="65" spans="1:61" x14ac:dyDescent="0.2">
      <c r="A65" s="4">
        <v>78</v>
      </c>
      <c r="B65" s="5">
        <v>3.5409999999999997E-2</v>
      </c>
      <c r="C65" s="16"/>
      <c r="D65">
        <f t="shared" si="28"/>
        <v>78</v>
      </c>
      <c r="E65" s="9">
        <v>1.1000000000000001</v>
      </c>
      <c r="F65">
        <f t="shared" si="29"/>
        <v>3.8951E-2</v>
      </c>
      <c r="H65" s="6">
        <v>78</v>
      </c>
      <c r="I65">
        <v>2.1399999999999999E-2</v>
      </c>
      <c r="J65">
        <v>2.0500000000000001E-2</v>
      </c>
      <c r="K65">
        <v>1.95E-2</v>
      </c>
      <c r="L65">
        <v>1.8599999999999998E-2</v>
      </c>
      <c r="M65">
        <v>1.77E-2</v>
      </c>
      <c r="N65">
        <v>1.6799999999999999E-2</v>
      </c>
      <c r="O65">
        <v>1.5900000000000001E-2</v>
      </c>
      <c r="P65">
        <v>1.5100000000000001E-2</v>
      </c>
      <c r="Q65">
        <v>1.43E-2</v>
      </c>
      <c r="R65">
        <v>1.35E-2</v>
      </c>
      <c r="S65">
        <v>1.29E-2</v>
      </c>
      <c r="T65">
        <v>1.2200000000000001E-2</v>
      </c>
      <c r="U65">
        <v>1.17E-2</v>
      </c>
      <c r="V65">
        <v>1.12E-2</v>
      </c>
      <c r="W65">
        <v>1.0800000000000001E-2</v>
      </c>
      <c r="X65">
        <v>1.04E-2</v>
      </c>
      <c r="Y65">
        <v>1.0200000000000001E-2</v>
      </c>
      <c r="Z65">
        <v>1.01E-2</v>
      </c>
      <c r="AA65">
        <v>0.01</v>
      </c>
      <c r="AB65">
        <v>0.01</v>
      </c>
      <c r="AC65">
        <v>0.01</v>
      </c>
      <c r="AF65" s="6">
        <v>78</v>
      </c>
      <c r="AG65" s="5">
        <f t="shared" si="30"/>
        <v>3.8951E-2</v>
      </c>
      <c r="AH65">
        <f t="shared" si="33"/>
        <v>3.8117448599999999E-2</v>
      </c>
      <c r="AI65">
        <f t="shared" si="50"/>
        <v>3.7336040903699998E-2</v>
      </c>
      <c r="AJ65">
        <f t="shared" si="51"/>
        <v>3.6607988106077849E-2</v>
      </c>
      <c r="AK65">
        <f t="shared" si="52"/>
        <v>3.5927079527304805E-2</v>
      </c>
      <c r="AL65">
        <f t="shared" si="53"/>
        <v>3.5291170219671507E-2</v>
      </c>
      <c r="AM65">
        <f t="shared" si="54"/>
        <v>3.4698278559981026E-2</v>
      </c>
      <c r="AN65">
        <f t="shared" si="55"/>
        <v>3.4146575930877325E-2</v>
      </c>
      <c r="AO65">
        <f t="shared" si="56"/>
        <v>3.3630962634321075E-2</v>
      </c>
      <c r="AP65">
        <f t="shared" si="57"/>
        <v>3.3150039868650283E-2</v>
      </c>
      <c r="AQ65">
        <f t="shared" si="58"/>
        <v>3.2702514330423503E-2</v>
      </c>
      <c r="AR65">
        <f t="shared" si="59"/>
        <v>3.2280651895561042E-2</v>
      </c>
      <c r="AS65">
        <f t="shared" si="60"/>
        <v>3.1886827942435199E-2</v>
      </c>
      <c r="AT65">
        <f t="shared" si="61"/>
        <v>3.1513752055508708E-2</v>
      </c>
      <c r="AU65">
        <f t="shared" si="35"/>
        <v>3.116079803248701E-2</v>
      </c>
      <c r="AV65">
        <f t="shared" si="36"/>
        <v>3.0824261413736148E-2</v>
      </c>
      <c r="AW65">
        <f t="shared" si="37"/>
        <v>3.0503689095033294E-2</v>
      </c>
      <c r="AX65">
        <f t="shared" si="38"/>
        <v>3.0192551466263956E-2</v>
      </c>
      <c r="AY65">
        <f t="shared" si="39"/>
        <v>2.988760669645469E-2</v>
      </c>
      <c r="AZ65">
        <f t="shared" si="40"/>
        <v>2.9588730629490141E-2</v>
      </c>
      <c r="BA65">
        <f t="shared" si="41"/>
        <v>2.929284332319524E-2</v>
      </c>
      <c r="BB65">
        <f t="shared" si="42"/>
        <v>2.8999914889963289E-2</v>
      </c>
      <c r="BC65">
        <f t="shared" si="43"/>
        <v>2.8709915741063654E-2</v>
      </c>
      <c r="BD65">
        <f t="shared" si="44"/>
        <v>2.8422816583653018E-2</v>
      </c>
      <c r="BE65">
        <f t="shared" si="45"/>
        <v>2.8138588417816489E-2</v>
      </c>
      <c r="BF65">
        <f t="shared" si="46"/>
        <v>2.7857202533638322E-2</v>
      </c>
      <c r="BG65">
        <f t="shared" si="47"/>
        <v>2.7578630508301939E-2</v>
      </c>
      <c r="BH65">
        <f t="shared" si="48"/>
        <v>2.7302844203218921E-2</v>
      </c>
      <c r="BI65">
        <f t="shared" si="49"/>
        <v>2.702981576118673E-2</v>
      </c>
    </row>
    <row r="66" spans="1:61" x14ac:dyDescent="0.2">
      <c r="A66" s="4">
        <v>79</v>
      </c>
      <c r="B66" s="5">
        <v>3.993E-2</v>
      </c>
      <c r="C66" s="16"/>
      <c r="D66">
        <f t="shared" si="28"/>
        <v>79</v>
      </c>
      <c r="E66" s="9">
        <v>1.1000000000000001</v>
      </c>
      <c r="F66">
        <f t="shared" si="29"/>
        <v>4.3923000000000004E-2</v>
      </c>
      <c r="H66" s="6">
        <v>79</v>
      </c>
      <c r="I66">
        <v>2.1499999999999998E-2</v>
      </c>
      <c r="J66">
        <v>2.0500000000000001E-2</v>
      </c>
      <c r="K66">
        <v>1.9599999999999999E-2</v>
      </c>
      <c r="L66">
        <v>1.8700000000000001E-2</v>
      </c>
      <c r="M66">
        <v>1.78E-2</v>
      </c>
      <c r="N66">
        <v>1.6899999999999998E-2</v>
      </c>
      <c r="O66">
        <v>1.61E-2</v>
      </c>
      <c r="P66">
        <v>1.52E-2</v>
      </c>
      <c r="Q66">
        <v>1.44E-2</v>
      </c>
      <c r="R66">
        <v>1.37E-2</v>
      </c>
      <c r="S66">
        <v>1.2999999999999999E-2</v>
      </c>
      <c r="T66">
        <v>1.23E-2</v>
      </c>
      <c r="U66">
        <v>1.18E-2</v>
      </c>
      <c r="V66">
        <v>1.12E-2</v>
      </c>
      <c r="W66">
        <v>1.0800000000000001E-2</v>
      </c>
      <c r="X66">
        <v>1.0500000000000001E-2</v>
      </c>
      <c r="Y66">
        <v>1.0200000000000001E-2</v>
      </c>
      <c r="Z66">
        <v>1.01E-2</v>
      </c>
      <c r="AA66">
        <v>0.01</v>
      </c>
      <c r="AB66">
        <v>0.01</v>
      </c>
      <c r="AC66">
        <v>0.01</v>
      </c>
      <c r="AF66" s="6">
        <v>79</v>
      </c>
      <c r="AG66" s="5">
        <f t="shared" si="30"/>
        <v>4.3923000000000004E-2</v>
      </c>
      <c r="AH66">
        <f t="shared" si="33"/>
        <v>4.2978655500000004E-2</v>
      </c>
      <c r="AI66">
        <f t="shared" si="50"/>
        <v>4.2097593062250006E-2</v>
      </c>
      <c r="AJ66">
        <f t="shared" si="51"/>
        <v>4.1272480238229908E-2</v>
      </c>
      <c r="AK66">
        <f t="shared" si="52"/>
        <v>4.0500684857775006E-2</v>
      </c>
      <c r="AL66">
        <f t="shared" si="53"/>
        <v>3.9779772667306611E-2</v>
      </c>
      <c r="AM66">
        <f t="shared" si="54"/>
        <v>3.9107494509229131E-2</v>
      </c>
      <c r="AN66">
        <f t="shared" si="55"/>
        <v>3.8477863847630543E-2</v>
      </c>
      <c r="AO66">
        <f t="shared" si="56"/>
        <v>3.7893000317146562E-2</v>
      </c>
      <c r="AP66">
        <f t="shared" si="57"/>
        <v>3.7347341112579653E-2</v>
      </c>
      <c r="AQ66">
        <f t="shared" si="58"/>
        <v>3.6835682539337312E-2</v>
      </c>
      <c r="AR66">
        <f t="shared" si="59"/>
        <v>3.6356818666325924E-2</v>
      </c>
      <c r="AS66">
        <f t="shared" si="60"/>
        <v>3.5909629796730118E-2</v>
      </c>
      <c r="AT66">
        <f t="shared" si="61"/>
        <v>3.5485896165128698E-2</v>
      </c>
      <c r="AU66">
        <f t="shared" si="35"/>
        <v>3.5088454128079261E-2</v>
      </c>
      <c r="AV66">
        <f t="shared" si="36"/>
        <v>3.4709498823496006E-2</v>
      </c>
      <c r="AW66">
        <f t="shared" si="37"/>
        <v>3.4345049085849302E-2</v>
      </c>
      <c r="AX66">
        <f t="shared" si="38"/>
        <v>3.399472958517364E-2</v>
      </c>
      <c r="AY66">
        <f t="shared" si="39"/>
        <v>3.3651382816363387E-2</v>
      </c>
      <c r="AZ66">
        <f t="shared" si="40"/>
        <v>3.3314868988199756E-2</v>
      </c>
      <c r="BA66">
        <f t="shared" si="41"/>
        <v>3.2981720298317758E-2</v>
      </c>
      <c r="BB66">
        <f t="shared" si="42"/>
        <v>3.2651903095334583E-2</v>
      </c>
      <c r="BC66">
        <f t="shared" si="43"/>
        <v>3.2325384064381235E-2</v>
      </c>
      <c r="BD66">
        <f t="shared" si="44"/>
        <v>3.2002130223737421E-2</v>
      </c>
      <c r="BE66">
        <f t="shared" si="45"/>
        <v>3.1682108921500043E-2</v>
      </c>
      <c r="BF66">
        <f t="shared" si="46"/>
        <v>3.1365287832285045E-2</v>
      </c>
      <c r="BG66">
        <f t="shared" si="47"/>
        <v>3.1051634953962196E-2</v>
      </c>
      <c r="BH66">
        <f t="shared" si="48"/>
        <v>3.0741118604422572E-2</v>
      </c>
      <c r="BI66">
        <f t="shared" si="49"/>
        <v>3.0433707418378347E-2</v>
      </c>
    </row>
    <row r="67" spans="1:61" x14ac:dyDescent="0.2">
      <c r="A67" s="4">
        <v>80</v>
      </c>
      <c r="B67" s="5">
        <v>4.5069999999999999E-2</v>
      </c>
      <c r="C67" s="16"/>
      <c r="D67">
        <f t="shared" si="28"/>
        <v>80</v>
      </c>
      <c r="E67" s="9">
        <v>1.1000000000000001</v>
      </c>
      <c r="F67">
        <f t="shared" si="29"/>
        <v>4.9577000000000003E-2</v>
      </c>
      <c r="H67" s="6">
        <v>80</v>
      </c>
      <c r="I67">
        <v>2.1299999999999999E-2</v>
      </c>
      <c r="J67">
        <v>2.0400000000000001E-2</v>
      </c>
      <c r="K67">
        <v>1.95E-2</v>
      </c>
      <c r="L67">
        <v>1.8700000000000001E-2</v>
      </c>
      <c r="M67">
        <v>1.78E-2</v>
      </c>
      <c r="N67">
        <v>1.6899999999999998E-2</v>
      </c>
      <c r="O67">
        <v>1.61E-2</v>
      </c>
      <c r="P67">
        <v>1.5299999999999999E-2</v>
      </c>
      <c r="Q67">
        <v>1.4500000000000001E-2</v>
      </c>
      <c r="R67">
        <v>1.37E-2</v>
      </c>
      <c r="S67">
        <v>1.2999999999999999E-2</v>
      </c>
      <c r="T67">
        <v>1.24E-2</v>
      </c>
      <c r="U67">
        <v>1.18E-2</v>
      </c>
      <c r="V67">
        <v>1.1299999999999999E-2</v>
      </c>
      <c r="W67">
        <v>1.0800000000000001E-2</v>
      </c>
      <c r="X67">
        <v>1.0500000000000001E-2</v>
      </c>
      <c r="Y67">
        <v>1.0200000000000001E-2</v>
      </c>
      <c r="Z67">
        <v>1.01E-2</v>
      </c>
      <c r="AA67">
        <v>0.01</v>
      </c>
      <c r="AB67">
        <v>0.01</v>
      </c>
      <c r="AC67">
        <v>0.01</v>
      </c>
      <c r="AF67" s="6">
        <v>80</v>
      </c>
      <c r="AG67" s="5">
        <f t="shared" si="30"/>
        <v>4.9577000000000003E-2</v>
      </c>
      <c r="AH67">
        <f t="shared" si="33"/>
        <v>4.8521009900000002E-2</v>
      </c>
      <c r="AI67">
        <f t="shared" si="50"/>
        <v>4.7531181298040001E-2</v>
      </c>
      <c r="AJ67">
        <f t="shared" si="51"/>
        <v>4.6604323262728224E-2</v>
      </c>
      <c r="AK67">
        <f t="shared" si="52"/>
        <v>4.5732822417715202E-2</v>
      </c>
      <c r="AL67">
        <f t="shared" si="53"/>
        <v>4.4918778178679869E-2</v>
      </c>
      <c r="AM67">
        <f t="shared" si="54"/>
        <v>4.4159650827460178E-2</v>
      </c>
      <c r="AN67">
        <f t="shared" si="55"/>
        <v>4.344868044913807E-2</v>
      </c>
      <c r="AO67">
        <f t="shared" si="56"/>
        <v>4.2783915638266258E-2</v>
      </c>
      <c r="AP67">
        <f t="shared" si="57"/>
        <v>4.2163548861511399E-2</v>
      </c>
      <c r="AQ67">
        <f t="shared" si="58"/>
        <v>4.1585908242108692E-2</v>
      </c>
      <c r="AR67">
        <f t="shared" si="59"/>
        <v>4.104529143496128E-2</v>
      </c>
      <c r="AS67">
        <f t="shared" si="60"/>
        <v>4.0536329821167762E-2</v>
      </c>
      <c r="AT67">
        <f t="shared" si="61"/>
        <v>4.005800112927798E-2</v>
      </c>
      <c r="AU67">
        <f t="shared" si="35"/>
        <v>3.9605345716517137E-2</v>
      </c>
      <c r="AV67">
        <f t="shared" si="36"/>
        <v>3.917760798277875E-2</v>
      </c>
      <c r="AW67">
        <f t="shared" si="37"/>
        <v>3.8766243098959575E-2</v>
      </c>
      <c r="AX67">
        <f t="shared" si="38"/>
        <v>3.837082741935019E-2</v>
      </c>
      <c r="AY67">
        <f t="shared" si="39"/>
        <v>3.7983282062414754E-2</v>
      </c>
      <c r="AZ67">
        <f t="shared" si="40"/>
        <v>3.7603449241790605E-2</v>
      </c>
      <c r="BA67">
        <f t="shared" si="41"/>
        <v>3.7227414749372696E-2</v>
      </c>
      <c r="BB67">
        <f t="shared" si="42"/>
        <v>3.6855140601878972E-2</v>
      </c>
      <c r="BC67">
        <f t="shared" si="43"/>
        <v>3.6486589195860182E-2</v>
      </c>
      <c r="BD67">
        <f t="shared" si="44"/>
        <v>3.6121723303901579E-2</v>
      </c>
      <c r="BE67">
        <f t="shared" si="45"/>
        <v>3.5760506070862563E-2</v>
      </c>
      <c r="BF67">
        <f t="shared" si="46"/>
        <v>3.5402901010153941E-2</v>
      </c>
      <c r="BG67">
        <f t="shared" si="47"/>
        <v>3.5048872000052404E-2</v>
      </c>
      <c r="BH67">
        <f t="shared" si="48"/>
        <v>3.4698383280051877E-2</v>
      </c>
      <c r="BI67">
        <f t="shared" si="49"/>
        <v>3.4351399447251359E-2</v>
      </c>
    </row>
    <row r="68" spans="1:61" x14ac:dyDescent="0.2">
      <c r="A68" s="4">
        <v>81</v>
      </c>
      <c r="B68" s="5">
        <v>5.092E-2</v>
      </c>
      <c r="C68" s="16"/>
      <c r="D68">
        <f t="shared" si="28"/>
        <v>81</v>
      </c>
      <c r="E68" s="9">
        <f t="shared" ref="E68:E76" si="62">E67-(0.1)/10</f>
        <v>1.0900000000000001</v>
      </c>
      <c r="F68">
        <f t="shared" si="29"/>
        <v>5.5502800000000005E-2</v>
      </c>
      <c r="H68" s="6">
        <v>81</v>
      </c>
      <c r="I68">
        <v>2.1100000000000001E-2</v>
      </c>
      <c r="J68">
        <v>2.0299999999999999E-2</v>
      </c>
      <c r="K68">
        <v>1.95E-2</v>
      </c>
      <c r="L68">
        <v>1.8599999999999998E-2</v>
      </c>
      <c r="M68">
        <v>1.78E-2</v>
      </c>
      <c r="N68">
        <v>1.6899999999999998E-2</v>
      </c>
      <c r="O68">
        <v>1.61E-2</v>
      </c>
      <c r="P68">
        <v>1.5299999999999999E-2</v>
      </c>
      <c r="Q68">
        <v>1.4500000000000001E-2</v>
      </c>
      <c r="R68">
        <v>1.38E-2</v>
      </c>
      <c r="S68">
        <v>1.3100000000000001E-2</v>
      </c>
      <c r="T68">
        <v>1.24E-2</v>
      </c>
      <c r="U68">
        <v>1.18E-2</v>
      </c>
      <c r="V68">
        <v>1.1299999999999999E-2</v>
      </c>
      <c r="W68">
        <v>1.09E-2</v>
      </c>
      <c r="X68">
        <v>1.0500000000000001E-2</v>
      </c>
      <c r="Y68">
        <v>1.0200000000000001E-2</v>
      </c>
      <c r="Z68">
        <v>1.01E-2</v>
      </c>
      <c r="AA68">
        <v>0.01</v>
      </c>
      <c r="AB68">
        <v>0.01</v>
      </c>
      <c r="AC68">
        <v>0.01</v>
      </c>
      <c r="AF68" s="6">
        <v>81</v>
      </c>
      <c r="AG68" s="5">
        <f t="shared" si="30"/>
        <v>5.5502800000000005E-2</v>
      </c>
      <c r="AH68">
        <f t="shared" si="33"/>
        <v>5.4331690920000002E-2</v>
      </c>
      <c r="AI68">
        <f t="shared" si="50"/>
        <v>5.3228757594324001E-2</v>
      </c>
      <c r="AJ68">
        <f t="shared" si="51"/>
        <v>5.2190796821234682E-2</v>
      </c>
      <c r="AK68">
        <f t="shared" si="52"/>
        <v>5.1220048000359716E-2</v>
      </c>
      <c r="AL68">
        <f t="shared" si="53"/>
        <v>5.030833114595331E-2</v>
      </c>
      <c r="AM68">
        <f t="shared" si="54"/>
        <v>4.9458120349586694E-2</v>
      </c>
      <c r="AN68">
        <f t="shared" si="55"/>
        <v>4.8661844611958348E-2</v>
      </c>
      <c r="AO68">
        <f t="shared" si="56"/>
        <v>4.7917318389395384E-2</v>
      </c>
      <c r="AP68">
        <f t="shared" si="57"/>
        <v>4.7222517272749155E-2</v>
      </c>
      <c r="AQ68">
        <f t="shared" si="58"/>
        <v>4.6570846534385216E-2</v>
      </c>
      <c r="AR68">
        <f t="shared" si="59"/>
        <v>4.5960768444784771E-2</v>
      </c>
      <c r="AS68">
        <f t="shared" si="60"/>
        <v>4.5390854916069444E-2</v>
      </c>
      <c r="AT68">
        <f t="shared" si="61"/>
        <v>4.4855242828059826E-2</v>
      </c>
      <c r="AU68">
        <f t="shared" si="35"/>
        <v>4.4348378584102753E-2</v>
      </c>
      <c r="AV68">
        <f t="shared" si="36"/>
        <v>4.3864981257536032E-2</v>
      </c>
      <c r="AW68">
        <f t="shared" si="37"/>
        <v>4.3404398954331902E-2</v>
      </c>
      <c r="AX68">
        <f t="shared" si="38"/>
        <v>4.2961674084997716E-2</v>
      </c>
      <c r="AY68">
        <f t="shared" si="39"/>
        <v>4.2527761176739239E-2</v>
      </c>
      <c r="AZ68">
        <f t="shared" si="40"/>
        <v>4.2102483564971843E-2</v>
      </c>
      <c r="BA68">
        <f t="shared" si="41"/>
        <v>4.1681458729322121E-2</v>
      </c>
      <c r="BB68">
        <f t="shared" si="42"/>
        <v>4.1264644142028899E-2</v>
      </c>
      <c r="BC68">
        <f t="shared" si="43"/>
        <v>4.0851997700608607E-2</v>
      </c>
      <c r="BD68">
        <f t="shared" si="44"/>
        <v>4.0443477723602524E-2</v>
      </c>
      <c r="BE68">
        <f t="shared" si="45"/>
        <v>4.0039042946366496E-2</v>
      </c>
      <c r="BF68">
        <f t="shared" si="46"/>
        <v>3.9638652516902829E-2</v>
      </c>
      <c r="BG68">
        <f t="shared" si="47"/>
        <v>3.9242265991733798E-2</v>
      </c>
      <c r="BH68">
        <f t="shared" si="48"/>
        <v>3.8849843331816458E-2</v>
      </c>
      <c r="BI68">
        <f t="shared" si="49"/>
        <v>3.8461344898498291E-2</v>
      </c>
    </row>
    <row r="69" spans="1:61" x14ac:dyDescent="0.2">
      <c r="A69" s="4">
        <v>82</v>
      </c>
      <c r="B69" s="5">
        <v>5.7529999999999998E-2</v>
      </c>
      <c r="C69" s="16"/>
      <c r="D69">
        <f t="shared" si="28"/>
        <v>82</v>
      </c>
      <c r="E69" s="9">
        <f t="shared" si="62"/>
        <v>1.08</v>
      </c>
      <c r="F69">
        <f t="shared" si="29"/>
        <v>6.2132400000000004E-2</v>
      </c>
      <c r="H69" s="6">
        <v>82</v>
      </c>
      <c r="I69">
        <v>2.06E-2</v>
      </c>
      <c r="J69">
        <v>1.9800000000000002E-2</v>
      </c>
      <c r="K69">
        <v>1.9E-2</v>
      </c>
      <c r="L69">
        <v>1.83E-2</v>
      </c>
      <c r="M69">
        <v>1.7500000000000002E-2</v>
      </c>
      <c r="N69">
        <v>1.67E-2</v>
      </c>
      <c r="O69">
        <v>1.5900000000000001E-2</v>
      </c>
      <c r="P69">
        <v>1.5100000000000001E-2</v>
      </c>
      <c r="Q69">
        <v>1.43E-2</v>
      </c>
      <c r="R69">
        <v>1.3599999999999999E-2</v>
      </c>
      <c r="S69">
        <v>1.29E-2</v>
      </c>
      <c r="T69">
        <v>1.23E-2</v>
      </c>
      <c r="U69">
        <v>1.18E-2</v>
      </c>
      <c r="V69">
        <v>1.1299999999999999E-2</v>
      </c>
      <c r="W69">
        <v>1.0800000000000001E-2</v>
      </c>
      <c r="X69">
        <v>1.0500000000000001E-2</v>
      </c>
      <c r="Y69">
        <v>1.0200000000000001E-2</v>
      </c>
      <c r="Z69">
        <v>1.01E-2</v>
      </c>
      <c r="AA69">
        <v>0.01</v>
      </c>
      <c r="AB69">
        <v>0.01</v>
      </c>
      <c r="AC69">
        <v>0.01</v>
      </c>
      <c r="AF69" s="6">
        <v>82</v>
      </c>
      <c r="AG69" s="5">
        <f t="shared" si="30"/>
        <v>6.2132400000000004E-2</v>
      </c>
      <c r="AH69">
        <f t="shared" si="33"/>
        <v>6.0852472560000009E-2</v>
      </c>
      <c r="AI69">
        <f t="shared" si="50"/>
        <v>5.964759360331201E-2</v>
      </c>
      <c r="AJ69">
        <f t="shared" si="51"/>
        <v>5.8514289324849082E-2</v>
      </c>
      <c r="AK69">
        <f t="shared" si="52"/>
        <v>5.7443477830204343E-2</v>
      </c>
      <c r="AL69">
        <f t="shared" si="53"/>
        <v>5.6438216968175768E-2</v>
      </c>
      <c r="AM69">
        <f t="shared" si="54"/>
        <v>5.5495698744807233E-2</v>
      </c>
      <c r="AN69">
        <f t="shared" si="55"/>
        <v>5.4613317134764798E-2</v>
      </c>
      <c r="AO69">
        <f t="shared" si="56"/>
        <v>5.3788656046029851E-2</v>
      </c>
      <c r="AP69">
        <f t="shared" si="57"/>
        <v>5.3019478264571623E-2</v>
      </c>
      <c r="AQ69">
        <f t="shared" si="58"/>
        <v>5.2298413360173455E-2</v>
      </c>
      <c r="AR69">
        <f t="shared" si="59"/>
        <v>5.162376382782722E-2</v>
      </c>
      <c r="AS69">
        <f t="shared" si="60"/>
        <v>5.0988791532744944E-2</v>
      </c>
      <c r="AT69">
        <f t="shared" si="61"/>
        <v>5.0387123792658549E-2</v>
      </c>
      <c r="AU69">
        <f t="shared" si="35"/>
        <v>4.9817749293801505E-2</v>
      </c>
      <c r="AV69">
        <f t="shared" si="36"/>
        <v>4.9279717601428449E-2</v>
      </c>
      <c r="AW69">
        <f t="shared" si="37"/>
        <v>4.8762280566613456E-2</v>
      </c>
      <c r="AX69">
        <f t="shared" si="38"/>
        <v>4.8264905304834002E-2</v>
      </c>
      <c r="AY69">
        <f t="shared" si="39"/>
        <v>4.777742976125518E-2</v>
      </c>
      <c r="AZ69">
        <f t="shared" si="40"/>
        <v>4.7299655463642627E-2</v>
      </c>
      <c r="BA69">
        <f t="shared" si="41"/>
        <v>4.6826658909006204E-2</v>
      </c>
      <c r="BB69">
        <f t="shared" si="42"/>
        <v>4.635839231991614E-2</v>
      </c>
      <c r="BC69">
        <f t="shared" si="43"/>
        <v>4.5894808396716981E-2</v>
      </c>
      <c r="BD69">
        <f t="shared" si="44"/>
        <v>4.5435860312749814E-2</v>
      </c>
      <c r="BE69">
        <f t="shared" si="45"/>
        <v>4.4981501709622312E-2</v>
      </c>
      <c r="BF69">
        <f t="shared" si="46"/>
        <v>4.4531686692526086E-2</v>
      </c>
      <c r="BG69">
        <f t="shared" si="47"/>
        <v>4.4086369825600824E-2</v>
      </c>
      <c r="BH69">
        <f t="shared" si="48"/>
        <v>4.3645506127344816E-2</v>
      </c>
      <c r="BI69">
        <f t="shared" si="49"/>
        <v>4.3209051066071369E-2</v>
      </c>
    </row>
    <row r="70" spans="1:61" x14ac:dyDescent="0.2">
      <c r="A70" s="4">
        <v>83</v>
      </c>
      <c r="B70" s="5">
        <v>6.4960000000000004E-2</v>
      </c>
      <c r="C70" s="16"/>
      <c r="D70">
        <f t="shared" ref="D70:D102" si="63">A70</f>
        <v>83</v>
      </c>
      <c r="E70" s="9">
        <f t="shared" si="62"/>
        <v>1.07</v>
      </c>
      <c r="F70">
        <f t="shared" ref="F70:F102" si="64">B70*E70</f>
        <v>6.9507200000000005E-2</v>
      </c>
      <c r="H70" s="6">
        <v>83</v>
      </c>
      <c r="I70">
        <v>1.9800000000000002E-2</v>
      </c>
      <c r="J70">
        <v>1.9099999999999999E-2</v>
      </c>
      <c r="K70">
        <v>1.84E-2</v>
      </c>
      <c r="L70">
        <v>1.77E-2</v>
      </c>
      <c r="M70">
        <v>1.6899999999999998E-2</v>
      </c>
      <c r="N70">
        <v>1.6199999999999999E-2</v>
      </c>
      <c r="O70">
        <v>1.54E-2</v>
      </c>
      <c r="P70">
        <v>1.47E-2</v>
      </c>
      <c r="Q70">
        <v>1.4E-2</v>
      </c>
      <c r="R70">
        <v>1.34E-2</v>
      </c>
      <c r="S70">
        <v>1.2699999999999999E-2</v>
      </c>
      <c r="T70">
        <v>1.2200000000000001E-2</v>
      </c>
      <c r="U70">
        <v>1.1599999999999999E-2</v>
      </c>
      <c r="V70">
        <v>1.12E-2</v>
      </c>
      <c r="W70">
        <v>1.0800000000000001E-2</v>
      </c>
      <c r="X70">
        <v>1.04E-2</v>
      </c>
      <c r="Y70">
        <v>1.0200000000000001E-2</v>
      </c>
      <c r="Z70">
        <v>1.01E-2</v>
      </c>
      <c r="AA70">
        <v>0.01</v>
      </c>
      <c r="AB70">
        <v>0.01</v>
      </c>
      <c r="AC70">
        <v>0.01</v>
      </c>
      <c r="AF70" s="6">
        <v>83</v>
      </c>
      <c r="AG70" s="5">
        <f t="shared" ref="AG70:AG92" si="65">F70</f>
        <v>6.9507200000000005E-2</v>
      </c>
      <c r="AH70">
        <f t="shared" si="33"/>
        <v>6.8130957440000001E-2</v>
      </c>
      <c r="AI70">
        <f t="shared" si="50"/>
        <v>6.6829656152896003E-2</v>
      </c>
      <c r="AJ70">
        <f t="shared" si="51"/>
        <v>6.5599990479682721E-2</v>
      </c>
      <c r="AK70">
        <f t="shared" si="52"/>
        <v>6.4438870648192328E-2</v>
      </c>
      <c r="AL70">
        <f t="shared" si="53"/>
        <v>6.3349853734237876E-2</v>
      </c>
      <c r="AM70">
        <f t="shared" si="54"/>
        <v>6.2323586103743223E-2</v>
      </c>
      <c r="AN70">
        <f t="shared" si="55"/>
        <v>6.136380287774558E-2</v>
      </c>
      <c r="AO70">
        <f t="shared" si="56"/>
        <v>6.0461754975442719E-2</v>
      </c>
      <c r="AP70">
        <f t="shared" si="57"/>
        <v>5.9615290405786524E-2</v>
      </c>
      <c r="AQ70">
        <f t="shared" si="58"/>
        <v>5.8816445514348989E-2</v>
      </c>
      <c r="AR70">
        <f t="shared" si="59"/>
        <v>5.8069476656316753E-2</v>
      </c>
      <c r="AS70">
        <f t="shared" si="60"/>
        <v>5.7361029041109686E-2</v>
      </c>
      <c r="AT70">
        <f t="shared" si="61"/>
        <v>5.6695641104232808E-2</v>
      </c>
      <c r="AU70">
        <f t="shared" si="35"/>
        <v>5.6060649923865398E-2</v>
      </c>
      <c r="AV70">
        <f t="shared" si="36"/>
        <v>5.5455194904687651E-2</v>
      </c>
      <c r="AW70">
        <f t="shared" si="37"/>
        <v>5.4878460877678899E-2</v>
      </c>
      <c r="AX70">
        <f t="shared" si="38"/>
        <v>5.4318700576726574E-2</v>
      </c>
      <c r="AY70">
        <f t="shared" si="39"/>
        <v>5.3770081700901633E-2</v>
      </c>
      <c r="AZ70">
        <f t="shared" si="40"/>
        <v>5.3232380883892615E-2</v>
      </c>
      <c r="BA70">
        <f t="shared" si="41"/>
        <v>5.2700057075053687E-2</v>
      </c>
      <c r="BB70">
        <f t="shared" si="42"/>
        <v>5.217305650430315E-2</v>
      </c>
      <c r="BC70">
        <f t="shared" si="43"/>
        <v>5.1651325939260119E-2</v>
      </c>
      <c r="BD70">
        <f t="shared" si="44"/>
        <v>5.1134812679867518E-2</v>
      </c>
      <c r="BE70">
        <f t="shared" si="45"/>
        <v>5.0623464553068841E-2</v>
      </c>
      <c r="BF70">
        <f t="shared" si="46"/>
        <v>5.0117229907538155E-2</v>
      </c>
      <c r="BG70">
        <f t="shared" si="47"/>
        <v>4.9616057608462771E-2</v>
      </c>
      <c r="BH70">
        <f t="shared" si="48"/>
        <v>4.9119897032378144E-2</v>
      </c>
      <c r="BI70">
        <f t="shared" si="49"/>
        <v>4.862869806205436E-2</v>
      </c>
    </row>
    <row r="71" spans="1:61" x14ac:dyDescent="0.2">
      <c r="A71" s="4">
        <v>84</v>
      </c>
      <c r="B71" s="5">
        <v>7.3270000000000002E-2</v>
      </c>
      <c r="C71" s="16"/>
      <c r="D71">
        <f t="shared" si="63"/>
        <v>84</v>
      </c>
      <c r="E71" s="9">
        <f t="shared" si="62"/>
        <v>1.06</v>
      </c>
      <c r="F71">
        <f t="shared" si="64"/>
        <v>7.7666200000000005E-2</v>
      </c>
      <c r="H71" s="6">
        <v>84</v>
      </c>
      <c r="I71">
        <v>1.8800000000000001E-2</v>
      </c>
      <c r="J71">
        <v>1.8100000000000002E-2</v>
      </c>
      <c r="K71">
        <v>1.7399999999999999E-2</v>
      </c>
      <c r="L71">
        <v>1.67E-2</v>
      </c>
      <c r="M71">
        <v>1.6E-2</v>
      </c>
      <c r="N71">
        <v>1.5299999999999999E-2</v>
      </c>
      <c r="O71">
        <v>1.47E-2</v>
      </c>
      <c r="P71">
        <v>1.4E-2</v>
      </c>
      <c r="Q71">
        <v>1.34E-2</v>
      </c>
      <c r="R71">
        <v>1.2800000000000001E-2</v>
      </c>
      <c r="S71">
        <v>1.23E-2</v>
      </c>
      <c r="T71">
        <v>1.18E-2</v>
      </c>
      <c r="U71">
        <v>1.14E-2</v>
      </c>
      <c r="V71">
        <v>1.0999999999999999E-2</v>
      </c>
      <c r="W71">
        <v>1.06E-2</v>
      </c>
      <c r="X71">
        <v>1.04E-2</v>
      </c>
      <c r="Y71">
        <v>1.0200000000000001E-2</v>
      </c>
      <c r="Z71">
        <v>0.01</v>
      </c>
      <c r="AA71">
        <v>0.01</v>
      </c>
      <c r="AB71">
        <v>0.01</v>
      </c>
      <c r="AC71">
        <v>0.01</v>
      </c>
      <c r="AF71" s="6">
        <v>84</v>
      </c>
      <c r="AG71" s="5">
        <f t="shared" si="65"/>
        <v>7.7666200000000005E-2</v>
      </c>
      <c r="AH71">
        <f t="shared" si="33"/>
        <v>7.6206075440000007E-2</v>
      </c>
      <c r="AI71">
        <f t="shared" si="50"/>
        <v>7.4826745474536008E-2</v>
      </c>
      <c r="AJ71">
        <f t="shared" si="51"/>
        <v>7.3524760103279088E-2</v>
      </c>
      <c r="AK71">
        <f t="shared" si="52"/>
        <v>7.2296896609554323E-2</v>
      </c>
      <c r="AL71">
        <f t="shared" si="53"/>
        <v>7.1140146263801454E-2</v>
      </c>
      <c r="AM71">
        <f t="shared" si="54"/>
        <v>7.0051702025965293E-2</v>
      </c>
      <c r="AN71">
        <f t="shared" si="55"/>
        <v>6.9021942006183598E-2</v>
      </c>
      <c r="AO71">
        <f t="shared" si="56"/>
        <v>6.8055634818097024E-2</v>
      </c>
      <c r="AP71">
        <f t="shared" si="57"/>
        <v>6.7143689311534527E-2</v>
      </c>
      <c r="AQ71">
        <f t="shared" si="58"/>
        <v>6.6284250088346888E-2</v>
      </c>
      <c r="AR71">
        <f t="shared" si="59"/>
        <v>6.5468953812260228E-2</v>
      </c>
      <c r="AS71">
        <f t="shared" si="60"/>
        <v>6.4696420157275558E-2</v>
      </c>
      <c r="AT71">
        <f t="shared" si="61"/>
        <v>6.3958880967482618E-2</v>
      </c>
      <c r="AU71">
        <f t="shared" si="35"/>
        <v>6.3255333276840311E-2</v>
      </c>
      <c r="AV71">
        <f t="shared" si="36"/>
        <v>6.2584826744105801E-2</v>
      </c>
      <c r="AW71">
        <f t="shared" si="37"/>
        <v>6.1933944545967103E-2</v>
      </c>
      <c r="AX71">
        <f t="shared" si="38"/>
        <v>6.1302218311598239E-2</v>
      </c>
      <c r="AY71">
        <f t="shared" si="39"/>
        <v>6.0689196128482253E-2</v>
      </c>
      <c r="AZ71">
        <f t="shared" si="40"/>
        <v>6.0082304167197433E-2</v>
      </c>
      <c r="BA71">
        <f t="shared" si="41"/>
        <v>5.9481481125525461E-2</v>
      </c>
      <c r="BB71">
        <f t="shared" si="42"/>
        <v>5.8886666314270204E-2</v>
      </c>
      <c r="BC71">
        <f t="shared" si="43"/>
        <v>5.8297799651127503E-2</v>
      </c>
      <c r="BD71">
        <f t="shared" si="44"/>
        <v>5.7714821654616229E-2</v>
      </c>
      <c r="BE71">
        <f t="shared" si="45"/>
        <v>5.7137673438070066E-2</v>
      </c>
      <c r="BF71">
        <f t="shared" si="46"/>
        <v>5.6566296703689366E-2</v>
      </c>
      <c r="BG71">
        <f t="shared" si="47"/>
        <v>5.6000633736652469E-2</v>
      </c>
      <c r="BH71">
        <f t="shared" si="48"/>
        <v>5.5440627399285944E-2</v>
      </c>
      <c r="BI71">
        <f t="shared" si="49"/>
        <v>5.4886221125293087E-2</v>
      </c>
    </row>
    <row r="72" spans="1:61" x14ac:dyDescent="0.2">
      <c r="A72" s="4">
        <v>85</v>
      </c>
      <c r="B72" s="5">
        <v>8.2519999999999996E-2</v>
      </c>
      <c r="C72" s="16"/>
      <c r="D72">
        <f t="shared" si="63"/>
        <v>85</v>
      </c>
      <c r="E72" s="9">
        <f t="shared" si="62"/>
        <v>1.05</v>
      </c>
      <c r="F72">
        <f t="shared" si="64"/>
        <v>8.6646000000000001E-2</v>
      </c>
      <c r="H72" s="6">
        <v>85</v>
      </c>
      <c r="I72">
        <v>1.77E-2</v>
      </c>
      <c r="J72">
        <v>1.7000000000000001E-2</v>
      </c>
      <c r="K72">
        <v>1.6400000000000001E-2</v>
      </c>
      <c r="L72">
        <v>1.5699999999999999E-2</v>
      </c>
      <c r="M72">
        <v>1.5100000000000001E-2</v>
      </c>
      <c r="N72">
        <v>1.4500000000000001E-2</v>
      </c>
      <c r="O72">
        <v>1.3899999999999999E-2</v>
      </c>
      <c r="P72">
        <v>1.34E-2</v>
      </c>
      <c r="Q72">
        <v>1.29E-2</v>
      </c>
      <c r="R72">
        <v>1.24E-2</v>
      </c>
      <c r="S72">
        <v>1.1900000000000001E-2</v>
      </c>
      <c r="T72">
        <v>1.15E-2</v>
      </c>
      <c r="U72">
        <v>1.11E-2</v>
      </c>
      <c r="V72">
        <v>1.0800000000000001E-2</v>
      </c>
      <c r="W72">
        <v>1.0500000000000001E-2</v>
      </c>
      <c r="X72">
        <v>1.03E-2</v>
      </c>
      <c r="Y72">
        <v>1.01E-2</v>
      </c>
      <c r="Z72">
        <v>0.01</v>
      </c>
      <c r="AA72">
        <v>0.01</v>
      </c>
      <c r="AB72">
        <v>0.01</v>
      </c>
      <c r="AC72">
        <v>0.01</v>
      </c>
      <c r="AF72" s="6">
        <v>85</v>
      </c>
      <c r="AG72" s="5">
        <f t="shared" si="65"/>
        <v>8.6646000000000001E-2</v>
      </c>
      <c r="AH72">
        <f t="shared" si="33"/>
        <v>8.5112365799999992E-2</v>
      </c>
      <c r="AI72">
        <f t="shared" si="50"/>
        <v>8.3665455581399997E-2</v>
      </c>
      <c r="AJ72">
        <f t="shared" si="51"/>
        <v>8.2293342109865039E-2</v>
      </c>
      <c r="AK72">
        <f t="shared" si="52"/>
        <v>8.1001336638740151E-2</v>
      </c>
      <c r="AL72">
        <f t="shared" si="53"/>
        <v>7.9778216455495168E-2</v>
      </c>
      <c r="AM72">
        <f t="shared" si="54"/>
        <v>7.8621432316890491E-2</v>
      </c>
      <c r="AN72">
        <f t="shared" si="55"/>
        <v>7.7528594407685711E-2</v>
      </c>
      <c r="AO72">
        <f t="shared" si="56"/>
        <v>7.6489711242622729E-2</v>
      </c>
      <c r="AP72">
        <f t="shared" si="57"/>
        <v>7.5502993967592899E-2</v>
      </c>
      <c r="AQ72">
        <f t="shared" si="58"/>
        <v>7.4566756842394749E-2</v>
      </c>
      <c r="AR72">
        <f t="shared" si="59"/>
        <v>7.3679412435970246E-2</v>
      </c>
      <c r="AS72">
        <f t="shared" si="60"/>
        <v>7.2832099192956593E-2</v>
      </c>
      <c r="AT72">
        <f t="shared" si="61"/>
        <v>7.202366289191478E-2</v>
      </c>
      <c r="AU72">
        <f t="shared" si="35"/>
        <v>7.1245807332682098E-2</v>
      </c>
      <c r="AV72">
        <f t="shared" si="36"/>
        <v>7.0497726355688933E-2</v>
      </c>
      <c r="AW72">
        <f t="shared" si="37"/>
        <v>6.977159977422534E-2</v>
      </c>
      <c r="AX72">
        <f t="shared" si="38"/>
        <v>6.9066906616505663E-2</v>
      </c>
      <c r="AY72">
        <f t="shared" si="39"/>
        <v>6.8376237550340613E-2</v>
      </c>
      <c r="AZ72">
        <f t="shared" si="40"/>
        <v>6.7692475174837202E-2</v>
      </c>
      <c r="BA72">
        <f t="shared" si="41"/>
        <v>6.7015550423088835E-2</v>
      </c>
      <c r="BB72">
        <f t="shared" si="42"/>
        <v>6.634539491885795E-2</v>
      </c>
      <c r="BC72">
        <f t="shared" si="43"/>
        <v>6.5681940969669367E-2</v>
      </c>
      <c r="BD72">
        <f t="shared" si="44"/>
        <v>6.5025121559972671E-2</v>
      </c>
      <c r="BE72">
        <f t="shared" si="45"/>
        <v>6.4374870344372948E-2</v>
      </c>
      <c r="BF72">
        <f t="shared" si="46"/>
        <v>6.3731121640929214E-2</v>
      </c>
      <c r="BG72">
        <f t="shared" si="47"/>
        <v>6.3093810424519919E-2</v>
      </c>
      <c r="BH72">
        <f t="shared" si="48"/>
        <v>6.2462872320274719E-2</v>
      </c>
      <c r="BI72">
        <f t="shared" si="49"/>
        <v>6.1838243597071969E-2</v>
      </c>
    </row>
    <row r="73" spans="1:61" x14ac:dyDescent="0.2">
      <c r="A73" s="4">
        <v>86</v>
      </c>
      <c r="B73" s="5">
        <v>9.2770000000000005E-2</v>
      </c>
      <c r="C73" s="16"/>
      <c r="D73">
        <f t="shared" si="63"/>
        <v>86</v>
      </c>
      <c r="E73" s="9">
        <f t="shared" si="62"/>
        <v>1.04</v>
      </c>
      <c r="F73">
        <f t="shared" si="64"/>
        <v>9.6480800000000005E-2</v>
      </c>
      <c r="H73" s="6">
        <v>86</v>
      </c>
      <c r="I73">
        <v>1.6500000000000001E-2</v>
      </c>
      <c r="J73">
        <v>1.5900000000000001E-2</v>
      </c>
      <c r="K73">
        <v>1.5299999999999999E-2</v>
      </c>
      <c r="L73">
        <v>1.4800000000000001E-2</v>
      </c>
      <c r="M73">
        <v>1.4200000000000001E-2</v>
      </c>
      <c r="N73">
        <v>1.37E-2</v>
      </c>
      <c r="O73">
        <v>1.32E-2</v>
      </c>
      <c r="P73">
        <v>1.2699999999999999E-2</v>
      </c>
      <c r="Q73">
        <v>1.23E-2</v>
      </c>
      <c r="R73">
        <v>1.1900000000000001E-2</v>
      </c>
      <c r="S73">
        <v>1.15E-2</v>
      </c>
      <c r="T73">
        <v>1.12E-2</v>
      </c>
      <c r="U73">
        <v>1.09E-2</v>
      </c>
      <c r="V73">
        <v>1.06E-2</v>
      </c>
      <c r="W73">
        <v>1.04E-2</v>
      </c>
      <c r="X73">
        <v>1.0200000000000001E-2</v>
      </c>
      <c r="Y73">
        <v>1.01E-2</v>
      </c>
      <c r="Z73">
        <v>0.01</v>
      </c>
      <c r="AA73">
        <v>0.01</v>
      </c>
      <c r="AB73">
        <v>0.01</v>
      </c>
      <c r="AC73">
        <v>0.01</v>
      </c>
      <c r="AF73" s="6">
        <v>86</v>
      </c>
      <c r="AG73" s="5">
        <f t="shared" si="65"/>
        <v>9.6480800000000005E-2</v>
      </c>
      <c r="AH73">
        <f t="shared" si="33"/>
        <v>9.4888866800000013E-2</v>
      </c>
      <c r="AI73">
        <f t="shared" si="50"/>
        <v>9.3380133817880004E-2</v>
      </c>
      <c r="AJ73">
        <f t="shared" si="51"/>
        <v>9.1951417770466448E-2</v>
      </c>
      <c r="AK73">
        <f t="shared" si="52"/>
        <v>9.0590536787463538E-2</v>
      </c>
      <c r="AL73">
        <f t="shared" si="53"/>
        <v>8.9304151165081558E-2</v>
      </c>
      <c r="AM73">
        <f t="shared" si="54"/>
        <v>8.8080684294119943E-2</v>
      </c>
      <c r="AN73">
        <f t="shared" si="55"/>
        <v>8.6918019261437565E-2</v>
      </c>
      <c r="AO73">
        <f t="shared" si="56"/>
        <v>8.5814160416817303E-2</v>
      </c>
      <c r="AP73">
        <f t="shared" si="57"/>
        <v>8.475864624369045E-2</v>
      </c>
      <c r="AQ73">
        <f t="shared" si="58"/>
        <v>8.3750018353390535E-2</v>
      </c>
      <c r="AR73">
        <f t="shared" si="59"/>
        <v>8.2786893142326554E-2</v>
      </c>
      <c r="AS73">
        <f t="shared" si="60"/>
        <v>8.1859679939132499E-2</v>
      </c>
      <c r="AT73">
        <f t="shared" si="61"/>
        <v>8.0967409427795956E-2</v>
      </c>
      <c r="AU73">
        <f t="shared" si="35"/>
        <v>8.0109154887861314E-2</v>
      </c>
      <c r="AV73">
        <f t="shared" si="36"/>
        <v>7.9276019677027562E-2</v>
      </c>
      <c r="AW73">
        <f t="shared" si="37"/>
        <v>7.8467404276321887E-2</v>
      </c>
      <c r="AX73">
        <f t="shared" si="38"/>
        <v>7.7674883493131036E-2</v>
      </c>
      <c r="AY73">
        <f t="shared" si="39"/>
        <v>7.6898134658199724E-2</v>
      </c>
      <c r="AZ73">
        <f t="shared" si="40"/>
        <v>7.6129153311617723E-2</v>
      </c>
      <c r="BA73">
        <f t="shared" si="41"/>
        <v>7.5367861778501549E-2</v>
      </c>
      <c r="BB73">
        <f t="shared" si="42"/>
        <v>7.4614183160716538E-2</v>
      </c>
      <c r="BC73">
        <f t="shared" si="43"/>
        <v>7.3868041329109374E-2</v>
      </c>
      <c r="BD73">
        <f t="shared" si="44"/>
        <v>7.3129360915818273E-2</v>
      </c>
      <c r="BE73">
        <f t="shared" si="45"/>
        <v>7.2398067306660083E-2</v>
      </c>
      <c r="BF73">
        <f t="shared" si="46"/>
        <v>7.1674086633593481E-2</v>
      </c>
      <c r="BG73">
        <f t="shared" si="47"/>
        <v>7.095734576725754E-2</v>
      </c>
      <c r="BH73">
        <f t="shared" si="48"/>
        <v>7.0247772309584969E-2</v>
      </c>
      <c r="BI73">
        <f t="shared" si="49"/>
        <v>6.9545294586489115E-2</v>
      </c>
    </row>
    <row r="74" spans="1:61" x14ac:dyDescent="0.2">
      <c r="A74" s="4">
        <v>87</v>
      </c>
      <c r="B74" s="5">
        <v>0.10412</v>
      </c>
      <c r="C74" s="16"/>
      <c r="D74">
        <f t="shared" si="63"/>
        <v>87</v>
      </c>
      <c r="E74" s="9">
        <f t="shared" si="62"/>
        <v>1.03</v>
      </c>
      <c r="F74">
        <f t="shared" si="64"/>
        <v>0.10724360000000001</v>
      </c>
      <c r="H74" s="6">
        <v>87</v>
      </c>
      <c r="I74">
        <v>1.5299999999999999E-2</v>
      </c>
      <c r="J74">
        <v>1.47E-2</v>
      </c>
      <c r="K74">
        <v>1.41E-2</v>
      </c>
      <c r="L74">
        <v>1.3599999999999999E-2</v>
      </c>
      <c r="M74">
        <v>1.3100000000000001E-2</v>
      </c>
      <c r="N74">
        <v>1.2699999999999999E-2</v>
      </c>
      <c r="O74">
        <v>1.23E-2</v>
      </c>
      <c r="P74">
        <v>1.1900000000000001E-2</v>
      </c>
      <c r="Q74">
        <v>1.1599999999999999E-2</v>
      </c>
      <c r="R74">
        <v>1.1299999999999999E-2</v>
      </c>
      <c r="S74">
        <v>1.0999999999999999E-2</v>
      </c>
      <c r="T74">
        <v>1.0800000000000001E-2</v>
      </c>
      <c r="U74">
        <v>1.06E-2</v>
      </c>
      <c r="V74">
        <v>1.04E-2</v>
      </c>
      <c r="W74">
        <v>1.0200000000000001E-2</v>
      </c>
      <c r="X74">
        <v>1.01E-2</v>
      </c>
      <c r="Y74">
        <v>1.01E-2</v>
      </c>
      <c r="Z74">
        <v>0.01</v>
      </c>
      <c r="AA74">
        <v>0.01</v>
      </c>
      <c r="AB74">
        <v>0.01</v>
      </c>
      <c r="AC74">
        <v>0.01</v>
      </c>
      <c r="AF74" s="6">
        <v>87</v>
      </c>
      <c r="AG74" s="5">
        <f t="shared" si="65"/>
        <v>0.10724360000000001</v>
      </c>
      <c r="AH74">
        <f t="shared" si="33"/>
        <v>0.10560277292</v>
      </c>
      <c r="AI74">
        <f t="shared" si="50"/>
        <v>0.10405041215807601</v>
      </c>
      <c r="AJ74">
        <f t="shared" si="51"/>
        <v>0.10258330134664713</v>
      </c>
      <c r="AK74">
        <f t="shared" si="52"/>
        <v>0.10118816844833274</v>
      </c>
      <c r="AL74">
        <f t="shared" si="53"/>
        <v>9.9862603441659578E-2</v>
      </c>
      <c r="AM74">
        <f t="shared" si="54"/>
        <v>9.8594348377950503E-2</v>
      </c>
      <c r="AN74">
        <f t="shared" si="55"/>
        <v>9.7381637892901718E-2</v>
      </c>
      <c r="AO74">
        <f t="shared" si="56"/>
        <v>9.6222796401976188E-2</v>
      </c>
      <c r="AP74">
        <f t="shared" si="57"/>
        <v>9.5106611963713256E-2</v>
      </c>
      <c r="AQ74">
        <f t="shared" si="58"/>
        <v>9.4031907248523297E-2</v>
      </c>
      <c r="AR74">
        <f t="shared" si="59"/>
        <v>9.2997556268789541E-2</v>
      </c>
      <c r="AS74">
        <f t="shared" si="60"/>
        <v>9.1993182661086609E-2</v>
      </c>
      <c r="AT74">
        <f t="shared" si="61"/>
        <v>9.1018054924879091E-2</v>
      </c>
      <c r="AU74">
        <f t="shared" si="35"/>
        <v>9.0071467153660351E-2</v>
      </c>
      <c r="AV74">
        <f t="shared" si="36"/>
        <v>8.9152738188693015E-2</v>
      </c>
      <c r="AW74">
        <f t="shared" si="37"/>
        <v>8.8252295532987218E-2</v>
      </c>
      <c r="AX74">
        <f t="shared" si="38"/>
        <v>8.7360947348104054E-2</v>
      </c>
      <c r="AY74">
        <f t="shared" si="39"/>
        <v>8.648733787462301E-2</v>
      </c>
      <c r="AZ74">
        <f t="shared" si="40"/>
        <v>8.5622464495876779E-2</v>
      </c>
      <c r="BA74">
        <f t="shared" si="41"/>
        <v>8.476623985091801E-2</v>
      </c>
      <c r="BB74">
        <f t="shared" si="42"/>
        <v>8.3918577452408827E-2</v>
      </c>
      <c r="BC74">
        <f t="shared" si="43"/>
        <v>8.3079391677884737E-2</v>
      </c>
      <c r="BD74">
        <f t="shared" si="44"/>
        <v>8.2248597761105893E-2</v>
      </c>
      <c r="BE74">
        <f t="shared" si="45"/>
        <v>8.1426111783494834E-2</v>
      </c>
      <c r="BF74">
        <f t="shared" si="46"/>
        <v>8.0611850665659887E-2</v>
      </c>
      <c r="BG74">
        <f t="shared" si="47"/>
        <v>7.9805732159003287E-2</v>
      </c>
      <c r="BH74">
        <f t="shared" si="48"/>
        <v>7.900767483741325E-2</v>
      </c>
      <c r="BI74">
        <f t="shared" si="49"/>
        <v>7.8217598089039123E-2</v>
      </c>
    </row>
    <row r="75" spans="1:61" x14ac:dyDescent="0.2">
      <c r="A75" s="4">
        <v>88</v>
      </c>
      <c r="B75" s="5">
        <v>0.11667</v>
      </c>
      <c r="C75" s="16"/>
      <c r="D75">
        <f t="shared" si="63"/>
        <v>88</v>
      </c>
      <c r="E75" s="9">
        <f t="shared" si="62"/>
        <v>1.02</v>
      </c>
      <c r="F75">
        <f t="shared" si="64"/>
        <v>0.1190034</v>
      </c>
      <c r="H75" s="6">
        <v>88</v>
      </c>
      <c r="I75">
        <v>1.4200000000000001E-2</v>
      </c>
      <c r="J75">
        <v>1.37E-2</v>
      </c>
      <c r="K75">
        <v>1.32E-2</v>
      </c>
      <c r="L75">
        <v>1.2699999999999999E-2</v>
      </c>
      <c r="M75">
        <v>1.23E-2</v>
      </c>
      <c r="N75">
        <v>1.2E-2</v>
      </c>
      <c r="O75">
        <v>1.1599999999999999E-2</v>
      </c>
      <c r="P75">
        <v>1.1299999999999999E-2</v>
      </c>
      <c r="Q75">
        <v>1.11E-2</v>
      </c>
      <c r="R75">
        <v>1.09E-2</v>
      </c>
      <c r="S75">
        <v>1.0699999999999999E-2</v>
      </c>
      <c r="T75">
        <v>1.0500000000000001E-2</v>
      </c>
      <c r="U75">
        <v>1.04E-2</v>
      </c>
      <c r="V75">
        <v>1.0200000000000001E-2</v>
      </c>
      <c r="W75">
        <v>1.01E-2</v>
      </c>
      <c r="X75">
        <v>1.01E-2</v>
      </c>
      <c r="Y75">
        <v>0.01</v>
      </c>
      <c r="Z75">
        <v>0.01</v>
      </c>
      <c r="AA75">
        <v>0.01</v>
      </c>
      <c r="AB75">
        <v>0.01</v>
      </c>
      <c r="AC75">
        <v>0.01</v>
      </c>
      <c r="AF75" s="6">
        <v>88</v>
      </c>
      <c r="AG75" s="5">
        <f t="shared" si="65"/>
        <v>0.1190034</v>
      </c>
      <c r="AH75">
        <f t="shared" si="33"/>
        <v>0.11731355171999999</v>
      </c>
      <c r="AI75">
        <f t="shared" si="50"/>
        <v>0.11570635606143599</v>
      </c>
      <c r="AJ75">
        <f t="shared" si="51"/>
        <v>0.11417903216142504</v>
      </c>
      <c r="AK75">
        <f t="shared" si="52"/>
        <v>0.11272895845297494</v>
      </c>
      <c r="AL75">
        <f t="shared" si="53"/>
        <v>0.11134239226400335</v>
      </c>
      <c r="AM75">
        <f t="shared" si="54"/>
        <v>0.11000628355683531</v>
      </c>
      <c r="AN75">
        <f t="shared" si="55"/>
        <v>0.10873021066757602</v>
      </c>
      <c r="AO75">
        <f t="shared" si="56"/>
        <v>0.10750155928703241</v>
      </c>
      <c r="AP75">
        <f t="shared" si="57"/>
        <v>0.10630829197894635</v>
      </c>
      <c r="AQ75">
        <f t="shared" si="58"/>
        <v>0.10514953159637584</v>
      </c>
      <c r="AR75">
        <f t="shared" si="59"/>
        <v>0.10402443160829461</v>
      </c>
      <c r="AS75">
        <f t="shared" si="60"/>
        <v>0.10293217507640752</v>
      </c>
      <c r="AT75">
        <f t="shared" si="61"/>
        <v>0.10186168045561289</v>
      </c>
      <c r="AU75">
        <f t="shared" si="35"/>
        <v>0.10082269131496564</v>
      </c>
      <c r="AV75">
        <f t="shared" si="36"/>
        <v>9.9804382132684485E-2</v>
      </c>
      <c r="AW75">
        <f t="shared" si="37"/>
        <v>9.8796357873144378E-2</v>
      </c>
      <c r="AX75">
        <f t="shared" si="38"/>
        <v>9.7808394294412931E-2</v>
      </c>
      <c r="AY75">
        <f t="shared" si="39"/>
        <v>9.6830310351468801E-2</v>
      </c>
      <c r="AZ75">
        <f t="shared" si="40"/>
        <v>9.5862007247954115E-2</v>
      </c>
      <c r="BA75">
        <f t="shared" si="41"/>
        <v>9.4903387175474571E-2</v>
      </c>
      <c r="BB75">
        <f t="shared" si="42"/>
        <v>9.3954353303719831E-2</v>
      </c>
      <c r="BC75">
        <f t="shared" si="43"/>
        <v>9.3014809770682633E-2</v>
      </c>
      <c r="BD75">
        <f t="shared" si="44"/>
        <v>9.2084661672975812E-2</v>
      </c>
      <c r="BE75">
        <f t="shared" si="45"/>
        <v>9.1163815056246059E-2</v>
      </c>
      <c r="BF75">
        <f t="shared" si="46"/>
        <v>9.0252176905683601E-2</v>
      </c>
      <c r="BG75">
        <f t="shared" si="47"/>
        <v>8.9349655136626766E-2</v>
      </c>
      <c r="BH75">
        <f t="shared" si="48"/>
        <v>8.84561585852605E-2</v>
      </c>
      <c r="BI75">
        <f t="shared" si="49"/>
        <v>8.7571596999407891E-2</v>
      </c>
    </row>
    <row r="76" spans="1:61" x14ac:dyDescent="0.2">
      <c r="A76" s="4">
        <v>89</v>
      </c>
      <c r="B76" s="5">
        <v>0.13053999999999999</v>
      </c>
      <c r="C76" s="16"/>
      <c r="D76">
        <f t="shared" si="63"/>
        <v>89</v>
      </c>
      <c r="E76" s="9">
        <f t="shared" si="62"/>
        <v>1.01</v>
      </c>
      <c r="F76">
        <f t="shared" si="64"/>
        <v>0.1318454</v>
      </c>
      <c r="H76" s="6">
        <v>89</v>
      </c>
      <c r="I76">
        <v>1.3100000000000001E-2</v>
      </c>
      <c r="J76">
        <v>1.2699999999999999E-2</v>
      </c>
      <c r="K76">
        <v>1.2200000000000001E-2</v>
      </c>
      <c r="L76">
        <v>1.1900000000000001E-2</v>
      </c>
      <c r="M76">
        <v>1.15E-2</v>
      </c>
      <c r="N76">
        <v>1.1299999999999999E-2</v>
      </c>
      <c r="O76">
        <v>1.0999999999999999E-2</v>
      </c>
      <c r="P76">
        <v>1.0800000000000001E-2</v>
      </c>
      <c r="Q76">
        <v>1.06E-2</v>
      </c>
      <c r="R76">
        <v>1.0500000000000001E-2</v>
      </c>
      <c r="S76">
        <v>1.03E-2</v>
      </c>
      <c r="T76">
        <v>1.0200000000000001E-2</v>
      </c>
      <c r="U76">
        <v>1.0200000000000001E-2</v>
      </c>
      <c r="V76">
        <v>1.01E-2</v>
      </c>
      <c r="W76">
        <v>1.01E-2</v>
      </c>
      <c r="X76">
        <v>0.01</v>
      </c>
      <c r="Y76">
        <v>0.01</v>
      </c>
      <c r="Z76">
        <v>0.01</v>
      </c>
      <c r="AA76">
        <v>0.01</v>
      </c>
      <c r="AB76">
        <v>0.01</v>
      </c>
      <c r="AC76">
        <v>0.01</v>
      </c>
      <c r="AF76" s="6">
        <v>89</v>
      </c>
      <c r="AG76" s="5">
        <f t="shared" si="65"/>
        <v>0.1318454</v>
      </c>
      <c r="AH76">
        <f t="shared" si="33"/>
        <v>0.13011822526</v>
      </c>
      <c r="AI76">
        <f t="shared" si="50"/>
        <v>0.12846572379919799</v>
      </c>
      <c r="AJ76">
        <f t="shared" si="51"/>
        <v>0.12689844196884778</v>
      </c>
      <c r="AK76">
        <f t="shared" si="52"/>
        <v>0.12538835050941849</v>
      </c>
      <c r="AL76">
        <f t="shared" si="53"/>
        <v>0.12394638447856018</v>
      </c>
      <c r="AM76">
        <f t="shared" si="54"/>
        <v>0.12254579033395245</v>
      </c>
      <c r="AN76">
        <f t="shared" si="55"/>
        <v>0.12119778664027897</v>
      </c>
      <c r="AO76">
        <f t="shared" si="56"/>
        <v>0.11988885054456395</v>
      </c>
      <c r="AP76">
        <f t="shared" si="57"/>
        <v>0.11861802872879157</v>
      </c>
      <c r="AQ76">
        <f t="shared" si="58"/>
        <v>0.11737253942713927</v>
      </c>
      <c r="AR76">
        <f t="shared" si="59"/>
        <v>0.11616360227103974</v>
      </c>
      <c r="AS76">
        <f t="shared" si="60"/>
        <v>0.11497873352787513</v>
      </c>
      <c r="AT76">
        <f t="shared" si="61"/>
        <v>0.11380595044589081</v>
      </c>
      <c r="AU76">
        <f t="shared" si="35"/>
        <v>0.11265651034638732</v>
      </c>
      <c r="AV76">
        <f t="shared" si="36"/>
        <v>0.11151867959188881</v>
      </c>
      <c r="AW76">
        <f t="shared" si="37"/>
        <v>0.11040349279596992</v>
      </c>
      <c r="AX76">
        <f t="shared" si="38"/>
        <v>0.10929945786801022</v>
      </c>
      <c r="AY76">
        <f t="shared" si="39"/>
        <v>0.10820646328933012</v>
      </c>
      <c r="AZ76">
        <f t="shared" si="40"/>
        <v>0.10712439865643682</v>
      </c>
      <c r="BA76">
        <f t="shared" si="41"/>
        <v>0.10605315466987245</v>
      </c>
      <c r="BB76">
        <f t="shared" si="42"/>
        <v>0.10499262312317371</v>
      </c>
      <c r="BC76">
        <f t="shared" si="43"/>
        <v>0.10394269689194198</v>
      </c>
      <c r="BD76">
        <f t="shared" si="44"/>
        <v>0.10290326992302255</v>
      </c>
      <c r="BE76">
        <f t="shared" si="45"/>
        <v>0.10187423722379232</v>
      </c>
      <c r="BF76">
        <f t="shared" si="46"/>
        <v>0.1008554948515544</v>
      </c>
      <c r="BG76">
        <f t="shared" si="47"/>
        <v>9.9846939903038862E-2</v>
      </c>
      <c r="BH76">
        <f t="shared" si="48"/>
        <v>9.8848470504008468E-2</v>
      </c>
      <c r="BI76">
        <f t="shared" si="49"/>
        <v>9.7859985798968388E-2</v>
      </c>
    </row>
    <row r="77" spans="1:61" x14ac:dyDescent="0.2">
      <c r="A77" s="4">
        <v>90</v>
      </c>
      <c r="B77" s="5">
        <v>0.14587</v>
      </c>
      <c r="C77" s="16"/>
      <c r="D77">
        <f t="shared" si="63"/>
        <v>90</v>
      </c>
      <c r="E77" s="9">
        <v>1</v>
      </c>
      <c r="F77">
        <f t="shared" si="64"/>
        <v>0.14587</v>
      </c>
      <c r="H77" s="6">
        <v>90</v>
      </c>
      <c r="I77">
        <v>1.2E-2</v>
      </c>
      <c r="J77">
        <v>1.1599999999999999E-2</v>
      </c>
      <c r="K77">
        <v>1.12E-2</v>
      </c>
      <c r="L77">
        <v>1.09E-2</v>
      </c>
      <c r="M77">
        <v>1.0699999999999999E-2</v>
      </c>
      <c r="N77">
        <v>1.0500000000000001E-2</v>
      </c>
      <c r="O77">
        <v>1.03E-2</v>
      </c>
      <c r="P77">
        <v>1.0200000000000001E-2</v>
      </c>
      <c r="Q77">
        <v>1.01E-2</v>
      </c>
      <c r="R77">
        <v>0.01</v>
      </c>
      <c r="S77">
        <v>0.01</v>
      </c>
      <c r="T77">
        <v>9.9000000000000008E-3</v>
      </c>
      <c r="U77">
        <v>9.9000000000000008E-3</v>
      </c>
      <c r="V77">
        <v>9.9000000000000008E-3</v>
      </c>
      <c r="W77">
        <v>9.9000000000000008E-3</v>
      </c>
      <c r="X77">
        <v>0.01</v>
      </c>
      <c r="Y77">
        <v>0.01</v>
      </c>
      <c r="Z77">
        <v>0.01</v>
      </c>
      <c r="AA77">
        <v>0.01</v>
      </c>
      <c r="AB77">
        <v>0.01</v>
      </c>
      <c r="AC77">
        <v>0.01</v>
      </c>
      <c r="AF77" s="6">
        <v>90</v>
      </c>
      <c r="AG77" s="5">
        <f t="shared" si="65"/>
        <v>0.14587</v>
      </c>
      <c r="AH77">
        <f t="shared" si="33"/>
        <v>0.14411956000000001</v>
      </c>
      <c r="AI77">
        <f t="shared" si="50"/>
        <v>0.142447773104</v>
      </c>
      <c r="AJ77">
        <f t="shared" si="51"/>
        <v>0.14085235804523522</v>
      </c>
      <c r="AK77">
        <f t="shared" si="52"/>
        <v>0.13931706734254215</v>
      </c>
      <c r="AL77">
        <f t="shared" si="53"/>
        <v>0.13782637472197695</v>
      </c>
      <c r="AM77">
        <f t="shared" si="54"/>
        <v>0.13637919778739621</v>
      </c>
      <c r="AN77">
        <f t="shared" si="55"/>
        <v>0.13497449205018602</v>
      </c>
      <c r="AO77">
        <f t="shared" si="56"/>
        <v>0.13359775223127413</v>
      </c>
      <c r="AP77">
        <f t="shared" si="57"/>
        <v>0.13224841493373826</v>
      </c>
      <c r="AQ77">
        <f t="shared" si="58"/>
        <v>0.13092593078440087</v>
      </c>
      <c r="AR77">
        <f t="shared" si="59"/>
        <v>0.12961667147655687</v>
      </c>
      <c r="AS77">
        <f t="shared" si="60"/>
        <v>0.12833346642893895</v>
      </c>
      <c r="AT77">
        <f t="shared" si="61"/>
        <v>0.12706296511129245</v>
      </c>
      <c r="AU77">
        <f t="shared" si="35"/>
        <v>0.12580504175669066</v>
      </c>
      <c r="AV77">
        <f t="shared" si="36"/>
        <v>0.12455957184329942</v>
      </c>
      <c r="AW77">
        <f t="shared" si="37"/>
        <v>0.12331397612486643</v>
      </c>
      <c r="AX77">
        <f t="shared" si="38"/>
        <v>0.12208083636361776</v>
      </c>
      <c r="AY77">
        <f t="shared" si="39"/>
        <v>0.12086002799998158</v>
      </c>
      <c r="AZ77">
        <f t="shared" si="40"/>
        <v>0.11965142771998176</v>
      </c>
      <c r="BA77">
        <f t="shared" si="41"/>
        <v>0.11845491344278195</v>
      </c>
      <c r="BB77">
        <f t="shared" si="42"/>
        <v>0.11727036430835412</v>
      </c>
      <c r="BC77">
        <f t="shared" si="43"/>
        <v>0.11609766066527058</v>
      </c>
      <c r="BD77">
        <f t="shared" si="44"/>
        <v>0.11493668405861787</v>
      </c>
      <c r="BE77">
        <f t="shared" si="45"/>
        <v>0.11378731721803169</v>
      </c>
      <c r="BF77">
        <f t="shared" si="46"/>
        <v>0.11264944404585137</v>
      </c>
      <c r="BG77">
        <f t="shared" si="47"/>
        <v>0.11152294960539286</v>
      </c>
      <c r="BH77">
        <f t="shared" si="48"/>
        <v>0.11040772010933893</v>
      </c>
      <c r="BI77">
        <f t="shared" si="49"/>
        <v>0.10930364290824554</v>
      </c>
    </row>
    <row r="78" spans="1:61" x14ac:dyDescent="0.2">
      <c r="A78" s="4">
        <v>91</v>
      </c>
      <c r="B78" s="5">
        <v>0.16281999999999999</v>
      </c>
      <c r="C78" s="16"/>
      <c r="D78">
        <f t="shared" si="63"/>
        <v>91</v>
      </c>
      <c r="E78" s="9">
        <v>1</v>
      </c>
      <c r="F78">
        <f t="shared" si="64"/>
        <v>0.16281999999999999</v>
      </c>
      <c r="H78" s="6">
        <v>91</v>
      </c>
      <c r="I78">
        <v>1.11E-2</v>
      </c>
      <c r="J78">
        <v>1.0800000000000001E-2</v>
      </c>
      <c r="K78">
        <v>1.04E-2</v>
      </c>
      <c r="L78">
        <v>1.0200000000000001E-2</v>
      </c>
      <c r="M78">
        <v>9.9000000000000008E-3</v>
      </c>
      <c r="N78">
        <v>9.7000000000000003E-3</v>
      </c>
      <c r="O78">
        <v>9.5999999999999992E-3</v>
      </c>
      <c r="P78">
        <v>9.4999999999999998E-3</v>
      </c>
      <c r="Q78">
        <v>9.4000000000000004E-3</v>
      </c>
      <c r="R78">
        <v>9.2999999999999992E-3</v>
      </c>
      <c r="S78">
        <v>9.1999999999999998E-3</v>
      </c>
      <c r="T78">
        <v>9.1999999999999998E-3</v>
      </c>
      <c r="U78">
        <v>9.1999999999999998E-3</v>
      </c>
      <c r="V78">
        <v>9.1999999999999998E-3</v>
      </c>
      <c r="W78">
        <v>9.1999999999999998E-3</v>
      </c>
      <c r="X78">
        <v>9.1999999999999998E-3</v>
      </c>
      <c r="Y78">
        <v>9.1999999999999998E-3</v>
      </c>
      <c r="Z78">
        <v>9.1999999999999998E-3</v>
      </c>
      <c r="AA78">
        <v>9.1999999999999998E-3</v>
      </c>
      <c r="AB78">
        <v>9.1999999999999998E-3</v>
      </c>
      <c r="AC78">
        <v>9.1999999999999998E-3</v>
      </c>
      <c r="AF78" s="6">
        <v>91</v>
      </c>
      <c r="AG78" s="5">
        <f t="shared" si="65"/>
        <v>0.16281999999999999</v>
      </c>
      <c r="AH78">
        <f t="shared" si="33"/>
        <v>0.16101269799999998</v>
      </c>
      <c r="AI78">
        <f t="shared" si="50"/>
        <v>0.15927376086159997</v>
      </c>
      <c r="AJ78">
        <f t="shared" si="51"/>
        <v>0.15761731374863933</v>
      </c>
      <c r="AK78">
        <f t="shared" si="52"/>
        <v>0.1560096171484032</v>
      </c>
      <c r="AL78">
        <f t="shared" si="53"/>
        <v>0.15446512193863401</v>
      </c>
      <c r="AM78">
        <f t="shared" si="54"/>
        <v>0.15296681025582926</v>
      </c>
      <c r="AN78">
        <f t="shared" si="55"/>
        <v>0.15149832887737327</v>
      </c>
      <c r="AO78">
        <f t="shared" si="56"/>
        <v>0.15005909475303825</v>
      </c>
      <c r="AP78">
        <f t="shared" si="57"/>
        <v>0.14864853926235969</v>
      </c>
      <c r="AQ78">
        <f t="shared" si="58"/>
        <v>0.14726610784721975</v>
      </c>
      <c r="AR78">
        <f t="shared" si="59"/>
        <v>0.14591125965502533</v>
      </c>
      <c r="AS78">
        <f t="shared" si="60"/>
        <v>0.14456887606619909</v>
      </c>
      <c r="AT78">
        <f t="shared" si="61"/>
        <v>0.14323884240639007</v>
      </c>
      <c r="AU78">
        <f t="shared" si="35"/>
        <v>0.14192104505625128</v>
      </c>
      <c r="AV78">
        <f t="shared" si="36"/>
        <v>0.14061537144173378</v>
      </c>
      <c r="AW78">
        <f t="shared" si="37"/>
        <v>0.13932171002446983</v>
      </c>
      <c r="AX78">
        <f t="shared" si="38"/>
        <v>0.13803995029224472</v>
      </c>
      <c r="AY78">
        <f t="shared" si="39"/>
        <v>0.13676998274955607</v>
      </c>
      <c r="AZ78">
        <f t="shared" si="40"/>
        <v>0.13551169890826015</v>
      </c>
      <c r="BA78">
        <f t="shared" si="41"/>
        <v>0.13426499127830416</v>
      </c>
      <c r="BB78">
        <f t="shared" si="42"/>
        <v>0.13302975335854375</v>
      </c>
      <c r="BC78">
        <f t="shared" si="43"/>
        <v>0.13180587962764514</v>
      </c>
      <c r="BD78">
        <f t="shared" si="44"/>
        <v>0.13059326553507081</v>
      </c>
      <c r="BE78">
        <f t="shared" si="45"/>
        <v>0.12939180749214815</v>
      </c>
      <c r="BF78">
        <f t="shared" si="46"/>
        <v>0.1282014028632204</v>
      </c>
      <c r="BG78">
        <f t="shared" si="47"/>
        <v>0.12702194995687877</v>
      </c>
      <c r="BH78">
        <f t="shared" si="48"/>
        <v>0.12585334801727549</v>
      </c>
      <c r="BI78">
        <f t="shared" si="49"/>
        <v>0.12469549721551655</v>
      </c>
    </row>
    <row r="79" spans="1:61" x14ac:dyDescent="0.2">
      <c r="A79" s="4">
        <v>92</v>
      </c>
      <c r="B79" s="5">
        <v>0.18159</v>
      </c>
      <c r="C79" s="16"/>
      <c r="D79">
        <f t="shared" si="63"/>
        <v>92</v>
      </c>
      <c r="E79" s="9">
        <v>1</v>
      </c>
      <c r="F79">
        <f t="shared" si="64"/>
        <v>0.18159</v>
      </c>
      <c r="H79" s="6">
        <v>92</v>
      </c>
      <c r="I79">
        <v>1.0699999999999999E-2</v>
      </c>
      <c r="J79">
        <v>1.04E-2</v>
      </c>
      <c r="K79">
        <v>1.0200000000000001E-2</v>
      </c>
      <c r="L79">
        <v>0.01</v>
      </c>
      <c r="M79">
        <v>9.9000000000000008E-3</v>
      </c>
      <c r="N79">
        <v>9.7000000000000003E-3</v>
      </c>
      <c r="O79">
        <v>9.4999999999999998E-3</v>
      </c>
      <c r="P79">
        <v>9.2999999999999992E-3</v>
      </c>
      <c r="Q79">
        <v>9.1999999999999998E-3</v>
      </c>
      <c r="R79">
        <v>8.9999999999999993E-3</v>
      </c>
      <c r="S79">
        <v>8.8999999999999999E-3</v>
      </c>
      <c r="T79">
        <v>8.8000000000000005E-3</v>
      </c>
      <c r="U79">
        <v>8.6999999999999994E-3</v>
      </c>
      <c r="V79">
        <v>8.6E-3</v>
      </c>
      <c r="W79">
        <v>8.5000000000000006E-3</v>
      </c>
      <c r="X79">
        <v>8.5000000000000006E-3</v>
      </c>
      <c r="Y79">
        <v>8.3999999999999995E-3</v>
      </c>
      <c r="Z79">
        <v>8.3999999999999995E-3</v>
      </c>
      <c r="AA79">
        <v>8.3999999999999995E-3</v>
      </c>
      <c r="AB79">
        <v>8.3999999999999995E-3</v>
      </c>
      <c r="AC79">
        <v>8.3999999999999995E-3</v>
      </c>
      <c r="AF79" s="6">
        <v>92</v>
      </c>
      <c r="AG79" s="5">
        <f t="shared" si="65"/>
        <v>0.18159</v>
      </c>
      <c r="AH79">
        <f t="shared" si="33"/>
        <v>0.17964698699999998</v>
      </c>
      <c r="AI79">
        <f t="shared" si="50"/>
        <v>0.17777865833519998</v>
      </c>
      <c r="AJ79">
        <f t="shared" si="51"/>
        <v>0.17596531602018095</v>
      </c>
      <c r="AK79">
        <f t="shared" si="52"/>
        <v>0.17420566285997913</v>
      </c>
      <c r="AL79">
        <f t="shared" si="53"/>
        <v>0.17248102679766533</v>
      </c>
      <c r="AM79">
        <f t="shared" si="54"/>
        <v>0.17080796083772798</v>
      </c>
      <c r="AN79">
        <f t="shared" si="55"/>
        <v>0.16918528520976958</v>
      </c>
      <c r="AO79">
        <f t="shared" si="56"/>
        <v>0.16761186205731873</v>
      </c>
      <c r="AP79">
        <f t="shared" si="57"/>
        <v>0.16606983292639141</v>
      </c>
      <c r="AQ79">
        <f t="shared" si="58"/>
        <v>0.16457520443005388</v>
      </c>
      <c r="AR79">
        <f t="shared" si="59"/>
        <v>0.1631104851106264</v>
      </c>
      <c r="AS79">
        <f t="shared" si="60"/>
        <v>0.16167511284165287</v>
      </c>
      <c r="AT79">
        <f t="shared" si="61"/>
        <v>0.16026853935993049</v>
      </c>
      <c r="AU79">
        <f t="shared" si="35"/>
        <v>0.15889022992143509</v>
      </c>
      <c r="AV79">
        <f t="shared" si="36"/>
        <v>0.15753966296710289</v>
      </c>
      <c r="AW79">
        <f t="shared" si="37"/>
        <v>0.15620057583188252</v>
      </c>
      <c r="AX79">
        <f t="shared" si="38"/>
        <v>0.15488849099489471</v>
      </c>
      <c r="AY79">
        <f t="shared" si="39"/>
        <v>0.1535874276705376</v>
      </c>
      <c r="AZ79">
        <f t="shared" si="40"/>
        <v>0.15229729327810509</v>
      </c>
      <c r="BA79">
        <f t="shared" si="41"/>
        <v>0.15101799601456903</v>
      </c>
      <c r="BB79">
        <f t="shared" si="42"/>
        <v>0.14974944484804664</v>
      </c>
      <c r="BC79">
        <f t="shared" si="43"/>
        <v>0.14849154951132307</v>
      </c>
      <c r="BD79">
        <f t="shared" si="44"/>
        <v>0.14724422049542796</v>
      </c>
      <c r="BE79">
        <f t="shared" si="45"/>
        <v>0.14600736904326636</v>
      </c>
      <c r="BF79">
        <f t="shared" si="46"/>
        <v>0.14478090714330294</v>
      </c>
      <c r="BG79">
        <f t="shared" si="47"/>
        <v>0.1435647475232992</v>
      </c>
      <c r="BH79">
        <f t="shared" si="48"/>
        <v>0.1423588036441035</v>
      </c>
      <c r="BI79">
        <f t="shared" si="49"/>
        <v>0.14116298969349303</v>
      </c>
    </row>
    <row r="80" spans="1:61" x14ac:dyDescent="0.2">
      <c r="A80" s="4">
        <v>93</v>
      </c>
      <c r="B80" s="5">
        <v>0.20238</v>
      </c>
      <c r="C80" s="16"/>
      <c r="D80">
        <f t="shared" si="63"/>
        <v>93</v>
      </c>
      <c r="E80" s="9">
        <v>1</v>
      </c>
      <c r="F80">
        <f t="shared" si="64"/>
        <v>0.20238</v>
      </c>
      <c r="H80" s="6">
        <v>93</v>
      </c>
      <c r="I80">
        <v>9.7000000000000003E-3</v>
      </c>
      <c r="J80">
        <v>9.5999999999999992E-3</v>
      </c>
      <c r="K80">
        <v>9.4000000000000004E-3</v>
      </c>
      <c r="L80">
        <v>9.1999999999999998E-3</v>
      </c>
      <c r="M80">
        <v>8.9999999999999993E-3</v>
      </c>
      <c r="N80">
        <v>8.8999999999999999E-3</v>
      </c>
      <c r="O80">
        <v>8.6999999999999994E-3</v>
      </c>
      <c r="P80">
        <v>8.6E-3</v>
      </c>
      <c r="Q80">
        <v>8.3999999999999995E-3</v>
      </c>
      <c r="R80">
        <v>8.3000000000000001E-3</v>
      </c>
      <c r="S80">
        <v>8.2000000000000007E-3</v>
      </c>
      <c r="T80">
        <v>8.0000000000000002E-3</v>
      </c>
      <c r="U80">
        <v>7.9000000000000008E-3</v>
      </c>
      <c r="V80">
        <v>7.7999999999999996E-3</v>
      </c>
      <c r="W80">
        <v>7.7999999999999996E-3</v>
      </c>
      <c r="X80">
        <v>7.7000000000000002E-3</v>
      </c>
      <c r="Y80">
        <v>7.6E-3</v>
      </c>
      <c r="Z80">
        <v>7.6E-3</v>
      </c>
      <c r="AA80">
        <v>7.6E-3</v>
      </c>
      <c r="AB80">
        <v>7.6E-3</v>
      </c>
      <c r="AC80">
        <v>7.6E-3</v>
      </c>
      <c r="AF80" s="6">
        <v>93</v>
      </c>
      <c r="AG80" s="5">
        <f t="shared" si="65"/>
        <v>0.20238</v>
      </c>
      <c r="AH80">
        <f t="shared" si="33"/>
        <v>0.200416914</v>
      </c>
      <c r="AI80">
        <f t="shared" si="50"/>
        <v>0.19849291162559998</v>
      </c>
      <c r="AJ80">
        <f t="shared" si="51"/>
        <v>0.19662707825631934</v>
      </c>
      <c r="AK80">
        <f t="shared" si="52"/>
        <v>0.19481810913636119</v>
      </c>
      <c r="AL80">
        <f t="shared" si="53"/>
        <v>0.19306474615413394</v>
      </c>
      <c r="AM80">
        <f t="shared" si="54"/>
        <v>0.19134646991336215</v>
      </c>
      <c r="AN80">
        <f t="shared" si="55"/>
        <v>0.18968175562511588</v>
      </c>
      <c r="AO80">
        <f t="shared" si="56"/>
        <v>0.18805049252673989</v>
      </c>
      <c r="AP80">
        <f t="shared" si="57"/>
        <v>0.18647086838951529</v>
      </c>
      <c r="AQ80">
        <f t="shared" si="58"/>
        <v>0.18492316018188232</v>
      </c>
      <c r="AR80">
        <f t="shared" si="59"/>
        <v>0.18340679026839088</v>
      </c>
      <c r="AS80">
        <f t="shared" si="60"/>
        <v>0.18193953594624376</v>
      </c>
      <c r="AT80">
        <f t="shared" si="61"/>
        <v>0.18050221361226843</v>
      </c>
      <c r="AU80">
        <f t="shared" si="35"/>
        <v>0.17909429634609272</v>
      </c>
      <c r="AV80">
        <f t="shared" si="36"/>
        <v>0.1776973608345932</v>
      </c>
      <c r="AW80">
        <f t="shared" si="37"/>
        <v>0.17632909115616682</v>
      </c>
      <c r="AX80">
        <f t="shared" si="38"/>
        <v>0.17498899006337995</v>
      </c>
      <c r="AY80">
        <f t="shared" si="39"/>
        <v>0.17365907373889825</v>
      </c>
      <c r="AZ80">
        <f t="shared" si="40"/>
        <v>0.1723392647784826</v>
      </c>
      <c r="BA80">
        <f t="shared" si="41"/>
        <v>0.17102948636616613</v>
      </c>
      <c r="BB80">
        <f t="shared" si="42"/>
        <v>0.16972966226978325</v>
      </c>
      <c r="BC80">
        <f t="shared" si="43"/>
        <v>0.16843971683653289</v>
      </c>
      <c r="BD80">
        <f t="shared" si="44"/>
        <v>0.16715957498857523</v>
      </c>
      <c r="BE80">
        <f t="shared" si="45"/>
        <v>0.16588916221866204</v>
      </c>
      <c r="BF80">
        <f t="shared" si="46"/>
        <v>0.16462840458580019</v>
      </c>
      <c r="BG80">
        <f t="shared" si="47"/>
        <v>0.16337722871094809</v>
      </c>
      <c r="BH80">
        <f t="shared" si="48"/>
        <v>0.16213556177274488</v>
      </c>
      <c r="BI80">
        <f t="shared" si="49"/>
        <v>0.16090333150327202</v>
      </c>
    </row>
    <row r="81" spans="1:61" x14ac:dyDescent="0.2">
      <c r="A81" s="4">
        <v>94</v>
      </c>
      <c r="B81" s="5">
        <v>0.22542999999999999</v>
      </c>
      <c r="C81" s="16"/>
      <c r="D81">
        <f t="shared" si="63"/>
        <v>94</v>
      </c>
      <c r="E81" s="9">
        <v>1</v>
      </c>
      <c r="F81">
        <f t="shared" si="64"/>
        <v>0.22542999999999999</v>
      </c>
      <c r="H81" s="6">
        <v>94</v>
      </c>
      <c r="I81">
        <v>8.8999999999999999E-3</v>
      </c>
      <c r="J81">
        <v>8.8000000000000005E-3</v>
      </c>
      <c r="K81">
        <v>8.6E-3</v>
      </c>
      <c r="L81">
        <v>8.5000000000000006E-3</v>
      </c>
      <c r="M81">
        <v>8.3999999999999995E-3</v>
      </c>
      <c r="N81">
        <v>8.2000000000000007E-3</v>
      </c>
      <c r="O81">
        <v>8.0999999999999996E-3</v>
      </c>
      <c r="P81">
        <v>7.9000000000000008E-3</v>
      </c>
      <c r="Q81">
        <v>7.7999999999999996E-3</v>
      </c>
      <c r="R81">
        <v>7.6E-3</v>
      </c>
      <c r="S81">
        <v>7.4999999999999997E-3</v>
      </c>
      <c r="T81">
        <v>7.3000000000000001E-3</v>
      </c>
      <c r="U81">
        <v>7.1999999999999998E-3</v>
      </c>
      <c r="V81">
        <v>7.1000000000000004E-3</v>
      </c>
      <c r="W81">
        <v>7.0000000000000001E-3</v>
      </c>
      <c r="X81">
        <v>6.8999999999999999E-3</v>
      </c>
      <c r="Y81">
        <v>6.8999999999999999E-3</v>
      </c>
      <c r="Z81">
        <v>6.7999999999999996E-3</v>
      </c>
      <c r="AA81">
        <v>6.7999999999999996E-3</v>
      </c>
      <c r="AB81">
        <v>6.7999999999999996E-3</v>
      </c>
      <c r="AC81">
        <v>6.7999999999999996E-3</v>
      </c>
      <c r="AF81" s="6">
        <v>94</v>
      </c>
      <c r="AG81" s="5">
        <f t="shared" si="65"/>
        <v>0.22542999999999999</v>
      </c>
      <c r="AH81">
        <f t="shared" si="33"/>
        <v>0.22342367299999999</v>
      </c>
      <c r="AI81">
        <f t="shared" si="50"/>
        <v>0.22145754467759998</v>
      </c>
      <c r="AJ81">
        <f t="shared" si="51"/>
        <v>0.21955300979337261</v>
      </c>
      <c r="AK81">
        <f t="shared" si="52"/>
        <v>0.21768680921012895</v>
      </c>
      <c r="AL81">
        <f t="shared" si="53"/>
        <v>0.21585824001276388</v>
      </c>
      <c r="AM81">
        <f t="shared" si="54"/>
        <v>0.21408820244465923</v>
      </c>
      <c r="AN81">
        <f t="shared" si="55"/>
        <v>0.2123540880048575</v>
      </c>
      <c r="AO81">
        <f t="shared" si="56"/>
        <v>0.21067649070961914</v>
      </c>
      <c r="AP81">
        <f t="shared" si="57"/>
        <v>0.20903321408208411</v>
      </c>
      <c r="AQ81">
        <f t="shared" si="58"/>
        <v>0.20744456165506026</v>
      </c>
      <c r="AR81">
        <f t="shared" si="59"/>
        <v>0.2058887274426473</v>
      </c>
      <c r="AS81">
        <f t="shared" si="60"/>
        <v>0.20438573973231597</v>
      </c>
      <c r="AT81">
        <f t="shared" si="61"/>
        <v>0.2029141624062433</v>
      </c>
      <c r="AU81">
        <f t="shared" si="35"/>
        <v>0.20147347185315898</v>
      </c>
      <c r="AV81">
        <f t="shared" si="36"/>
        <v>0.20006315755018686</v>
      </c>
      <c r="AW81">
        <f t="shared" si="37"/>
        <v>0.19868272176309057</v>
      </c>
      <c r="AX81">
        <f t="shared" si="38"/>
        <v>0.19731181098292525</v>
      </c>
      <c r="AY81">
        <f t="shared" si="39"/>
        <v>0.19597009066824134</v>
      </c>
      <c r="AZ81">
        <f t="shared" si="40"/>
        <v>0.19463749405169728</v>
      </c>
      <c r="BA81">
        <f t="shared" si="41"/>
        <v>0.19331395909214574</v>
      </c>
      <c r="BB81">
        <f t="shared" si="42"/>
        <v>0.19199942417031915</v>
      </c>
      <c r="BC81">
        <f t="shared" si="43"/>
        <v>0.19069382808596097</v>
      </c>
      <c r="BD81">
        <f t="shared" si="44"/>
        <v>0.18939711005497642</v>
      </c>
      <c r="BE81">
        <f t="shared" si="45"/>
        <v>0.18810920970660258</v>
      </c>
      <c r="BF81">
        <f t="shared" si="46"/>
        <v>0.18683006708059768</v>
      </c>
      <c r="BG81">
        <f t="shared" si="47"/>
        <v>0.18555962262444961</v>
      </c>
      <c r="BH81">
        <f t="shared" si="48"/>
        <v>0.18429781719060334</v>
      </c>
      <c r="BI81">
        <f t="shared" si="49"/>
        <v>0.18304459203370724</v>
      </c>
    </row>
    <row r="82" spans="1:61" x14ac:dyDescent="0.2">
      <c r="A82" s="4">
        <v>95</v>
      </c>
      <c r="B82" s="5">
        <v>0.24970000000000001</v>
      </c>
      <c r="C82" s="16"/>
      <c r="D82">
        <f t="shared" si="63"/>
        <v>95</v>
      </c>
      <c r="E82" s="9">
        <v>1</v>
      </c>
      <c r="F82">
        <f t="shared" si="64"/>
        <v>0.24970000000000001</v>
      </c>
      <c r="H82" s="6">
        <v>95</v>
      </c>
      <c r="I82">
        <v>8.0000000000000002E-3</v>
      </c>
      <c r="J82">
        <v>7.9000000000000008E-3</v>
      </c>
      <c r="K82">
        <v>7.7999999999999996E-3</v>
      </c>
      <c r="L82">
        <v>7.7000000000000002E-3</v>
      </c>
      <c r="M82">
        <v>7.6E-3</v>
      </c>
      <c r="N82">
        <v>7.4000000000000003E-3</v>
      </c>
      <c r="O82">
        <v>7.3000000000000001E-3</v>
      </c>
      <c r="P82">
        <v>7.1000000000000004E-3</v>
      </c>
      <c r="Q82">
        <v>7.0000000000000001E-3</v>
      </c>
      <c r="R82">
        <v>6.7999999999999996E-3</v>
      </c>
      <c r="S82">
        <v>6.7000000000000002E-3</v>
      </c>
      <c r="T82">
        <v>6.6E-3</v>
      </c>
      <c r="U82">
        <v>6.4000000000000003E-3</v>
      </c>
      <c r="V82">
        <v>6.3E-3</v>
      </c>
      <c r="W82">
        <v>6.1999999999999998E-3</v>
      </c>
      <c r="X82">
        <v>6.1000000000000004E-3</v>
      </c>
      <c r="Y82">
        <v>6.1000000000000004E-3</v>
      </c>
      <c r="Z82">
        <v>6.0000000000000001E-3</v>
      </c>
      <c r="AA82">
        <v>6.0000000000000001E-3</v>
      </c>
      <c r="AB82">
        <v>6.0000000000000001E-3</v>
      </c>
      <c r="AC82">
        <v>6.0000000000000001E-3</v>
      </c>
      <c r="AF82" s="6">
        <v>95</v>
      </c>
      <c r="AG82" s="5">
        <f t="shared" si="65"/>
        <v>0.24970000000000001</v>
      </c>
      <c r="AH82">
        <f t="shared" si="33"/>
        <v>0.24770240000000002</v>
      </c>
      <c r="AI82">
        <f t="shared" si="50"/>
        <v>0.24574555104000001</v>
      </c>
      <c r="AJ82">
        <f t="shared" si="51"/>
        <v>0.24382873574188801</v>
      </c>
      <c r="AK82">
        <f t="shared" si="52"/>
        <v>0.24195125447667545</v>
      </c>
      <c r="AL82">
        <f t="shared" si="53"/>
        <v>0.2401124249426527</v>
      </c>
      <c r="AM82">
        <f t="shared" si="54"/>
        <v>0.23833559299807708</v>
      </c>
      <c r="AN82">
        <f t="shared" si="55"/>
        <v>0.23659574316919113</v>
      </c>
      <c r="AO82">
        <f t="shared" si="56"/>
        <v>0.23491591339268988</v>
      </c>
      <c r="AP82">
        <f t="shared" si="57"/>
        <v>0.23327150199894106</v>
      </c>
      <c r="AQ82">
        <f t="shared" si="58"/>
        <v>0.23168525578534827</v>
      </c>
      <c r="AR82">
        <f t="shared" si="59"/>
        <v>0.23013296457158641</v>
      </c>
      <c r="AS82">
        <f t="shared" si="60"/>
        <v>0.22861408700541394</v>
      </c>
      <c r="AT82">
        <f t="shared" si="61"/>
        <v>0.22715095684857931</v>
      </c>
      <c r="AU82">
        <f t="shared" si="35"/>
        <v>0.22571990582043328</v>
      </c>
      <c r="AV82">
        <f t="shared" si="36"/>
        <v>0.22432044240434659</v>
      </c>
      <c r="AW82">
        <f t="shared" si="37"/>
        <v>0.22295208770568009</v>
      </c>
      <c r="AX82">
        <f t="shared" si="38"/>
        <v>0.22159207997067545</v>
      </c>
      <c r="AY82">
        <f t="shared" si="39"/>
        <v>0.2202625274908514</v>
      </c>
      <c r="AZ82">
        <f t="shared" si="40"/>
        <v>0.2189409523259063</v>
      </c>
      <c r="BA82">
        <f t="shared" si="41"/>
        <v>0.21762730661195084</v>
      </c>
      <c r="BB82">
        <f t="shared" si="42"/>
        <v>0.21632154277227914</v>
      </c>
      <c r="BC82">
        <f t="shared" si="43"/>
        <v>0.21502361351564545</v>
      </c>
      <c r="BD82">
        <f t="shared" si="44"/>
        <v>0.21373347183455157</v>
      </c>
      <c r="BE82">
        <f t="shared" si="45"/>
        <v>0.21245107100354427</v>
      </c>
      <c r="BF82">
        <f t="shared" si="46"/>
        <v>0.21117636457752301</v>
      </c>
      <c r="BG82">
        <f t="shared" si="47"/>
        <v>0.20990930639005786</v>
      </c>
      <c r="BH82">
        <f t="shared" si="48"/>
        <v>0.2086498505517175</v>
      </c>
      <c r="BI82">
        <f t="shared" si="49"/>
        <v>0.2073979514484072</v>
      </c>
    </row>
    <row r="83" spans="1:61" x14ac:dyDescent="0.2">
      <c r="A83" s="4">
        <v>96</v>
      </c>
      <c r="B83" s="5">
        <v>0.27435999999999999</v>
      </c>
      <c r="C83" s="16"/>
      <c r="D83">
        <f t="shared" si="63"/>
        <v>96</v>
      </c>
      <c r="E83" s="9">
        <v>1</v>
      </c>
      <c r="F83">
        <f t="shared" si="64"/>
        <v>0.27435999999999999</v>
      </c>
      <c r="H83" s="6">
        <v>96</v>
      </c>
      <c r="I83">
        <v>7.1999999999999998E-3</v>
      </c>
      <c r="J83">
        <v>7.1000000000000004E-3</v>
      </c>
      <c r="K83">
        <v>7.0000000000000001E-3</v>
      </c>
      <c r="L83">
        <v>6.8999999999999999E-3</v>
      </c>
      <c r="M83">
        <v>6.7999999999999996E-3</v>
      </c>
      <c r="N83">
        <v>6.6E-3</v>
      </c>
      <c r="O83">
        <v>6.4999999999999997E-3</v>
      </c>
      <c r="P83">
        <v>6.3E-3</v>
      </c>
      <c r="Q83">
        <v>6.1999999999999998E-3</v>
      </c>
      <c r="R83">
        <v>6.1000000000000004E-3</v>
      </c>
      <c r="S83">
        <v>5.8999999999999999E-3</v>
      </c>
      <c r="T83">
        <v>5.7999999999999996E-3</v>
      </c>
      <c r="U83">
        <v>5.5999999999999999E-3</v>
      </c>
      <c r="V83">
        <v>5.4999999999999997E-3</v>
      </c>
      <c r="W83">
        <v>5.4000000000000003E-3</v>
      </c>
      <c r="X83">
        <v>5.3E-3</v>
      </c>
      <c r="Y83">
        <v>5.3E-3</v>
      </c>
      <c r="Z83">
        <v>5.1999999999999998E-3</v>
      </c>
      <c r="AA83">
        <v>5.1999999999999998E-3</v>
      </c>
      <c r="AB83">
        <v>5.1999999999999998E-3</v>
      </c>
      <c r="AC83">
        <v>5.1999999999999998E-3</v>
      </c>
      <c r="AF83" s="6">
        <v>96</v>
      </c>
      <c r="AG83" s="5">
        <f t="shared" si="65"/>
        <v>0.27435999999999999</v>
      </c>
      <c r="AH83">
        <f t="shared" si="33"/>
        <v>0.27238460799999997</v>
      </c>
      <c r="AI83">
        <f t="shared" si="50"/>
        <v>0.27045067728319999</v>
      </c>
      <c r="AJ83">
        <f t="shared" si="51"/>
        <v>0.2685575225422176</v>
      </c>
      <c r="AK83">
        <f t="shared" si="52"/>
        <v>0.26670447563667626</v>
      </c>
      <c r="AL83">
        <f t="shared" si="53"/>
        <v>0.26489088520234688</v>
      </c>
      <c r="AM83">
        <f t="shared" si="54"/>
        <v>0.26314260536001138</v>
      </c>
      <c r="AN83">
        <f t="shared" si="55"/>
        <v>0.2614321784251713</v>
      </c>
      <c r="AO83">
        <f t="shared" si="56"/>
        <v>0.25978515570109273</v>
      </c>
      <c r="AP83">
        <f t="shared" si="57"/>
        <v>0.25817448773574597</v>
      </c>
      <c r="AQ83">
        <f t="shared" si="58"/>
        <v>0.25659962336055792</v>
      </c>
      <c r="AR83">
        <f t="shared" si="59"/>
        <v>0.25508568558273059</v>
      </c>
      <c r="AS83">
        <f t="shared" si="60"/>
        <v>0.25360618860635076</v>
      </c>
      <c r="AT83">
        <f t="shared" si="61"/>
        <v>0.25218599395015517</v>
      </c>
      <c r="AU83">
        <f t="shared" si="35"/>
        <v>0.25079897098342935</v>
      </c>
      <c r="AV83">
        <f t="shared" si="36"/>
        <v>0.24944465654011885</v>
      </c>
      <c r="AW83">
        <f t="shared" si="37"/>
        <v>0.24812259986045623</v>
      </c>
      <c r="AX83">
        <f t="shared" si="38"/>
        <v>0.24680755008119581</v>
      </c>
      <c r="AY83">
        <f t="shared" si="39"/>
        <v>0.24552415082077361</v>
      </c>
      <c r="AZ83">
        <f t="shared" si="40"/>
        <v>0.24424742523650558</v>
      </c>
      <c r="BA83">
        <f t="shared" si="41"/>
        <v>0.24297733862527576</v>
      </c>
      <c r="BB83">
        <f t="shared" si="42"/>
        <v>0.24171385646442434</v>
      </c>
      <c r="BC83">
        <f t="shared" si="43"/>
        <v>0.24045694441080934</v>
      </c>
      <c r="BD83">
        <f t="shared" si="44"/>
        <v>0.23920656829987313</v>
      </c>
      <c r="BE83">
        <f t="shared" si="45"/>
        <v>0.2379626941447138</v>
      </c>
      <c r="BF83">
        <f t="shared" si="46"/>
        <v>0.2367252881351613</v>
      </c>
      <c r="BG83">
        <f t="shared" si="47"/>
        <v>0.23549431663685846</v>
      </c>
      <c r="BH83">
        <f t="shared" si="48"/>
        <v>0.23426974619034679</v>
      </c>
      <c r="BI83">
        <f t="shared" si="49"/>
        <v>0.233051543510157</v>
      </c>
    </row>
    <row r="84" spans="1:61" x14ac:dyDescent="0.2">
      <c r="A84" s="4">
        <v>97</v>
      </c>
      <c r="B84" s="5">
        <v>0.29881999999999997</v>
      </c>
      <c r="C84" s="16"/>
      <c r="D84">
        <f t="shared" si="63"/>
        <v>97</v>
      </c>
      <c r="E84" s="9">
        <v>1</v>
      </c>
      <c r="F84">
        <f t="shared" si="64"/>
        <v>0.29881999999999997</v>
      </c>
      <c r="H84" s="6">
        <v>97</v>
      </c>
      <c r="I84">
        <v>6.4000000000000003E-3</v>
      </c>
      <c r="J84">
        <v>6.3E-3</v>
      </c>
      <c r="K84">
        <v>6.1999999999999998E-3</v>
      </c>
      <c r="L84">
        <v>6.1000000000000004E-3</v>
      </c>
      <c r="M84">
        <v>6.0000000000000001E-3</v>
      </c>
      <c r="N84">
        <v>5.7999999999999996E-3</v>
      </c>
      <c r="O84">
        <v>5.7000000000000002E-3</v>
      </c>
      <c r="P84">
        <v>5.4999999999999997E-3</v>
      </c>
      <c r="Q84">
        <v>5.4000000000000003E-3</v>
      </c>
      <c r="R84">
        <v>5.3E-3</v>
      </c>
      <c r="S84">
        <v>5.1000000000000004E-3</v>
      </c>
      <c r="T84">
        <v>5.0000000000000001E-3</v>
      </c>
      <c r="U84">
        <v>4.7999999999999996E-3</v>
      </c>
      <c r="V84">
        <v>4.7000000000000002E-3</v>
      </c>
      <c r="W84">
        <v>4.5999999999999999E-3</v>
      </c>
      <c r="X84">
        <v>4.4999999999999997E-3</v>
      </c>
      <c r="Y84">
        <v>4.4999999999999997E-3</v>
      </c>
      <c r="Z84">
        <v>4.4000000000000003E-3</v>
      </c>
      <c r="AA84">
        <v>4.4000000000000003E-3</v>
      </c>
      <c r="AB84">
        <v>4.4000000000000003E-3</v>
      </c>
      <c r="AC84">
        <v>4.4000000000000003E-3</v>
      </c>
      <c r="AF84" s="6">
        <v>97</v>
      </c>
      <c r="AG84" s="5">
        <f t="shared" si="65"/>
        <v>0.29881999999999997</v>
      </c>
      <c r="AH84">
        <f t="shared" si="33"/>
        <v>0.29690755199999996</v>
      </c>
      <c r="AI84">
        <f t="shared" si="50"/>
        <v>0.29503703442239998</v>
      </c>
      <c r="AJ84">
        <f t="shared" si="51"/>
        <v>0.29320780480898112</v>
      </c>
      <c r="AK84">
        <f t="shared" si="52"/>
        <v>0.29141923719964635</v>
      </c>
      <c r="AL84">
        <f t="shared" si="53"/>
        <v>0.28967072177644848</v>
      </c>
      <c r="AM84">
        <f t="shared" si="54"/>
        <v>0.2879906315901451</v>
      </c>
      <c r="AN84">
        <f t="shared" si="55"/>
        <v>0.28634908499008127</v>
      </c>
      <c r="AO84">
        <f t="shared" si="56"/>
        <v>0.28477416502263586</v>
      </c>
      <c r="AP84">
        <f t="shared" si="57"/>
        <v>0.28323638453151362</v>
      </c>
      <c r="AQ84">
        <f t="shared" si="58"/>
        <v>0.28173523169349662</v>
      </c>
      <c r="AR84">
        <f t="shared" si="59"/>
        <v>0.2802983820118598</v>
      </c>
      <c r="AS84">
        <f t="shared" si="60"/>
        <v>0.27889689010180052</v>
      </c>
      <c r="AT84">
        <f t="shared" si="61"/>
        <v>0.27755818502931184</v>
      </c>
      <c r="AU84">
        <f t="shared" si="35"/>
        <v>0.27625366155967407</v>
      </c>
      <c r="AV84">
        <f t="shared" si="36"/>
        <v>0.27498289471649956</v>
      </c>
      <c r="AW84">
        <f t="shared" si="37"/>
        <v>0.2737454716902753</v>
      </c>
      <c r="AX84">
        <f t="shared" si="38"/>
        <v>0.27251361706766908</v>
      </c>
      <c r="AY84">
        <f t="shared" si="39"/>
        <v>0.27131455715257136</v>
      </c>
      <c r="AZ84">
        <f t="shared" si="40"/>
        <v>0.27012077310110005</v>
      </c>
      <c r="BA84">
        <f t="shared" si="41"/>
        <v>0.26893224169945523</v>
      </c>
      <c r="BB84">
        <f t="shared" si="42"/>
        <v>0.26774893983597764</v>
      </c>
      <c r="BC84">
        <f t="shared" si="43"/>
        <v>0.26657084450069934</v>
      </c>
      <c r="BD84">
        <f t="shared" si="44"/>
        <v>0.26539793278489626</v>
      </c>
      <c r="BE84">
        <f t="shared" si="45"/>
        <v>0.26423018188064273</v>
      </c>
      <c r="BF84">
        <f t="shared" si="46"/>
        <v>0.26306756908036794</v>
      </c>
      <c r="BG84">
        <f t="shared" si="47"/>
        <v>0.26191007177641434</v>
      </c>
      <c r="BH84">
        <f t="shared" si="48"/>
        <v>0.26075766746059814</v>
      </c>
      <c r="BI84">
        <f t="shared" si="49"/>
        <v>0.25961033372377151</v>
      </c>
    </row>
    <row r="85" spans="1:61" x14ac:dyDescent="0.2">
      <c r="A85" s="4">
        <v>98</v>
      </c>
      <c r="B85" s="5">
        <v>0.32267000000000001</v>
      </c>
      <c r="C85" s="16"/>
      <c r="D85">
        <f t="shared" si="63"/>
        <v>98</v>
      </c>
      <c r="E85" s="9">
        <v>1</v>
      </c>
      <c r="F85">
        <f t="shared" si="64"/>
        <v>0.32267000000000001</v>
      </c>
      <c r="H85" s="6">
        <v>98</v>
      </c>
      <c r="I85">
        <v>5.4999999999999997E-3</v>
      </c>
      <c r="J85">
        <v>5.4999999999999997E-3</v>
      </c>
      <c r="K85">
        <v>5.4000000000000003E-3</v>
      </c>
      <c r="L85">
        <v>5.3E-3</v>
      </c>
      <c r="M85">
        <v>5.1999999999999998E-3</v>
      </c>
      <c r="N85">
        <v>5.0000000000000001E-3</v>
      </c>
      <c r="O85">
        <v>4.8999999999999998E-3</v>
      </c>
      <c r="P85">
        <v>4.7000000000000002E-3</v>
      </c>
      <c r="Q85">
        <v>4.5999999999999999E-3</v>
      </c>
      <c r="R85">
        <v>4.4999999999999997E-3</v>
      </c>
      <c r="S85">
        <v>4.3E-3</v>
      </c>
      <c r="T85">
        <v>4.1999999999999997E-3</v>
      </c>
      <c r="U85">
        <v>4.0000000000000001E-3</v>
      </c>
      <c r="V85">
        <v>3.8999999999999998E-3</v>
      </c>
      <c r="W85">
        <v>3.8E-3</v>
      </c>
      <c r="X85">
        <v>3.7000000000000002E-3</v>
      </c>
      <c r="Y85">
        <v>3.7000000000000002E-3</v>
      </c>
      <c r="Z85">
        <v>3.5999999999999999E-3</v>
      </c>
      <c r="AA85">
        <v>3.5999999999999999E-3</v>
      </c>
      <c r="AB85">
        <v>3.5999999999999999E-3</v>
      </c>
      <c r="AC85">
        <v>3.5999999999999999E-3</v>
      </c>
      <c r="AF85" s="6">
        <v>98</v>
      </c>
      <c r="AG85" s="5">
        <f t="shared" si="65"/>
        <v>0.32267000000000001</v>
      </c>
      <c r="AH85">
        <f t="shared" si="33"/>
        <v>0.32089531500000001</v>
      </c>
      <c r="AI85">
        <f t="shared" si="50"/>
        <v>0.31913039076750005</v>
      </c>
      <c r="AJ85">
        <f t="shared" si="51"/>
        <v>0.31740708665735556</v>
      </c>
      <c r="AK85">
        <f t="shared" si="52"/>
        <v>0.31572482909807159</v>
      </c>
      <c r="AL85">
        <f t="shared" si="53"/>
        <v>0.31408305998676161</v>
      </c>
      <c r="AM85">
        <f t="shared" si="54"/>
        <v>0.31251264468682782</v>
      </c>
      <c r="AN85">
        <f t="shared" si="55"/>
        <v>0.31098133272786238</v>
      </c>
      <c r="AO85">
        <f t="shared" si="56"/>
        <v>0.30951972046404141</v>
      </c>
      <c r="AP85">
        <f t="shared" si="57"/>
        <v>0.30809592974990679</v>
      </c>
      <c r="AQ85">
        <f t="shared" si="58"/>
        <v>0.3067094980660322</v>
      </c>
      <c r="AR85">
        <f t="shared" si="59"/>
        <v>0.30539064722434828</v>
      </c>
      <c r="AS85">
        <f t="shared" si="60"/>
        <v>0.304108006506006</v>
      </c>
      <c r="AT85">
        <f t="shared" si="61"/>
        <v>0.302891574479982</v>
      </c>
      <c r="AU85">
        <f t="shared" si="35"/>
        <v>0.30171029733951005</v>
      </c>
      <c r="AV85">
        <f t="shared" si="36"/>
        <v>0.30056379820961993</v>
      </c>
      <c r="AW85">
        <f t="shared" si="37"/>
        <v>0.29945171215624433</v>
      </c>
      <c r="AX85">
        <f t="shared" si="38"/>
        <v>0.29834374082126619</v>
      </c>
      <c r="AY85">
        <f t="shared" si="39"/>
        <v>0.29726970335430963</v>
      </c>
      <c r="AZ85">
        <f t="shared" si="40"/>
        <v>0.29619953242223412</v>
      </c>
      <c r="BA85">
        <f t="shared" si="41"/>
        <v>0.29513321410551407</v>
      </c>
      <c r="BB85">
        <f t="shared" si="42"/>
        <v>0.2940707345347342</v>
      </c>
      <c r="BC85">
        <f t="shared" si="43"/>
        <v>0.29301207989040917</v>
      </c>
      <c r="BD85">
        <f t="shared" si="44"/>
        <v>0.29195723640280369</v>
      </c>
      <c r="BE85">
        <f t="shared" si="45"/>
        <v>0.29090619035175358</v>
      </c>
      <c r="BF85">
        <f t="shared" si="46"/>
        <v>0.28985892806648728</v>
      </c>
      <c r="BG85">
        <f t="shared" si="47"/>
        <v>0.28881543592544789</v>
      </c>
      <c r="BH85">
        <f t="shared" si="48"/>
        <v>0.28777570035611627</v>
      </c>
      <c r="BI85">
        <f t="shared" si="49"/>
        <v>0.28673970783483421</v>
      </c>
    </row>
    <row r="86" spans="1:61" x14ac:dyDescent="0.2">
      <c r="A86" s="4">
        <v>99</v>
      </c>
      <c r="B86" s="5">
        <v>0.34575</v>
      </c>
      <c r="C86" s="16"/>
      <c r="D86">
        <f t="shared" si="63"/>
        <v>99</v>
      </c>
      <c r="E86" s="9">
        <v>1</v>
      </c>
      <c r="F86">
        <f t="shared" si="64"/>
        <v>0.34575</v>
      </c>
      <c r="H86" s="6">
        <v>99</v>
      </c>
      <c r="I86">
        <v>4.7000000000000002E-3</v>
      </c>
      <c r="J86">
        <v>4.7000000000000002E-3</v>
      </c>
      <c r="K86">
        <v>4.5999999999999999E-3</v>
      </c>
      <c r="L86">
        <v>4.4999999999999997E-3</v>
      </c>
      <c r="M86">
        <v>4.4000000000000003E-3</v>
      </c>
      <c r="N86">
        <v>4.1999999999999997E-3</v>
      </c>
      <c r="O86">
        <v>4.1000000000000003E-3</v>
      </c>
      <c r="P86">
        <v>3.8999999999999998E-3</v>
      </c>
      <c r="Q86">
        <v>3.8E-3</v>
      </c>
      <c r="R86">
        <v>3.7000000000000002E-3</v>
      </c>
      <c r="S86">
        <v>3.5000000000000001E-3</v>
      </c>
      <c r="T86">
        <v>3.3999999999999998E-3</v>
      </c>
      <c r="U86">
        <v>3.2000000000000002E-3</v>
      </c>
      <c r="V86">
        <v>3.0999999999999999E-3</v>
      </c>
      <c r="W86">
        <v>3.0000000000000001E-3</v>
      </c>
      <c r="X86">
        <v>2.8999999999999998E-3</v>
      </c>
      <c r="Y86">
        <v>2.8999999999999998E-3</v>
      </c>
      <c r="Z86">
        <v>2.8E-3</v>
      </c>
      <c r="AA86">
        <v>2.8E-3</v>
      </c>
      <c r="AB86">
        <v>2.8E-3</v>
      </c>
      <c r="AC86">
        <v>2.8E-3</v>
      </c>
      <c r="AF86" s="6">
        <v>99</v>
      </c>
      <c r="AG86" s="5">
        <f t="shared" si="65"/>
        <v>0.34575</v>
      </c>
      <c r="AH86">
        <f t="shared" si="33"/>
        <v>0.344124975</v>
      </c>
      <c r="AI86">
        <f t="shared" si="50"/>
        <v>0.3425075876175</v>
      </c>
      <c r="AJ86">
        <f t="shared" si="51"/>
        <v>0.34093205271445948</v>
      </c>
      <c r="AK86">
        <f t="shared" si="52"/>
        <v>0.33939785847724441</v>
      </c>
      <c r="AL86">
        <f t="shared" si="53"/>
        <v>0.33790450789994453</v>
      </c>
      <c r="AM86">
        <f t="shared" si="54"/>
        <v>0.33648530896676476</v>
      </c>
      <c r="AN86">
        <f t="shared" si="55"/>
        <v>0.33510571920000104</v>
      </c>
      <c r="AO86">
        <f t="shared" si="56"/>
        <v>0.33379880689512104</v>
      </c>
      <c r="AP86">
        <f t="shared" si="57"/>
        <v>0.33253037142891956</v>
      </c>
      <c r="AQ86">
        <f t="shared" si="58"/>
        <v>0.33130000905463253</v>
      </c>
      <c r="AR86">
        <f t="shared" si="59"/>
        <v>0.33014045902294131</v>
      </c>
      <c r="AS86">
        <f t="shared" si="60"/>
        <v>0.32901798146226335</v>
      </c>
      <c r="AT86">
        <f t="shared" si="61"/>
        <v>0.32796512392158411</v>
      </c>
      <c r="AU86">
        <f t="shared" si="35"/>
        <v>0.32694843203742718</v>
      </c>
      <c r="AV86">
        <f t="shared" si="36"/>
        <v>0.32596758674131487</v>
      </c>
      <c r="AW86">
        <f t="shared" si="37"/>
        <v>0.32502228073976508</v>
      </c>
      <c r="AX86">
        <f t="shared" si="38"/>
        <v>0.32407971612561975</v>
      </c>
      <c r="AY86">
        <f t="shared" si="39"/>
        <v>0.32317229292046801</v>
      </c>
      <c r="AZ86">
        <f t="shared" si="40"/>
        <v>0.32226741050029067</v>
      </c>
      <c r="BA86">
        <f t="shared" si="41"/>
        <v>0.32136506175088986</v>
      </c>
      <c r="BB86">
        <f t="shared" si="42"/>
        <v>0.32046523957798734</v>
      </c>
      <c r="BC86">
        <f t="shared" si="43"/>
        <v>0.31956793690716895</v>
      </c>
      <c r="BD86">
        <f t="shared" si="44"/>
        <v>0.31867314668382885</v>
      </c>
      <c r="BE86">
        <f t="shared" si="45"/>
        <v>0.31778086187311411</v>
      </c>
      <c r="BF86">
        <f t="shared" si="46"/>
        <v>0.31689107545986939</v>
      </c>
      <c r="BG86">
        <f t="shared" si="47"/>
        <v>0.31600378044858174</v>
      </c>
      <c r="BH86">
        <f t="shared" si="48"/>
        <v>0.31511896986332572</v>
      </c>
      <c r="BI86">
        <f t="shared" si="49"/>
        <v>0.31423663674770841</v>
      </c>
    </row>
    <row r="87" spans="1:61" x14ac:dyDescent="0.2">
      <c r="A87" s="4">
        <v>100</v>
      </c>
      <c r="B87" s="5">
        <v>0.36810999999999999</v>
      </c>
      <c r="C87" s="16"/>
      <c r="D87">
        <f t="shared" si="63"/>
        <v>100</v>
      </c>
      <c r="E87" s="9">
        <v>1</v>
      </c>
      <c r="F87">
        <f t="shared" si="64"/>
        <v>0.36810999999999999</v>
      </c>
      <c r="H87" s="6">
        <v>100</v>
      </c>
      <c r="I87">
        <v>3.8999999999999998E-3</v>
      </c>
      <c r="J87">
        <v>3.8999999999999998E-3</v>
      </c>
      <c r="K87">
        <v>3.8E-3</v>
      </c>
      <c r="L87">
        <v>3.7000000000000002E-3</v>
      </c>
      <c r="M87">
        <v>3.5999999999999999E-3</v>
      </c>
      <c r="N87">
        <v>3.3999999999999998E-3</v>
      </c>
      <c r="O87">
        <v>3.3E-3</v>
      </c>
      <c r="P87">
        <v>3.0999999999999999E-3</v>
      </c>
      <c r="Q87">
        <v>3.0000000000000001E-3</v>
      </c>
      <c r="R87">
        <v>2.8999999999999998E-3</v>
      </c>
      <c r="S87">
        <v>2.7000000000000001E-3</v>
      </c>
      <c r="T87">
        <v>2.5999999999999999E-3</v>
      </c>
      <c r="U87">
        <v>2.3999999999999998E-3</v>
      </c>
      <c r="V87">
        <v>2.3E-3</v>
      </c>
      <c r="W87">
        <v>2.2000000000000001E-3</v>
      </c>
      <c r="X87">
        <v>2.0999999999999999E-3</v>
      </c>
      <c r="Y87">
        <v>2.0999999999999999E-3</v>
      </c>
      <c r="Z87">
        <v>2E-3</v>
      </c>
      <c r="AA87">
        <v>2E-3</v>
      </c>
      <c r="AB87">
        <v>2E-3</v>
      </c>
      <c r="AC87">
        <v>2E-3</v>
      </c>
      <c r="AF87" s="6">
        <v>100</v>
      </c>
      <c r="AG87" s="5">
        <f t="shared" si="65"/>
        <v>0.36810999999999999</v>
      </c>
      <c r="AH87">
        <f t="shared" si="33"/>
        <v>0.366674371</v>
      </c>
      <c r="AI87">
        <f t="shared" si="50"/>
        <v>0.36524434095309999</v>
      </c>
      <c r="AJ87">
        <f t="shared" si="51"/>
        <v>0.36385641245747818</v>
      </c>
      <c r="AK87">
        <f t="shared" si="52"/>
        <v>0.36251014373138551</v>
      </c>
      <c r="AL87">
        <f t="shared" si="53"/>
        <v>0.36120510721395249</v>
      </c>
      <c r="AM87">
        <f t="shared" si="54"/>
        <v>0.35997700984942504</v>
      </c>
      <c r="AN87">
        <f t="shared" si="55"/>
        <v>0.35878908571692197</v>
      </c>
      <c r="AO87">
        <f t="shared" si="56"/>
        <v>0.3576768395511995</v>
      </c>
      <c r="AP87">
        <f t="shared" si="57"/>
        <v>0.3566038090325459</v>
      </c>
      <c r="AQ87">
        <f t="shared" si="58"/>
        <v>0.35556965798635154</v>
      </c>
      <c r="AR87">
        <f t="shared" si="59"/>
        <v>0.3546096199097884</v>
      </c>
      <c r="AS87">
        <f t="shared" si="60"/>
        <v>0.35368763489802291</v>
      </c>
      <c r="AT87">
        <f t="shared" si="61"/>
        <v>0.35283878457426765</v>
      </c>
      <c r="AU87">
        <f t="shared" si="35"/>
        <v>0.35202725536974683</v>
      </c>
      <c r="AV87">
        <f t="shared" si="36"/>
        <v>0.35125279540793342</v>
      </c>
      <c r="AW87">
        <f t="shared" si="37"/>
        <v>0.35051516453757675</v>
      </c>
      <c r="AX87">
        <f t="shared" si="38"/>
        <v>0.34977908269204783</v>
      </c>
      <c r="AY87">
        <f t="shared" si="39"/>
        <v>0.34907952452666374</v>
      </c>
      <c r="AZ87">
        <f t="shared" si="40"/>
        <v>0.34838136547761039</v>
      </c>
      <c r="BA87">
        <f t="shared" si="41"/>
        <v>0.34768460274665519</v>
      </c>
      <c r="BB87">
        <f t="shared" si="42"/>
        <v>0.3469892335411619</v>
      </c>
      <c r="BC87">
        <f t="shared" si="43"/>
        <v>0.3462952550740796</v>
      </c>
      <c r="BD87">
        <f t="shared" si="44"/>
        <v>0.34560266456393146</v>
      </c>
      <c r="BE87">
        <f t="shared" si="45"/>
        <v>0.3449114592348036</v>
      </c>
      <c r="BF87">
        <f t="shared" si="46"/>
        <v>0.34422163631633401</v>
      </c>
      <c r="BG87">
        <f t="shared" si="47"/>
        <v>0.34353319304370133</v>
      </c>
      <c r="BH87">
        <f t="shared" si="48"/>
        <v>0.34284612665761394</v>
      </c>
      <c r="BI87">
        <f t="shared" si="49"/>
        <v>0.34216043440429872</v>
      </c>
    </row>
    <row r="88" spans="1:61" x14ac:dyDescent="0.2">
      <c r="A88" s="4">
        <v>101</v>
      </c>
      <c r="B88" s="5">
        <v>0.39</v>
      </c>
      <c r="C88" s="16"/>
      <c r="D88">
        <f t="shared" si="63"/>
        <v>101</v>
      </c>
      <c r="E88" s="9">
        <v>1</v>
      </c>
      <c r="F88">
        <f t="shared" si="64"/>
        <v>0.39</v>
      </c>
      <c r="H88" s="6">
        <v>101</v>
      </c>
      <c r="I88">
        <v>3.2000000000000002E-3</v>
      </c>
      <c r="J88">
        <v>3.0999999999999999E-3</v>
      </c>
      <c r="K88">
        <v>3.0000000000000001E-3</v>
      </c>
      <c r="L88">
        <v>3.0000000000000001E-3</v>
      </c>
      <c r="M88">
        <v>2.8999999999999998E-3</v>
      </c>
      <c r="N88">
        <v>2.7000000000000001E-3</v>
      </c>
      <c r="O88">
        <v>2.5999999999999999E-3</v>
      </c>
      <c r="P88">
        <v>2.5000000000000001E-3</v>
      </c>
      <c r="Q88">
        <v>2.3999999999999998E-3</v>
      </c>
      <c r="R88">
        <v>2.3E-3</v>
      </c>
      <c r="S88">
        <v>2.2000000000000001E-3</v>
      </c>
      <c r="T88">
        <v>2.0999999999999999E-3</v>
      </c>
      <c r="U88">
        <v>1.9E-3</v>
      </c>
      <c r="V88">
        <v>1.8E-3</v>
      </c>
      <c r="W88">
        <v>1.8E-3</v>
      </c>
      <c r="X88">
        <v>1.6999999999999999E-3</v>
      </c>
      <c r="Y88">
        <v>1.6000000000000001E-3</v>
      </c>
      <c r="Z88">
        <v>1.6000000000000001E-3</v>
      </c>
      <c r="AA88">
        <v>1.6000000000000001E-3</v>
      </c>
      <c r="AB88">
        <v>1.6000000000000001E-3</v>
      </c>
      <c r="AC88">
        <v>1.6000000000000001E-3</v>
      </c>
      <c r="AF88" s="6">
        <v>101</v>
      </c>
      <c r="AG88" s="5">
        <f t="shared" si="65"/>
        <v>0.39</v>
      </c>
      <c r="AH88">
        <f t="shared" si="33"/>
        <v>0.38875200000000004</v>
      </c>
      <c r="AI88">
        <f t="shared" si="50"/>
        <v>0.38754686880000005</v>
      </c>
      <c r="AJ88">
        <f t="shared" si="51"/>
        <v>0.38638422819360008</v>
      </c>
      <c r="AK88">
        <f t="shared" si="52"/>
        <v>0.3852250755090193</v>
      </c>
      <c r="AL88">
        <f t="shared" si="53"/>
        <v>0.38410792279004313</v>
      </c>
      <c r="AM88">
        <f t="shared" si="54"/>
        <v>0.38307083139851</v>
      </c>
      <c r="AN88">
        <f t="shared" si="55"/>
        <v>0.38207484723687385</v>
      </c>
      <c r="AO88">
        <f t="shared" si="56"/>
        <v>0.38111966011878168</v>
      </c>
      <c r="AP88">
        <f t="shared" si="57"/>
        <v>0.38020497293449662</v>
      </c>
      <c r="AQ88">
        <f t="shared" si="58"/>
        <v>0.3793305014967473</v>
      </c>
      <c r="AR88">
        <f t="shared" si="59"/>
        <v>0.37849597439345445</v>
      </c>
      <c r="AS88">
        <f t="shared" si="60"/>
        <v>0.37770113284722817</v>
      </c>
      <c r="AT88">
        <f t="shared" si="61"/>
        <v>0.37698350069481845</v>
      </c>
      <c r="AU88">
        <f t="shared" si="35"/>
        <v>0.37630493039356777</v>
      </c>
      <c r="AV88">
        <f t="shared" si="36"/>
        <v>0.37562758151885933</v>
      </c>
      <c r="AW88">
        <f t="shared" si="37"/>
        <v>0.37498901463027728</v>
      </c>
      <c r="AX88">
        <f t="shared" si="38"/>
        <v>0.37438903220686881</v>
      </c>
      <c r="AY88">
        <f t="shared" si="39"/>
        <v>0.37379000975533783</v>
      </c>
      <c r="AZ88">
        <f t="shared" si="40"/>
        <v>0.37319194573972925</v>
      </c>
      <c r="BA88">
        <f t="shared" si="41"/>
        <v>0.37259483862654569</v>
      </c>
      <c r="BB88">
        <f t="shared" si="42"/>
        <v>0.37199868688474319</v>
      </c>
      <c r="BC88">
        <f t="shared" si="43"/>
        <v>0.37140348898572756</v>
      </c>
      <c r="BD88">
        <f t="shared" si="44"/>
        <v>0.37080924340335036</v>
      </c>
      <c r="BE88">
        <f t="shared" si="45"/>
        <v>0.370215948613905</v>
      </c>
      <c r="BF88">
        <f t="shared" si="46"/>
        <v>0.36962360309612274</v>
      </c>
      <c r="BG88">
        <f t="shared" si="47"/>
        <v>0.36903220533116893</v>
      </c>
      <c r="BH88">
        <f t="shared" si="48"/>
        <v>0.36844175380263905</v>
      </c>
      <c r="BI88">
        <f t="shared" si="49"/>
        <v>0.36785224699655483</v>
      </c>
    </row>
    <row r="89" spans="1:61" x14ac:dyDescent="0.2">
      <c r="A89" s="4">
        <v>102</v>
      </c>
      <c r="B89" s="5">
        <v>0.41191</v>
      </c>
      <c r="C89" s="16"/>
      <c r="D89">
        <f t="shared" si="63"/>
        <v>102</v>
      </c>
      <c r="E89" s="9">
        <v>1</v>
      </c>
      <c r="F89">
        <f t="shared" si="64"/>
        <v>0.41191</v>
      </c>
      <c r="H89" s="6">
        <v>102</v>
      </c>
      <c r="I89">
        <v>2.3999999999999998E-3</v>
      </c>
      <c r="J89">
        <v>2.3E-3</v>
      </c>
      <c r="K89">
        <v>2.3E-3</v>
      </c>
      <c r="L89">
        <v>2.2000000000000001E-3</v>
      </c>
      <c r="M89">
        <v>2.0999999999999999E-3</v>
      </c>
      <c r="N89">
        <v>2.0999999999999999E-3</v>
      </c>
      <c r="O89">
        <v>2E-3</v>
      </c>
      <c r="P89">
        <v>1.9E-3</v>
      </c>
      <c r="Q89">
        <v>1.8E-3</v>
      </c>
      <c r="R89">
        <v>1.6999999999999999E-3</v>
      </c>
      <c r="S89">
        <v>1.6000000000000001E-3</v>
      </c>
      <c r="T89">
        <v>1.5E-3</v>
      </c>
      <c r="U89">
        <v>1.5E-3</v>
      </c>
      <c r="V89">
        <v>1.4E-3</v>
      </c>
      <c r="W89">
        <v>1.2999999999999999E-3</v>
      </c>
      <c r="X89">
        <v>1.2999999999999999E-3</v>
      </c>
      <c r="Y89">
        <v>1.1999999999999999E-3</v>
      </c>
      <c r="Z89">
        <v>1.1999999999999999E-3</v>
      </c>
      <c r="AA89">
        <v>1.1999999999999999E-3</v>
      </c>
      <c r="AB89">
        <v>1.1999999999999999E-3</v>
      </c>
      <c r="AC89">
        <v>1.1999999999999999E-3</v>
      </c>
      <c r="AF89" s="6">
        <v>102</v>
      </c>
      <c r="AG89" s="5">
        <f t="shared" si="65"/>
        <v>0.41191</v>
      </c>
      <c r="AH89">
        <f t="shared" si="33"/>
        <v>0.41092141600000004</v>
      </c>
      <c r="AI89">
        <f t="shared" si="50"/>
        <v>0.40997629674320007</v>
      </c>
      <c r="AJ89">
        <f t="shared" si="51"/>
        <v>0.40903335126069074</v>
      </c>
      <c r="AK89">
        <f t="shared" si="52"/>
        <v>0.40813347788791721</v>
      </c>
      <c r="AL89">
        <f t="shared" si="53"/>
        <v>0.40727639758435258</v>
      </c>
      <c r="AM89">
        <f t="shared" si="54"/>
        <v>0.40642111714942541</v>
      </c>
      <c r="AN89">
        <f t="shared" si="55"/>
        <v>0.40560827491512658</v>
      </c>
      <c r="AO89">
        <f t="shared" si="56"/>
        <v>0.40483761919278782</v>
      </c>
      <c r="AP89">
        <f t="shared" si="57"/>
        <v>0.4041089114782408</v>
      </c>
      <c r="AQ89">
        <f t="shared" si="58"/>
        <v>0.40342192632872775</v>
      </c>
      <c r="AR89">
        <f t="shared" si="59"/>
        <v>0.40277645124660177</v>
      </c>
      <c r="AS89">
        <f t="shared" si="60"/>
        <v>0.40217228656973192</v>
      </c>
      <c r="AT89">
        <f t="shared" si="61"/>
        <v>0.40156902813987733</v>
      </c>
      <c r="AU89">
        <f t="shared" si="35"/>
        <v>0.4010068315004815</v>
      </c>
      <c r="AV89">
        <f t="shared" si="36"/>
        <v>0.40048552261953091</v>
      </c>
      <c r="AW89">
        <f t="shared" si="37"/>
        <v>0.39996489144012554</v>
      </c>
      <c r="AX89">
        <f t="shared" si="38"/>
        <v>0.39948493357039738</v>
      </c>
      <c r="AY89">
        <f t="shared" si="39"/>
        <v>0.39900555165011292</v>
      </c>
      <c r="AZ89">
        <f t="shared" si="40"/>
        <v>0.39852674498813279</v>
      </c>
      <c r="BA89">
        <f t="shared" si="41"/>
        <v>0.39804851289414706</v>
      </c>
      <c r="BB89">
        <f t="shared" si="42"/>
        <v>0.39757085467867409</v>
      </c>
      <c r="BC89">
        <f t="shared" si="43"/>
        <v>0.3970937696530597</v>
      </c>
      <c r="BD89">
        <f t="shared" si="44"/>
        <v>0.39661725712947604</v>
      </c>
      <c r="BE89">
        <f t="shared" si="45"/>
        <v>0.39614131642092065</v>
      </c>
      <c r="BF89">
        <f t="shared" si="46"/>
        <v>0.39566594684121553</v>
      </c>
      <c r="BG89">
        <f t="shared" si="47"/>
        <v>0.39519114770500607</v>
      </c>
      <c r="BH89">
        <f t="shared" si="48"/>
        <v>0.39471691832776007</v>
      </c>
      <c r="BI89">
        <f t="shared" si="49"/>
        <v>0.39424325802576676</v>
      </c>
    </row>
    <row r="90" spans="1:61" x14ac:dyDescent="0.2">
      <c r="A90" s="4">
        <v>103</v>
      </c>
      <c r="B90" s="5">
        <v>0.43453999999999998</v>
      </c>
      <c r="C90" s="16"/>
      <c r="D90">
        <f t="shared" si="63"/>
        <v>103</v>
      </c>
      <c r="E90" s="9">
        <v>1</v>
      </c>
      <c r="F90">
        <f t="shared" si="64"/>
        <v>0.43453999999999998</v>
      </c>
      <c r="H90" s="6">
        <v>103</v>
      </c>
      <c r="I90">
        <v>1.6000000000000001E-3</v>
      </c>
      <c r="J90">
        <v>1.6000000000000001E-3</v>
      </c>
      <c r="K90">
        <v>1.5E-3</v>
      </c>
      <c r="L90">
        <v>1.5E-3</v>
      </c>
      <c r="M90">
        <v>1.4E-3</v>
      </c>
      <c r="N90">
        <v>1.4E-3</v>
      </c>
      <c r="O90">
        <v>1.2999999999999999E-3</v>
      </c>
      <c r="P90">
        <v>1.2999999999999999E-3</v>
      </c>
      <c r="Q90">
        <v>1.1999999999999999E-3</v>
      </c>
      <c r="R90">
        <v>1.1000000000000001E-3</v>
      </c>
      <c r="S90">
        <v>1.1000000000000001E-3</v>
      </c>
      <c r="T90">
        <v>1E-3</v>
      </c>
      <c r="U90">
        <v>1E-3</v>
      </c>
      <c r="V90">
        <v>8.9999999999999998E-4</v>
      </c>
      <c r="W90">
        <v>8.9999999999999998E-4</v>
      </c>
      <c r="X90">
        <v>8.0000000000000004E-4</v>
      </c>
      <c r="Y90">
        <v>8.0000000000000004E-4</v>
      </c>
      <c r="Z90">
        <v>8.0000000000000004E-4</v>
      </c>
      <c r="AA90">
        <v>8.0000000000000004E-4</v>
      </c>
      <c r="AB90">
        <v>8.0000000000000004E-4</v>
      </c>
      <c r="AC90">
        <v>8.0000000000000004E-4</v>
      </c>
      <c r="AF90" s="6">
        <v>103</v>
      </c>
      <c r="AG90" s="5">
        <f t="shared" si="65"/>
        <v>0.43453999999999998</v>
      </c>
      <c r="AH90">
        <f t="shared" si="33"/>
        <v>0.43384473599999995</v>
      </c>
      <c r="AI90">
        <f t="shared" si="50"/>
        <v>0.43315058442239995</v>
      </c>
      <c r="AJ90">
        <f t="shared" si="50"/>
        <v>0.43250085854576636</v>
      </c>
      <c r="AK90">
        <f t="shared" si="50"/>
        <v>0.43185210725794776</v>
      </c>
      <c r="AL90">
        <f t="shared" si="50"/>
        <v>0.43124751430778663</v>
      </c>
      <c r="AM90">
        <f t="shared" si="50"/>
        <v>0.43064376778775576</v>
      </c>
      <c r="AN90">
        <f t="shared" si="50"/>
        <v>0.4300839308896317</v>
      </c>
      <c r="AO90">
        <f t="shared" si="50"/>
        <v>0.42952482177947521</v>
      </c>
      <c r="AP90">
        <f t="shared" si="50"/>
        <v>0.42900939199333987</v>
      </c>
      <c r="AQ90">
        <f t="shared" si="50"/>
        <v>0.42853748166214722</v>
      </c>
      <c r="AR90">
        <f t="shared" si="50"/>
        <v>0.42806609043231886</v>
      </c>
      <c r="AS90">
        <f t="shared" si="50"/>
        <v>0.42763802434188652</v>
      </c>
      <c r="AT90">
        <f t="shared" si="50"/>
        <v>0.42721038631754465</v>
      </c>
      <c r="AU90">
        <f t="shared" si="50"/>
        <v>0.42682589696985884</v>
      </c>
      <c r="AV90">
        <f t="shared" si="50"/>
        <v>0.42644175366258597</v>
      </c>
      <c r="AW90">
        <f t="shared" si="50"/>
        <v>0.4261006002596559</v>
      </c>
      <c r="AX90">
        <f t="shared" si="50"/>
        <v>0.42575971977944815</v>
      </c>
      <c r="AY90">
        <f t="shared" si="39"/>
        <v>0.42541911200362459</v>
      </c>
      <c r="AZ90">
        <f t="shared" si="39"/>
        <v>0.42507877671402167</v>
      </c>
      <c r="BA90">
        <f t="shared" si="39"/>
        <v>0.42473871369265043</v>
      </c>
      <c r="BB90">
        <f t="shared" si="39"/>
        <v>0.42439892272169627</v>
      </c>
      <c r="BC90">
        <f t="shared" si="39"/>
        <v>0.4240594035835189</v>
      </c>
      <c r="BD90">
        <f t="shared" si="39"/>
        <v>0.42372015606065205</v>
      </c>
      <c r="BE90">
        <f t="shared" si="39"/>
        <v>0.42338117993580354</v>
      </c>
      <c r="BF90">
        <f t="shared" si="39"/>
        <v>0.42304247499185488</v>
      </c>
      <c r="BG90">
        <f t="shared" si="39"/>
        <v>0.42270404101186138</v>
      </c>
      <c r="BH90">
        <f t="shared" si="39"/>
        <v>0.42236587777905188</v>
      </c>
      <c r="BI90">
        <f t="shared" si="39"/>
        <v>0.42202798507682865</v>
      </c>
    </row>
    <row r="91" spans="1:61" x14ac:dyDescent="0.2">
      <c r="A91" s="4">
        <v>104</v>
      </c>
      <c r="B91" s="5">
        <v>0.45878999999999998</v>
      </c>
      <c r="C91" s="16"/>
      <c r="D91">
        <f t="shared" si="63"/>
        <v>104</v>
      </c>
      <c r="E91" s="9">
        <v>1</v>
      </c>
      <c r="F91">
        <f t="shared" si="64"/>
        <v>0.45878999999999998</v>
      </c>
      <c r="H91" s="6">
        <v>104</v>
      </c>
      <c r="I91">
        <v>8.0000000000000004E-4</v>
      </c>
      <c r="J91">
        <v>8.0000000000000004E-4</v>
      </c>
      <c r="K91">
        <v>8.0000000000000004E-4</v>
      </c>
      <c r="L91">
        <v>6.9999999999999999E-4</v>
      </c>
      <c r="M91">
        <v>6.9999999999999999E-4</v>
      </c>
      <c r="N91">
        <v>6.9999999999999999E-4</v>
      </c>
      <c r="O91">
        <v>6.9999999999999999E-4</v>
      </c>
      <c r="P91">
        <v>5.9999999999999995E-4</v>
      </c>
      <c r="Q91">
        <v>5.9999999999999995E-4</v>
      </c>
      <c r="R91">
        <v>5.9999999999999995E-4</v>
      </c>
      <c r="S91">
        <v>5.0000000000000001E-4</v>
      </c>
      <c r="T91">
        <v>5.0000000000000001E-4</v>
      </c>
      <c r="U91">
        <v>5.0000000000000001E-4</v>
      </c>
      <c r="V91">
        <v>5.0000000000000001E-4</v>
      </c>
      <c r="W91">
        <v>4.0000000000000002E-4</v>
      </c>
      <c r="X91">
        <v>4.0000000000000002E-4</v>
      </c>
      <c r="Y91">
        <v>4.0000000000000002E-4</v>
      </c>
      <c r="Z91">
        <v>4.0000000000000002E-4</v>
      </c>
      <c r="AA91">
        <v>4.0000000000000002E-4</v>
      </c>
      <c r="AB91">
        <v>4.0000000000000002E-4</v>
      </c>
      <c r="AC91">
        <v>4.0000000000000002E-4</v>
      </c>
      <c r="AF91" s="6">
        <v>104</v>
      </c>
      <c r="AG91" s="5">
        <f t="shared" si="65"/>
        <v>0.45878999999999998</v>
      </c>
      <c r="AH91">
        <f t="shared" si="33"/>
        <v>0.45842296799999999</v>
      </c>
      <c r="AI91">
        <f t="shared" ref="AI91:AI92" si="66">AH91*(1-IF(AI$4&lt;MAX($I$4:$AC$4),J91,$AC91))</f>
        <v>0.4580562296256</v>
      </c>
      <c r="AJ91">
        <f t="shared" ref="AJ91:AJ92" si="67">AI91*(1-IF(AJ$4&lt;MAX($I$4:$AC$4),K91,$AC91))</f>
        <v>0.45768978464189952</v>
      </c>
      <c r="AK91">
        <f t="shared" ref="AK91:AK92" si="68">AJ91*(1-IF(AK$4&lt;MAX($I$4:$AC$4),L91,$AC91))</f>
        <v>0.45736940179265018</v>
      </c>
      <c r="AL91">
        <f t="shared" ref="AL91:AL92" si="69">AK91*(1-IF(AL$4&lt;MAX($I$4:$AC$4),M91,$AC91))</f>
        <v>0.45704924321139528</v>
      </c>
      <c r="AM91">
        <f t="shared" ref="AM91:AM92" si="70">AL91*(1-IF(AM$4&lt;MAX($I$4:$AC$4),N91,$AC91))</f>
        <v>0.45672930874114731</v>
      </c>
      <c r="AN91">
        <f t="shared" ref="AN91:AN92" si="71">AM91*(1-IF(AN$4&lt;MAX($I$4:$AC$4),O91,$AC91))</f>
        <v>0.45640959822502847</v>
      </c>
      <c r="AO91">
        <f t="shared" ref="AO91:AO92" si="72">AN91*(1-IF(AO$4&lt;MAX($I$4:$AC$4),P91,$AC91))</f>
        <v>0.45613575246609345</v>
      </c>
      <c r="AP91">
        <f t="shared" ref="AP91:AP92" si="73">AO91*(1-IF(AP$4&lt;MAX($I$4:$AC$4),Q91,$AC91))</f>
        <v>0.45586207101461379</v>
      </c>
      <c r="AQ91">
        <f t="shared" ref="AQ91:AQ92" si="74">AP91*(1-IF(AQ$4&lt;MAX($I$4:$AC$4),R91,$AC91))</f>
        <v>0.45558855377200502</v>
      </c>
      <c r="AR91">
        <f t="shared" ref="AR91:AR92" si="75">AQ91*(1-IF(AR$4&lt;MAX($I$4:$AC$4),S91,$AC91))</f>
        <v>0.45536075949511906</v>
      </c>
      <c r="AS91">
        <f t="shared" ref="AS91:AS92" si="76">AR91*(1-IF(AS$4&lt;MAX($I$4:$AC$4),T91,$AC91))</f>
        <v>0.45513307911537154</v>
      </c>
      <c r="AT91">
        <f t="shared" ref="AT91:AT92" si="77">AS91*(1-IF(AT$4&lt;MAX($I$4:$AC$4),U91,$AC91))</f>
        <v>0.45490551257581391</v>
      </c>
      <c r="AU91">
        <f t="shared" ref="AU91:AU92" si="78">AT91*(1-IF(AU$4&lt;MAX($I$4:$AC$4),V91,$AC91))</f>
        <v>0.45467805981952603</v>
      </c>
      <c r="AV91">
        <f t="shared" ref="AV91:AV92" si="79">AU91*(1-IF(AV$4&lt;MAX($I$4:$AC$4),W91,$AC91))</f>
        <v>0.45449618859559826</v>
      </c>
      <c r="AW91">
        <f t="shared" ref="AW91:AW92" si="80">AV91*(1-IF(AW$4&lt;MAX($I$4:$AC$4),X91,$AC91))</f>
        <v>0.45431439012016006</v>
      </c>
      <c r="AX91">
        <f t="shared" ref="AX91:AX92" si="81">AW91*(1-IF(AX$4&lt;MAX($I$4:$AC$4),Y91,$AC91))</f>
        <v>0.45413266436411204</v>
      </c>
      <c r="AY91">
        <f t="shared" ref="AY91:AY92" si="82">AX91*(1-IF(AY$4&lt;MAX($I$4:$AC$4),Z91,$AC91))</f>
        <v>0.4539510112983664</v>
      </c>
      <c r="AZ91">
        <f t="shared" ref="AZ91:AZ92" si="83">AY91*(1-IF(AZ$4&lt;MAX($I$4:$AC$4),AA91,$AC91))</f>
        <v>0.45376943089384708</v>
      </c>
      <c r="BA91">
        <f t="shared" ref="BA91:BA92" si="84">AZ91*(1-IF(BA$4&lt;MAX($I$4:$AC$4),AB91,$AC91))</f>
        <v>0.45358792312148954</v>
      </c>
      <c r="BB91">
        <f t="shared" ref="BB91:BB92" si="85">BA91*(1-IF(BB$4&lt;MAX($I$4:$AC$4),AC91,$AC91))</f>
        <v>0.45340648795224098</v>
      </c>
      <c r="BC91">
        <f t="shared" ref="BC91:BC92" si="86">BB91*(1-IF(BC$4&lt;MAX($I$4:$AC$4),AD91,$AC91))</f>
        <v>0.45322512535706011</v>
      </c>
      <c r="BD91">
        <f t="shared" ref="BD91:BD92" si="87">BC91*(1-IF(BD$4&lt;MAX($I$4:$AC$4),AE91,$AC91))</f>
        <v>0.45304383530691733</v>
      </c>
      <c r="BE91">
        <f t="shared" ref="BE91:BE92" si="88">BD91*(1-IF(BE$4&lt;MAX($I$4:$AC$4),AF91,$AC91))</f>
        <v>0.45286261777279457</v>
      </c>
      <c r="BF91">
        <f t="shared" ref="BF91:BF92" si="89">BE91*(1-IF(BF$4&lt;MAX($I$4:$AC$4),AG91,$AC91))</f>
        <v>0.45268147272568549</v>
      </c>
      <c r="BG91">
        <f t="shared" ref="BG91:BG92" si="90">BF91*(1-IF(BG$4&lt;MAX($I$4:$AC$4),AH91,$AC91))</f>
        <v>0.4525004001365952</v>
      </c>
      <c r="BH91">
        <f t="shared" ref="BH91:BH92" si="91">BG91*(1-IF(BH$4&lt;MAX($I$4:$AC$4),AI91,$AC91))</f>
        <v>0.45231939997654058</v>
      </c>
      <c r="BI91">
        <f t="shared" ref="BI91:BI92" si="92">BH91*(1-IF(BI$4&lt;MAX($I$4:$AC$4),AJ91,$AC91))</f>
        <v>0.45213847221654996</v>
      </c>
    </row>
    <row r="92" spans="1:61" x14ac:dyDescent="0.2">
      <c r="A92" s="4">
        <v>105</v>
      </c>
      <c r="B92" s="5">
        <v>0.47904000000000002</v>
      </c>
      <c r="C92" s="16"/>
      <c r="D92">
        <f t="shared" si="63"/>
        <v>105</v>
      </c>
      <c r="E92" s="9">
        <v>1</v>
      </c>
      <c r="F92">
        <f t="shared" si="64"/>
        <v>0.47904000000000002</v>
      </c>
      <c r="H92" s="6">
        <v>105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F92" s="6">
        <v>105</v>
      </c>
      <c r="AG92" s="5">
        <f t="shared" si="65"/>
        <v>0.47904000000000002</v>
      </c>
      <c r="AH92">
        <f t="shared" si="33"/>
        <v>0.47904000000000002</v>
      </c>
      <c r="AI92">
        <f t="shared" si="66"/>
        <v>0.47904000000000002</v>
      </c>
      <c r="AJ92">
        <f t="shared" si="67"/>
        <v>0.47904000000000002</v>
      </c>
      <c r="AK92">
        <f t="shared" si="68"/>
        <v>0.47904000000000002</v>
      </c>
      <c r="AL92">
        <f t="shared" si="69"/>
        <v>0.47904000000000002</v>
      </c>
      <c r="AM92">
        <f t="shared" si="70"/>
        <v>0.47904000000000002</v>
      </c>
      <c r="AN92">
        <f t="shared" si="71"/>
        <v>0.47904000000000002</v>
      </c>
      <c r="AO92">
        <f t="shared" si="72"/>
        <v>0.47904000000000002</v>
      </c>
      <c r="AP92">
        <f t="shared" si="73"/>
        <v>0.47904000000000002</v>
      </c>
      <c r="AQ92">
        <f t="shared" si="74"/>
        <v>0.47904000000000002</v>
      </c>
      <c r="AR92">
        <f t="shared" si="75"/>
        <v>0.47904000000000002</v>
      </c>
      <c r="AS92">
        <f t="shared" si="76"/>
        <v>0.47904000000000002</v>
      </c>
      <c r="AT92">
        <f t="shared" si="77"/>
        <v>0.47904000000000002</v>
      </c>
      <c r="AU92">
        <f t="shared" si="78"/>
        <v>0.47904000000000002</v>
      </c>
      <c r="AV92">
        <f t="shared" si="79"/>
        <v>0.47904000000000002</v>
      </c>
      <c r="AW92">
        <f t="shared" si="80"/>
        <v>0.47904000000000002</v>
      </c>
      <c r="AX92">
        <f t="shared" si="81"/>
        <v>0.47904000000000002</v>
      </c>
      <c r="AY92">
        <f t="shared" si="82"/>
        <v>0.47904000000000002</v>
      </c>
      <c r="AZ92">
        <f t="shared" si="83"/>
        <v>0.47904000000000002</v>
      </c>
      <c r="BA92">
        <f t="shared" si="84"/>
        <v>0.47904000000000002</v>
      </c>
      <c r="BB92">
        <f t="shared" si="85"/>
        <v>0.47904000000000002</v>
      </c>
      <c r="BC92">
        <f t="shared" si="86"/>
        <v>0.47904000000000002</v>
      </c>
      <c r="BD92">
        <f t="shared" si="87"/>
        <v>0.47904000000000002</v>
      </c>
      <c r="BE92">
        <f t="shared" si="88"/>
        <v>0.47904000000000002</v>
      </c>
      <c r="BF92">
        <f t="shared" si="89"/>
        <v>0.47904000000000002</v>
      </c>
      <c r="BG92">
        <f t="shared" si="90"/>
        <v>0.47904000000000002</v>
      </c>
      <c r="BH92">
        <f t="shared" si="91"/>
        <v>0.47904000000000002</v>
      </c>
      <c r="BI92">
        <f t="shared" si="92"/>
        <v>0.47904000000000002</v>
      </c>
    </row>
    <row r="93" spans="1:61" x14ac:dyDescent="0.2">
      <c r="A93" s="4">
        <v>106</v>
      </c>
      <c r="B93" s="5">
        <v>0.49928</v>
      </c>
      <c r="C93" s="16"/>
      <c r="D93">
        <f t="shared" si="63"/>
        <v>106</v>
      </c>
      <c r="E93" s="9">
        <v>1</v>
      </c>
      <c r="F93">
        <f t="shared" si="64"/>
        <v>0.49928</v>
      </c>
      <c r="H93" s="6">
        <v>106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F93" s="6">
        <v>106</v>
      </c>
      <c r="AG93" s="5">
        <f t="shared" ref="AG93:AG102" si="93">F93</f>
        <v>0.49928</v>
      </c>
      <c r="AH93">
        <f t="shared" ref="AH93:AH102" si="94">AG93*(1-IF(AH$4&lt;MAX($I$4:$AC$4),I93,$AC93))</f>
        <v>0.49928</v>
      </c>
      <c r="AI93">
        <f t="shared" ref="AI93:AI102" si="95">AH93*(1-IF(AI$4&lt;MAX($I$4:$AC$4),J93,$AC93))</f>
        <v>0.49928</v>
      </c>
      <c r="AJ93">
        <f t="shared" ref="AJ93:AJ102" si="96">AI93*(1-IF(AJ$4&lt;MAX($I$4:$AC$4),K93,$AC93))</f>
        <v>0.49928</v>
      </c>
      <c r="AK93">
        <f t="shared" ref="AK93:AK102" si="97">AJ93*(1-IF(AK$4&lt;MAX($I$4:$AC$4),L93,$AC93))</f>
        <v>0.49928</v>
      </c>
      <c r="AL93">
        <f t="shared" ref="AL93:AL102" si="98">AK93*(1-IF(AL$4&lt;MAX($I$4:$AC$4),M93,$AC93))</f>
        <v>0.49928</v>
      </c>
      <c r="AM93">
        <f t="shared" ref="AM93:AM102" si="99">AL93*(1-IF(AM$4&lt;MAX($I$4:$AC$4),N93,$AC93))</f>
        <v>0.49928</v>
      </c>
      <c r="AN93">
        <f t="shared" ref="AN93:AN102" si="100">AM93*(1-IF(AN$4&lt;MAX($I$4:$AC$4),O93,$AC93))</f>
        <v>0.49928</v>
      </c>
      <c r="AO93">
        <f t="shared" ref="AO93:AO102" si="101">AN93*(1-IF(AO$4&lt;MAX($I$4:$AC$4),P93,$AC93))</f>
        <v>0.49928</v>
      </c>
      <c r="AP93">
        <f t="shared" ref="AP93:AP102" si="102">AO93*(1-IF(AP$4&lt;MAX($I$4:$AC$4),Q93,$AC93))</f>
        <v>0.49928</v>
      </c>
      <c r="AQ93">
        <f t="shared" ref="AQ93:AQ102" si="103">AP93*(1-IF(AQ$4&lt;MAX($I$4:$AC$4),R93,$AC93))</f>
        <v>0.49928</v>
      </c>
      <c r="AR93">
        <f t="shared" ref="AR93:AR102" si="104">AQ93*(1-IF(AR$4&lt;MAX($I$4:$AC$4),S93,$AC93))</f>
        <v>0.49928</v>
      </c>
      <c r="AS93">
        <f t="shared" ref="AS93:AS102" si="105">AR93*(1-IF(AS$4&lt;MAX($I$4:$AC$4),T93,$AC93))</f>
        <v>0.49928</v>
      </c>
      <c r="AT93">
        <f t="shared" ref="AT93:AT102" si="106">AS93*(1-IF(AT$4&lt;MAX($I$4:$AC$4),U93,$AC93))</f>
        <v>0.49928</v>
      </c>
      <c r="AU93">
        <f t="shared" ref="AU93:AU102" si="107">AT93*(1-IF(AU$4&lt;MAX($I$4:$AC$4),V93,$AC93))</f>
        <v>0.49928</v>
      </c>
      <c r="AV93">
        <f t="shared" ref="AV93:AV102" si="108">AU93*(1-IF(AV$4&lt;MAX($I$4:$AC$4),W93,$AC93))</f>
        <v>0.49928</v>
      </c>
      <c r="AW93">
        <f t="shared" ref="AW93:AW102" si="109">AV93*(1-IF(AW$4&lt;MAX($I$4:$AC$4),X93,$AC93))</f>
        <v>0.49928</v>
      </c>
      <c r="AX93">
        <f t="shared" ref="AX93:AX102" si="110">AW93*(1-IF(AX$4&lt;MAX($I$4:$AC$4),Y93,$AC93))</f>
        <v>0.49928</v>
      </c>
      <c r="AY93">
        <f t="shared" ref="AY93:AY102" si="111">AX93*(1-IF(AY$4&lt;MAX($I$4:$AC$4),Z93,$AC93))</f>
        <v>0.49928</v>
      </c>
      <c r="AZ93">
        <f t="shared" ref="AZ93:AZ102" si="112">AY93*(1-IF(AZ$4&lt;MAX($I$4:$AC$4),AA93,$AC93))</f>
        <v>0.49928</v>
      </c>
      <c r="BA93">
        <f t="shared" ref="BA93:BA102" si="113">AZ93*(1-IF(BA$4&lt;MAX($I$4:$AC$4),AB93,$AC93))</f>
        <v>0.49928</v>
      </c>
      <c r="BB93">
        <f t="shared" ref="BB93:BB102" si="114">BA93*(1-IF(BB$4&lt;MAX($I$4:$AC$4),AC93,$AC93))</f>
        <v>0.49928</v>
      </c>
      <c r="BC93">
        <f t="shared" ref="BC93:BC102" si="115">BB93*(1-IF(BC$4&lt;MAX($I$4:$AC$4),AD93,$AC93))</f>
        <v>0.49928</v>
      </c>
      <c r="BD93">
        <f t="shared" ref="BD93:BD102" si="116">BC93*(1-IF(BD$4&lt;MAX($I$4:$AC$4),AE93,$AC93))</f>
        <v>0.49928</v>
      </c>
      <c r="BE93">
        <f t="shared" ref="BE93:BE102" si="117">BD93*(1-IF(BE$4&lt;MAX($I$4:$AC$4),AF93,$AC93))</f>
        <v>0.49928</v>
      </c>
      <c r="BF93">
        <f t="shared" ref="BF93:BF102" si="118">BE93*(1-IF(BF$4&lt;MAX($I$4:$AC$4),AG93,$AC93))</f>
        <v>0.49928</v>
      </c>
      <c r="BG93">
        <f t="shared" ref="BG93:BG102" si="119">BF93*(1-IF(BG$4&lt;MAX($I$4:$AC$4),AH93,$AC93))</f>
        <v>0.49928</v>
      </c>
      <c r="BH93">
        <f t="shared" ref="BH93:BH102" si="120">BG93*(1-IF(BH$4&lt;MAX($I$4:$AC$4),AI93,$AC93))</f>
        <v>0.49928</v>
      </c>
      <c r="BI93">
        <f t="shared" ref="BI93:BI102" si="121">BH93*(1-IF(BI$4&lt;MAX($I$4:$AC$4),AJ93,$AC93))</f>
        <v>0.49928</v>
      </c>
    </row>
    <row r="94" spans="1:61" x14ac:dyDescent="0.2">
      <c r="A94" s="4">
        <v>107</v>
      </c>
      <c r="B94" s="5">
        <v>0.51949999999999996</v>
      </c>
      <c r="C94" s="16"/>
      <c r="D94">
        <f t="shared" si="63"/>
        <v>107</v>
      </c>
      <c r="E94" s="9">
        <v>1</v>
      </c>
      <c r="F94">
        <f t="shared" si="64"/>
        <v>0.51949999999999996</v>
      </c>
      <c r="H94" s="6">
        <v>107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F94" s="6">
        <v>107</v>
      </c>
      <c r="AG94" s="5">
        <f t="shared" si="93"/>
        <v>0.51949999999999996</v>
      </c>
      <c r="AH94">
        <f t="shared" si="94"/>
        <v>0.51949999999999996</v>
      </c>
      <c r="AI94">
        <f t="shared" si="95"/>
        <v>0.51949999999999996</v>
      </c>
      <c r="AJ94">
        <f t="shared" si="96"/>
        <v>0.51949999999999996</v>
      </c>
      <c r="AK94">
        <f t="shared" si="97"/>
        <v>0.51949999999999996</v>
      </c>
      <c r="AL94">
        <f t="shared" si="98"/>
        <v>0.51949999999999996</v>
      </c>
      <c r="AM94">
        <f t="shared" si="99"/>
        <v>0.51949999999999996</v>
      </c>
      <c r="AN94">
        <f t="shared" si="100"/>
        <v>0.51949999999999996</v>
      </c>
      <c r="AO94">
        <f t="shared" si="101"/>
        <v>0.51949999999999996</v>
      </c>
      <c r="AP94">
        <f t="shared" si="102"/>
        <v>0.51949999999999996</v>
      </c>
      <c r="AQ94">
        <f t="shared" si="103"/>
        <v>0.51949999999999996</v>
      </c>
      <c r="AR94">
        <f t="shared" si="104"/>
        <v>0.51949999999999996</v>
      </c>
      <c r="AS94">
        <f t="shared" si="105"/>
        <v>0.51949999999999996</v>
      </c>
      <c r="AT94">
        <f t="shared" si="106"/>
        <v>0.51949999999999996</v>
      </c>
      <c r="AU94">
        <f t="shared" si="107"/>
        <v>0.51949999999999996</v>
      </c>
      <c r="AV94">
        <f t="shared" si="108"/>
        <v>0.51949999999999996</v>
      </c>
      <c r="AW94">
        <f t="shared" si="109"/>
        <v>0.51949999999999996</v>
      </c>
      <c r="AX94">
        <f t="shared" si="110"/>
        <v>0.51949999999999996</v>
      </c>
      <c r="AY94">
        <f t="shared" si="111"/>
        <v>0.51949999999999996</v>
      </c>
      <c r="AZ94">
        <f t="shared" si="112"/>
        <v>0.51949999999999996</v>
      </c>
      <c r="BA94">
        <f t="shared" si="113"/>
        <v>0.51949999999999996</v>
      </c>
      <c r="BB94">
        <f t="shared" si="114"/>
        <v>0.51949999999999996</v>
      </c>
      <c r="BC94">
        <f t="shared" si="115"/>
        <v>0.51949999999999996</v>
      </c>
      <c r="BD94">
        <f t="shared" si="116"/>
        <v>0.51949999999999996</v>
      </c>
      <c r="BE94">
        <f t="shared" si="117"/>
        <v>0.51949999999999996</v>
      </c>
      <c r="BF94">
        <f t="shared" si="118"/>
        <v>0.51949999999999996</v>
      </c>
      <c r="BG94">
        <f t="shared" si="119"/>
        <v>0.51949999999999996</v>
      </c>
      <c r="BH94">
        <f t="shared" si="120"/>
        <v>0.51949999999999996</v>
      </c>
      <c r="BI94">
        <f t="shared" si="121"/>
        <v>0.51949999999999996</v>
      </c>
    </row>
    <row r="95" spans="1:61" x14ac:dyDescent="0.2">
      <c r="A95" s="4">
        <v>108</v>
      </c>
      <c r="B95" s="5">
        <v>0.53969999999999996</v>
      </c>
      <c r="C95" s="16"/>
      <c r="D95">
        <f t="shared" si="63"/>
        <v>108</v>
      </c>
      <c r="E95" s="9">
        <v>1</v>
      </c>
      <c r="F95">
        <f t="shared" si="64"/>
        <v>0.53969999999999996</v>
      </c>
      <c r="H95" s="6">
        <v>108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F95" s="6">
        <v>108</v>
      </c>
      <c r="AG95" s="5">
        <f t="shared" si="93"/>
        <v>0.53969999999999996</v>
      </c>
      <c r="AH95">
        <f t="shared" si="94"/>
        <v>0.53969999999999996</v>
      </c>
      <c r="AI95">
        <f t="shared" si="95"/>
        <v>0.53969999999999996</v>
      </c>
      <c r="AJ95">
        <f t="shared" si="96"/>
        <v>0.53969999999999996</v>
      </c>
      <c r="AK95">
        <f t="shared" si="97"/>
        <v>0.53969999999999996</v>
      </c>
      <c r="AL95">
        <f t="shared" si="98"/>
        <v>0.53969999999999996</v>
      </c>
      <c r="AM95">
        <f t="shared" si="99"/>
        <v>0.53969999999999996</v>
      </c>
      <c r="AN95">
        <f t="shared" si="100"/>
        <v>0.53969999999999996</v>
      </c>
      <c r="AO95">
        <f t="shared" si="101"/>
        <v>0.53969999999999996</v>
      </c>
      <c r="AP95">
        <f t="shared" si="102"/>
        <v>0.53969999999999996</v>
      </c>
      <c r="AQ95">
        <f t="shared" si="103"/>
        <v>0.53969999999999996</v>
      </c>
      <c r="AR95">
        <f t="shared" si="104"/>
        <v>0.53969999999999996</v>
      </c>
      <c r="AS95">
        <f t="shared" si="105"/>
        <v>0.53969999999999996</v>
      </c>
      <c r="AT95">
        <f t="shared" si="106"/>
        <v>0.53969999999999996</v>
      </c>
      <c r="AU95">
        <f t="shared" si="107"/>
        <v>0.53969999999999996</v>
      </c>
      <c r="AV95">
        <f t="shared" si="108"/>
        <v>0.53969999999999996</v>
      </c>
      <c r="AW95">
        <f t="shared" si="109"/>
        <v>0.53969999999999996</v>
      </c>
      <c r="AX95">
        <f t="shared" si="110"/>
        <v>0.53969999999999996</v>
      </c>
      <c r="AY95">
        <f t="shared" si="111"/>
        <v>0.53969999999999996</v>
      </c>
      <c r="AZ95">
        <f t="shared" si="112"/>
        <v>0.53969999999999996</v>
      </c>
      <c r="BA95">
        <f t="shared" si="113"/>
        <v>0.53969999999999996</v>
      </c>
      <c r="BB95">
        <f t="shared" si="114"/>
        <v>0.53969999999999996</v>
      </c>
      <c r="BC95">
        <f t="shared" si="115"/>
        <v>0.53969999999999996</v>
      </c>
      <c r="BD95">
        <f t="shared" si="116"/>
        <v>0.53969999999999996</v>
      </c>
      <c r="BE95">
        <f t="shared" si="117"/>
        <v>0.53969999999999996</v>
      </c>
      <c r="BF95">
        <f t="shared" si="118"/>
        <v>0.53969999999999996</v>
      </c>
      <c r="BG95">
        <f t="shared" si="119"/>
        <v>0.53969999999999996</v>
      </c>
      <c r="BH95">
        <f t="shared" si="120"/>
        <v>0.53969999999999996</v>
      </c>
      <c r="BI95">
        <f t="shared" si="121"/>
        <v>0.53969999999999996</v>
      </c>
    </row>
    <row r="96" spans="1:61" x14ac:dyDescent="0.2">
      <c r="A96" s="4">
        <v>109</v>
      </c>
      <c r="B96" s="5">
        <v>0.55986999999999998</v>
      </c>
      <c r="C96" s="16"/>
      <c r="D96">
        <f t="shared" si="63"/>
        <v>109</v>
      </c>
      <c r="E96" s="9">
        <v>1</v>
      </c>
      <c r="F96">
        <f t="shared" si="64"/>
        <v>0.55986999999999998</v>
      </c>
      <c r="H96" s="6">
        <v>109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F96" s="6">
        <v>109</v>
      </c>
      <c r="AG96" s="5">
        <f t="shared" si="93"/>
        <v>0.55986999999999998</v>
      </c>
      <c r="AH96">
        <f t="shared" si="94"/>
        <v>0.55986999999999998</v>
      </c>
      <c r="AI96">
        <f t="shared" si="95"/>
        <v>0.55986999999999998</v>
      </c>
      <c r="AJ96">
        <f t="shared" si="96"/>
        <v>0.55986999999999998</v>
      </c>
      <c r="AK96">
        <f t="shared" si="97"/>
        <v>0.55986999999999998</v>
      </c>
      <c r="AL96">
        <f t="shared" si="98"/>
        <v>0.55986999999999998</v>
      </c>
      <c r="AM96">
        <f t="shared" si="99"/>
        <v>0.55986999999999998</v>
      </c>
      <c r="AN96">
        <f t="shared" si="100"/>
        <v>0.55986999999999998</v>
      </c>
      <c r="AO96">
        <f t="shared" si="101"/>
        <v>0.55986999999999998</v>
      </c>
      <c r="AP96">
        <f t="shared" si="102"/>
        <v>0.55986999999999998</v>
      </c>
      <c r="AQ96">
        <f t="shared" si="103"/>
        <v>0.55986999999999998</v>
      </c>
      <c r="AR96">
        <f t="shared" si="104"/>
        <v>0.55986999999999998</v>
      </c>
      <c r="AS96">
        <f t="shared" si="105"/>
        <v>0.55986999999999998</v>
      </c>
      <c r="AT96">
        <f t="shared" si="106"/>
        <v>0.55986999999999998</v>
      </c>
      <c r="AU96">
        <f t="shared" si="107"/>
        <v>0.55986999999999998</v>
      </c>
      <c r="AV96">
        <f t="shared" si="108"/>
        <v>0.55986999999999998</v>
      </c>
      <c r="AW96">
        <f t="shared" si="109"/>
        <v>0.55986999999999998</v>
      </c>
      <c r="AX96">
        <f t="shared" si="110"/>
        <v>0.55986999999999998</v>
      </c>
      <c r="AY96">
        <f t="shared" si="111"/>
        <v>0.55986999999999998</v>
      </c>
      <c r="AZ96">
        <f t="shared" si="112"/>
        <v>0.55986999999999998</v>
      </c>
      <c r="BA96">
        <f t="shared" si="113"/>
        <v>0.55986999999999998</v>
      </c>
      <c r="BB96">
        <f t="shared" si="114"/>
        <v>0.55986999999999998</v>
      </c>
      <c r="BC96">
        <f t="shared" si="115"/>
        <v>0.55986999999999998</v>
      </c>
      <c r="BD96">
        <f t="shared" si="116"/>
        <v>0.55986999999999998</v>
      </c>
      <c r="BE96">
        <f t="shared" si="117"/>
        <v>0.55986999999999998</v>
      </c>
      <c r="BF96">
        <f t="shared" si="118"/>
        <v>0.55986999999999998</v>
      </c>
      <c r="BG96">
        <f t="shared" si="119"/>
        <v>0.55986999999999998</v>
      </c>
      <c r="BH96">
        <f t="shared" si="120"/>
        <v>0.55986999999999998</v>
      </c>
      <c r="BI96">
        <f t="shared" si="121"/>
        <v>0.55986999999999998</v>
      </c>
    </row>
    <row r="97" spans="1:61" x14ac:dyDescent="0.2">
      <c r="A97" s="4">
        <v>110</v>
      </c>
      <c r="B97" s="5">
        <v>0.57999999999999996</v>
      </c>
      <c r="C97" s="16"/>
      <c r="D97">
        <f t="shared" si="63"/>
        <v>110</v>
      </c>
      <c r="E97" s="9">
        <v>1</v>
      </c>
      <c r="F97">
        <f t="shared" si="64"/>
        <v>0.57999999999999996</v>
      </c>
      <c r="H97" s="6">
        <v>110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F97" s="6">
        <v>110</v>
      </c>
      <c r="AG97" s="5">
        <f t="shared" si="93"/>
        <v>0.57999999999999996</v>
      </c>
      <c r="AH97">
        <f t="shared" si="94"/>
        <v>0.57999999999999996</v>
      </c>
      <c r="AI97">
        <f t="shared" si="95"/>
        <v>0.57999999999999996</v>
      </c>
      <c r="AJ97">
        <f t="shared" si="96"/>
        <v>0.57999999999999996</v>
      </c>
      <c r="AK97">
        <f t="shared" si="97"/>
        <v>0.57999999999999996</v>
      </c>
      <c r="AL97">
        <f t="shared" si="98"/>
        <v>0.57999999999999996</v>
      </c>
      <c r="AM97">
        <f t="shared" si="99"/>
        <v>0.57999999999999996</v>
      </c>
      <c r="AN97">
        <f t="shared" si="100"/>
        <v>0.57999999999999996</v>
      </c>
      <c r="AO97">
        <f t="shared" si="101"/>
        <v>0.57999999999999996</v>
      </c>
      <c r="AP97">
        <f t="shared" si="102"/>
        <v>0.57999999999999996</v>
      </c>
      <c r="AQ97">
        <f t="shared" si="103"/>
        <v>0.57999999999999996</v>
      </c>
      <c r="AR97">
        <f t="shared" si="104"/>
        <v>0.57999999999999996</v>
      </c>
      <c r="AS97">
        <f t="shared" si="105"/>
        <v>0.57999999999999996</v>
      </c>
      <c r="AT97">
        <f t="shared" si="106"/>
        <v>0.57999999999999996</v>
      </c>
      <c r="AU97">
        <f t="shared" si="107"/>
        <v>0.57999999999999996</v>
      </c>
      <c r="AV97">
        <f t="shared" si="108"/>
        <v>0.57999999999999996</v>
      </c>
      <c r="AW97">
        <f t="shared" si="109"/>
        <v>0.57999999999999996</v>
      </c>
      <c r="AX97">
        <f t="shared" si="110"/>
        <v>0.57999999999999996</v>
      </c>
      <c r="AY97">
        <f t="shared" si="111"/>
        <v>0.57999999999999996</v>
      </c>
      <c r="AZ97">
        <f t="shared" si="112"/>
        <v>0.57999999999999996</v>
      </c>
      <c r="BA97">
        <f t="shared" si="113"/>
        <v>0.57999999999999996</v>
      </c>
      <c r="BB97">
        <f t="shared" si="114"/>
        <v>0.57999999999999996</v>
      </c>
      <c r="BC97">
        <f t="shared" si="115"/>
        <v>0.57999999999999996</v>
      </c>
      <c r="BD97">
        <f t="shared" si="116"/>
        <v>0.57999999999999996</v>
      </c>
      <c r="BE97">
        <f t="shared" si="117"/>
        <v>0.57999999999999996</v>
      </c>
      <c r="BF97">
        <f t="shared" si="118"/>
        <v>0.57999999999999996</v>
      </c>
      <c r="BG97">
        <f t="shared" si="119"/>
        <v>0.57999999999999996</v>
      </c>
      <c r="BH97">
        <f t="shared" si="120"/>
        <v>0.57999999999999996</v>
      </c>
      <c r="BI97">
        <f t="shared" si="121"/>
        <v>0.57999999999999996</v>
      </c>
    </row>
    <row r="98" spans="1:61" x14ac:dyDescent="0.2">
      <c r="A98" s="4">
        <v>111</v>
      </c>
      <c r="B98" s="5">
        <v>0.6</v>
      </c>
      <c r="C98" s="16"/>
      <c r="D98">
        <f t="shared" si="63"/>
        <v>111</v>
      </c>
      <c r="E98" s="9">
        <v>1</v>
      </c>
      <c r="F98">
        <f t="shared" si="64"/>
        <v>0.6</v>
      </c>
      <c r="H98" s="6">
        <v>111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F98" s="6">
        <v>111</v>
      </c>
      <c r="AG98" s="5">
        <f t="shared" si="93"/>
        <v>0.6</v>
      </c>
      <c r="AH98">
        <f t="shared" si="94"/>
        <v>0.6</v>
      </c>
      <c r="AI98">
        <f t="shared" si="95"/>
        <v>0.6</v>
      </c>
      <c r="AJ98">
        <f t="shared" si="96"/>
        <v>0.6</v>
      </c>
      <c r="AK98">
        <f t="shared" si="97"/>
        <v>0.6</v>
      </c>
      <c r="AL98">
        <f t="shared" si="98"/>
        <v>0.6</v>
      </c>
      <c r="AM98">
        <f t="shared" si="99"/>
        <v>0.6</v>
      </c>
      <c r="AN98">
        <f t="shared" si="100"/>
        <v>0.6</v>
      </c>
      <c r="AO98">
        <f t="shared" si="101"/>
        <v>0.6</v>
      </c>
      <c r="AP98">
        <f t="shared" si="102"/>
        <v>0.6</v>
      </c>
      <c r="AQ98">
        <f t="shared" si="103"/>
        <v>0.6</v>
      </c>
      <c r="AR98">
        <f t="shared" si="104"/>
        <v>0.6</v>
      </c>
      <c r="AS98">
        <f t="shared" si="105"/>
        <v>0.6</v>
      </c>
      <c r="AT98">
        <f t="shared" si="106"/>
        <v>0.6</v>
      </c>
      <c r="AU98">
        <f t="shared" si="107"/>
        <v>0.6</v>
      </c>
      <c r="AV98">
        <f t="shared" si="108"/>
        <v>0.6</v>
      </c>
      <c r="AW98">
        <f t="shared" si="109"/>
        <v>0.6</v>
      </c>
      <c r="AX98">
        <f t="shared" si="110"/>
        <v>0.6</v>
      </c>
      <c r="AY98">
        <f t="shared" si="111"/>
        <v>0.6</v>
      </c>
      <c r="AZ98">
        <f t="shared" si="112"/>
        <v>0.6</v>
      </c>
      <c r="BA98">
        <f t="shared" si="113"/>
        <v>0.6</v>
      </c>
      <c r="BB98">
        <f t="shared" si="114"/>
        <v>0.6</v>
      </c>
      <c r="BC98">
        <f t="shared" si="115"/>
        <v>0.6</v>
      </c>
      <c r="BD98">
        <f t="shared" si="116"/>
        <v>0.6</v>
      </c>
      <c r="BE98">
        <f t="shared" si="117"/>
        <v>0.6</v>
      </c>
      <c r="BF98">
        <f t="shared" si="118"/>
        <v>0.6</v>
      </c>
      <c r="BG98">
        <f t="shared" si="119"/>
        <v>0.6</v>
      </c>
      <c r="BH98">
        <f t="shared" si="120"/>
        <v>0.6</v>
      </c>
      <c r="BI98">
        <f t="shared" si="121"/>
        <v>0.6</v>
      </c>
    </row>
    <row r="99" spans="1:61" x14ac:dyDescent="0.2">
      <c r="A99" s="4">
        <v>112</v>
      </c>
      <c r="B99" s="5">
        <v>0.62</v>
      </c>
      <c r="C99" s="16"/>
      <c r="D99">
        <f t="shared" si="63"/>
        <v>112</v>
      </c>
      <c r="E99" s="9">
        <v>1</v>
      </c>
      <c r="F99">
        <f t="shared" si="64"/>
        <v>0.62</v>
      </c>
      <c r="H99" s="6">
        <v>112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F99" s="6">
        <v>112</v>
      </c>
      <c r="AG99" s="5">
        <f t="shared" si="93"/>
        <v>0.62</v>
      </c>
      <c r="AH99">
        <f t="shared" si="94"/>
        <v>0.62</v>
      </c>
      <c r="AI99">
        <f t="shared" si="95"/>
        <v>0.62</v>
      </c>
      <c r="AJ99">
        <f t="shared" si="96"/>
        <v>0.62</v>
      </c>
      <c r="AK99">
        <f t="shared" si="97"/>
        <v>0.62</v>
      </c>
      <c r="AL99">
        <f t="shared" si="98"/>
        <v>0.62</v>
      </c>
      <c r="AM99">
        <f t="shared" si="99"/>
        <v>0.62</v>
      </c>
      <c r="AN99">
        <f t="shared" si="100"/>
        <v>0.62</v>
      </c>
      <c r="AO99">
        <f t="shared" si="101"/>
        <v>0.62</v>
      </c>
      <c r="AP99">
        <f t="shared" si="102"/>
        <v>0.62</v>
      </c>
      <c r="AQ99">
        <f t="shared" si="103"/>
        <v>0.62</v>
      </c>
      <c r="AR99">
        <f t="shared" si="104"/>
        <v>0.62</v>
      </c>
      <c r="AS99">
        <f t="shared" si="105"/>
        <v>0.62</v>
      </c>
      <c r="AT99">
        <f t="shared" si="106"/>
        <v>0.62</v>
      </c>
      <c r="AU99">
        <f t="shared" si="107"/>
        <v>0.62</v>
      </c>
      <c r="AV99">
        <f t="shared" si="108"/>
        <v>0.62</v>
      </c>
      <c r="AW99">
        <f t="shared" si="109"/>
        <v>0.62</v>
      </c>
      <c r="AX99">
        <f t="shared" si="110"/>
        <v>0.62</v>
      </c>
      <c r="AY99">
        <f t="shared" si="111"/>
        <v>0.62</v>
      </c>
      <c r="AZ99">
        <f t="shared" si="112"/>
        <v>0.62</v>
      </c>
      <c r="BA99">
        <f t="shared" si="113"/>
        <v>0.62</v>
      </c>
      <c r="BB99">
        <f t="shared" si="114"/>
        <v>0.62</v>
      </c>
      <c r="BC99">
        <f t="shared" si="115"/>
        <v>0.62</v>
      </c>
      <c r="BD99">
        <f t="shared" si="116"/>
        <v>0.62</v>
      </c>
      <c r="BE99">
        <f t="shared" si="117"/>
        <v>0.62</v>
      </c>
      <c r="BF99">
        <f t="shared" si="118"/>
        <v>0.62</v>
      </c>
      <c r="BG99">
        <f t="shared" si="119"/>
        <v>0.62</v>
      </c>
      <c r="BH99">
        <f t="shared" si="120"/>
        <v>0.62</v>
      </c>
      <c r="BI99">
        <f t="shared" si="121"/>
        <v>0.62</v>
      </c>
    </row>
    <row r="100" spans="1:61" x14ac:dyDescent="0.2">
      <c r="A100" s="4">
        <v>113</v>
      </c>
      <c r="B100" s="5">
        <v>0.64</v>
      </c>
      <c r="C100" s="16"/>
      <c r="D100">
        <f t="shared" si="63"/>
        <v>113</v>
      </c>
      <c r="E100" s="9">
        <v>1</v>
      </c>
      <c r="F100">
        <f t="shared" si="64"/>
        <v>0.64</v>
      </c>
      <c r="H100" s="6">
        <v>113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F100" s="6">
        <v>113</v>
      </c>
      <c r="AG100" s="5">
        <f t="shared" si="93"/>
        <v>0.64</v>
      </c>
      <c r="AH100">
        <f t="shared" si="94"/>
        <v>0.64</v>
      </c>
      <c r="AI100">
        <f t="shared" si="95"/>
        <v>0.64</v>
      </c>
      <c r="AJ100">
        <f t="shared" si="96"/>
        <v>0.64</v>
      </c>
      <c r="AK100">
        <f t="shared" si="97"/>
        <v>0.64</v>
      </c>
      <c r="AL100">
        <f t="shared" si="98"/>
        <v>0.64</v>
      </c>
      <c r="AM100">
        <f t="shared" si="99"/>
        <v>0.64</v>
      </c>
      <c r="AN100">
        <f t="shared" si="100"/>
        <v>0.64</v>
      </c>
      <c r="AO100">
        <f t="shared" si="101"/>
        <v>0.64</v>
      </c>
      <c r="AP100">
        <f t="shared" si="102"/>
        <v>0.64</v>
      </c>
      <c r="AQ100">
        <f t="shared" si="103"/>
        <v>0.64</v>
      </c>
      <c r="AR100">
        <f t="shared" si="104"/>
        <v>0.64</v>
      </c>
      <c r="AS100">
        <f t="shared" si="105"/>
        <v>0.64</v>
      </c>
      <c r="AT100">
        <f t="shared" si="106"/>
        <v>0.64</v>
      </c>
      <c r="AU100">
        <f t="shared" si="107"/>
        <v>0.64</v>
      </c>
      <c r="AV100">
        <f t="shared" si="108"/>
        <v>0.64</v>
      </c>
      <c r="AW100">
        <f t="shared" si="109"/>
        <v>0.64</v>
      </c>
      <c r="AX100">
        <f t="shared" si="110"/>
        <v>0.64</v>
      </c>
      <c r="AY100">
        <f t="shared" si="111"/>
        <v>0.64</v>
      </c>
      <c r="AZ100">
        <f t="shared" si="112"/>
        <v>0.64</v>
      </c>
      <c r="BA100">
        <f t="shared" si="113"/>
        <v>0.64</v>
      </c>
      <c r="BB100">
        <f t="shared" si="114"/>
        <v>0.64</v>
      </c>
      <c r="BC100">
        <f t="shared" si="115"/>
        <v>0.64</v>
      </c>
      <c r="BD100">
        <f t="shared" si="116"/>
        <v>0.64</v>
      </c>
      <c r="BE100">
        <f t="shared" si="117"/>
        <v>0.64</v>
      </c>
      <c r="BF100">
        <f t="shared" si="118"/>
        <v>0.64</v>
      </c>
      <c r="BG100">
        <f t="shared" si="119"/>
        <v>0.64</v>
      </c>
      <c r="BH100">
        <f t="shared" si="120"/>
        <v>0.64</v>
      </c>
      <c r="BI100">
        <f t="shared" si="121"/>
        <v>0.64</v>
      </c>
    </row>
    <row r="101" spans="1:61" x14ac:dyDescent="0.2">
      <c r="A101" s="4">
        <v>114</v>
      </c>
      <c r="B101" s="5">
        <v>0.66</v>
      </c>
      <c r="C101" s="16"/>
      <c r="D101">
        <f t="shared" si="63"/>
        <v>114</v>
      </c>
      <c r="E101" s="9">
        <v>1</v>
      </c>
      <c r="F101">
        <f t="shared" si="64"/>
        <v>0.66</v>
      </c>
      <c r="H101" s="6">
        <v>114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F101" s="6">
        <v>114</v>
      </c>
      <c r="AG101" s="5">
        <f t="shared" si="93"/>
        <v>0.66</v>
      </c>
      <c r="AH101">
        <f t="shared" si="94"/>
        <v>0.66</v>
      </c>
      <c r="AI101">
        <f t="shared" si="95"/>
        <v>0.66</v>
      </c>
      <c r="AJ101">
        <f t="shared" si="96"/>
        <v>0.66</v>
      </c>
      <c r="AK101">
        <f t="shared" si="97"/>
        <v>0.66</v>
      </c>
      <c r="AL101">
        <f t="shared" si="98"/>
        <v>0.66</v>
      </c>
      <c r="AM101">
        <f t="shared" si="99"/>
        <v>0.66</v>
      </c>
      <c r="AN101">
        <f t="shared" si="100"/>
        <v>0.66</v>
      </c>
      <c r="AO101">
        <f t="shared" si="101"/>
        <v>0.66</v>
      </c>
      <c r="AP101">
        <f t="shared" si="102"/>
        <v>0.66</v>
      </c>
      <c r="AQ101">
        <f t="shared" si="103"/>
        <v>0.66</v>
      </c>
      <c r="AR101">
        <f t="shared" si="104"/>
        <v>0.66</v>
      </c>
      <c r="AS101">
        <f t="shared" si="105"/>
        <v>0.66</v>
      </c>
      <c r="AT101">
        <f t="shared" si="106"/>
        <v>0.66</v>
      </c>
      <c r="AU101">
        <f t="shared" si="107"/>
        <v>0.66</v>
      </c>
      <c r="AV101">
        <f t="shared" si="108"/>
        <v>0.66</v>
      </c>
      <c r="AW101">
        <f t="shared" si="109"/>
        <v>0.66</v>
      </c>
      <c r="AX101">
        <f t="shared" si="110"/>
        <v>0.66</v>
      </c>
      <c r="AY101">
        <f t="shared" si="111"/>
        <v>0.66</v>
      </c>
      <c r="AZ101">
        <f t="shared" si="112"/>
        <v>0.66</v>
      </c>
      <c r="BA101">
        <f t="shared" si="113"/>
        <v>0.66</v>
      </c>
      <c r="BB101">
        <f t="shared" si="114"/>
        <v>0.66</v>
      </c>
      <c r="BC101">
        <f t="shared" si="115"/>
        <v>0.66</v>
      </c>
      <c r="BD101">
        <f t="shared" si="116"/>
        <v>0.66</v>
      </c>
      <c r="BE101">
        <f t="shared" si="117"/>
        <v>0.66</v>
      </c>
      <c r="BF101">
        <f t="shared" si="118"/>
        <v>0.66</v>
      </c>
      <c r="BG101">
        <f t="shared" si="119"/>
        <v>0.66</v>
      </c>
      <c r="BH101">
        <f t="shared" si="120"/>
        <v>0.66</v>
      </c>
      <c r="BI101">
        <f t="shared" si="121"/>
        <v>0.66</v>
      </c>
    </row>
    <row r="102" spans="1:61" x14ac:dyDescent="0.2">
      <c r="A102" s="4">
        <v>115</v>
      </c>
      <c r="B102" s="5">
        <v>1</v>
      </c>
      <c r="C102" s="16"/>
      <c r="D102">
        <f t="shared" si="63"/>
        <v>115</v>
      </c>
      <c r="E102" s="9">
        <v>1</v>
      </c>
      <c r="F102">
        <f t="shared" si="64"/>
        <v>1</v>
      </c>
      <c r="H102" s="6">
        <v>115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F102" s="6">
        <v>115</v>
      </c>
      <c r="AG102" s="5">
        <f t="shared" si="93"/>
        <v>1</v>
      </c>
      <c r="AH102">
        <f t="shared" si="94"/>
        <v>1</v>
      </c>
      <c r="AI102">
        <f t="shared" si="95"/>
        <v>1</v>
      </c>
      <c r="AJ102">
        <f t="shared" si="96"/>
        <v>1</v>
      </c>
      <c r="AK102">
        <f t="shared" si="97"/>
        <v>1</v>
      </c>
      <c r="AL102">
        <f t="shared" si="98"/>
        <v>1</v>
      </c>
      <c r="AM102">
        <f t="shared" si="99"/>
        <v>1</v>
      </c>
      <c r="AN102">
        <f t="shared" si="100"/>
        <v>1</v>
      </c>
      <c r="AO102">
        <f t="shared" si="101"/>
        <v>1</v>
      </c>
      <c r="AP102">
        <f t="shared" si="102"/>
        <v>1</v>
      </c>
      <c r="AQ102">
        <f t="shared" si="103"/>
        <v>1</v>
      </c>
      <c r="AR102">
        <f t="shared" si="104"/>
        <v>1</v>
      </c>
      <c r="AS102">
        <f t="shared" si="105"/>
        <v>1</v>
      </c>
      <c r="AT102">
        <f t="shared" si="106"/>
        <v>1</v>
      </c>
      <c r="AU102">
        <f t="shared" si="107"/>
        <v>1</v>
      </c>
      <c r="AV102">
        <f t="shared" si="108"/>
        <v>1</v>
      </c>
      <c r="AW102">
        <f t="shared" si="109"/>
        <v>1</v>
      </c>
      <c r="AX102">
        <f t="shared" si="110"/>
        <v>1</v>
      </c>
      <c r="AY102">
        <f t="shared" si="111"/>
        <v>1</v>
      </c>
      <c r="AZ102">
        <f t="shared" si="112"/>
        <v>1</v>
      </c>
      <c r="BA102">
        <f t="shared" si="113"/>
        <v>1</v>
      </c>
      <c r="BB102">
        <f t="shared" si="114"/>
        <v>1</v>
      </c>
      <c r="BC102">
        <f t="shared" si="115"/>
        <v>1</v>
      </c>
      <c r="BD102">
        <f t="shared" si="116"/>
        <v>1</v>
      </c>
      <c r="BE102">
        <f t="shared" si="117"/>
        <v>1</v>
      </c>
      <c r="BF102">
        <f t="shared" si="118"/>
        <v>1</v>
      </c>
      <c r="BG102">
        <f t="shared" si="119"/>
        <v>1</v>
      </c>
      <c r="BH102">
        <f t="shared" si="120"/>
        <v>1</v>
      </c>
      <c r="BI102">
        <f t="shared" si="121"/>
        <v>1</v>
      </c>
    </row>
  </sheetData>
  <mergeCells count="6">
    <mergeCell ref="AG1:BI1"/>
    <mergeCell ref="A2:B2"/>
    <mergeCell ref="D1:F1"/>
    <mergeCell ref="D2:F2"/>
    <mergeCell ref="H1:AC1"/>
    <mergeCell ref="A1:B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D6638-CC37-4909-A1DC-2191804FAEEF}">
  <dimension ref="A1:X200"/>
  <sheetViews>
    <sheetView topLeftCell="A4" workbookViewId="0">
      <selection activeCell="X13" sqref="X13"/>
    </sheetView>
  </sheetViews>
  <sheetFormatPr baseColWidth="10" defaultRowHeight="13" x14ac:dyDescent="0.15"/>
  <cols>
    <col min="1" max="1" width="12.6640625" style="16" customWidth="1"/>
    <col min="2" max="256" width="8.83203125" style="16" customWidth="1"/>
    <col min="257" max="257" width="12.6640625" style="16" customWidth="1"/>
    <col min="258" max="512" width="8.83203125" style="16" customWidth="1"/>
    <col min="513" max="513" width="12.6640625" style="16" customWidth="1"/>
    <col min="514" max="768" width="8.83203125" style="16" customWidth="1"/>
    <col min="769" max="769" width="12.6640625" style="16" customWidth="1"/>
    <col min="770" max="1024" width="8.83203125" style="16" customWidth="1"/>
    <col min="1025" max="1025" width="12.6640625" style="16" customWidth="1"/>
    <col min="1026" max="1280" width="8.83203125" style="16" customWidth="1"/>
    <col min="1281" max="1281" width="12.6640625" style="16" customWidth="1"/>
    <col min="1282" max="1536" width="8.83203125" style="16" customWidth="1"/>
    <col min="1537" max="1537" width="12.6640625" style="16" customWidth="1"/>
    <col min="1538" max="1792" width="8.83203125" style="16" customWidth="1"/>
    <col min="1793" max="1793" width="12.6640625" style="16" customWidth="1"/>
    <col min="1794" max="2048" width="8.83203125" style="16" customWidth="1"/>
    <col min="2049" max="2049" width="12.6640625" style="16" customWidth="1"/>
    <col min="2050" max="2304" width="8.83203125" style="16" customWidth="1"/>
    <col min="2305" max="2305" width="12.6640625" style="16" customWidth="1"/>
    <col min="2306" max="2560" width="8.83203125" style="16" customWidth="1"/>
    <col min="2561" max="2561" width="12.6640625" style="16" customWidth="1"/>
    <col min="2562" max="2816" width="8.83203125" style="16" customWidth="1"/>
    <col min="2817" max="2817" width="12.6640625" style="16" customWidth="1"/>
    <col min="2818" max="3072" width="8.83203125" style="16" customWidth="1"/>
    <col min="3073" max="3073" width="12.6640625" style="16" customWidth="1"/>
    <col min="3074" max="3328" width="8.83203125" style="16" customWidth="1"/>
    <col min="3329" max="3329" width="12.6640625" style="16" customWidth="1"/>
    <col min="3330" max="3584" width="8.83203125" style="16" customWidth="1"/>
    <col min="3585" max="3585" width="12.6640625" style="16" customWidth="1"/>
    <col min="3586" max="3840" width="8.83203125" style="16" customWidth="1"/>
    <col min="3841" max="3841" width="12.6640625" style="16" customWidth="1"/>
    <col min="3842" max="4096" width="8.83203125" style="16" customWidth="1"/>
    <col min="4097" max="4097" width="12.6640625" style="16" customWidth="1"/>
    <col min="4098" max="4352" width="8.83203125" style="16" customWidth="1"/>
    <col min="4353" max="4353" width="12.6640625" style="16" customWidth="1"/>
    <col min="4354" max="4608" width="8.83203125" style="16" customWidth="1"/>
    <col min="4609" max="4609" width="12.6640625" style="16" customWidth="1"/>
    <col min="4610" max="4864" width="8.83203125" style="16" customWidth="1"/>
    <col min="4865" max="4865" width="12.6640625" style="16" customWidth="1"/>
    <col min="4866" max="5120" width="8.83203125" style="16" customWidth="1"/>
    <col min="5121" max="5121" width="12.6640625" style="16" customWidth="1"/>
    <col min="5122" max="5376" width="8.83203125" style="16" customWidth="1"/>
    <col min="5377" max="5377" width="12.6640625" style="16" customWidth="1"/>
    <col min="5378" max="5632" width="8.83203125" style="16" customWidth="1"/>
    <col min="5633" max="5633" width="12.6640625" style="16" customWidth="1"/>
    <col min="5634" max="5888" width="8.83203125" style="16" customWidth="1"/>
    <col min="5889" max="5889" width="12.6640625" style="16" customWidth="1"/>
    <col min="5890" max="6144" width="8.83203125" style="16" customWidth="1"/>
    <col min="6145" max="6145" width="12.6640625" style="16" customWidth="1"/>
    <col min="6146" max="6400" width="8.83203125" style="16" customWidth="1"/>
    <col min="6401" max="6401" width="12.6640625" style="16" customWidth="1"/>
    <col min="6402" max="6656" width="8.83203125" style="16" customWidth="1"/>
    <col min="6657" max="6657" width="12.6640625" style="16" customWidth="1"/>
    <col min="6658" max="6912" width="8.83203125" style="16" customWidth="1"/>
    <col min="6913" max="6913" width="12.6640625" style="16" customWidth="1"/>
    <col min="6914" max="7168" width="8.83203125" style="16" customWidth="1"/>
    <col min="7169" max="7169" width="12.6640625" style="16" customWidth="1"/>
    <col min="7170" max="7424" width="8.83203125" style="16" customWidth="1"/>
    <col min="7425" max="7425" width="12.6640625" style="16" customWidth="1"/>
    <col min="7426" max="7680" width="8.83203125" style="16" customWidth="1"/>
    <col min="7681" max="7681" width="12.6640625" style="16" customWidth="1"/>
    <col min="7682" max="7936" width="8.83203125" style="16" customWidth="1"/>
    <col min="7937" max="7937" width="12.6640625" style="16" customWidth="1"/>
    <col min="7938" max="8192" width="8.83203125" style="16" customWidth="1"/>
    <col min="8193" max="8193" width="12.6640625" style="16" customWidth="1"/>
    <col min="8194" max="8448" width="8.83203125" style="16" customWidth="1"/>
    <col min="8449" max="8449" width="12.6640625" style="16" customWidth="1"/>
    <col min="8450" max="8704" width="8.83203125" style="16" customWidth="1"/>
    <col min="8705" max="8705" width="12.6640625" style="16" customWidth="1"/>
    <col min="8706" max="8960" width="8.83203125" style="16" customWidth="1"/>
    <col min="8961" max="8961" width="12.6640625" style="16" customWidth="1"/>
    <col min="8962" max="9216" width="8.83203125" style="16" customWidth="1"/>
    <col min="9217" max="9217" width="12.6640625" style="16" customWidth="1"/>
    <col min="9218" max="9472" width="8.83203125" style="16" customWidth="1"/>
    <col min="9473" max="9473" width="12.6640625" style="16" customWidth="1"/>
    <col min="9474" max="9728" width="8.83203125" style="16" customWidth="1"/>
    <col min="9729" max="9729" width="12.6640625" style="16" customWidth="1"/>
    <col min="9730" max="9984" width="8.83203125" style="16" customWidth="1"/>
    <col min="9985" max="9985" width="12.6640625" style="16" customWidth="1"/>
    <col min="9986" max="10240" width="8.83203125" style="16" customWidth="1"/>
    <col min="10241" max="10241" width="12.6640625" style="16" customWidth="1"/>
    <col min="10242" max="10496" width="8.83203125" style="16" customWidth="1"/>
    <col min="10497" max="10497" width="12.6640625" style="16" customWidth="1"/>
    <col min="10498" max="10752" width="8.83203125" style="16" customWidth="1"/>
    <col min="10753" max="10753" width="12.6640625" style="16" customWidth="1"/>
    <col min="10754" max="11008" width="8.83203125" style="16" customWidth="1"/>
    <col min="11009" max="11009" width="12.6640625" style="16" customWidth="1"/>
    <col min="11010" max="11264" width="8.83203125" style="16" customWidth="1"/>
    <col min="11265" max="11265" width="12.6640625" style="16" customWidth="1"/>
    <col min="11266" max="11520" width="8.83203125" style="16" customWidth="1"/>
    <col min="11521" max="11521" width="12.6640625" style="16" customWidth="1"/>
    <col min="11522" max="11776" width="8.83203125" style="16" customWidth="1"/>
    <col min="11777" max="11777" width="12.6640625" style="16" customWidth="1"/>
    <col min="11778" max="12032" width="8.83203125" style="16" customWidth="1"/>
    <col min="12033" max="12033" width="12.6640625" style="16" customWidth="1"/>
    <col min="12034" max="12288" width="8.83203125" style="16" customWidth="1"/>
    <col min="12289" max="12289" width="12.6640625" style="16" customWidth="1"/>
    <col min="12290" max="12544" width="8.83203125" style="16" customWidth="1"/>
    <col min="12545" max="12545" width="12.6640625" style="16" customWidth="1"/>
    <col min="12546" max="12800" width="8.83203125" style="16" customWidth="1"/>
    <col min="12801" max="12801" width="12.6640625" style="16" customWidth="1"/>
    <col min="12802" max="13056" width="8.83203125" style="16" customWidth="1"/>
    <col min="13057" max="13057" width="12.6640625" style="16" customWidth="1"/>
    <col min="13058" max="13312" width="8.83203125" style="16" customWidth="1"/>
    <col min="13313" max="13313" width="12.6640625" style="16" customWidth="1"/>
    <col min="13314" max="13568" width="8.83203125" style="16" customWidth="1"/>
    <col min="13569" max="13569" width="12.6640625" style="16" customWidth="1"/>
    <col min="13570" max="13824" width="8.83203125" style="16" customWidth="1"/>
    <col min="13825" max="13825" width="12.6640625" style="16" customWidth="1"/>
    <col min="13826" max="14080" width="8.83203125" style="16" customWidth="1"/>
    <col min="14081" max="14081" width="12.6640625" style="16" customWidth="1"/>
    <col min="14082" max="14336" width="8.83203125" style="16" customWidth="1"/>
    <col min="14337" max="14337" width="12.6640625" style="16" customWidth="1"/>
    <col min="14338" max="14592" width="8.83203125" style="16" customWidth="1"/>
    <col min="14593" max="14593" width="12.6640625" style="16" customWidth="1"/>
    <col min="14594" max="14848" width="8.83203125" style="16" customWidth="1"/>
    <col min="14849" max="14849" width="12.6640625" style="16" customWidth="1"/>
    <col min="14850" max="15104" width="8.83203125" style="16" customWidth="1"/>
    <col min="15105" max="15105" width="12.6640625" style="16" customWidth="1"/>
    <col min="15106" max="15360" width="8.83203125" style="16" customWidth="1"/>
    <col min="15361" max="15361" width="12.6640625" style="16" customWidth="1"/>
    <col min="15362" max="15616" width="8.83203125" style="16" customWidth="1"/>
    <col min="15617" max="15617" width="12.6640625" style="16" customWidth="1"/>
    <col min="15618" max="15872" width="8.83203125" style="16" customWidth="1"/>
    <col min="15873" max="15873" width="12.6640625" style="16" customWidth="1"/>
    <col min="15874" max="16128" width="8.83203125" style="16" customWidth="1"/>
    <col min="16129" max="16129" width="12.6640625" style="16" customWidth="1"/>
    <col min="16130" max="16384" width="8.83203125" style="16" customWidth="1"/>
  </cols>
  <sheetData>
    <row r="1" spans="1:24" ht="18" customHeight="1" x14ac:dyDescent="0.2">
      <c r="A1" s="76" t="s">
        <v>121</v>
      </c>
    </row>
    <row r="2" spans="1:24" ht="12.75" customHeight="1" x14ac:dyDescent="0.15"/>
    <row r="3" spans="1:24" ht="12.75" customHeight="1" x14ac:dyDescent="0.15"/>
    <row r="4" spans="1:24" ht="12.75" customHeight="1" x14ac:dyDescent="0.15">
      <c r="A4" s="77" t="s">
        <v>114</v>
      </c>
    </row>
    <row r="5" spans="1:24" ht="12.75" customHeight="1" x14ac:dyDescent="0.15">
      <c r="A5" s="16" t="s">
        <v>115</v>
      </c>
    </row>
    <row r="6" spans="1:24" ht="12.75" customHeight="1" x14ac:dyDescent="0.15">
      <c r="A6" s="77" t="s">
        <v>116</v>
      </c>
      <c r="E6" s="16">
        <v>60</v>
      </c>
    </row>
    <row r="7" spans="1:24" ht="12.75" customHeight="1" x14ac:dyDescent="0.15">
      <c r="A7" s="77" t="s">
        <v>117</v>
      </c>
      <c r="E7" s="16">
        <v>105</v>
      </c>
    </row>
    <row r="8" spans="1:24" ht="12.75" customHeight="1" x14ac:dyDescent="0.15">
      <c r="A8" s="77" t="s">
        <v>118</v>
      </c>
      <c r="E8" s="16">
        <v>2015</v>
      </c>
    </row>
    <row r="9" spans="1:24" ht="12.75" customHeight="1" x14ac:dyDescent="0.15">
      <c r="A9" s="77" t="s">
        <v>119</v>
      </c>
      <c r="E9" s="16">
        <v>2035</v>
      </c>
    </row>
    <row r="10" spans="1:24" ht="12.75" customHeight="1" x14ac:dyDescent="0.15">
      <c r="A10" s="77"/>
    </row>
    <row r="11" spans="1:24" ht="12.75" customHeight="1" x14ac:dyDescent="0.15">
      <c r="B11" s="78" t="s">
        <v>5</v>
      </c>
      <c r="C11" s="78"/>
      <c r="D11" s="78" t="s">
        <v>0</v>
      </c>
    </row>
    <row r="12" spans="1:24" ht="12.75" customHeight="1" x14ac:dyDescent="0.15">
      <c r="D12" s="78">
        <v>2015</v>
      </c>
      <c r="E12" s="78">
        <v>2016</v>
      </c>
      <c r="F12" s="78">
        <v>2017</v>
      </c>
      <c r="G12" s="78">
        <v>2018</v>
      </c>
      <c r="H12" s="78">
        <v>2019</v>
      </c>
      <c r="I12" s="78">
        <v>2020</v>
      </c>
      <c r="J12" s="78">
        <v>2021</v>
      </c>
      <c r="K12" s="78">
        <v>2022</v>
      </c>
      <c r="L12" s="78">
        <v>2023</v>
      </c>
      <c r="M12" s="78">
        <v>2024</v>
      </c>
      <c r="N12" s="78">
        <v>2025</v>
      </c>
      <c r="O12" s="78">
        <v>2026</v>
      </c>
      <c r="P12" s="78">
        <v>2027</v>
      </c>
      <c r="Q12" s="78">
        <v>2028</v>
      </c>
      <c r="R12" s="78">
        <v>2029</v>
      </c>
      <c r="S12" s="78">
        <v>2030</v>
      </c>
      <c r="T12" s="78">
        <v>2031</v>
      </c>
      <c r="U12" s="78">
        <v>2032</v>
      </c>
      <c r="V12" s="78">
        <v>2033</v>
      </c>
      <c r="W12" s="78">
        <v>2034</v>
      </c>
      <c r="X12" s="78">
        <v>2035</v>
      </c>
    </row>
    <row r="13" spans="1:24" ht="12.75" customHeight="1" x14ac:dyDescent="0.15">
      <c r="B13" s="78">
        <v>60</v>
      </c>
      <c r="D13" s="16">
        <v>1.9400000000000001E-2</v>
      </c>
      <c r="E13" s="16">
        <v>1.89E-2</v>
      </c>
      <c r="F13" s="16">
        <v>1.84E-2</v>
      </c>
      <c r="G13" s="16">
        <v>1.78E-2</v>
      </c>
      <c r="H13" s="16">
        <v>1.7100000000000001E-2</v>
      </c>
      <c r="I13" s="16">
        <v>1.6500000000000001E-2</v>
      </c>
      <c r="J13" s="16">
        <v>1.5800000000000002E-2</v>
      </c>
      <c r="K13" s="16">
        <v>1.5100000000000001E-2</v>
      </c>
      <c r="L13" s="16">
        <v>1.44E-2</v>
      </c>
      <c r="M13" s="16">
        <v>1.37E-2</v>
      </c>
      <c r="N13" s="16">
        <v>1.2999999999999999E-2</v>
      </c>
      <c r="O13" s="16">
        <v>1.24E-2</v>
      </c>
      <c r="P13" s="16">
        <v>1.18E-2</v>
      </c>
      <c r="Q13" s="16">
        <v>1.1299999999999999E-2</v>
      </c>
      <c r="R13" s="16">
        <v>1.09E-2</v>
      </c>
      <c r="S13" s="16">
        <v>1.0500000000000001E-2</v>
      </c>
      <c r="T13" s="16">
        <v>1.0200000000000001E-2</v>
      </c>
      <c r="U13" s="16">
        <v>1.01E-2</v>
      </c>
      <c r="V13" s="16">
        <v>0.01</v>
      </c>
      <c r="W13" s="16">
        <v>0.01</v>
      </c>
      <c r="X13" s="16">
        <v>0.01</v>
      </c>
    </row>
    <row r="14" spans="1:24" ht="12.75" customHeight="1" x14ac:dyDescent="0.15">
      <c r="B14" s="78">
        <v>61</v>
      </c>
      <c r="D14" s="16">
        <v>1.9400000000000001E-2</v>
      </c>
      <c r="E14" s="16">
        <v>1.89E-2</v>
      </c>
      <c r="F14" s="16">
        <v>1.83E-2</v>
      </c>
      <c r="G14" s="16">
        <v>1.77E-2</v>
      </c>
      <c r="H14" s="16">
        <v>1.7000000000000001E-2</v>
      </c>
      <c r="I14" s="16">
        <v>1.6299999999999999E-2</v>
      </c>
      <c r="J14" s="16">
        <v>1.5699999999999999E-2</v>
      </c>
      <c r="K14" s="16">
        <v>1.4999999999999999E-2</v>
      </c>
      <c r="L14" s="16">
        <v>1.43E-2</v>
      </c>
      <c r="M14" s="16">
        <v>1.3599999999999999E-2</v>
      </c>
      <c r="N14" s="16">
        <v>1.29E-2</v>
      </c>
      <c r="O14" s="16">
        <v>1.23E-2</v>
      </c>
      <c r="P14" s="16">
        <v>1.18E-2</v>
      </c>
      <c r="Q14" s="16">
        <v>1.1299999999999999E-2</v>
      </c>
      <c r="R14" s="16">
        <v>1.0800000000000001E-2</v>
      </c>
      <c r="S14" s="16">
        <v>1.0500000000000001E-2</v>
      </c>
      <c r="T14" s="16">
        <v>1.0200000000000001E-2</v>
      </c>
      <c r="U14" s="16">
        <v>1.01E-2</v>
      </c>
      <c r="V14" s="16">
        <v>0.01</v>
      </c>
      <c r="W14" s="16">
        <v>0.01</v>
      </c>
      <c r="X14" s="16">
        <v>0.01</v>
      </c>
    </row>
    <row r="15" spans="1:24" ht="12.75" customHeight="1" x14ac:dyDescent="0.15">
      <c r="B15" s="78">
        <v>62</v>
      </c>
      <c r="D15" s="16">
        <v>1.9400000000000001E-2</v>
      </c>
      <c r="E15" s="16">
        <v>1.89E-2</v>
      </c>
      <c r="F15" s="16">
        <v>1.8200000000000001E-2</v>
      </c>
      <c r="G15" s="16">
        <v>1.7600000000000001E-2</v>
      </c>
      <c r="H15" s="16">
        <v>1.6899999999999998E-2</v>
      </c>
      <c r="I15" s="16">
        <v>1.6199999999999999E-2</v>
      </c>
      <c r="J15" s="16">
        <v>1.55E-2</v>
      </c>
      <c r="K15" s="16">
        <v>1.4800000000000001E-2</v>
      </c>
      <c r="L15" s="16">
        <v>1.41E-2</v>
      </c>
      <c r="M15" s="16">
        <v>1.35E-2</v>
      </c>
      <c r="N15" s="16">
        <v>1.2800000000000001E-2</v>
      </c>
      <c r="O15" s="16">
        <v>1.23E-2</v>
      </c>
      <c r="P15" s="16">
        <v>1.17E-2</v>
      </c>
      <c r="Q15" s="16">
        <v>1.12E-2</v>
      </c>
      <c r="R15" s="16">
        <v>1.0800000000000001E-2</v>
      </c>
      <c r="S15" s="16">
        <v>1.0500000000000001E-2</v>
      </c>
      <c r="T15" s="16">
        <v>1.0200000000000001E-2</v>
      </c>
      <c r="U15" s="16">
        <v>1.01E-2</v>
      </c>
      <c r="V15" s="16">
        <v>0.01</v>
      </c>
      <c r="W15" s="16">
        <v>0.01</v>
      </c>
      <c r="X15" s="16">
        <v>0.01</v>
      </c>
    </row>
    <row r="16" spans="1:24" ht="12.75" customHeight="1" x14ac:dyDescent="0.15">
      <c r="B16" s="78">
        <v>63</v>
      </c>
      <c r="D16" s="16">
        <v>1.9400000000000001E-2</v>
      </c>
      <c r="E16" s="16">
        <v>1.8800000000000001E-2</v>
      </c>
      <c r="F16" s="16">
        <v>1.8100000000000002E-2</v>
      </c>
      <c r="G16" s="16">
        <v>1.7399999999999999E-2</v>
      </c>
      <c r="H16" s="16">
        <v>1.67E-2</v>
      </c>
      <c r="I16" s="16">
        <v>1.6E-2</v>
      </c>
      <c r="J16" s="16">
        <v>1.5299999999999999E-2</v>
      </c>
      <c r="K16" s="16">
        <v>1.46E-2</v>
      </c>
      <c r="L16" s="16">
        <v>1.4E-2</v>
      </c>
      <c r="M16" s="16">
        <v>1.3299999999999999E-2</v>
      </c>
      <c r="N16" s="16">
        <v>1.2699999999999999E-2</v>
      </c>
      <c r="O16" s="16">
        <v>1.21E-2</v>
      </c>
      <c r="P16" s="16">
        <v>1.1599999999999999E-2</v>
      </c>
      <c r="Q16" s="16">
        <v>1.12E-2</v>
      </c>
      <c r="R16" s="16">
        <v>1.0800000000000001E-2</v>
      </c>
      <c r="S16" s="16">
        <v>1.04E-2</v>
      </c>
      <c r="T16" s="16">
        <v>1.0200000000000001E-2</v>
      </c>
      <c r="U16" s="16">
        <v>1.01E-2</v>
      </c>
      <c r="V16" s="16">
        <v>0.01</v>
      </c>
      <c r="W16" s="16">
        <v>0.01</v>
      </c>
      <c r="X16" s="16">
        <v>0.01</v>
      </c>
    </row>
    <row r="17" spans="2:24" ht="12.75" customHeight="1" x14ac:dyDescent="0.15">
      <c r="B17" s="78">
        <v>64</v>
      </c>
      <c r="D17" s="16">
        <v>1.9400000000000001E-2</v>
      </c>
      <c r="E17" s="16">
        <v>1.8700000000000001E-2</v>
      </c>
      <c r="F17" s="16">
        <v>1.7899999999999999E-2</v>
      </c>
      <c r="G17" s="16">
        <v>1.72E-2</v>
      </c>
      <c r="H17" s="16">
        <v>1.6500000000000001E-2</v>
      </c>
      <c r="I17" s="16">
        <v>1.5800000000000002E-2</v>
      </c>
      <c r="J17" s="16">
        <v>1.5100000000000001E-2</v>
      </c>
      <c r="K17" s="16">
        <v>1.44E-2</v>
      </c>
      <c r="L17" s="16">
        <v>1.37E-2</v>
      </c>
      <c r="M17" s="16">
        <v>1.3100000000000001E-2</v>
      </c>
      <c r="N17" s="16">
        <v>1.2500000000000001E-2</v>
      </c>
      <c r="O17" s="16">
        <v>1.2E-2</v>
      </c>
      <c r="P17" s="16">
        <v>1.15E-2</v>
      </c>
      <c r="Q17" s="16">
        <v>1.11E-2</v>
      </c>
      <c r="R17" s="16">
        <v>1.0699999999999999E-2</v>
      </c>
      <c r="S17" s="16">
        <v>1.04E-2</v>
      </c>
      <c r="T17" s="16">
        <v>1.0200000000000001E-2</v>
      </c>
      <c r="U17" s="16">
        <v>0.01</v>
      </c>
      <c r="V17" s="16">
        <v>0.01</v>
      </c>
      <c r="W17" s="16">
        <v>0.01</v>
      </c>
      <c r="X17" s="16">
        <v>0.01</v>
      </c>
    </row>
    <row r="18" spans="2:24" ht="12.75" customHeight="1" x14ac:dyDescent="0.15">
      <c r="B18" s="78">
        <v>65</v>
      </c>
      <c r="D18" s="16">
        <v>1.9199999999999998E-2</v>
      </c>
      <c r="E18" s="16">
        <v>1.8499999999999999E-2</v>
      </c>
      <c r="F18" s="16">
        <v>1.77E-2</v>
      </c>
      <c r="G18" s="16">
        <v>1.6899999999999998E-2</v>
      </c>
      <c r="H18" s="16">
        <v>1.6199999999999999E-2</v>
      </c>
      <c r="I18" s="16">
        <v>1.54E-2</v>
      </c>
      <c r="J18" s="16">
        <v>1.4800000000000001E-2</v>
      </c>
      <c r="K18" s="16">
        <v>1.41E-2</v>
      </c>
      <c r="L18" s="16">
        <v>1.34E-2</v>
      </c>
      <c r="M18" s="16">
        <v>1.29E-2</v>
      </c>
      <c r="N18" s="16">
        <v>1.23E-2</v>
      </c>
      <c r="O18" s="16">
        <v>1.18E-2</v>
      </c>
      <c r="P18" s="16">
        <v>1.1299999999999999E-2</v>
      </c>
      <c r="Q18" s="16">
        <v>1.0999999999999999E-2</v>
      </c>
      <c r="R18" s="16">
        <v>1.06E-2</v>
      </c>
      <c r="S18" s="16">
        <v>1.04E-2</v>
      </c>
      <c r="T18" s="16">
        <v>1.0200000000000001E-2</v>
      </c>
      <c r="U18" s="16">
        <v>0.01</v>
      </c>
      <c r="V18" s="16">
        <v>0.01</v>
      </c>
      <c r="W18" s="16">
        <v>0.01</v>
      </c>
      <c r="X18" s="16">
        <v>0.01</v>
      </c>
    </row>
    <row r="19" spans="2:24" ht="12.75" customHeight="1" x14ac:dyDescent="0.15">
      <c r="B19" s="78">
        <v>66</v>
      </c>
      <c r="D19" s="16">
        <v>1.9099999999999999E-2</v>
      </c>
      <c r="E19" s="16">
        <v>1.8200000000000001E-2</v>
      </c>
      <c r="F19" s="16">
        <v>1.7399999999999999E-2</v>
      </c>
      <c r="G19" s="16">
        <v>1.66E-2</v>
      </c>
      <c r="H19" s="16">
        <v>1.5800000000000002E-2</v>
      </c>
      <c r="I19" s="16">
        <v>1.5100000000000001E-2</v>
      </c>
      <c r="J19" s="16">
        <v>1.44E-2</v>
      </c>
      <c r="K19" s="16">
        <v>1.37E-2</v>
      </c>
      <c r="L19" s="16">
        <v>1.3100000000000001E-2</v>
      </c>
      <c r="M19" s="16">
        <v>1.26E-2</v>
      </c>
      <c r="N19" s="16">
        <v>1.21E-2</v>
      </c>
      <c r="O19" s="16">
        <v>1.1599999999999999E-2</v>
      </c>
      <c r="P19" s="16">
        <v>1.12E-2</v>
      </c>
      <c r="Q19" s="16">
        <v>1.0800000000000001E-2</v>
      </c>
      <c r="R19" s="16">
        <v>1.0500000000000001E-2</v>
      </c>
      <c r="S19" s="16">
        <v>1.03E-2</v>
      </c>
      <c r="T19" s="16">
        <v>1.01E-2</v>
      </c>
      <c r="U19" s="16">
        <v>0.01</v>
      </c>
      <c r="V19" s="16">
        <v>0.01</v>
      </c>
      <c r="W19" s="16">
        <v>0.01</v>
      </c>
      <c r="X19" s="16">
        <v>0.01</v>
      </c>
    </row>
    <row r="20" spans="2:24" ht="12.75" customHeight="1" x14ac:dyDescent="0.15">
      <c r="B20" s="78">
        <v>67</v>
      </c>
      <c r="D20" s="16">
        <v>1.9300000000000001E-2</v>
      </c>
      <c r="E20" s="16">
        <v>1.84E-2</v>
      </c>
      <c r="F20" s="16">
        <v>1.7600000000000001E-2</v>
      </c>
      <c r="G20" s="16">
        <v>1.6799999999999999E-2</v>
      </c>
      <c r="H20" s="16">
        <v>1.6E-2</v>
      </c>
      <c r="I20" s="16">
        <v>1.5299999999999999E-2</v>
      </c>
      <c r="J20" s="16">
        <v>1.4500000000000001E-2</v>
      </c>
      <c r="K20" s="16">
        <v>1.3899999999999999E-2</v>
      </c>
      <c r="L20" s="16">
        <v>1.32E-2</v>
      </c>
      <c r="M20" s="16">
        <v>1.2699999999999999E-2</v>
      </c>
      <c r="N20" s="16">
        <v>1.21E-2</v>
      </c>
      <c r="O20" s="16">
        <v>1.17E-2</v>
      </c>
      <c r="P20" s="16">
        <v>1.12E-2</v>
      </c>
      <c r="Q20" s="16">
        <v>1.09E-2</v>
      </c>
      <c r="R20" s="16">
        <v>1.06E-2</v>
      </c>
      <c r="S20" s="16">
        <v>1.03E-2</v>
      </c>
      <c r="T20" s="16">
        <v>1.01E-2</v>
      </c>
      <c r="U20" s="16">
        <v>0.01</v>
      </c>
      <c r="V20" s="16">
        <v>0.01</v>
      </c>
      <c r="W20" s="16">
        <v>0.01</v>
      </c>
      <c r="X20" s="16">
        <v>0.01</v>
      </c>
    </row>
    <row r="21" spans="2:24" ht="12.75" customHeight="1" x14ac:dyDescent="0.15">
      <c r="B21" s="78">
        <v>68</v>
      </c>
      <c r="D21" s="16">
        <v>1.9699999999999999E-2</v>
      </c>
      <c r="E21" s="16">
        <v>1.89E-2</v>
      </c>
      <c r="F21" s="16">
        <v>1.8100000000000002E-2</v>
      </c>
      <c r="G21" s="16">
        <v>1.72E-2</v>
      </c>
      <c r="H21" s="16">
        <v>1.6500000000000001E-2</v>
      </c>
      <c r="I21" s="16">
        <v>1.5699999999999999E-2</v>
      </c>
      <c r="J21" s="16">
        <v>1.4999999999999999E-2</v>
      </c>
      <c r="K21" s="16">
        <v>1.43E-2</v>
      </c>
      <c r="L21" s="16">
        <v>1.3599999999999999E-2</v>
      </c>
      <c r="M21" s="16">
        <v>1.2999999999999999E-2</v>
      </c>
      <c r="N21" s="16">
        <v>1.24E-2</v>
      </c>
      <c r="O21" s="16">
        <v>1.1900000000000001E-2</v>
      </c>
      <c r="P21" s="16">
        <v>1.14E-2</v>
      </c>
      <c r="Q21" s="16">
        <v>1.0999999999999999E-2</v>
      </c>
      <c r="R21" s="16">
        <v>1.06E-2</v>
      </c>
      <c r="S21" s="16">
        <v>1.04E-2</v>
      </c>
      <c r="T21" s="16">
        <v>1.0200000000000001E-2</v>
      </c>
      <c r="U21" s="16">
        <v>0.01</v>
      </c>
      <c r="V21" s="16">
        <v>0.01</v>
      </c>
      <c r="W21" s="16">
        <v>0.01</v>
      </c>
      <c r="X21" s="16">
        <v>0.01</v>
      </c>
    </row>
    <row r="22" spans="2:24" ht="12.75" customHeight="1" x14ac:dyDescent="0.15">
      <c r="B22" s="78">
        <v>69</v>
      </c>
      <c r="D22" s="16">
        <v>1.9900000000000001E-2</v>
      </c>
      <c r="E22" s="16">
        <v>1.9099999999999999E-2</v>
      </c>
      <c r="F22" s="16">
        <v>1.83E-2</v>
      </c>
      <c r="G22" s="16">
        <v>1.7500000000000002E-2</v>
      </c>
      <c r="H22" s="16">
        <v>1.6799999999999999E-2</v>
      </c>
      <c r="I22" s="16">
        <v>1.6E-2</v>
      </c>
      <c r="J22" s="16">
        <v>1.52E-2</v>
      </c>
      <c r="K22" s="16">
        <v>1.4500000000000001E-2</v>
      </c>
      <c r="L22" s="16">
        <v>1.38E-2</v>
      </c>
      <c r="M22" s="16">
        <v>1.32E-2</v>
      </c>
      <c r="N22" s="16">
        <v>1.26E-2</v>
      </c>
      <c r="O22" s="16">
        <v>1.2E-2</v>
      </c>
      <c r="P22" s="16">
        <v>1.15E-2</v>
      </c>
      <c r="Q22" s="16">
        <v>1.11E-2</v>
      </c>
      <c r="R22" s="16">
        <v>1.0699999999999999E-2</v>
      </c>
      <c r="S22" s="16">
        <v>1.04E-2</v>
      </c>
      <c r="T22" s="16">
        <v>1.0200000000000001E-2</v>
      </c>
      <c r="U22" s="16">
        <v>0.01</v>
      </c>
      <c r="V22" s="16">
        <v>0.01</v>
      </c>
      <c r="W22" s="16">
        <v>0.01</v>
      </c>
      <c r="X22" s="16">
        <v>0.01</v>
      </c>
    </row>
    <row r="23" spans="2:24" ht="12.75" customHeight="1" x14ac:dyDescent="0.15">
      <c r="B23" s="78">
        <v>70</v>
      </c>
      <c r="D23" s="16">
        <v>1.9900000000000001E-2</v>
      </c>
      <c r="E23" s="16">
        <v>1.9099999999999999E-2</v>
      </c>
      <c r="F23" s="16">
        <v>1.83E-2</v>
      </c>
      <c r="G23" s="16">
        <v>1.7399999999999999E-2</v>
      </c>
      <c r="H23" s="16">
        <v>1.67E-2</v>
      </c>
      <c r="I23" s="16">
        <v>1.5900000000000001E-2</v>
      </c>
      <c r="J23" s="16">
        <v>1.5100000000000001E-2</v>
      </c>
      <c r="K23" s="16">
        <v>1.44E-2</v>
      </c>
      <c r="L23" s="16">
        <v>1.37E-2</v>
      </c>
      <c r="M23" s="16">
        <v>1.3100000000000001E-2</v>
      </c>
      <c r="N23" s="16">
        <v>1.2500000000000001E-2</v>
      </c>
      <c r="O23" s="16">
        <v>1.1900000000000001E-2</v>
      </c>
      <c r="P23" s="16">
        <v>1.15E-2</v>
      </c>
      <c r="Q23" s="16">
        <v>1.0999999999999999E-2</v>
      </c>
      <c r="R23" s="16">
        <v>1.0699999999999999E-2</v>
      </c>
      <c r="S23" s="16">
        <v>1.04E-2</v>
      </c>
      <c r="T23" s="16">
        <v>1.0200000000000001E-2</v>
      </c>
      <c r="U23" s="16">
        <v>0.01</v>
      </c>
      <c r="V23" s="16">
        <v>0.01</v>
      </c>
      <c r="W23" s="16">
        <v>0.01</v>
      </c>
      <c r="X23" s="16">
        <v>0.01</v>
      </c>
    </row>
    <row r="24" spans="2:24" ht="12.75" customHeight="1" x14ac:dyDescent="0.15">
      <c r="B24" s="78">
        <v>71</v>
      </c>
      <c r="D24" s="16">
        <v>1.9800000000000002E-2</v>
      </c>
      <c r="E24" s="16">
        <v>1.9E-2</v>
      </c>
      <c r="F24" s="16">
        <v>1.8100000000000002E-2</v>
      </c>
      <c r="G24" s="16">
        <v>1.72E-2</v>
      </c>
      <c r="H24" s="16">
        <v>1.6400000000000001E-2</v>
      </c>
      <c r="I24" s="16">
        <v>1.5599999999999999E-2</v>
      </c>
      <c r="J24" s="16">
        <v>1.49E-2</v>
      </c>
      <c r="K24" s="16">
        <v>1.4200000000000001E-2</v>
      </c>
      <c r="L24" s="16">
        <v>1.35E-2</v>
      </c>
      <c r="M24" s="16">
        <v>1.29E-2</v>
      </c>
      <c r="N24" s="16">
        <v>1.23E-2</v>
      </c>
      <c r="O24" s="16">
        <v>1.18E-2</v>
      </c>
      <c r="P24" s="16">
        <v>1.14E-2</v>
      </c>
      <c r="Q24" s="16">
        <v>1.0999999999999999E-2</v>
      </c>
      <c r="R24" s="16">
        <v>1.06E-2</v>
      </c>
      <c r="S24" s="16">
        <v>1.04E-2</v>
      </c>
      <c r="T24" s="16">
        <v>1.0200000000000001E-2</v>
      </c>
      <c r="U24" s="16">
        <v>0.01</v>
      </c>
      <c r="V24" s="16">
        <v>0.01</v>
      </c>
      <c r="W24" s="16">
        <v>0.01</v>
      </c>
      <c r="X24" s="16">
        <v>0.01</v>
      </c>
    </row>
    <row r="25" spans="2:24" ht="12.75" customHeight="1" x14ac:dyDescent="0.15">
      <c r="B25" s="78">
        <v>72</v>
      </c>
      <c r="D25" s="16">
        <v>1.9900000000000001E-2</v>
      </c>
      <c r="E25" s="16">
        <v>1.9E-2</v>
      </c>
      <c r="F25" s="16">
        <v>1.8100000000000002E-2</v>
      </c>
      <c r="G25" s="16">
        <v>1.72E-2</v>
      </c>
      <c r="H25" s="16">
        <v>1.6400000000000001E-2</v>
      </c>
      <c r="I25" s="16">
        <v>1.5599999999999999E-2</v>
      </c>
      <c r="J25" s="16">
        <v>1.4800000000000001E-2</v>
      </c>
      <c r="K25" s="16">
        <v>1.41E-2</v>
      </c>
      <c r="L25" s="16">
        <v>1.35E-2</v>
      </c>
      <c r="M25" s="16">
        <v>1.2800000000000001E-2</v>
      </c>
      <c r="N25" s="16">
        <v>1.23E-2</v>
      </c>
      <c r="O25" s="16">
        <v>1.18E-2</v>
      </c>
      <c r="P25" s="16">
        <v>1.1299999999999999E-2</v>
      </c>
      <c r="Q25" s="16">
        <v>1.09E-2</v>
      </c>
      <c r="R25" s="16">
        <v>1.06E-2</v>
      </c>
      <c r="S25" s="16">
        <v>1.03E-2</v>
      </c>
      <c r="T25" s="16">
        <v>1.0200000000000001E-2</v>
      </c>
      <c r="U25" s="16">
        <v>0.01</v>
      </c>
      <c r="V25" s="16">
        <v>0.01</v>
      </c>
      <c r="W25" s="16">
        <v>0.01</v>
      </c>
      <c r="X25" s="16">
        <v>0.01</v>
      </c>
    </row>
    <row r="26" spans="2:24" ht="12.75" customHeight="1" x14ac:dyDescent="0.15">
      <c r="B26" s="78">
        <v>73</v>
      </c>
      <c r="D26" s="16">
        <v>2.01E-2</v>
      </c>
      <c r="E26" s="16">
        <v>1.9099999999999999E-2</v>
      </c>
      <c r="F26" s="16">
        <v>1.8200000000000001E-2</v>
      </c>
      <c r="G26" s="16">
        <v>1.7299999999999999E-2</v>
      </c>
      <c r="H26" s="16">
        <v>1.6500000000000001E-2</v>
      </c>
      <c r="I26" s="16">
        <v>1.5699999999999999E-2</v>
      </c>
      <c r="J26" s="16">
        <v>1.49E-2</v>
      </c>
      <c r="K26" s="16">
        <v>1.4200000000000001E-2</v>
      </c>
      <c r="L26" s="16">
        <v>1.35E-2</v>
      </c>
      <c r="M26" s="16">
        <v>1.29E-2</v>
      </c>
      <c r="N26" s="16">
        <v>1.23E-2</v>
      </c>
      <c r="O26" s="16">
        <v>1.18E-2</v>
      </c>
      <c r="P26" s="16">
        <v>1.1299999999999999E-2</v>
      </c>
      <c r="Q26" s="16">
        <v>1.09E-2</v>
      </c>
      <c r="R26" s="16">
        <v>1.06E-2</v>
      </c>
      <c r="S26" s="16">
        <v>1.03E-2</v>
      </c>
      <c r="T26" s="16">
        <v>1.0200000000000001E-2</v>
      </c>
      <c r="U26" s="16">
        <v>0.01</v>
      </c>
      <c r="V26" s="16">
        <v>0.01</v>
      </c>
      <c r="W26" s="16">
        <v>0.01</v>
      </c>
      <c r="X26" s="16">
        <v>0.01</v>
      </c>
    </row>
    <row r="27" spans="2:24" ht="12.75" customHeight="1" x14ac:dyDescent="0.15">
      <c r="B27" s="78">
        <v>74</v>
      </c>
      <c r="D27" s="16">
        <v>2.0400000000000001E-2</v>
      </c>
      <c r="E27" s="16">
        <v>1.9400000000000001E-2</v>
      </c>
      <c r="F27" s="16">
        <v>1.8499999999999999E-2</v>
      </c>
      <c r="G27" s="16">
        <v>1.7600000000000001E-2</v>
      </c>
      <c r="H27" s="16">
        <v>1.67E-2</v>
      </c>
      <c r="I27" s="16">
        <v>1.5900000000000001E-2</v>
      </c>
      <c r="J27" s="16">
        <v>1.5100000000000001E-2</v>
      </c>
      <c r="K27" s="16">
        <v>1.43E-2</v>
      </c>
      <c r="L27" s="16">
        <v>1.3599999999999999E-2</v>
      </c>
      <c r="M27" s="16">
        <v>1.2999999999999999E-2</v>
      </c>
      <c r="N27" s="16">
        <v>1.24E-2</v>
      </c>
      <c r="O27" s="16">
        <v>1.18E-2</v>
      </c>
      <c r="P27" s="16">
        <v>1.14E-2</v>
      </c>
      <c r="Q27" s="16">
        <v>1.0999999999999999E-2</v>
      </c>
      <c r="R27" s="16">
        <v>1.06E-2</v>
      </c>
      <c r="S27" s="16">
        <v>1.04E-2</v>
      </c>
      <c r="T27" s="16">
        <v>1.0200000000000001E-2</v>
      </c>
      <c r="U27" s="16">
        <v>0.01</v>
      </c>
      <c r="V27" s="16">
        <v>0.01</v>
      </c>
      <c r="W27" s="16">
        <v>0.01</v>
      </c>
      <c r="X27" s="16">
        <v>0.01</v>
      </c>
    </row>
    <row r="28" spans="2:24" ht="12.75" customHeight="1" x14ac:dyDescent="0.15">
      <c r="B28" s="78">
        <v>75</v>
      </c>
      <c r="D28" s="16">
        <v>2.06E-2</v>
      </c>
      <c r="E28" s="16">
        <v>1.9599999999999999E-2</v>
      </c>
      <c r="F28" s="16">
        <v>1.8599999999999998E-2</v>
      </c>
      <c r="G28" s="16">
        <v>1.7600000000000001E-2</v>
      </c>
      <c r="H28" s="16">
        <v>1.67E-2</v>
      </c>
      <c r="I28" s="16">
        <v>1.5800000000000002E-2</v>
      </c>
      <c r="J28" s="16">
        <v>1.4999999999999999E-2</v>
      </c>
      <c r="K28" s="16">
        <v>1.43E-2</v>
      </c>
      <c r="L28" s="16">
        <v>1.3599999999999999E-2</v>
      </c>
      <c r="M28" s="16">
        <v>1.29E-2</v>
      </c>
      <c r="N28" s="16">
        <v>1.23E-2</v>
      </c>
      <c r="O28" s="16">
        <v>1.18E-2</v>
      </c>
      <c r="P28" s="16">
        <v>1.1299999999999999E-2</v>
      </c>
      <c r="Q28" s="16">
        <v>1.09E-2</v>
      </c>
      <c r="R28" s="16">
        <v>1.06E-2</v>
      </c>
      <c r="S28" s="16">
        <v>1.03E-2</v>
      </c>
      <c r="T28" s="16">
        <v>1.0200000000000001E-2</v>
      </c>
      <c r="U28" s="16">
        <v>0.01</v>
      </c>
      <c r="V28" s="16">
        <v>0.01</v>
      </c>
      <c r="W28" s="16">
        <v>0.01</v>
      </c>
      <c r="X28" s="16">
        <v>0.01</v>
      </c>
    </row>
    <row r="29" spans="2:24" ht="12.75" customHeight="1" x14ac:dyDescent="0.15">
      <c r="B29" s="78">
        <v>76</v>
      </c>
      <c r="D29" s="16">
        <v>2.1100000000000001E-2</v>
      </c>
      <c r="E29" s="16">
        <v>0.02</v>
      </c>
      <c r="F29" s="16">
        <v>1.9E-2</v>
      </c>
      <c r="G29" s="16">
        <v>1.8100000000000002E-2</v>
      </c>
      <c r="H29" s="16">
        <v>1.7100000000000001E-2</v>
      </c>
      <c r="I29" s="16">
        <v>1.6299999999999999E-2</v>
      </c>
      <c r="J29" s="16">
        <v>1.54E-2</v>
      </c>
      <c r="K29" s="16">
        <v>1.46E-2</v>
      </c>
      <c r="L29" s="16">
        <v>1.3899999999999999E-2</v>
      </c>
      <c r="M29" s="16">
        <v>1.32E-2</v>
      </c>
      <c r="N29" s="16">
        <v>1.26E-2</v>
      </c>
      <c r="O29" s="16">
        <v>1.2E-2</v>
      </c>
      <c r="P29" s="16">
        <v>1.15E-2</v>
      </c>
      <c r="Q29" s="16">
        <v>1.0999999999999999E-2</v>
      </c>
      <c r="R29" s="16">
        <v>1.0699999999999999E-2</v>
      </c>
      <c r="S29" s="16">
        <v>1.04E-2</v>
      </c>
      <c r="T29" s="16">
        <v>1.0200000000000001E-2</v>
      </c>
      <c r="U29" s="16">
        <v>0.01</v>
      </c>
      <c r="V29" s="16">
        <v>0.01</v>
      </c>
      <c r="W29" s="16">
        <v>0.01</v>
      </c>
      <c r="X29" s="16">
        <v>0.01</v>
      </c>
    </row>
    <row r="30" spans="2:24" ht="12.75" customHeight="1" x14ac:dyDescent="0.15">
      <c r="B30" s="78">
        <v>77</v>
      </c>
      <c r="D30" s="16">
        <v>2.1399999999999999E-2</v>
      </c>
      <c r="E30" s="16">
        <v>2.0400000000000001E-2</v>
      </c>
      <c r="F30" s="16">
        <v>1.9400000000000001E-2</v>
      </c>
      <c r="G30" s="16">
        <v>1.8499999999999999E-2</v>
      </c>
      <c r="H30" s="16">
        <v>1.7500000000000002E-2</v>
      </c>
      <c r="I30" s="16">
        <v>1.66E-2</v>
      </c>
      <c r="J30" s="16">
        <v>1.5800000000000002E-2</v>
      </c>
      <c r="K30" s="16">
        <v>1.49E-2</v>
      </c>
      <c r="L30" s="16">
        <v>1.4200000000000001E-2</v>
      </c>
      <c r="M30" s="16">
        <v>1.34E-2</v>
      </c>
      <c r="N30" s="16">
        <v>1.2800000000000001E-2</v>
      </c>
      <c r="O30" s="16">
        <v>1.2200000000000001E-2</v>
      </c>
      <c r="P30" s="16">
        <v>1.1599999999999999E-2</v>
      </c>
      <c r="Q30" s="16">
        <v>1.11E-2</v>
      </c>
      <c r="R30" s="16">
        <v>1.0699999999999999E-2</v>
      </c>
      <c r="S30" s="16">
        <v>1.04E-2</v>
      </c>
      <c r="T30" s="16">
        <v>1.0200000000000001E-2</v>
      </c>
      <c r="U30" s="16">
        <v>0.01</v>
      </c>
      <c r="V30" s="16">
        <v>0.01</v>
      </c>
      <c r="W30" s="16">
        <v>0.01</v>
      </c>
      <c r="X30" s="16">
        <v>0.01</v>
      </c>
    </row>
    <row r="31" spans="2:24" ht="12.75" customHeight="1" x14ac:dyDescent="0.15">
      <c r="B31" s="78">
        <v>78</v>
      </c>
      <c r="D31" s="16">
        <v>2.1399999999999999E-2</v>
      </c>
      <c r="E31" s="16">
        <v>2.0500000000000001E-2</v>
      </c>
      <c r="F31" s="16">
        <v>1.95E-2</v>
      </c>
      <c r="G31" s="16">
        <v>1.8599999999999998E-2</v>
      </c>
      <c r="H31" s="16">
        <v>1.77E-2</v>
      </c>
      <c r="I31" s="16">
        <v>1.6799999999999999E-2</v>
      </c>
      <c r="J31" s="16">
        <v>1.5900000000000001E-2</v>
      </c>
      <c r="K31" s="16">
        <v>1.5100000000000001E-2</v>
      </c>
      <c r="L31" s="16">
        <v>1.43E-2</v>
      </c>
      <c r="M31" s="16">
        <v>1.35E-2</v>
      </c>
      <c r="N31" s="16">
        <v>1.29E-2</v>
      </c>
      <c r="O31" s="16">
        <v>1.2200000000000001E-2</v>
      </c>
      <c r="P31" s="16">
        <v>1.17E-2</v>
      </c>
      <c r="Q31" s="16">
        <v>1.12E-2</v>
      </c>
      <c r="R31" s="16">
        <v>1.0800000000000001E-2</v>
      </c>
      <c r="S31" s="16">
        <v>1.04E-2</v>
      </c>
      <c r="T31" s="16">
        <v>1.0200000000000001E-2</v>
      </c>
      <c r="U31" s="16">
        <v>1.01E-2</v>
      </c>
      <c r="V31" s="16">
        <v>0.01</v>
      </c>
      <c r="W31" s="16">
        <v>0.01</v>
      </c>
      <c r="X31" s="16">
        <v>0.01</v>
      </c>
    </row>
    <row r="32" spans="2:24" ht="12.75" customHeight="1" x14ac:dyDescent="0.15">
      <c r="B32" s="78">
        <v>79</v>
      </c>
      <c r="D32" s="16">
        <v>2.1499999999999998E-2</v>
      </c>
      <c r="E32" s="16">
        <v>2.0500000000000001E-2</v>
      </c>
      <c r="F32" s="16">
        <v>1.9599999999999999E-2</v>
      </c>
      <c r="G32" s="16">
        <v>1.8700000000000001E-2</v>
      </c>
      <c r="H32" s="16">
        <v>1.78E-2</v>
      </c>
      <c r="I32" s="16">
        <v>1.6899999999999998E-2</v>
      </c>
      <c r="J32" s="16">
        <v>1.61E-2</v>
      </c>
      <c r="K32" s="16">
        <v>1.52E-2</v>
      </c>
      <c r="L32" s="16">
        <v>1.44E-2</v>
      </c>
      <c r="M32" s="16">
        <v>1.37E-2</v>
      </c>
      <c r="N32" s="16">
        <v>1.2999999999999999E-2</v>
      </c>
      <c r="O32" s="16">
        <v>1.23E-2</v>
      </c>
      <c r="P32" s="16">
        <v>1.18E-2</v>
      </c>
      <c r="Q32" s="16">
        <v>1.12E-2</v>
      </c>
      <c r="R32" s="16">
        <v>1.0800000000000001E-2</v>
      </c>
      <c r="S32" s="16">
        <v>1.0500000000000001E-2</v>
      </c>
      <c r="T32" s="16">
        <v>1.0200000000000001E-2</v>
      </c>
      <c r="U32" s="16">
        <v>1.01E-2</v>
      </c>
      <c r="V32" s="16">
        <v>0.01</v>
      </c>
      <c r="W32" s="16">
        <v>0.01</v>
      </c>
      <c r="X32" s="16">
        <v>0.01</v>
      </c>
    </row>
    <row r="33" spans="2:24" ht="12.75" customHeight="1" x14ac:dyDescent="0.15">
      <c r="B33" s="78">
        <v>80</v>
      </c>
      <c r="D33" s="16">
        <v>2.1299999999999999E-2</v>
      </c>
      <c r="E33" s="16">
        <v>2.0400000000000001E-2</v>
      </c>
      <c r="F33" s="16">
        <v>1.95E-2</v>
      </c>
      <c r="G33" s="16">
        <v>1.8700000000000001E-2</v>
      </c>
      <c r="H33" s="16">
        <v>1.78E-2</v>
      </c>
      <c r="I33" s="16">
        <v>1.6899999999999998E-2</v>
      </c>
      <c r="J33" s="16">
        <v>1.61E-2</v>
      </c>
      <c r="K33" s="16">
        <v>1.5299999999999999E-2</v>
      </c>
      <c r="L33" s="16">
        <v>1.4500000000000001E-2</v>
      </c>
      <c r="M33" s="16">
        <v>1.37E-2</v>
      </c>
      <c r="N33" s="16">
        <v>1.2999999999999999E-2</v>
      </c>
      <c r="O33" s="16">
        <v>1.24E-2</v>
      </c>
      <c r="P33" s="16">
        <v>1.18E-2</v>
      </c>
      <c r="Q33" s="16">
        <v>1.1299999999999999E-2</v>
      </c>
      <c r="R33" s="16">
        <v>1.0800000000000001E-2</v>
      </c>
      <c r="S33" s="16">
        <v>1.0500000000000001E-2</v>
      </c>
      <c r="T33" s="16">
        <v>1.0200000000000001E-2</v>
      </c>
      <c r="U33" s="16">
        <v>1.01E-2</v>
      </c>
      <c r="V33" s="16">
        <v>0.01</v>
      </c>
      <c r="W33" s="16">
        <v>0.01</v>
      </c>
      <c r="X33" s="16">
        <v>0.01</v>
      </c>
    </row>
    <row r="34" spans="2:24" ht="12.75" customHeight="1" x14ac:dyDescent="0.15">
      <c r="B34" s="78">
        <v>81</v>
      </c>
      <c r="D34" s="16">
        <v>2.1100000000000001E-2</v>
      </c>
      <c r="E34" s="16">
        <v>2.0299999999999999E-2</v>
      </c>
      <c r="F34" s="16">
        <v>1.95E-2</v>
      </c>
      <c r="G34" s="16">
        <v>1.8599999999999998E-2</v>
      </c>
      <c r="H34" s="16">
        <v>1.78E-2</v>
      </c>
      <c r="I34" s="16">
        <v>1.6899999999999998E-2</v>
      </c>
      <c r="J34" s="16">
        <v>1.61E-2</v>
      </c>
      <c r="K34" s="16">
        <v>1.5299999999999999E-2</v>
      </c>
      <c r="L34" s="16">
        <v>1.4500000000000001E-2</v>
      </c>
      <c r="M34" s="16">
        <v>1.38E-2</v>
      </c>
      <c r="N34" s="16">
        <v>1.3100000000000001E-2</v>
      </c>
      <c r="O34" s="16">
        <v>1.24E-2</v>
      </c>
      <c r="P34" s="16">
        <v>1.18E-2</v>
      </c>
      <c r="Q34" s="16">
        <v>1.1299999999999999E-2</v>
      </c>
      <c r="R34" s="16">
        <v>1.09E-2</v>
      </c>
      <c r="S34" s="16">
        <v>1.0500000000000001E-2</v>
      </c>
      <c r="T34" s="16">
        <v>1.0200000000000001E-2</v>
      </c>
      <c r="U34" s="16">
        <v>1.01E-2</v>
      </c>
      <c r="V34" s="16">
        <v>0.01</v>
      </c>
      <c r="W34" s="16">
        <v>0.01</v>
      </c>
      <c r="X34" s="16">
        <v>0.01</v>
      </c>
    </row>
    <row r="35" spans="2:24" ht="12.75" customHeight="1" x14ac:dyDescent="0.15">
      <c r="B35" s="78">
        <v>82</v>
      </c>
      <c r="D35" s="16">
        <v>2.06E-2</v>
      </c>
      <c r="E35" s="16">
        <v>1.9800000000000002E-2</v>
      </c>
      <c r="F35" s="16">
        <v>1.9E-2</v>
      </c>
      <c r="G35" s="16">
        <v>1.83E-2</v>
      </c>
      <c r="H35" s="16">
        <v>1.7500000000000002E-2</v>
      </c>
      <c r="I35" s="16">
        <v>1.67E-2</v>
      </c>
      <c r="J35" s="16">
        <v>1.5900000000000001E-2</v>
      </c>
      <c r="K35" s="16">
        <v>1.5100000000000001E-2</v>
      </c>
      <c r="L35" s="16">
        <v>1.43E-2</v>
      </c>
      <c r="M35" s="16">
        <v>1.3599999999999999E-2</v>
      </c>
      <c r="N35" s="16">
        <v>1.29E-2</v>
      </c>
      <c r="O35" s="16">
        <v>1.23E-2</v>
      </c>
      <c r="P35" s="16">
        <v>1.18E-2</v>
      </c>
      <c r="Q35" s="16">
        <v>1.1299999999999999E-2</v>
      </c>
      <c r="R35" s="16">
        <v>1.0800000000000001E-2</v>
      </c>
      <c r="S35" s="16">
        <v>1.0500000000000001E-2</v>
      </c>
      <c r="T35" s="16">
        <v>1.0200000000000001E-2</v>
      </c>
      <c r="U35" s="16">
        <v>1.01E-2</v>
      </c>
      <c r="V35" s="16">
        <v>0.01</v>
      </c>
      <c r="W35" s="16">
        <v>0.01</v>
      </c>
      <c r="X35" s="16">
        <v>0.01</v>
      </c>
    </row>
    <row r="36" spans="2:24" ht="12.75" customHeight="1" x14ac:dyDescent="0.15">
      <c r="B36" s="78">
        <v>83</v>
      </c>
      <c r="D36" s="16">
        <v>1.9800000000000002E-2</v>
      </c>
      <c r="E36" s="16">
        <v>1.9099999999999999E-2</v>
      </c>
      <c r="F36" s="16">
        <v>1.84E-2</v>
      </c>
      <c r="G36" s="16">
        <v>1.77E-2</v>
      </c>
      <c r="H36" s="16">
        <v>1.6899999999999998E-2</v>
      </c>
      <c r="I36" s="16">
        <v>1.6199999999999999E-2</v>
      </c>
      <c r="J36" s="16">
        <v>1.54E-2</v>
      </c>
      <c r="K36" s="16">
        <v>1.47E-2</v>
      </c>
      <c r="L36" s="16">
        <v>1.4E-2</v>
      </c>
      <c r="M36" s="16">
        <v>1.34E-2</v>
      </c>
      <c r="N36" s="16">
        <v>1.2699999999999999E-2</v>
      </c>
      <c r="O36" s="16">
        <v>1.2200000000000001E-2</v>
      </c>
      <c r="P36" s="16">
        <v>1.1599999999999999E-2</v>
      </c>
      <c r="Q36" s="16">
        <v>1.12E-2</v>
      </c>
      <c r="R36" s="16">
        <v>1.0800000000000001E-2</v>
      </c>
      <c r="S36" s="16">
        <v>1.04E-2</v>
      </c>
      <c r="T36" s="16">
        <v>1.0200000000000001E-2</v>
      </c>
      <c r="U36" s="16">
        <v>1.01E-2</v>
      </c>
      <c r="V36" s="16">
        <v>0.01</v>
      </c>
      <c r="W36" s="16">
        <v>0.01</v>
      </c>
      <c r="X36" s="16">
        <v>0.01</v>
      </c>
    </row>
    <row r="37" spans="2:24" ht="12.75" customHeight="1" x14ac:dyDescent="0.15">
      <c r="B37" s="78">
        <v>84</v>
      </c>
      <c r="D37" s="16">
        <v>1.8800000000000001E-2</v>
      </c>
      <c r="E37" s="16">
        <v>1.8100000000000002E-2</v>
      </c>
      <c r="F37" s="16">
        <v>1.7399999999999999E-2</v>
      </c>
      <c r="G37" s="16">
        <v>1.67E-2</v>
      </c>
      <c r="H37" s="16">
        <v>1.6E-2</v>
      </c>
      <c r="I37" s="16">
        <v>1.5299999999999999E-2</v>
      </c>
      <c r="J37" s="16">
        <v>1.47E-2</v>
      </c>
      <c r="K37" s="16">
        <v>1.4E-2</v>
      </c>
      <c r="L37" s="16">
        <v>1.34E-2</v>
      </c>
      <c r="M37" s="16">
        <v>1.2800000000000001E-2</v>
      </c>
      <c r="N37" s="16">
        <v>1.23E-2</v>
      </c>
      <c r="O37" s="16">
        <v>1.18E-2</v>
      </c>
      <c r="P37" s="16">
        <v>1.14E-2</v>
      </c>
      <c r="Q37" s="16">
        <v>1.0999999999999999E-2</v>
      </c>
      <c r="R37" s="16">
        <v>1.06E-2</v>
      </c>
      <c r="S37" s="16">
        <v>1.04E-2</v>
      </c>
      <c r="T37" s="16">
        <v>1.0200000000000001E-2</v>
      </c>
      <c r="U37" s="16">
        <v>0.01</v>
      </c>
      <c r="V37" s="16">
        <v>0.01</v>
      </c>
      <c r="W37" s="16">
        <v>0.01</v>
      </c>
      <c r="X37" s="16">
        <v>0.01</v>
      </c>
    </row>
    <row r="38" spans="2:24" ht="12.75" customHeight="1" x14ac:dyDescent="0.15">
      <c r="B38" s="78">
        <v>85</v>
      </c>
      <c r="D38" s="16">
        <v>1.77E-2</v>
      </c>
      <c r="E38" s="16">
        <v>1.7000000000000001E-2</v>
      </c>
      <c r="F38" s="16">
        <v>1.6400000000000001E-2</v>
      </c>
      <c r="G38" s="16">
        <v>1.5699999999999999E-2</v>
      </c>
      <c r="H38" s="16">
        <v>1.5100000000000001E-2</v>
      </c>
      <c r="I38" s="16">
        <v>1.4500000000000001E-2</v>
      </c>
      <c r="J38" s="16">
        <v>1.3899999999999999E-2</v>
      </c>
      <c r="K38" s="16">
        <v>1.34E-2</v>
      </c>
      <c r="L38" s="16">
        <v>1.29E-2</v>
      </c>
      <c r="M38" s="16">
        <v>1.24E-2</v>
      </c>
      <c r="N38" s="16">
        <v>1.1900000000000001E-2</v>
      </c>
      <c r="O38" s="16">
        <v>1.15E-2</v>
      </c>
      <c r="P38" s="16">
        <v>1.11E-2</v>
      </c>
      <c r="Q38" s="16">
        <v>1.0800000000000001E-2</v>
      </c>
      <c r="R38" s="16">
        <v>1.0500000000000001E-2</v>
      </c>
      <c r="S38" s="16">
        <v>1.03E-2</v>
      </c>
      <c r="T38" s="16">
        <v>1.01E-2</v>
      </c>
      <c r="U38" s="16">
        <v>0.01</v>
      </c>
      <c r="V38" s="16">
        <v>0.01</v>
      </c>
      <c r="W38" s="16">
        <v>0.01</v>
      </c>
      <c r="X38" s="16">
        <v>0.01</v>
      </c>
    </row>
    <row r="39" spans="2:24" ht="12.75" customHeight="1" x14ac:dyDescent="0.15">
      <c r="B39" s="78">
        <v>86</v>
      </c>
      <c r="D39" s="16">
        <v>1.6500000000000001E-2</v>
      </c>
      <c r="E39" s="16">
        <v>1.5900000000000001E-2</v>
      </c>
      <c r="F39" s="16">
        <v>1.5299999999999999E-2</v>
      </c>
      <c r="G39" s="16">
        <v>1.4800000000000001E-2</v>
      </c>
      <c r="H39" s="16">
        <v>1.4200000000000001E-2</v>
      </c>
      <c r="I39" s="16">
        <v>1.37E-2</v>
      </c>
      <c r="J39" s="16">
        <v>1.32E-2</v>
      </c>
      <c r="K39" s="16">
        <v>1.2699999999999999E-2</v>
      </c>
      <c r="L39" s="16">
        <v>1.23E-2</v>
      </c>
      <c r="M39" s="16">
        <v>1.1900000000000001E-2</v>
      </c>
      <c r="N39" s="16">
        <v>1.15E-2</v>
      </c>
      <c r="O39" s="16">
        <v>1.12E-2</v>
      </c>
      <c r="P39" s="16">
        <v>1.09E-2</v>
      </c>
      <c r="Q39" s="16">
        <v>1.06E-2</v>
      </c>
      <c r="R39" s="16">
        <v>1.04E-2</v>
      </c>
      <c r="S39" s="16">
        <v>1.0200000000000001E-2</v>
      </c>
      <c r="T39" s="16">
        <v>1.01E-2</v>
      </c>
      <c r="U39" s="16">
        <v>0.01</v>
      </c>
      <c r="V39" s="16">
        <v>0.01</v>
      </c>
      <c r="W39" s="16">
        <v>0.01</v>
      </c>
      <c r="X39" s="16">
        <v>0.01</v>
      </c>
    </row>
    <row r="40" spans="2:24" ht="12.75" customHeight="1" x14ac:dyDescent="0.15">
      <c r="B40" s="78">
        <v>87</v>
      </c>
      <c r="D40" s="16">
        <v>1.5299999999999999E-2</v>
      </c>
      <c r="E40" s="16">
        <v>1.47E-2</v>
      </c>
      <c r="F40" s="16">
        <v>1.41E-2</v>
      </c>
      <c r="G40" s="16">
        <v>1.3599999999999999E-2</v>
      </c>
      <c r="H40" s="16">
        <v>1.3100000000000001E-2</v>
      </c>
      <c r="I40" s="16">
        <v>1.2699999999999999E-2</v>
      </c>
      <c r="J40" s="16">
        <v>1.23E-2</v>
      </c>
      <c r="K40" s="16">
        <v>1.1900000000000001E-2</v>
      </c>
      <c r="L40" s="16">
        <v>1.1599999999999999E-2</v>
      </c>
      <c r="M40" s="16">
        <v>1.1299999999999999E-2</v>
      </c>
      <c r="N40" s="16">
        <v>1.0999999999999999E-2</v>
      </c>
      <c r="O40" s="16">
        <v>1.0800000000000001E-2</v>
      </c>
      <c r="P40" s="16">
        <v>1.06E-2</v>
      </c>
      <c r="Q40" s="16">
        <v>1.04E-2</v>
      </c>
      <c r="R40" s="16">
        <v>1.0200000000000001E-2</v>
      </c>
      <c r="S40" s="16">
        <v>1.01E-2</v>
      </c>
      <c r="T40" s="16">
        <v>1.01E-2</v>
      </c>
      <c r="U40" s="16">
        <v>0.01</v>
      </c>
      <c r="V40" s="16">
        <v>0.01</v>
      </c>
      <c r="W40" s="16">
        <v>0.01</v>
      </c>
      <c r="X40" s="16">
        <v>0.01</v>
      </c>
    </row>
    <row r="41" spans="2:24" ht="12.75" customHeight="1" x14ac:dyDescent="0.15">
      <c r="B41" s="78">
        <v>88</v>
      </c>
      <c r="D41" s="16">
        <v>1.4200000000000001E-2</v>
      </c>
      <c r="E41" s="16">
        <v>1.37E-2</v>
      </c>
      <c r="F41" s="16">
        <v>1.32E-2</v>
      </c>
      <c r="G41" s="16">
        <v>1.2699999999999999E-2</v>
      </c>
      <c r="H41" s="16">
        <v>1.23E-2</v>
      </c>
      <c r="I41" s="16">
        <v>1.2E-2</v>
      </c>
      <c r="J41" s="16">
        <v>1.1599999999999999E-2</v>
      </c>
      <c r="K41" s="16">
        <v>1.1299999999999999E-2</v>
      </c>
      <c r="L41" s="16">
        <v>1.11E-2</v>
      </c>
      <c r="M41" s="16">
        <v>1.09E-2</v>
      </c>
      <c r="N41" s="16">
        <v>1.0699999999999999E-2</v>
      </c>
      <c r="O41" s="16">
        <v>1.0500000000000001E-2</v>
      </c>
      <c r="P41" s="16">
        <v>1.04E-2</v>
      </c>
      <c r="Q41" s="16">
        <v>1.0200000000000001E-2</v>
      </c>
      <c r="R41" s="16">
        <v>1.01E-2</v>
      </c>
      <c r="S41" s="16">
        <v>1.01E-2</v>
      </c>
      <c r="T41" s="16">
        <v>0.01</v>
      </c>
      <c r="U41" s="16">
        <v>0.01</v>
      </c>
      <c r="V41" s="16">
        <v>0.01</v>
      </c>
      <c r="W41" s="16">
        <v>0.01</v>
      </c>
      <c r="X41" s="16">
        <v>0.01</v>
      </c>
    </row>
    <row r="42" spans="2:24" ht="12.75" customHeight="1" x14ac:dyDescent="0.15">
      <c r="B42" s="78">
        <v>89</v>
      </c>
      <c r="D42" s="16">
        <v>1.3100000000000001E-2</v>
      </c>
      <c r="E42" s="16">
        <v>1.2699999999999999E-2</v>
      </c>
      <c r="F42" s="16">
        <v>1.2200000000000001E-2</v>
      </c>
      <c r="G42" s="16">
        <v>1.1900000000000001E-2</v>
      </c>
      <c r="H42" s="16">
        <v>1.15E-2</v>
      </c>
      <c r="I42" s="16">
        <v>1.1299999999999999E-2</v>
      </c>
      <c r="J42" s="16">
        <v>1.0999999999999999E-2</v>
      </c>
      <c r="K42" s="16">
        <v>1.0800000000000001E-2</v>
      </c>
      <c r="L42" s="16">
        <v>1.06E-2</v>
      </c>
      <c r="M42" s="16">
        <v>1.0500000000000001E-2</v>
      </c>
      <c r="N42" s="16">
        <v>1.03E-2</v>
      </c>
      <c r="O42" s="16">
        <v>1.0200000000000001E-2</v>
      </c>
      <c r="P42" s="16">
        <v>1.0200000000000001E-2</v>
      </c>
      <c r="Q42" s="16">
        <v>1.01E-2</v>
      </c>
      <c r="R42" s="16">
        <v>1.01E-2</v>
      </c>
      <c r="S42" s="16">
        <v>0.01</v>
      </c>
      <c r="T42" s="16">
        <v>0.01</v>
      </c>
      <c r="U42" s="16">
        <v>0.01</v>
      </c>
      <c r="V42" s="16">
        <v>0.01</v>
      </c>
      <c r="W42" s="16">
        <v>0.01</v>
      </c>
      <c r="X42" s="16">
        <v>0.01</v>
      </c>
    </row>
    <row r="43" spans="2:24" ht="12.75" customHeight="1" x14ac:dyDescent="0.15">
      <c r="B43" s="78">
        <v>90</v>
      </c>
      <c r="D43" s="16">
        <v>1.2E-2</v>
      </c>
      <c r="E43" s="16">
        <v>1.1599999999999999E-2</v>
      </c>
      <c r="F43" s="16">
        <v>1.12E-2</v>
      </c>
      <c r="G43" s="16">
        <v>1.09E-2</v>
      </c>
      <c r="H43" s="16">
        <v>1.0699999999999999E-2</v>
      </c>
      <c r="I43" s="16">
        <v>1.0500000000000001E-2</v>
      </c>
      <c r="J43" s="16">
        <v>1.03E-2</v>
      </c>
      <c r="K43" s="16">
        <v>1.0200000000000001E-2</v>
      </c>
      <c r="L43" s="16">
        <v>1.01E-2</v>
      </c>
      <c r="M43" s="16">
        <v>0.01</v>
      </c>
      <c r="N43" s="16">
        <v>0.01</v>
      </c>
      <c r="O43" s="16">
        <v>9.9000000000000008E-3</v>
      </c>
      <c r="P43" s="16">
        <v>9.9000000000000008E-3</v>
      </c>
      <c r="Q43" s="16">
        <v>9.9000000000000008E-3</v>
      </c>
      <c r="R43" s="16">
        <v>9.9000000000000008E-3</v>
      </c>
      <c r="S43" s="16">
        <v>0.01</v>
      </c>
      <c r="T43" s="16">
        <v>0.01</v>
      </c>
      <c r="U43" s="16">
        <v>0.01</v>
      </c>
      <c r="V43" s="16">
        <v>0.01</v>
      </c>
      <c r="W43" s="16">
        <v>0.01</v>
      </c>
      <c r="X43" s="16">
        <v>0.01</v>
      </c>
    </row>
    <row r="44" spans="2:24" ht="12.75" customHeight="1" x14ac:dyDescent="0.15">
      <c r="B44" s="78">
        <v>91</v>
      </c>
      <c r="D44" s="16">
        <v>1.11E-2</v>
      </c>
      <c r="E44" s="16">
        <v>1.0800000000000001E-2</v>
      </c>
      <c r="F44" s="16">
        <v>1.04E-2</v>
      </c>
      <c r="G44" s="16">
        <v>1.0200000000000001E-2</v>
      </c>
      <c r="H44" s="16">
        <v>9.9000000000000008E-3</v>
      </c>
      <c r="I44" s="16">
        <v>9.7000000000000003E-3</v>
      </c>
      <c r="J44" s="16">
        <v>9.5999999999999992E-3</v>
      </c>
      <c r="K44" s="16">
        <v>9.4999999999999998E-3</v>
      </c>
      <c r="L44" s="16">
        <v>9.4000000000000004E-3</v>
      </c>
      <c r="M44" s="16">
        <v>9.2999999999999992E-3</v>
      </c>
      <c r="N44" s="16">
        <v>9.1999999999999998E-3</v>
      </c>
      <c r="O44" s="16">
        <v>9.1999999999999998E-3</v>
      </c>
      <c r="P44" s="16">
        <v>9.1999999999999998E-3</v>
      </c>
      <c r="Q44" s="16">
        <v>9.1999999999999998E-3</v>
      </c>
      <c r="R44" s="16">
        <v>9.1999999999999998E-3</v>
      </c>
      <c r="S44" s="16">
        <v>9.1999999999999998E-3</v>
      </c>
      <c r="T44" s="16">
        <v>9.1999999999999998E-3</v>
      </c>
      <c r="U44" s="16">
        <v>9.1999999999999998E-3</v>
      </c>
      <c r="V44" s="16">
        <v>9.1999999999999998E-3</v>
      </c>
      <c r="W44" s="16">
        <v>9.1999999999999998E-3</v>
      </c>
      <c r="X44" s="16">
        <v>9.1999999999999998E-3</v>
      </c>
    </row>
    <row r="45" spans="2:24" ht="12.75" customHeight="1" x14ac:dyDescent="0.15">
      <c r="B45" s="78">
        <v>92</v>
      </c>
      <c r="D45" s="16">
        <v>1.0699999999999999E-2</v>
      </c>
      <c r="E45" s="16">
        <v>1.04E-2</v>
      </c>
      <c r="F45" s="16">
        <v>1.0200000000000001E-2</v>
      </c>
      <c r="G45" s="16">
        <v>0.01</v>
      </c>
      <c r="H45" s="16">
        <v>9.9000000000000008E-3</v>
      </c>
      <c r="I45" s="16">
        <v>9.7000000000000003E-3</v>
      </c>
      <c r="J45" s="16">
        <v>9.4999999999999998E-3</v>
      </c>
      <c r="K45" s="16">
        <v>9.2999999999999992E-3</v>
      </c>
      <c r="L45" s="16">
        <v>9.1999999999999998E-3</v>
      </c>
      <c r="M45" s="16">
        <v>8.9999999999999993E-3</v>
      </c>
      <c r="N45" s="16">
        <v>8.8999999999999999E-3</v>
      </c>
      <c r="O45" s="16">
        <v>8.8000000000000005E-3</v>
      </c>
      <c r="P45" s="16">
        <v>8.6999999999999994E-3</v>
      </c>
      <c r="Q45" s="16">
        <v>8.6E-3</v>
      </c>
      <c r="R45" s="16">
        <v>8.5000000000000006E-3</v>
      </c>
      <c r="S45" s="16">
        <v>8.5000000000000006E-3</v>
      </c>
      <c r="T45" s="16">
        <v>8.3999999999999995E-3</v>
      </c>
      <c r="U45" s="16">
        <v>8.3999999999999995E-3</v>
      </c>
      <c r="V45" s="16">
        <v>8.3999999999999995E-3</v>
      </c>
      <c r="W45" s="16">
        <v>8.3999999999999995E-3</v>
      </c>
      <c r="X45" s="16">
        <v>8.3999999999999995E-3</v>
      </c>
    </row>
    <row r="46" spans="2:24" ht="12.75" customHeight="1" x14ac:dyDescent="0.15">
      <c r="B46" s="78">
        <v>93</v>
      </c>
      <c r="D46" s="16">
        <v>9.7000000000000003E-3</v>
      </c>
      <c r="E46" s="16">
        <v>9.5999999999999992E-3</v>
      </c>
      <c r="F46" s="16">
        <v>9.4000000000000004E-3</v>
      </c>
      <c r="G46" s="16">
        <v>9.1999999999999998E-3</v>
      </c>
      <c r="H46" s="16">
        <v>8.9999999999999993E-3</v>
      </c>
      <c r="I46" s="16">
        <v>8.8999999999999999E-3</v>
      </c>
      <c r="J46" s="16">
        <v>8.6999999999999994E-3</v>
      </c>
      <c r="K46" s="16">
        <v>8.6E-3</v>
      </c>
      <c r="L46" s="16">
        <v>8.3999999999999995E-3</v>
      </c>
      <c r="M46" s="16">
        <v>8.3000000000000001E-3</v>
      </c>
      <c r="N46" s="16">
        <v>8.2000000000000007E-3</v>
      </c>
      <c r="O46" s="16">
        <v>8.0000000000000002E-3</v>
      </c>
      <c r="P46" s="16">
        <v>7.9000000000000008E-3</v>
      </c>
      <c r="Q46" s="16">
        <v>7.7999999999999996E-3</v>
      </c>
      <c r="R46" s="16">
        <v>7.7999999999999996E-3</v>
      </c>
      <c r="S46" s="16">
        <v>7.7000000000000002E-3</v>
      </c>
      <c r="T46" s="16">
        <v>7.6E-3</v>
      </c>
      <c r="U46" s="16">
        <v>7.6E-3</v>
      </c>
      <c r="V46" s="16">
        <v>7.6E-3</v>
      </c>
      <c r="W46" s="16">
        <v>7.6E-3</v>
      </c>
      <c r="X46" s="16">
        <v>7.6E-3</v>
      </c>
    </row>
    <row r="47" spans="2:24" ht="12.75" customHeight="1" x14ac:dyDescent="0.15">
      <c r="B47" s="78">
        <v>94</v>
      </c>
      <c r="D47" s="16">
        <v>8.8999999999999999E-3</v>
      </c>
      <c r="E47" s="16">
        <v>8.8000000000000005E-3</v>
      </c>
      <c r="F47" s="16">
        <v>8.6E-3</v>
      </c>
      <c r="G47" s="16">
        <v>8.5000000000000006E-3</v>
      </c>
      <c r="H47" s="16">
        <v>8.3999999999999995E-3</v>
      </c>
      <c r="I47" s="16">
        <v>8.2000000000000007E-3</v>
      </c>
      <c r="J47" s="16">
        <v>8.0999999999999996E-3</v>
      </c>
      <c r="K47" s="16">
        <v>7.9000000000000008E-3</v>
      </c>
      <c r="L47" s="16">
        <v>7.7999999999999996E-3</v>
      </c>
      <c r="M47" s="16">
        <v>7.6E-3</v>
      </c>
      <c r="N47" s="16">
        <v>7.4999999999999997E-3</v>
      </c>
      <c r="O47" s="16">
        <v>7.3000000000000001E-3</v>
      </c>
      <c r="P47" s="16">
        <v>7.1999999999999998E-3</v>
      </c>
      <c r="Q47" s="16">
        <v>7.1000000000000004E-3</v>
      </c>
      <c r="R47" s="16">
        <v>7.0000000000000001E-3</v>
      </c>
      <c r="S47" s="16">
        <v>6.8999999999999999E-3</v>
      </c>
      <c r="T47" s="16">
        <v>6.8999999999999999E-3</v>
      </c>
      <c r="U47" s="16">
        <v>6.7999999999999996E-3</v>
      </c>
      <c r="V47" s="16">
        <v>6.7999999999999996E-3</v>
      </c>
      <c r="W47" s="16">
        <v>6.7999999999999996E-3</v>
      </c>
      <c r="X47" s="16">
        <v>6.7999999999999996E-3</v>
      </c>
    </row>
    <row r="48" spans="2:24" ht="12.75" customHeight="1" x14ac:dyDescent="0.15">
      <c r="B48" s="78">
        <v>95</v>
      </c>
      <c r="D48" s="16">
        <v>8.0000000000000002E-3</v>
      </c>
      <c r="E48" s="16">
        <v>7.9000000000000008E-3</v>
      </c>
      <c r="F48" s="16">
        <v>7.7999999999999996E-3</v>
      </c>
      <c r="G48" s="16">
        <v>7.7000000000000002E-3</v>
      </c>
      <c r="H48" s="16">
        <v>7.6E-3</v>
      </c>
      <c r="I48" s="16">
        <v>7.4000000000000003E-3</v>
      </c>
      <c r="J48" s="16">
        <v>7.3000000000000001E-3</v>
      </c>
      <c r="K48" s="16">
        <v>7.1000000000000004E-3</v>
      </c>
      <c r="L48" s="16">
        <v>7.0000000000000001E-3</v>
      </c>
      <c r="M48" s="16">
        <v>6.7999999999999996E-3</v>
      </c>
      <c r="N48" s="16">
        <v>6.7000000000000002E-3</v>
      </c>
      <c r="O48" s="16">
        <v>6.6E-3</v>
      </c>
      <c r="P48" s="16">
        <v>6.4000000000000003E-3</v>
      </c>
      <c r="Q48" s="16">
        <v>6.3E-3</v>
      </c>
      <c r="R48" s="16">
        <v>6.1999999999999998E-3</v>
      </c>
      <c r="S48" s="16">
        <v>6.1000000000000004E-3</v>
      </c>
      <c r="T48" s="16">
        <v>6.1000000000000004E-3</v>
      </c>
      <c r="U48" s="16">
        <v>6.0000000000000001E-3</v>
      </c>
      <c r="V48" s="16">
        <v>6.0000000000000001E-3</v>
      </c>
      <c r="W48" s="16">
        <v>6.0000000000000001E-3</v>
      </c>
      <c r="X48" s="16">
        <v>6.0000000000000001E-3</v>
      </c>
    </row>
    <row r="49" spans="2:24" ht="12.75" customHeight="1" x14ac:dyDescent="0.15">
      <c r="B49" s="78">
        <v>96</v>
      </c>
      <c r="D49" s="16">
        <v>7.1999999999999998E-3</v>
      </c>
      <c r="E49" s="16">
        <v>7.1000000000000004E-3</v>
      </c>
      <c r="F49" s="16">
        <v>7.0000000000000001E-3</v>
      </c>
      <c r="G49" s="16">
        <v>6.8999999999999999E-3</v>
      </c>
      <c r="H49" s="16">
        <v>6.7999999999999996E-3</v>
      </c>
      <c r="I49" s="16">
        <v>6.6E-3</v>
      </c>
      <c r="J49" s="16">
        <v>6.4999999999999997E-3</v>
      </c>
      <c r="K49" s="16">
        <v>6.3E-3</v>
      </c>
      <c r="L49" s="16">
        <v>6.1999999999999998E-3</v>
      </c>
      <c r="M49" s="16">
        <v>6.1000000000000004E-3</v>
      </c>
      <c r="N49" s="16">
        <v>5.8999999999999999E-3</v>
      </c>
      <c r="O49" s="16">
        <v>5.7999999999999996E-3</v>
      </c>
      <c r="P49" s="16">
        <v>5.5999999999999999E-3</v>
      </c>
      <c r="Q49" s="16">
        <v>5.4999999999999997E-3</v>
      </c>
      <c r="R49" s="16">
        <v>5.4000000000000003E-3</v>
      </c>
      <c r="S49" s="16">
        <v>5.3E-3</v>
      </c>
      <c r="T49" s="16">
        <v>5.3E-3</v>
      </c>
      <c r="U49" s="16">
        <v>5.1999999999999998E-3</v>
      </c>
      <c r="V49" s="16">
        <v>5.1999999999999998E-3</v>
      </c>
      <c r="W49" s="16">
        <v>5.1999999999999998E-3</v>
      </c>
      <c r="X49" s="16">
        <v>5.1999999999999998E-3</v>
      </c>
    </row>
    <row r="50" spans="2:24" ht="12.75" customHeight="1" x14ac:dyDescent="0.15">
      <c r="B50" s="78">
        <v>97</v>
      </c>
      <c r="D50" s="16">
        <v>6.4000000000000003E-3</v>
      </c>
      <c r="E50" s="16">
        <v>6.3E-3</v>
      </c>
      <c r="F50" s="16">
        <v>6.1999999999999998E-3</v>
      </c>
      <c r="G50" s="16">
        <v>6.1000000000000004E-3</v>
      </c>
      <c r="H50" s="16">
        <v>6.0000000000000001E-3</v>
      </c>
      <c r="I50" s="16">
        <v>5.7999999999999996E-3</v>
      </c>
      <c r="J50" s="16">
        <v>5.7000000000000002E-3</v>
      </c>
      <c r="K50" s="16">
        <v>5.4999999999999997E-3</v>
      </c>
      <c r="L50" s="16">
        <v>5.4000000000000003E-3</v>
      </c>
      <c r="M50" s="16">
        <v>5.3E-3</v>
      </c>
      <c r="N50" s="16">
        <v>5.1000000000000004E-3</v>
      </c>
      <c r="O50" s="16">
        <v>5.0000000000000001E-3</v>
      </c>
      <c r="P50" s="16">
        <v>4.7999999999999996E-3</v>
      </c>
      <c r="Q50" s="16">
        <v>4.7000000000000002E-3</v>
      </c>
      <c r="R50" s="16">
        <v>4.5999999999999999E-3</v>
      </c>
      <c r="S50" s="16">
        <v>4.4999999999999997E-3</v>
      </c>
      <c r="T50" s="16">
        <v>4.4999999999999997E-3</v>
      </c>
      <c r="U50" s="16">
        <v>4.4000000000000003E-3</v>
      </c>
      <c r="V50" s="16">
        <v>4.4000000000000003E-3</v>
      </c>
      <c r="W50" s="16">
        <v>4.4000000000000003E-3</v>
      </c>
      <c r="X50" s="16">
        <v>4.4000000000000003E-3</v>
      </c>
    </row>
    <row r="51" spans="2:24" ht="12.75" customHeight="1" x14ac:dyDescent="0.15">
      <c r="B51" s="78">
        <v>98</v>
      </c>
      <c r="D51" s="16">
        <v>5.4999999999999997E-3</v>
      </c>
      <c r="E51" s="16">
        <v>5.4999999999999997E-3</v>
      </c>
      <c r="F51" s="16">
        <v>5.4000000000000003E-3</v>
      </c>
      <c r="G51" s="16">
        <v>5.3E-3</v>
      </c>
      <c r="H51" s="16">
        <v>5.1999999999999998E-3</v>
      </c>
      <c r="I51" s="16">
        <v>5.0000000000000001E-3</v>
      </c>
      <c r="J51" s="16">
        <v>4.8999999999999998E-3</v>
      </c>
      <c r="K51" s="16">
        <v>4.7000000000000002E-3</v>
      </c>
      <c r="L51" s="16">
        <v>4.5999999999999999E-3</v>
      </c>
      <c r="M51" s="16">
        <v>4.4999999999999997E-3</v>
      </c>
      <c r="N51" s="16">
        <v>4.3E-3</v>
      </c>
      <c r="O51" s="16">
        <v>4.1999999999999997E-3</v>
      </c>
      <c r="P51" s="16">
        <v>4.0000000000000001E-3</v>
      </c>
      <c r="Q51" s="16">
        <v>3.8999999999999998E-3</v>
      </c>
      <c r="R51" s="16">
        <v>3.8E-3</v>
      </c>
      <c r="S51" s="16">
        <v>3.7000000000000002E-3</v>
      </c>
      <c r="T51" s="16">
        <v>3.7000000000000002E-3</v>
      </c>
      <c r="U51" s="16">
        <v>3.5999999999999999E-3</v>
      </c>
      <c r="V51" s="16">
        <v>3.5999999999999999E-3</v>
      </c>
      <c r="W51" s="16">
        <v>3.5999999999999999E-3</v>
      </c>
      <c r="X51" s="16">
        <v>3.5999999999999999E-3</v>
      </c>
    </row>
    <row r="52" spans="2:24" ht="12.75" customHeight="1" x14ac:dyDescent="0.15">
      <c r="B52" s="78">
        <v>99</v>
      </c>
      <c r="D52" s="16">
        <v>4.7000000000000002E-3</v>
      </c>
      <c r="E52" s="16">
        <v>4.7000000000000002E-3</v>
      </c>
      <c r="F52" s="16">
        <v>4.5999999999999999E-3</v>
      </c>
      <c r="G52" s="16">
        <v>4.4999999999999997E-3</v>
      </c>
      <c r="H52" s="16">
        <v>4.4000000000000003E-3</v>
      </c>
      <c r="I52" s="16">
        <v>4.1999999999999997E-3</v>
      </c>
      <c r="J52" s="16">
        <v>4.1000000000000003E-3</v>
      </c>
      <c r="K52" s="16">
        <v>3.8999999999999998E-3</v>
      </c>
      <c r="L52" s="16">
        <v>3.8E-3</v>
      </c>
      <c r="M52" s="16">
        <v>3.7000000000000002E-3</v>
      </c>
      <c r="N52" s="16">
        <v>3.5000000000000001E-3</v>
      </c>
      <c r="O52" s="16">
        <v>3.3999999999999998E-3</v>
      </c>
      <c r="P52" s="16">
        <v>3.2000000000000002E-3</v>
      </c>
      <c r="Q52" s="16">
        <v>3.0999999999999999E-3</v>
      </c>
      <c r="R52" s="16">
        <v>3.0000000000000001E-3</v>
      </c>
      <c r="S52" s="16">
        <v>2.8999999999999998E-3</v>
      </c>
      <c r="T52" s="16">
        <v>2.8999999999999998E-3</v>
      </c>
      <c r="U52" s="16">
        <v>2.8E-3</v>
      </c>
      <c r="V52" s="16">
        <v>2.8E-3</v>
      </c>
      <c r="W52" s="16">
        <v>2.8E-3</v>
      </c>
      <c r="X52" s="16">
        <v>2.8E-3</v>
      </c>
    </row>
    <row r="53" spans="2:24" ht="12.75" customHeight="1" x14ac:dyDescent="0.15">
      <c r="B53" s="78">
        <v>100</v>
      </c>
      <c r="D53" s="16">
        <v>3.8999999999999998E-3</v>
      </c>
      <c r="E53" s="16">
        <v>3.8999999999999998E-3</v>
      </c>
      <c r="F53" s="16">
        <v>3.8E-3</v>
      </c>
      <c r="G53" s="16">
        <v>3.7000000000000002E-3</v>
      </c>
      <c r="H53" s="16">
        <v>3.5999999999999999E-3</v>
      </c>
      <c r="I53" s="16">
        <v>3.3999999999999998E-3</v>
      </c>
      <c r="J53" s="16">
        <v>3.3E-3</v>
      </c>
      <c r="K53" s="16">
        <v>3.0999999999999999E-3</v>
      </c>
      <c r="L53" s="16">
        <v>3.0000000000000001E-3</v>
      </c>
      <c r="M53" s="16">
        <v>2.8999999999999998E-3</v>
      </c>
      <c r="N53" s="16">
        <v>2.7000000000000001E-3</v>
      </c>
      <c r="O53" s="16">
        <v>2.5999999999999999E-3</v>
      </c>
      <c r="P53" s="16">
        <v>2.3999999999999998E-3</v>
      </c>
      <c r="Q53" s="16">
        <v>2.3E-3</v>
      </c>
      <c r="R53" s="16">
        <v>2.2000000000000001E-3</v>
      </c>
      <c r="S53" s="16">
        <v>2.0999999999999999E-3</v>
      </c>
      <c r="T53" s="16">
        <v>2.0999999999999999E-3</v>
      </c>
      <c r="U53" s="16">
        <v>2E-3</v>
      </c>
      <c r="V53" s="16">
        <v>2E-3</v>
      </c>
      <c r="W53" s="16">
        <v>2E-3</v>
      </c>
      <c r="X53" s="16">
        <v>2E-3</v>
      </c>
    </row>
    <row r="54" spans="2:24" ht="12.75" customHeight="1" x14ac:dyDescent="0.15">
      <c r="B54" s="78">
        <v>101</v>
      </c>
      <c r="D54" s="16">
        <v>3.2000000000000002E-3</v>
      </c>
      <c r="E54" s="16">
        <v>3.0999999999999999E-3</v>
      </c>
      <c r="F54" s="16">
        <v>3.0000000000000001E-3</v>
      </c>
      <c r="G54" s="16">
        <v>3.0000000000000001E-3</v>
      </c>
      <c r="H54" s="16">
        <v>2.8999999999999998E-3</v>
      </c>
      <c r="I54" s="16">
        <v>2.7000000000000001E-3</v>
      </c>
      <c r="J54" s="16">
        <v>2.5999999999999999E-3</v>
      </c>
      <c r="K54" s="16">
        <v>2.5000000000000001E-3</v>
      </c>
      <c r="L54" s="16">
        <v>2.3999999999999998E-3</v>
      </c>
      <c r="M54" s="16">
        <v>2.3E-3</v>
      </c>
      <c r="N54" s="16">
        <v>2.2000000000000001E-3</v>
      </c>
      <c r="O54" s="16">
        <v>2.0999999999999999E-3</v>
      </c>
      <c r="P54" s="16">
        <v>1.9E-3</v>
      </c>
      <c r="Q54" s="16">
        <v>1.8E-3</v>
      </c>
      <c r="R54" s="16">
        <v>1.8E-3</v>
      </c>
      <c r="S54" s="16">
        <v>1.6999999999999999E-3</v>
      </c>
      <c r="T54" s="16">
        <v>1.6000000000000001E-3</v>
      </c>
      <c r="U54" s="16">
        <v>1.6000000000000001E-3</v>
      </c>
      <c r="V54" s="16">
        <v>1.6000000000000001E-3</v>
      </c>
      <c r="W54" s="16">
        <v>1.6000000000000001E-3</v>
      </c>
      <c r="X54" s="16">
        <v>1.6000000000000001E-3</v>
      </c>
    </row>
    <row r="55" spans="2:24" ht="12.75" customHeight="1" x14ac:dyDescent="0.15">
      <c r="B55" s="78">
        <v>102</v>
      </c>
      <c r="D55" s="16">
        <v>2.3999999999999998E-3</v>
      </c>
      <c r="E55" s="16">
        <v>2.3E-3</v>
      </c>
      <c r="F55" s="16">
        <v>2.3E-3</v>
      </c>
      <c r="G55" s="16">
        <v>2.2000000000000001E-3</v>
      </c>
      <c r="H55" s="16">
        <v>2.0999999999999999E-3</v>
      </c>
      <c r="I55" s="16">
        <v>2.0999999999999999E-3</v>
      </c>
      <c r="J55" s="16">
        <v>2E-3</v>
      </c>
      <c r="K55" s="16">
        <v>1.9E-3</v>
      </c>
      <c r="L55" s="16">
        <v>1.8E-3</v>
      </c>
      <c r="M55" s="16">
        <v>1.6999999999999999E-3</v>
      </c>
      <c r="N55" s="16">
        <v>1.6000000000000001E-3</v>
      </c>
      <c r="O55" s="16">
        <v>1.5E-3</v>
      </c>
      <c r="P55" s="16">
        <v>1.5E-3</v>
      </c>
      <c r="Q55" s="16">
        <v>1.4E-3</v>
      </c>
      <c r="R55" s="16">
        <v>1.2999999999999999E-3</v>
      </c>
      <c r="S55" s="16">
        <v>1.2999999999999999E-3</v>
      </c>
      <c r="T55" s="16">
        <v>1.1999999999999999E-3</v>
      </c>
      <c r="U55" s="16">
        <v>1.1999999999999999E-3</v>
      </c>
      <c r="V55" s="16">
        <v>1.1999999999999999E-3</v>
      </c>
      <c r="W55" s="16">
        <v>1.1999999999999999E-3</v>
      </c>
      <c r="X55" s="16">
        <v>1.1999999999999999E-3</v>
      </c>
    </row>
    <row r="56" spans="2:24" ht="12.75" customHeight="1" x14ac:dyDescent="0.15">
      <c r="B56" s="78">
        <v>103</v>
      </c>
      <c r="D56" s="16">
        <v>1.6000000000000001E-3</v>
      </c>
      <c r="E56" s="16">
        <v>1.6000000000000001E-3</v>
      </c>
      <c r="F56" s="16">
        <v>1.5E-3</v>
      </c>
      <c r="G56" s="16">
        <v>1.5E-3</v>
      </c>
      <c r="H56" s="16">
        <v>1.4E-3</v>
      </c>
      <c r="I56" s="16">
        <v>1.4E-3</v>
      </c>
      <c r="J56" s="16">
        <v>1.2999999999999999E-3</v>
      </c>
      <c r="K56" s="16">
        <v>1.2999999999999999E-3</v>
      </c>
      <c r="L56" s="16">
        <v>1.1999999999999999E-3</v>
      </c>
      <c r="M56" s="16">
        <v>1.1000000000000001E-3</v>
      </c>
      <c r="N56" s="16">
        <v>1.1000000000000001E-3</v>
      </c>
      <c r="O56" s="16">
        <v>1E-3</v>
      </c>
      <c r="P56" s="16">
        <v>1E-3</v>
      </c>
      <c r="Q56" s="16">
        <v>8.9999999999999998E-4</v>
      </c>
      <c r="R56" s="16">
        <v>8.9999999999999998E-4</v>
      </c>
      <c r="S56" s="16">
        <v>8.0000000000000004E-4</v>
      </c>
      <c r="T56" s="16">
        <v>8.0000000000000004E-4</v>
      </c>
      <c r="U56" s="16">
        <v>8.0000000000000004E-4</v>
      </c>
      <c r="V56" s="16">
        <v>8.0000000000000004E-4</v>
      </c>
      <c r="W56" s="16">
        <v>8.0000000000000004E-4</v>
      </c>
      <c r="X56" s="16">
        <v>8.0000000000000004E-4</v>
      </c>
    </row>
    <row r="57" spans="2:24" ht="12.75" customHeight="1" x14ac:dyDescent="0.15">
      <c r="B57" s="78">
        <v>104</v>
      </c>
      <c r="D57" s="16">
        <v>8.0000000000000004E-4</v>
      </c>
      <c r="E57" s="16">
        <v>8.0000000000000004E-4</v>
      </c>
      <c r="F57" s="16">
        <v>8.0000000000000004E-4</v>
      </c>
      <c r="G57" s="16">
        <v>6.9999999999999999E-4</v>
      </c>
      <c r="H57" s="16">
        <v>6.9999999999999999E-4</v>
      </c>
      <c r="I57" s="16">
        <v>6.9999999999999999E-4</v>
      </c>
      <c r="J57" s="16">
        <v>6.9999999999999999E-4</v>
      </c>
      <c r="K57" s="16">
        <v>5.9999999999999995E-4</v>
      </c>
      <c r="L57" s="16">
        <v>5.9999999999999995E-4</v>
      </c>
      <c r="M57" s="16">
        <v>5.9999999999999995E-4</v>
      </c>
      <c r="N57" s="16">
        <v>5.0000000000000001E-4</v>
      </c>
      <c r="O57" s="16">
        <v>5.0000000000000001E-4</v>
      </c>
      <c r="P57" s="16">
        <v>5.0000000000000001E-4</v>
      </c>
      <c r="Q57" s="16">
        <v>5.0000000000000001E-4</v>
      </c>
      <c r="R57" s="16">
        <v>4.0000000000000002E-4</v>
      </c>
      <c r="S57" s="16">
        <v>4.0000000000000002E-4</v>
      </c>
      <c r="T57" s="16">
        <v>4.0000000000000002E-4</v>
      </c>
      <c r="U57" s="16">
        <v>4.0000000000000002E-4</v>
      </c>
      <c r="V57" s="16">
        <v>4.0000000000000002E-4</v>
      </c>
      <c r="W57" s="16">
        <v>4.0000000000000002E-4</v>
      </c>
      <c r="X57" s="16">
        <v>4.0000000000000002E-4</v>
      </c>
    </row>
    <row r="58" spans="2:24" ht="12.75" customHeight="1" x14ac:dyDescent="0.15">
      <c r="B58" s="78">
        <v>105</v>
      </c>
      <c r="D58" s="16">
        <v>0</v>
      </c>
      <c r="E58" s="16">
        <v>0</v>
      </c>
      <c r="F58" s="16">
        <v>0</v>
      </c>
      <c r="G58" s="16">
        <v>0</v>
      </c>
      <c r="H58" s="16">
        <v>0</v>
      </c>
      <c r="I58" s="16">
        <v>0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</row>
    <row r="59" spans="2:24" ht="12.75" customHeight="1" x14ac:dyDescent="0.15"/>
    <row r="60" spans="2:24" ht="12.75" customHeight="1" x14ac:dyDescent="0.15"/>
    <row r="61" spans="2:24" ht="12.75" customHeight="1" x14ac:dyDescent="0.15"/>
    <row r="62" spans="2:24" ht="12.75" customHeight="1" x14ac:dyDescent="0.15"/>
    <row r="63" spans="2:24" ht="12.75" customHeight="1" x14ac:dyDescent="0.15"/>
    <row r="64" spans="2:24" ht="12.75" customHeight="1" x14ac:dyDescent="0.15"/>
    <row r="65" ht="12.75" customHeight="1" x14ac:dyDescent="0.15"/>
    <row r="66" ht="12.75" customHeight="1" x14ac:dyDescent="0.15"/>
    <row r="67" ht="12.75" customHeight="1" x14ac:dyDescent="0.15"/>
    <row r="68" ht="12.75" customHeight="1" x14ac:dyDescent="0.15"/>
    <row r="69" ht="12.75" customHeight="1" x14ac:dyDescent="0.15"/>
    <row r="70" ht="12.75" customHeight="1" x14ac:dyDescent="0.15"/>
    <row r="71" ht="12.75" customHeight="1" x14ac:dyDescent="0.15"/>
    <row r="72" ht="12.75" customHeight="1" x14ac:dyDescent="0.15"/>
    <row r="73" ht="12.75" customHeight="1" x14ac:dyDescent="0.15"/>
    <row r="74" ht="12.75" customHeight="1" x14ac:dyDescent="0.15"/>
    <row r="75" ht="12.75" customHeight="1" x14ac:dyDescent="0.15"/>
    <row r="76" ht="12.75" customHeight="1" x14ac:dyDescent="0.15"/>
    <row r="77" ht="12.75" customHeight="1" x14ac:dyDescent="0.15"/>
    <row r="78" ht="12.75" customHeight="1" x14ac:dyDescent="0.15"/>
    <row r="79" ht="12.75" customHeight="1" x14ac:dyDescent="0.15"/>
    <row r="80" ht="12.75" customHeight="1" x14ac:dyDescent="0.15"/>
    <row r="81" ht="12.75" customHeight="1" x14ac:dyDescent="0.15"/>
    <row r="82" ht="12.75" customHeight="1" x14ac:dyDescent="0.15"/>
    <row r="83" ht="12.75" customHeight="1" x14ac:dyDescent="0.15"/>
    <row r="84" ht="12.75" customHeight="1" x14ac:dyDescent="0.15"/>
    <row r="85" ht="12.75" customHeight="1" x14ac:dyDescent="0.15"/>
    <row r="86" ht="12.75" customHeight="1" x14ac:dyDescent="0.15"/>
    <row r="87" ht="12.75" customHeight="1" x14ac:dyDescent="0.15"/>
    <row r="88" ht="12.75" customHeight="1" x14ac:dyDescent="0.15"/>
    <row r="89" ht="12.75" customHeight="1" x14ac:dyDescent="0.15"/>
    <row r="90" ht="12.75" customHeight="1" x14ac:dyDescent="0.15"/>
    <row r="91" ht="12.75" customHeight="1" x14ac:dyDescent="0.15"/>
    <row r="92" ht="12.75" customHeight="1" x14ac:dyDescent="0.15"/>
    <row r="93" ht="12.75" customHeight="1" x14ac:dyDescent="0.15"/>
    <row r="94" ht="12.75" customHeight="1" x14ac:dyDescent="0.15"/>
    <row r="95" ht="12.75" customHeight="1" x14ac:dyDescent="0.15"/>
    <row r="96" ht="12.75" customHeight="1" x14ac:dyDescent="0.15"/>
    <row r="97" ht="12.75" customHeight="1" x14ac:dyDescent="0.15"/>
    <row r="98" ht="12.75" customHeight="1" x14ac:dyDescent="0.15"/>
    <row r="99" ht="12.75" customHeight="1" x14ac:dyDescent="0.15"/>
    <row r="100" ht="12.75" customHeight="1" x14ac:dyDescent="0.15"/>
    <row r="101" ht="12.75" customHeight="1" x14ac:dyDescent="0.15"/>
    <row r="102" ht="12.75" customHeight="1" x14ac:dyDescent="0.15"/>
    <row r="103" ht="12.75" customHeight="1" x14ac:dyDescent="0.15"/>
    <row r="104" ht="12.75" customHeight="1" x14ac:dyDescent="0.15"/>
    <row r="105" ht="12.75" customHeight="1" x14ac:dyDescent="0.15"/>
    <row r="106" ht="12.75" customHeight="1" x14ac:dyDescent="0.15"/>
    <row r="107" ht="12.75" customHeight="1" x14ac:dyDescent="0.15"/>
    <row r="108" ht="12.75" customHeight="1" x14ac:dyDescent="0.15"/>
    <row r="109" ht="12.75" customHeight="1" x14ac:dyDescent="0.15"/>
    <row r="110" ht="12.75" customHeight="1" x14ac:dyDescent="0.15"/>
    <row r="111" ht="12.75" customHeight="1" x14ac:dyDescent="0.15"/>
    <row r="112" ht="12.75" customHeight="1" x14ac:dyDescent="0.15"/>
    <row r="113" ht="12.75" customHeight="1" x14ac:dyDescent="0.15"/>
    <row r="114" ht="12.75" customHeight="1" x14ac:dyDescent="0.15"/>
    <row r="115" ht="12.75" customHeight="1" x14ac:dyDescent="0.15"/>
    <row r="116" ht="12.75" customHeight="1" x14ac:dyDescent="0.15"/>
    <row r="117" ht="12.75" customHeight="1" x14ac:dyDescent="0.15"/>
    <row r="118" ht="12.75" customHeight="1" x14ac:dyDescent="0.15"/>
    <row r="119" ht="12.75" customHeight="1" x14ac:dyDescent="0.15"/>
    <row r="120" ht="12.75" customHeight="1" x14ac:dyDescent="0.15"/>
    <row r="121" ht="12.75" customHeight="1" x14ac:dyDescent="0.15"/>
    <row r="122" ht="12.75" customHeight="1" x14ac:dyDescent="0.15"/>
    <row r="123" ht="12.75" customHeight="1" x14ac:dyDescent="0.15"/>
    <row r="124" ht="12.75" customHeight="1" x14ac:dyDescent="0.15"/>
    <row r="125" ht="12.75" customHeight="1" x14ac:dyDescent="0.15"/>
    <row r="126" ht="12.75" customHeight="1" x14ac:dyDescent="0.15"/>
    <row r="127" ht="12.75" customHeight="1" x14ac:dyDescent="0.15"/>
    <row r="128" ht="12.75" customHeight="1" x14ac:dyDescent="0.15"/>
    <row r="129" ht="12.75" customHeight="1" x14ac:dyDescent="0.15"/>
    <row r="130" ht="12.75" customHeight="1" x14ac:dyDescent="0.15"/>
    <row r="131" ht="12.75" customHeight="1" x14ac:dyDescent="0.15"/>
    <row r="132" ht="12.75" customHeight="1" x14ac:dyDescent="0.15"/>
    <row r="133" ht="12.75" customHeight="1" x14ac:dyDescent="0.15"/>
    <row r="134" ht="12.75" customHeight="1" x14ac:dyDescent="0.15"/>
    <row r="135" ht="12.75" customHeight="1" x14ac:dyDescent="0.15"/>
    <row r="136" ht="12.75" customHeight="1" x14ac:dyDescent="0.15"/>
    <row r="137" ht="12.75" customHeight="1" x14ac:dyDescent="0.15"/>
    <row r="138" ht="12.75" customHeight="1" x14ac:dyDescent="0.15"/>
    <row r="139" ht="12.75" customHeight="1" x14ac:dyDescent="0.15"/>
    <row r="140" ht="12.75" customHeight="1" x14ac:dyDescent="0.15"/>
    <row r="141" ht="12.75" customHeight="1" x14ac:dyDescent="0.15"/>
    <row r="142" ht="12.75" customHeight="1" x14ac:dyDescent="0.15"/>
    <row r="143" ht="12.75" customHeight="1" x14ac:dyDescent="0.15"/>
    <row r="144" ht="12.75" customHeight="1" x14ac:dyDescent="0.15"/>
    <row r="145" ht="12.75" customHeight="1" x14ac:dyDescent="0.15"/>
    <row r="146" ht="12.75" customHeight="1" x14ac:dyDescent="0.15"/>
    <row r="147" ht="12.75" customHeight="1" x14ac:dyDescent="0.15"/>
    <row r="148" ht="12.75" customHeight="1" x14ac:dyDescent="0.15"/>
    <row r="149" ht="12.75" customHeight="1" x14ac:dyDescent="0.15"/>
    <row r="150" ht="12.75" customHeight="1" x14ac:dyDescent="0.15"/>
    <row r="151" ht="12.75" customHeight="1" x14ac:dyDescent="0.15"/>
    <row r="152" ht="12.75" customHeight="1" x14ac:dyDescent="0.15"/>
    <row r="153" ht="12.75" customHeight="1" x14ac:dyDescent="0.15"/>
    <row r="154" ht="12.75" customHeight="1" x14ac:dyDescent="0.15"/>
    <row r="155" ht="12.75" customHeight="1" x14ac:dyDescent="0.15"/>
    <row r="156" ht="12.75" customHeight="1" x14ac:dyDescent="0.15"/>
    <row r="157" ht="12.75" customHeight="1" x14ac:dyDescent="0.15"/>
    <row r="158" ht="12.75" customHeight="1" x14ac:dyDescent="0.15"/>
    <row r="159" ht="12.75" customHeight="1" x14ac:dyDescent="0.15"/>
    <row r="160" ht="12.75" customHeight="1" x14ac:dyDescent="0.15"/>
    <row r="161" ht="12.75" customHeight="1" x14ac:dyDescent="0.15"/>
    <row r="162" ht="12.75" customHeight="1" x14ac:dyDescent="0.15"/>
    <row r="163" ht="12.75" customHeight="1" x14ac:dyDescent="0.15"/>
    <row r="164" ht="12.75" customHeight="1" x14ac:dyDescent="0.15"/>
    <row r="165" ht="12.75" customHeight="1" x14ac:dyDescent="0.15"/>
    <row r="166" ht="12.75" customHeight="1" x14ac:dyDescent="0.15"/>
    <row r="167" ht="12.75" customHeight="1" x14ac:dyDescent="0.15"/>
    <row r="168" ht="12.75" customHeight="1" x14ac:dyDescent="0.15"/>
    <row r="169" ht="12.75" customHeight="1" x14ac:dyDescent="0.15"/>
    <row r="170" ht="12.75" customHeight="1" x14ac:dyDescent="0.15"/>
    <row r="171" ht="12.75" customHeight="1" x14ac:dyDescent="0.15"/>
    <row r="172" ht="12.75" customHeight="1" x14ac:dyDescent="0.15"/>
    <row r="173" ht="12.75" customHeight="1" x14ac:dyDescent="0.15"/>
    <row r="174" ht="12.75" customHeight="1" x14ac:dyDescent="0.15"/>
    <row r="175" ht="12.75" customHeight="1" x14ac:dyDescent="0.15"/>
    <row r="176" ht="12.75" customHeight="1" x14ac:dyDescent="0.15"/>
    <row r="177" ht="12.75" customHeight="1" x14ac:dyDescent="0.15"/>
    <row r="178" ht="12.75" customHeight="1" x14ac:dyDescent="0.15"/>
    <row r="179" ht="12.75" customHeight="1" x14ac:dyDescent="0.15"/>
    <row r="180" ht="12.75" customHeight="1" x14ac:dyDescent="0.15"/>
    <row r="181" ht="12.75" customHeight="1" x14ac:dyDescent="0.15"/>
    <row r="182" ht="12.75" customHeight="1" x14ac:dyDescent="0.15"/>
    <row r="183" ht="12.75" customHeight="1" x14ac:dyDescent="0.15"/>
    <row r="184" ht="12.75" customHeight="1" x14ac:dyDescent="0.15"/>
    <row r="185" ht="12.75" customHeight="1" x14ac:dyDescent="0.15"/>
    <row r="186" ht="12.75" customHeight="1" x14ac:dyDescent="0.15"/>
    <row r="187" ht="12.75" customHeight="1" x14ac:dyDescent="0.15"/>
    <row r="188" ht="12.75" customHeight="1" x14ac:dyDescent="0.15"/>
    <row r="189" ht="12.75" customHeight="1" x14ac:dyDescent="0.15"/>
    <row r="190" ht="12.75" customHeight="1" x14ac:dyDescent="0.15"/>
    <row r="191" ht="12.75" customHeight="1" x14ac:dyDescent="0.15"/>
    <row r="192" ht="12.75" customHeight="1" x14ac:dyDescent="0.15"/>
    <row r="193" ht="12.75" customHeight="1" x14ac:dyDescent="0.15"/>
    <row r="194" ht="12.75" customHeight="1" x14ac:dyDescent="0.15"/>
    <row r="195" ht="12.75" customHeight="1" x14ac:dyDescent="0.15"/>
    <row r="196" ht="12.75" customHeight="1" x14ac:dyDescent="0.15"/>
    <row r="197" ht="12.75" customHeight="1" x14ac:dyDescent="0.15"/>
    <row r="198" ht="12.75" customHeight="1" x14ac:dyDescent="0.15"/>
    <row r="199" ht="12.75" customHeight="1" x14ac:dyDescent="0.15"/>
    <row r="200" ht="12.75" customHeight="1" x14ac:dyDescent="0.15"/>
  </sheetData>
  <pageMargins left="0.78740157499999996" right="0.78740157499999996" top="0.984251969" bottom="0.984251969" header="0.5" footer="0.5"/>
  <pageSetup orientation="portrait" horizontalDpi="300" verticalDpi="300" copies="0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1D276A-3875-4EDD-8864-BA663B02B61F}">
  <dimension ref="A1:X200"/>
  <sheetViews>
    <sheetView topLeftCell="A4" workbookViewId="0"/>
  </sheetViews>
  <sheetFormatPr baseColWidth="10" defaultRowHeight="13" x14ac:dyDescent="0.15"/>
  <cols>
    <col min="1" max="1" width="12.6640625" style="16" customWidth="1"/>
    <col min="2" max="256" width="8.83203125" style="16" customWidth="1"/>
    <col min="257" max="257" width="12.6640625" style="16" customWidth="1"/>
    <col min="258" max="512" width="8.83203125" style="16" customWidth="1"/>
    <col min="513" max="513" width="12.6640625" style="16" customWidth="1"/>
    <col min="514" max="768" width="8.83203125" style="16" customWidth="1"/>
    <col min="769" max="769" width="12.6640625" style="16" customWidth="1"/>
    <col min="770" max="1024" width="8.83203125" style="16" customWidth="1"/>
    <col min="1025" max="1025" width="12.6640625" style="16" customWidth="1"/>
    <col min="1026" max="1280" width="8.83203125" style="16" customWidth="1"/>
    <col min="1281" max="1281" width="12.6640625" style="16" customWidth="1"/>
    <col min="1282" max="1536" width="8.83203125" style="16" customWidth="1"/>
    <col min="1537" max="1537" width="12.6640625" style="16" customWidth="1"/>
    <col min="1538" max="1792" width="8.83203125" style="16" customWidth="1"/>
    <col min="1793" max="1793" width="12.6640625" style="16" customWidth="1"/>
    <col min="1794" max="2048" width="8.83203125" style="16" customWidth="1"/>
    <col min="2049" max="2049" width="12.6640625" style="16" customWidth="1"/>
    <col min="2050" max="2304" width="8.83203125" style="16" customWidth="1"/>
    <col min="2305" max="2305" width="12.6640625" style="16" customWidth="1"/>
    <col min="2306" max="2560" width="8.83203125" style="16" customWidth="1"/>
    <col min="2561" max="2561" width="12.6640625" style="16" customWidth="1"/>
    <col min="2562" max="2816" width="8.83203125" style="16" customWidth="1"/>
    <col min="2817" max="2817" width="12.6640625" style="16" customWidth="1"/>
    <col min="2818" max="3072" width="8.83203125" style="16" customWidth="1"/>
    <col min="3073" max="3073" width="12.6640625" style="16" customWidth="1"/>
    <col min="3074" max="3328" width="8.83203125" style="16" customWidth="1"/>
    <col min="3329" max="3329" width="12.6640625" style="16" customWidth="1"/>
    <col min="3330" max="3584" width="8.83203125" style="16" customWidth="1"/>
    <col min="3585" max="3585" width="12.6640625" style="16" customWidth="1"/>
    <col min="3586" max="3840" width="8.83203125" style="16" customWidth="1"/>
    <col min="3841" max="3841" width="12.6640625" style="16" customWidth="1"/>
    <col min="3842" max="4096" width="8.83203125" style="16" customWidth="1"/>
    <col min="4097" max="4097" width="12.6640625" style="16" customWidth="1"/>
    <col min="4098" max="4352" width="8.83203125" style="16" customWidth="1"/>
    <col min="4353" max="4353" width="12.6640625" style="16" customWidth="1"/>
    <col min="4354" max="4608" width="8.83203125" style="16" customWidth="1"/>
    <col min="4609" max="4609" width="12.6640625" style="16" customWidth="1"/>
    <col min="4610" max="4864" width="8.83203125" style="16" customWidth="1"/>
    <col min="4865" max="4865" width="12.6640625" style="16" customWidth="1"/>
    <col min="4866" max="5120" width="8.83203125" style="16" customWidth="1"/>
    <col min="5121" max="5121" width="12.6640625" style="16" customWidth="1"/>
    <col min="5122" max="5376" width="8.83203125" style="16" customWidth="1"/>
    <col min="5377" max="5377" width="12.6640625" style="16" customWidth="1"/>
    <col min="5378" max="5632" width="8.83203125" style="16" customWidth="1"/>
    <col min="5633" max="5633" width="12.6640625" style="16" customWidth="1"/>
    <col min="5634" max="5888" width="8.83203125" style="16" customWidth="1"/>
    <col min="5889" max="5889" width="12.6640625" style="16" customWidth="1"/>
    <col min="5890" max="6144" width="8.83203125" style="16" customWidth="1"/>
    <col min="6145" max="6145" width="12.6640625" style="16" customWidth="1"/>
    <col min="6146" max="6400" width="8.83203125" style="16" customWidth="1"/>
    <col min="6401" max="6401" width="12.6640625" style="16" customWidth="1"/>
    <col min="6402" max="6656" width="8.83203125" style="16" customWidth="1"/>
    <col min="6657" max="6657" width="12.6640625" style="16" customWidth="1"/>
    <col min="6658" max="6912" width="8.83203125" style="16" customWidth="1"/>
    <col min="6913" max="6913" width="12.6640625" style="16" customWidth="1"/>
    <col min="6914" max="7168" width="8.83203125" style="16" customWidth="1"/>
    <col min="7169" max="7169" width="12.6640625" style="16" customWidth="1"/>
    <col min="7170" max="7424" width="8.83203125" style="16" customWidth="1"/>
    <col min="7425" max="7425" width="12.6640625" style="16" customWidth="1"/>
    <col min="7426" max="7680" width="8.83203125" style="16" customWidth="1"/>
    <col min="7681" max="7681" width="12.6640625" style="16" customWidth="1"/>
    <col min="7682" max="7936" width="8.83203125" style="16" customWidth="1"/>
    <col min="7937" max="7937" width="12.6640625" style="16" customWidth="1"/>
    <col min="7938" max="8192" width="8.83203125" style="16" customWidth="1"/>
    <col min="8193" max="8193" width="12.6640625" style="16" customWidth="1"/>
    <col min="8194" max="8448" width="8.83203125" style="16" customWidth="1"/>
    <col min="8449" max="8449" width="12.6640625" style="16" customWidth="1"/>
    <col min="8450" max="8704" width="8.83203125" style="16" customWidth="1"/>
    <col min="8705" max="8705" width="12.6640625" style="16" customWidth="1"/>
    <col min="8706" max="8960" width="8.83203125" style="16" customWidth="1"/>
    <col min="8961" max="8961" width="12.6640625" style="16" customWidth="1"/>
    <col min="8962" max="9216" width="8.83203125" style="16" customWidth="1"/>
    <col min="9217" max="9217" width="12.6640625" style="16" customWidth="1"/>
    <col min="9218" max="9472" width="8.83203125" style="16" customWidth="1"/>
    <col min="9473" max="9473" width="12.6640625" style="16" customWidth="1"/>
    <col min="9474" max="9728" width="8.83203125" style="16" customWidth="1"/>
    <col min="9729" max="9729" width="12.6640625" style="16" customWidth="1"/>
    <col min="9730" max="9984" width="8.83203125" style="16" customWidth="1"/>
    <col min="9985" max="9985" width="12.6640625" style="16" customWidth="1"/>
    <col min="9986" max="10240" width="8.83203125" style="16" customWidth="1"/>
    <col min="10241" max="10241" width="12.6640625" style="16" customWidth="1"/>
    <col min="10242" max="10496" width="8.83203125" style="16" customWidth="1"/>
    <col min="10497" max="10497" width="12.6640625" style="16" customWidth="1"/>
    <col min="10498" max="10752" width="8.83203125" style="16" customWidth="1"/>
    <col min="10753" max="10753" width="12.6640625" style="16" customWidth="1"/>
    <col min="10754" max="11008" width="8.83203125" style="16" customWidth="1"/>
    <col min="11009" max="11009" width="12.6640625" style="16" customWidth="1"/>
    <col min="11010" max="11264" width="8.83203125" style="16" customWidth="1"/>
    <col min="11265" max="11265" width="12.6640625" style="16" customWidth="1"/>
    <col min="11266" max="11520" width="8.83203125" style="16" customWidth="1"/>
    <col min="11521" max="11521" width="12.6640625" style="16" customWidth="1"/>
    <col min="11522" max="11776" width="8.83203125" style="16" customWidth="1"/>
    <col min="11777" max="11777" width="12.6640625" style="16" customWidth="1"/>
    <col min="11778" max="12032" width="8.83203125" style="16" customWidth="1"/>
    <col min="12033" max="12033" width="12.6640625" style="16" customWidth="1"/>
    <col min="12034" max="12288" width="8.83203125" style="16" customWidth="1"/>
    <col min="12289" max="12289" width="12.6640625" style="16" customWidth="1"/>
    <col min="12290" max="12544" width="8.83203125" style="16" customWidth="1"/>
    <col min="12545" max="12545" width="12.6640625" style="16" customWidth="1"/>
    <col min="12546" max="12800" width="8.83203125" style="16" customWidth="1"/>
    <col min="12801" max="12801" width="12.6640625" style="16" customWidth="1"/>
    <col min="12802" max="13056" width="8.83203125" style="16" customWidth="1"/>
    <col min="13057" max="13057" width="12.6640625" style="16" customWidth="1"/>
    <col min="13058" max="13312" width="8.83203125" style="16" customWidth="1"/>
    <col min="13313" max="13313" width="12.6640625" style="16" customWidth="1"/>
    <col min="13314" max="13568" width="8.83203125" style="16" customWidth="1"/>
    <col min="13569" max="13569" width="12.6640625" style="16" customWidth="1"/>
    <col min="13570" max="13824" width="8.83203125" style="16" customWidth="1"/>
    <col min="13825" max="13825" width="12.6640625" style="16" customWidth="1"/>
    <col min="13826" max="14080" width="8.83203125" style="16" customWidth="1"/>
    <col min="14081" max="14081" width="12.6640625" style="16" customWidth="1"/>
    <col min="14082" max="14336" width="8.83203125" style="16" customWidth="1"/>
    <col min="14337" max="14337" width="12.6640625" style="16" customWidth="1"/>
    <col min="14338" max="14592" width="8.83203125" style="16" customWidth="1"/>
    <col min="14593" max="14593" width="12.6640625" style="16" customWidth="1"/>
    <col min="14594" max="14848" width="8.83203125" style="16" customWidth="1"/>
    <col min="14849" max="14849" width="12.6640625" style="16" customWidth="1"/>
    <col min="14850" max="15104" width="8.83203125" style="16" customWidth="1"/>
    <col min="15105" max="15105" width="12.6640625" style="16" customWidth="1"/>
    <col min="15106" max="15360" width="8.83203125" style="16" customWidth="1"/>
    <col min="15361" max="15361" width="12.6640625" style="16" customWidth="1"/>
    <col min="15362" max="15616" width="8.83203125" style="16" customWidth="1"/>
    <col min="15617" max="15617" width="12.6640625" style="16" customWidth="1"/>
    <col min="15618" max="15872" width="8.83203125" style="16" customWidth="1"/>
    <col min="15873" max="15873" width="12.6640625" style="16" customWidth="1"/>
    <col min="15874" max="16128" width="8.83203125" style="16" customWidth="1"/>
    <col min="16129" max="16129" width="12.6640625" style="16" customWidth="1"/>
    <col min="16130" max="16384" width="8.83203125" style="16" customWidth="1"/>
  </cols>
  <sheetData>
    <row r="1" spans="1:24" ht="18" customHeight="1" x14ac:dyDescent="0.2">
      <c r="A1" s="76" t="s">
        <v>122</v>
      </c>
    </row>
    <row r="2" spans="1:24" ht="12.75" customHeight="1" x14ac:dyDescent="0.15"/>
    <row r="3" spans="1:24" ht="12.75" customHeight="1" x14ac:dyDescent="0.15"/>
    <row r="4" spans="1:24" ht="12.75" customHeight="1" x14ac:dyDescent="0.15">
      <c r="A4" s="77" t="s">
        <v>114</v>
      </c>
    </row>
    <row r="5" spans="1:24" ht="12.75" customHeight="1" x14ac:dyDescent="0.15">
      <c r="A5" s="16" t="s">
        <v>115</v>
      </c>
    </row>
    <row r="6" spans="1:24" ht="12.75" customHeight="1" x14ac:dyDescent="0.15">
      <c r="A6" s="77" t="s">
        <v>116</v>
      </c>
      <c r="E6" s="16">
        <v>60</v>
      </c>
    </row>
    <row r="7" spans="1:24" ht="12.75" customHeight="1" x14ac:dyDescent="0.15">
      <c r="A7" s="77" t="s">
        <v>117</v>
      </c>
      <c r="E7" s="16">
        <v>105</v>
      </c>
    </row>
    <row r="8" spans="1:24" ht="12.75" customHeight="1" x14ac:dyDescent="0.15">
      <c r="A8" s="77" t="s">
        <v>118</v>
      </c>
      <c r="E8" s="16">
        <v>2015</v>
      </c>
    </row>
    <row r="9" spans="1:24" ht="12.75" customHeight="1" x14ac:dyDescent="0.15">
      <c r="A9" s="77" t="s">
        <v>119</v>
      </c>
      <c r="E9" s="16">
        <v>2035</v>
      </c>
    </row>
    <row r="10" spans="1:24" ht="12.75" customHeight="1" x14ac:dyDescent="0.15">
      <c r="A10" s="77"/>
    </row>
    <row r="11" spans="1:24" ht="12.75" customHeight="1" x14ac:dyDescent="0.15">
      <c r="B11" s="78" t="s">
        <v>5</v>
      </c>
      <c r="C11" s="78"/>
      <c r="D11" s="78" t="s">
        <v>0</v>
      </c>
    </row>
    <row r="12" spans="1:24" ht="12.75" customHeight="1" x14ac:dyDescent="0.15">
      <c r="D12" s="78">
        <v>2015</v>
      </c>
      <c r="E12" s="78">
        <v>2016</v>
      </c>
      <c r="F12" s="78">
        <v>2017</v>
      </c>
      <c r="G12" s="78">
        <v>2018</v>
      </c>
      <c r="H12" s="78">
        <v>2019</v>
      </c>
      <c r="I12" s="78">
        <v>2020</v>
      </c>
      <c r="J12" s="78">
        <v>2021</v>
      </c>
      <c r="K12" s="78">
        <v>2022</v>
      </c>
      <c r="L12" s="78">
        <v>2023</v>
      </c>
      <c r="M12" s="78">
        <v>2024</v>
      </c>
      <c r="N12" s="78">
        <v>2025</v>
      </c>
      <c r="O12" s="78">
        <v>2026</v>
      </c>
      <c r="P12" s="78">
        <v>2027</v>
      </c>
      <c r="Q12" s="78">
        <v>2028</v>
      </c>
      <c r="R12" s="78">
        <v>2029</v>
      </c>
      <c r="S12" s="78">
        <v>2030</v>
      </c>
      <c r="T12" s="78">
        <v>2031</v>
      </c>
      <c r="U12" s="78">
        <v>2032</v>
      </c>
      <c r="V12" s="78">
        <v>2033</v>
      </c>
      <c r="W12" s="78">
        <v>2034</v>
      </c>
      <c r="X12" s="78">
        <v>2035</v>
      </c>
    </row>
    <row r="13" spans="1:24" ht="12.75" customHeight="1" x14ac:dyDescent="0.15">
      <c r="B13" s="78">
        <v>60</v>
      </c>
      <c r="D13" s="16">
        <v>1.6199999999999999E-2</v>
      </c>
      <c r="E13" s="16">
        <v>1.5900000000000001E-2</v>
      </c>
      <c r="F13" s="16">
        <v>1.55E-2</v>
      </c>
      <c r="G13" s="16">
        <v>1.5100000000000001E-2</v>
      </c>
      <c r="H13" s="16">
        <v>1.47E-2</v>
      </c>
      <c r="I13" s="16">
        <v>1.43E-2</v>
      </c>
      <c r="J13" s="16">
        <v>1.38E-2</v>
      </c>
      <c r="K13" s="16">
        <v>1.34E-2</v>
      </c>
      <c r="L13" s="16">
        <v>1.29E-2</v>
      </c>
      <c r="M13" s="16">
        <v>1.24E-2</v>
      </c>
      <c r="N13" s="16">
        <v>1.2E-2</v>
      </c>
      <c r="O13" s="16">
        <v>1.1599999999999999E-2</v>
      </c>
      <c r="P13" s="16">
        <v>1.12E-2</v>
      </c>
      <c r="Q13" s="16">
        <v>1.09E-2</v>
      </c>
      <c r="R13" s="16">
        <v>1.06E-2</v>
      </c>
      <c r="S13" s="16">
        <v>1.03E-2</v>
      </c>
      <c r="T13" s="16">
        <v>1.0200000000000001E-2</v>
      </c>
      <c r="U13" s="16">
        <v>0.01</v>
      </c>
      <c r="V13" s="16">
        <v>0.01</v>
      </c>
      <c r="W13" s="16">
        <v>0.01</v>
      </c>
      <c r="X13" s="16">
        <v>0.01</v>
      </c>
    </row>
    <row r="14" spans="1:24" ht="12.75" customHeight="1" x14ac:dyDescent="0.15">
      <c r="B14" s="78">
        <v>61</v>
      </c>
      <c r="D14" s="16">
        <v>1.66E-2</v>
      </c>
      <c r="E14" s="16">
        <v>1.6199999999999999E-2</v>
      </c>
      <c r="F14" s="16">
        <v>1.5900000000000001E-2</v>
      </c>
      <c r="G14" s="16">
        <v>1.54E-2</v>
      </c>
      <c r="H14" s="16">
        <v>1.4999999999999999E-2</v>
      </c>
      <c r="I14" s="16">
        <v>1.4500000000000001E-2</v>
      </c>
      <c r="J14" s="16">
        <v>1.4E-2</v>
      </c>
      <c r="K14" s="16">
        <v>1.35E-2</v>
      </c>
      <c r="L14" s="16">
        <v>1.2999999999999999E-2</v>
      </c>
      <c r="M14" s="16">
        <v>1.26E-2</v>
      </c>
      <c r="N14" s="16">
        <v>1.21E-2</v>
      </c>
      <c r="O14" s="16">
        <v>1.17E-2</v>
      </c>
      <c r="P14" s="16">
        <v>1.1299999999999999E-2</v>
      </c>
      <c r="Q14" s="16">
        <v>1.09E-2</v>
      </c>
      <c r="R14" s="16">
        <v>1.06E-2</v>
      </c>
      <c r="S14" s="16">
        <v>1.04E-2</v>
      </c>
      <c r="T14" s="16">
        <v>1.0200000000000001E-2</v>
      </c>
      <c r="U14" s="16">
        <v>0.01</v>
      </c>
      <c r="V14" s="16">
        <v>0.01</v>
      </c>
      <c r="W14" s="16">
        <v>0.01</v>
      </c>
      <c r="X14" s="16">
        <v>0.01</v>
      </c>
    </row>
    <row r="15" spans="1:24" ht="12.75" customHeight="1" x14ac:dyDescent="0.15">
      <c r="B15" s="78">
        <v>62</v>
      </c>
      <c r="D15" s="16">
        <v>1.6899999999999998E-2</v>
      </c>
      <c r="E15" s="16">
        <v>1.6500000000000001E-2</v>
      </c>
      <c r="F15" s="16">
        <v>1.61E-2</v>
      </c>
      <c r="G15" s="16">
        <v>1.5699999999999999E-2</v>
      </c>
      <c r="H15" s="16">
        <v>1.52E-2</v>
      </c>
      <c r="I15" s="16">
        <v>1.47E-2</v>
      </c>
      <c r="J15" s="16">
        <v>1.4200000000000001E-2</v>
      </c>
      <c r="K15" s="16">
        <v>1.37E-2</v>
      </c>
      <c r="L15" s="16">
        <v>1.32E-2</v>
      </c>
      <c r="M15" s="16">
        <v>1.2699999999999999E-2</v>
      </c>
      <c r="N15" s="16">
        <v>1.2200000000000001E-2</v>
      </c>
      <c r="O15" s="16">
        <v>1.18E-2</v>
      </c>
      <c r="P15" s="16">
        <v>1.1299999999999999E-2</v>
      </c>
      <c r="Q15" s="16">
        <v>1.0999999999999999E-2</v>
      </c>
      <c r="R15" s="16">
        <v>1.06E-2</v>
      </c>
      <c r="S15" s="16">
        <v>1.04E-2</v>
      </c>
      <c r="T15" s="16">
        <v>1.0200000000000001E-2</v>
      </c>
      <c r="U15" s="16">
        <v>0.01</v>
      </c>
      <c r="V15" s="16">
        <v>0.01</v>
      </c>
      <c r="W15" s="16">
        <v>0.01</v>
      </c>
      <c r="X15" s="16">
        <v>0.01</v>
      </c>
    </row>
    <row r="16" spans="1:24" ht="12.75" customHeight="1" x14ac:dyDescent="0.15">
      <c r="B16" s="78">
        <v>63</v>
      </c>
      <c r="D16" s="16">
        <v>1.7100000000000001E-2</v>
      </c>
      <c r="E16" s="16">
        <v>1.67E-2</v>
      </c>
      <c r="F16" s="16">
        <v>1.6299999999999999E-2</v>
      </c>
      <c r="G16" s="16">
        <v>1.5800000000000002E-2</v>
      </c>
      <c r="H16" s="16">
        <v>1.5299999999999999E-2</v>
      </c>
      <c r="I16" s="16">
        <v>1.4800000000000001E-2</v>
      </c>
      <c r="J16" s="16">
        <v>1.43E-2</v>
      </c>
      <c r="K16" s="16">
        <v>1.38E-2</v>
      </c>
      <c r="L16" s="16">
        <v>1.3299999999999999E-2</v>
      </c>
      <c r="M16" s="16">
        <v>1.2699999999999999E-2</v>
      </c>
      <c r="N16" s="16">
        <v>1.23E-2</v>
      </c>
      <c r="O16" s="16">
        <v>1.18E-2</v>
      </c>
      <c r="P16" s="16">
        <v>1.14E-2</v>
      </c>
      <c r="Q16" s="16">
        <v>1.0999999999999999E-2</v>
      </c>
      <c r="R16" s="16">
        <v>1.06E-2</v>
      </c>
      <c r="S16" s="16">
        <v>1.04E-2</v>
      </c>
      <c r="T16" s="16">
        <v>1.0200000000000001E-2</v>
      </c>
      <c r="U16" s="16">
        <v>0.01</v>
      </c>
      <c r="V16" s="16">
        <v>0.01</v>
      </c>
      <c r="W16" s="16">
        <v>0.01</v>
      </c>
      <c r="X16" s="16">
        <v>0.01</v>
      </c>
    </row>
    <row r="17" spans="2:24" ht="12.75" customHeight="1" x14ac:dyDescent="0.15">
      <c r="B17" s="78">
        <v>64</v>
      </c>
      <c r="D17" s="16">
        <v>1.72E-2</v>
      </c>
      <c r="E17" s="16">
        <v>1.6799999999999999E-2</v>
      </c>
      <c r="F17" s="16">
        <v>1.6400000000000001E-2</v>
      </c>
      <c r="G17" s="16">
        <v>1.5900000000000001E-2</v>
      </c>
      <c r="H17" s="16">
        <v>1.54E-2</v>
      </c>
      <c r="I17" s="16">
        <v>1.49E-2</v>
      </c>
      <c r="J17" s="16">
        <v>1.44E-2</v>
      </c>
      <c r="K17" s="16">
        <v>1.38E-2</v>
      </c>
      <c r="L17" s="16">
        <v>1.3299999999999999E-2</v>
      </c>
      <c r="M17" s="16">
        <v>1.2800000000000001E-2</v>
      </c>
      <c r="N17" s="16">
        <v>1.23E-2</v>
      </c>
      <c r="O17" s="16">
        <v>1.18E-2</v>
      </c>
      <c r="P17" s="16">
        <v>1.14E-2</v>
      </c>
      <c r="Q17" s="16">
        <v>1.0999999999999999E-2</v>
      </c>
      <c r="R17" s="16">
        <v>1.0699999999999999E-2</v>
      </c>
      <c r="S17" s="16">
        <v>1.04E-2</v>
      </c>
      <c r="T17" s="16">
        <v>1.0200000000000001E-2</v>
      </c>
      <c r="U17" s="16">
        <v>0.01</v>
      </c>
      <c r="V17" s="16">
        <v>0.01</v>
      </c>
      <c r="W17" s="16">
        <v>0.01</v>
      </c>
      <c r="X17" s="16">
        <v>0.01</v>
      </c>
    </row>
    <row r="18" spans="2:24" ht="12.75" customHeight="1" x14ac:dyDescent="0.15">
      <c r="B18" s="78">
        <v>65</v>
      </c>
      <c r="D18" s="16">
        <v>1.7100000000000001E-2</v>
      </c>
      <c r="E18" s="16">
        <v>1.67E-2</v>
      </c>
      <c r="F18" s="16">
        <v>1.6299999999999999E-2</v>
      </c>
      <c r="G18" s="16">
        <v>1.5800000000000002E-2</v>
      </c>
      <c r="H18" s="16">
        <v>1.5299999999999999E-2</v>
      </c>
      <c r="I18" s="16">
        <v>1.4800000000000001E-2</v>
      </c>
      <c r="J18" s="16">
        <v>1.43E-2</v>
      </c>
      <c r="K18" s="16">
        <v>1.38E-2</v>
      </c>
      <c r="L18" s="16">
        <v>1.32E-2</v>
      </c>
      <c r="M18" s="16">
        <v>1.2699999999999999E-2</v>
      </c>
      <c r="N18" s="16">
        <v>1.2200000000000001E-2</v>
      </c>
      <c r="O18" s="16">
        <v>1.18E-2</v>
      </c>
      <c r="P18" s="16">
        <v>1.14E-2</v>
      </c>
      <c r="Q18" s="16">
        <v>1.0999999999999999E-2</v>
      </c>
      <c r="R18" s="16">
        <v>1.06E-2</v>
      </c>
      <c r="S18" s="16">
        <v>1.04E-2</v>
      </c>
      <c r="T18" s="16">
        <v>1.0200000000000001E-2</v>
      </c>
      <c r="U18" s="16">
        <v>0.01</v>
      </c>
      <c r="V18" s="16">
        <v>0.01</v>
      </c>
      <c r="W18" s="16">
        <v>0.01</v>
      </c>
      <c r="X18" s="16">
        <v>0.01</v>
      </c>
    </row>
    <row r="19" spans="2:24" ht="12.75" customHeight="1" x14ac:dyDescent="0.15">
      <c r="B19" s="78">
        <v>66</v>
      </c>
      <c r="D19" s="16">
        <v>1.6899999999999998E-2</v>
      </c>
      <c r="E19" s="16">
        <v>1.6400000000000001E-2</v>
      </c>
      <c r="F19" s="16">
        <v>1.6E-2</v>
      </c>
      <c r="G19" s="16">
        <v>1.55E-2</v>
      </c>
      <c r="H19" s="16">
        <v>1.4999999999999999E-2</v>
      </c>
      <c r="I19" s="16">
        <v>1.4500000000000001E-2</v>
      </c>
      <c r="J19" s="16">
        <v>1.4E-2</v>
      </c>
      <c r="K19" s="16">
        <v>1.35E-2</v>
      </c>
      <c r="L19" s="16">
        <v>1.2999999999999999E-2</v>
      </c>
      <c r="M19" s="16">
        <v>1.2500000000000001E-2</v>
      </c>
      <c r="N19" s="16">
        <v>1.2E-2</v>
      </c>
      <c r="O19" s="16">
        <v>1.1599999999999999E-2</v>
      </c>
      <c r="P19" s="16">
        <v>1.12E-2</v>
      </c>
      <c r="Q19" s="16">
        <v>1.09E-2</v>
      </c>
      <c r="R19" s="16">
        <v>1.06E-2</v>
      </c>
      <c r="S19" s="16">
        <v>1.03E-2</v>
      </c>
      <c r="T19" s="16">
        <v>1.0200000000000001E-2</v>
      </c>
      <c r="U19" s="16">
        <v>0.01</v>
      </c>
      <c r="V19" s="16">
        <v>0.01</v>
      </c>
      <c r="W19" s="16">
        <v>0.01</v>
      </c>
      <c r="X19" s="16">
        <v>0.01</v>
      </c>
    </row>
    <row r="20" spans="2:24" ht="12.75" customHeight="1" x14ac:dyDescent="0.15">
      <c r="B20" s="78">
        <v>67</v>
      </c>
      <c r="D20" s="16">
        <v>1.67E-2</v>
      </c>
      <c r="E20" s="16">
        <v>1.6299999999999999E-2</v>
      </c>
      <c r="F20" s="16">
        <v>1.5800000000000002E-2</v>
      </c>
      <c r="G20" s="16">
        <v>1.5299999999999999E-2</v>
      </c>
      <c r="H20" s="16">
        <v>1.49E-2</v>
      </c>
      <c r="I20" s="16">
        <v>1.44E-2</v>
      </c>
      <c r="J20" s="16">
        <v>1.3899999999999999E-2</v>
      </c>
      <c r="K20" s="16">
        <v>1.34E-2</v>
      </c>
      <c r="L20" s="16">
        <v>1.29E-2</v>
      </c>
      <c r="M20" s="16">
        <v>1.24E-2</v>
      </c>
      <c r="N20" s="16">
        <v>1.2E-2</v>
      </c>
      <c r="O20" s="16">
        <v>1.1599999999999999E-2</v>
      </c>
      <c r="P20" s="16">
        <v>1.12E-2</v>
      </c>
      <c r="Q20" s="16">
        <v>1.0800000000000001E-2</v>
      </c>
      <c r="R20" s="16">
        <v>1.06E-2</v>
      </c>
      <c r="S20" s="16">
        <v>1.03E-2</v>
      </c>
      <c r="T20" s="16">
        <v>1.01E-2</v>
      </c>
      <c r="U20" s="16">
        <v>0.01</v>
      </c>
      <c r="V20" s="16">
        <v>0.01</v>
      </c>
      <c r="W20" s="16">
        <v>0.01</v>
      </c>
      <c r="X20" s="16">
        <v>0.01</v>
      </c>
    </row>
    <row r="21" spans="2:24" ht="12.75" customHeight="1" x14ac:dyDescent="0.15">
      <c r="B21" s="78">
        <v>68</v>
      </c>
      <c r="D21" s="16">
        <v>1.6500000000000001E-2</v>
      </c>
      <c r="E21" s="16">
        <v>1.6E-2</v>
      </c>
      <c r="F21" s="16">
        <v>1.5599999999999999E-2</v>
      </c>
      <c r="G21" s="16">
        <v>1.5100000000000001E-2</v>
      </c>
      <c r="H21" s="16">
        <v>1.47E-2</v>
      </c>
      <c r="I21" s="16">
        <v>1.4200000000000001E-2</v>
      </c>
      <c r="J21" s="16">
        <v>1.37E-2</v>
      </c>
      <c r="K21" s="16">
        <v>1.32E-2</v>
      </c>
      <c r="L21" s="16">
        <v>1.2800000000000001E-2</v>
      </c>
      <c r="M21" s="16">
        <v>1.23E-2</v>
      </c>
      <c r="N21" s="16">
        <v>1.1900000000000001E-2</v>
      </c>
      <c r="O21" s="16">
        <v>1.15E-2</v>
      </c>
      <c r="P21" s="16">
        <v>1.11E-2</v>
      </c>
      <c r="Q21" s="16">
        <v>1.0800000000000001E-2</v>
      </c>
      <c r="R21" s="16">
        <v>1.0500000000000001E-2</v>
      </c>
      <c r="S21" s="16">
        <v>1.03E-2</v>
      </c>
      <c r="T21" s="16">
        <v>1.01E-2</v>
      </c>
      <c r="U21" s="16">
        <v>0.01</v>
      </c>
      <c r="V21" s="16">
        <v>0.01</v>
      </c>
      <c r="W21" s="16">
        <v>0.01</v>
      </c>
      <c r="X21" s="16">
        <v>0.01</v>
      </c>
    </row>
    <row r="22" spans="2:24" ht="12.75" customHeight="1" x14ac:dyDescent="0.15">
      <c r="B22" s="78">
        <v>69</v>
      </c>
      <c r="D22" s="16">
        <v>1.6E-2</v>
      </c>
      <c r="E22" s="16">
        <v>1.5599999999999999E-2</v>
      </c>
      <c r="F22" s="16">
        <v>1.5100000000000001E-2</v>
      </c>
      <c r="G22" s="16">
        <v>1.47E-2</v>
      </c>
      <c r="H22" s="16">
        <v>1.4200000000000001E-2</v>
      </c>
      <c r="I22" s="16">
        <v>1.37E-2</v>
      </c>
      <c r="J22" s="16">
        <v>1.3299999999999999E-2</v>
      </c>
      <c r="K22" s="16">
        <v>1.2800000000000001E-2</v>
      </c>
      <c r="L22" s="16">
        <v>1.24E-2</v>
      </c>
      <c r="M22" s="16">
        <v>1.2E-2</v>
      </c>
      <c r="N22" s="16">
        <v>1.1599999999999999E-2</v>
      </c>
      <c r="O22" s="16">
        <v>1.1299999999999999E-2</v>
      </c>
      <c r="P22" s="16">
        <v>1.0999999999999999E-2</v>
      </c>
      <c r="Q22" s="16">
        <v>1.0699999999999999E-2</v>
      </c>
      <c r="R22" s="16">
        <v>1.0500000000000001E-2</v>
      </c>
      <c r="S22" s="16">
        <v>1.03E-2</v>
      </c>
      <c r="T22" s="16">
        <v>1.01E-2</v>
      </c>
      <c r="U22" s="16">
        <v>0.01</v>
      </c>
      <c r="V22" s="16">
        <v>0.01</v>
      </c>
      <c r="W22" s="16">
        <v>0.01</v>
      </c>
      <c r="X22" s="16">
        <v>0.01</v>
      </c>
    </row>
    <row r="23" spans="2:24" ht="12.75" customHeight="1" x14ac:dyDescent="0.15">
      <c r="B23" s="78">
        <v>70</v>
      </c>
      <c r="D23" s="16">
        <v>1.54E-2</v>
      </c>
      <c r="E23" s="16">
        <v>1.49E-2</v>
      </c>
      <c r="F23" s="16">
        <v>1.44E-2</v>
      </c>
      <c r="G23" s="16">
        <v>1.3899999999999999E-2</v>
      </c>
      <c r="H23" s="16">
        <v>1.34E-2</v>
      </c>
      <c r="I23" s="16">
        <v>1.2999999999999999E-2</v>
      </c>
      <c r="J23" s="16">
        <v>1.26E-2</v>
      </c>
      <c r="K23" s="16">
        <v>1.2200000000000001E-2</v>
      </c>
      <c r="L23" s="16">
        <v>1.18E-2</v>
      </c>
      <c r="M23" s="16">
        <v>1.15E-2</v>
      </c>
      <c r="N23" s="16">
        <v>1.12E-2</v>
      </c>
      <c r="O23" s="16">
        <v>1.09E-2</v>
      </c>
      <c r="P23" s="16">
        <v>1.0699999999999999E-2</v>
      </c>
      <c r="Q23" s="16">
        <v>1.0500000000000001E-2</v>
      </c>
      <c r="R23" s="16">
        <v>1.03E-2</v>
      </c>
      <c r="S23" s="16">
        <v>1.0200000000000001E-2</v>
      </c>
      <c r="T23" s="16">
        <v>1.01E-2</v>
      </c>
      <c r="U23" s="16">
        <v>0.01</v>
      </c>
      <c r="V23" s="16">
        <v>0.01</v>
      </c>
      <c r="W23" s="16">
        <v>0.01</v>
      </c>
      <c r="X23" s="16">
        <v>0.01</v>
      </c>
    </row>
    <row r="24" spans="2:24" ht="12.75" customHeight="1" x14ac:dyDescent="0.15">
      <c r="B24" s="78">
        <v>71</v>
      </c>
      <c r="D24" s="16">
        <v>1.49E-2</v>
      </c>
      <c r="E24" s="16">
        <v>1.43E-2</v>
      </c>
      <c r="F24" s="16">
        <v>1.37E-2</v>
      </c>
      <c r="G24" s="16">
        <v>1.32E-2</v>
      </c>
      <c r="H24" s="16">
        <v>1.2800000000000001E-2</v>
      </c>
      <c r="I24" s="16">
        <v>1.23E-2</v>
      </c>
      <c r="J24" s="16">
        <v>1.1900000000000001E-2</v>
      </c>
      <c r="K24" s="16">
        <v>1.1599999999999999E-2</v>
      </c>
      <c r="L24" s="16">
        <v>1.1299999999999999E-2</v>
      </c>
      <c r="M24" s="16">
        <v>1.0999999999999999E-2</v>
      </c>
      <c r="N24" s="16">
        <v>1.0800000000000001E-2</v>
      </c>
      <c r="O24" s="16">
        <v>1.06E-2</v>
      </c>
      <c r="P24" s="16">
        <v>1.04E-2</v>
      </c>
      <c r="Q24" s="16">
        <v>1.03E-2</v>
      </c>
      <c r="R24" s="16">
        <v>1.0200000000000001E-2</v>
      </c>
      <c r="S24" s="16">
        <v>1.01E-2</v>
      </c>
      <c r="T24" s="16">
        <v>0.01</v>
      </c>
      <c r="U24" s="16">
        <v>0.01</v>
      </c>
      <c r="V24" s="16">
        <v>0.01</v>
      </c>
      <c r="W24" s="16">
        <v>0.01</v>
      </c>
      <c r="X24" s="16">
        <v>0.01</v>
      </c>
    </row>
    <row r="25" spans="2:24" ht="12.75" customHeight="1" x14ac:dyDescent="0.15">
      <c r="B25" s="78">
        <v>72</v>
      </c>
      <c r="D25" s="16">
        <v>1.46E-2</v>
      </c>
      <c r="E25" s="16">
        <v>1.3899999999999999E-2</v>
      </c>
      <c r="F25" s="16">
        <v>1.3299999999999999E-2</v>
      </c>
      <c r="G25" s="16">
        <v>1.2800000000000001E-2</v>
      </c>
      <c r="H25" s="16">
        <v>1.23E-2</v>
      </c>
      <c r="I25" s="16">
        <v>1.1900000000000001E-2</v>
      </c>
      <c r="J25" s="16">
        <v>1.15E-2</v>
      </c>
      <c r="K25" s="16">
        <v>1.12E-2</v>
      </c>
      <c r="L25" s="16">
        <v>1.09E-2</v>
      </c>
      <c r="M25" s="16">
        <v>1.0699999999999999E-2</v>
      </c>
      <c r="N25" s="16">
        <v>1.0500000000000001E-2</v>
      </c>
      <c r="O25" s="16">
        <v>1.04E-2</v>
      </c>
      <c r="P25" s="16">
        <v>1.0200000000000001E-2</v>
      </c>
      <c r="Q25" s="16">
        <v>1.01E-2</v>
      </c>
      <c r="R25" s="16">
        <v>1.01E-2</v>
      </c>
      <c r="S25" s="16">
        <v>0.01</v>
      </c>
      <c r="T25" s="16">
        <v>0.01</v>
      </c>
      <c r="U25" s="16">
        <v>0.01</v>
      </c>
      <c r="V25" s="16">
        <v>0.01</v>
      </c>
      <c r="W25" s="16">
        <v>0.01</v>
      </c>
      <c r="X25" s="16">
        <v>0.01</v>
      </c>
    </row>
    <row r="26" spans="2:24" ht="12.75" customHeight="1" x14ac:dyDescent="0.15">
      <c r="B26" s="78">
        <v>73</v>
      </c>
      <c r="D26" s="16">
        <v>1.4800000000000001E-2</v>
      </c>
      <c r="E26" s="16">
        <v>1.4200000000000001E-2</v>
      </c>
      <c r="F26" s="16">
        <v>1.3599999999999999E-2</v>
      </c>
      <c r="G26" s="16">
        <v>1.2999999999999999E-2</v>
      </c>
      <c r="H26" s="16">
        <v>1.26E-2</v>
      </c>
      <c r="I26" s="16">
        <v>1.21E-2</v>
      </c>
      <c r="J26" s="16">
        <v>1.17E-2</v>
      </c>
      <c r="K26" s="16">
        <v>1.14E-2</v>
      </c>
      <c r="L26" s="16">
        <v>1.11E-2</v>
      </c>
      <c r="M26" s="16">
        <v>1.09E-2</v>
      </c>
      <c r="N26" s="16">
        <v>1.0699999999999999E-2</v>
      </c>
      <c r="O26" s="16">
        <v>1.0500000000000001E-2</v>
      </c>
      <c r="P26" s="16">
        <v>1.03E-2</v>
      </c>
      <c r="Q26" s="16">
        <v>1.0200000000000001E-2</v>
      </c>
      <c r="R26" s="16">
        <v>1.01E-2</v>
      </c>
      <c r="S26" s="16">
        <v>1.01E-2</v>
      </c>
      <c r="T26" s="16">
        <v>0.01</v>
      </c>
      <c r="U26" s="16">
        <v>0.01</v>
      </c>
      <c r="V26" s="16">
        <v>0.01</v>
      </c>
      <c r="W26" s="16">
        <v>0.01</v>
      </c>
      <c r="X26" s="16">
        <v>0.01</v>
      </c>
    </row>
    <row r="27" spans="2:24" ht="12.75" customHeight="1" x14ac:dyDescent="0.15">
      <c r="B27" s="78">
        <v>74</v>
      </c>
      <c r="D27" s="16">
        <v>1.4999999999999999E-2</v>
      </c>
      <c r="E27" s="16">
        <v>1.43E-2</v>
      </c>
      <c r="F27" s="16">
        <v>1.37E-2</v>
      </c>
      <c r="G27" s="16">
        <v>1.32E-2</v>
      </c>
      <c r="H27" s="16">
        <v>1.2699999999999999E-2</v>
      </c>
      <c r="I27" s="16">
        <v>1.2200000000000001E-2</v>
      </c>
      <c r="J27" s="16">
        <v>1.18E-2</v>
      </c>
      <c r="K27" s="16">
        <v>1.15E-2</v>
      </c>
      <c r="L27" s="16">
        <v>1.12E-2</v>
      </c>
      <c r="M27" s="16">
        <v>1.09E-2</v>
      </c>
      <c r="N27" s="16">
        <v>1.0699999999999999E-2</v>
      </c>
      <c r="O27" s="16">
        <v>1.0500000000000001E-2</v>
      </c>
      <c r="P27" s="16">
        <v>1.04E-2</v>
      </c>
      <c r="Q27" s="16">
        <v>1.0200000000000001E-2</v>
      </c>
      <c r="R27" s="16">
        <v>1.01E-2</v>
      </c>
      <c r="S27" s="16">
        <v>1.01E-2</v>
      </c>
      <c r="T27" s="16">
        <v>0.01</v>
      </c>
      <c r="U27" s="16">
        <v>0.01</v>
      </c>
      <c r="V27" s="16">
        <v>0.01</v>
      </c>
      <c r="W27" s="16">
        <v>0.01</v>
      </c>
      <c r="X27" s="16">
        <v>0.01</v>
      </c>
    </row>
    <row r="28" spans="2:24" ht="12.75" customHeight="1" x14ac:dyDescent="0.15">
      <c r="B28" s="78">
        <v>75</v>
      </c>
      <c r="D28" s="16">
        <v>1.52E-2</v>
      </c>
      <c r="E28" s="16">
        <v>1.4500000000000001E-2</v>
      </c>
      <c r="F28" s="16">
        <v>1.38E-2</v>
      </c>
      <c r="G28" s="16">
        <v>1.3299999999999999E-2</v>
      </c>
      <c r="H28" s="16">
        <v>1.2800000000000001E-2</v>
      </c>
      <c r="I28" s="16">
        <v>1.23E-2</v>
      </c>
      <c r="J28" s="16">
        <v>1.1900000000000001E-2</v>
      </c>
      <c r="K28" s="16">
        <v>1.15E-2</v>
      </c>
      <c r="L28" s="16">
        <v>1.12E-2</v>
      </c>
      <c r="M28" s="16">
        <v>1.0999999999999999E-2</v>
      </c>
      <c r="N28" s="16">
        <v>1.0699999999999999E-2</v>
      </c>
      <c r="O28" s="16">
        <v>1.0500000000000001E-2</v>
      </c>
      <c r="P28" s="16">
        <v>1.04E-2</v>
      </c>
      <c r="Q28" s="16">
        <v>1.03E-2</v>
      </c>
      <c r="R28" s="16">
        <v>1.0200000000000001E-2</v>
      </c>
      <c r="S28" s="16">
        <v>1.01E-2</v>
      </c>
      <c r="T28" s="16">
        <v>0.01</v>
      </c>
      <c r="U28" s="16">
        <v>0.01</v>
      </c>
      <c r="V28" s="16">
        <v>0.01</v>
      </c>
      <c r="W28" s="16">
        <v>0.01</v>
      </c>
      <c r="X28" s="16">
        <v>0.01</v>
      </c>
    </row>
    <row r="29" spans="2:24" ht="12.75" customHeight="1" x14ac:dyDescent="0.15">
      <c r="B29" s="78">
        <v>76</v>
      </c>
      <c r="D29" s="16">
        <v>1.54E-2</v>
      </c>
      <c r="E29" s="16">
        <v>1.47E-2</v>
      </c>
      <c r="F29" s="16">
        <v>1.41E-2</v>
      </c>
      <c r="G29" s="16">
        <v>1.35E-2</v>
      </c>
      <c r="H29" s="16">
        <v>1.2999999999999999E-2</v>
      </c>
      <c r="I29" s="16">
        <v>1.2500000000000001E-2</v>
      </c>
      <c r="J29" s="16">
        <v>1.21E-2</v>
      </c>
      <c r="K29" s="16">
        <v>1.17E-2</v>
      </c>
      <c r="L29" s="16">
        <v>1.14E-2</v>
      </c>
      <c r="M29" s="16">
        <v>1.11E-2</v>
      </c>
      <c r="N29" s="16">
        <v>1.0800000000000001E-2</v>
      </c>
      <c r="O29" s="16">
        <v>1.06E-2</v>
      </c>
      <c r="P29" s="16">
        <v>1.04E-2</v>
      </c>
      <c r="Q29" s="16">
        <v>1.03E-2</v>
      </c>
      <c r="R29" s="16">
        <v>1.0200000000000001E-2</v>
      </c>
      <c r="S29" s="16">
        <v>1.01E-2</v>
      </c>
      <c r="T29" s="16">
        <v>0.01</v>
      </c>
      <c r="U29" s="16">
        <v>0.01</v>
      </c>
      <c r="V29" s="16">
        <v>0.01</v>
      </c>
      <c r="W29" s="16">
        <v>0.01</v>
      </c>
      <c r="X29" s="16">
        <v>0.01</v>
      </c>
    </row>
    <row r="30" spans="2:24" ht="12.75" customHeight="1" x14ac:dyDescent="0.15">
      <c r="B30" s="78">
        <v>77</v>
      </c>
      <c r="D30" s="16">
        <v>1.5599999999999999E-2</v>
      </c>
      <c r="E30" s="16">
        <v>1.49E-2</v>
      </c>
      <c r="F30" s="16">
        <v>1.43E-2</v>
      </c>
      <c r="G30" s="16">
        <v>1.37E-2</v>
      </c>
      <c r="H30" s="16">
        <v>1.32E-2</v>
      </c>
      <c r="I30" s="16">
        <v>1.2699999999999999E-2</v>
      </c>
      <c r="J30" s="16">
        <v>1.23E-2</v>
      </c>
      <c r="K30" s="16">
        <v>1.1900000000000001E-2</v>
      </c>
      <c r="L30" s="16">
        <v>1.1599999999999999E-2</v>
      </c>
      <c r="M30" s="16">
        <v>1.12E-2</v>
      </c>
      <c r="N30" s="16">
        <v>1.0999999999999999E-2</v>
      </c>
      <c r="O30" s="16">
        <v>1.0699999999999999E-2</v>
      </c>
      <c r="P30" s="16">
        <v>1.0500000000000001E-2</v>
      </c>
      <c r="Q30" s="16">
        <v>1.04E-2</v>
      </c>
      <c r="R30" s="16">
        <v>1.0200000000000001E-2</v>
      </c>
      <c r="S30" s="16">
        <v>1.01E-2</v>
      </c>
      <c r="T30" s="16">
        <v>1.01E-2</v>
      </c>
      <c r="U30" s="16">
        <v>0.01</v>
      </c>
      <c r="V30" s="16">
        <v>0.01</v>
      </c>
      <c r="W30" s="16">
        <v>0.01</v>
      </c>
      <c r="X30" s="16">
        <v>0.01</v>
      </c>
    </row>
    <row r="31" spans="2:24" ht="12.75" customHeight="1" x14ac:dyDescent="0.15">
      <c r="B31" s="78">
        <v>78</v>
      </c>
      <c r="D31" s="16">
        <v>1.5699999999999999E-2</v>
      </c>
      <c r="E31" s="16">
        <v>1.4999999999999999E-2</v>
      </c>
      <c r="F31" s="16">
        <v>1.4500000000000001E-2</v>
      </c>
      <c r="G31" s="16">
        <v>1.3899999999999999E-2</v>
      </c>
      <c r="H31" s="16">
        <v>1.34E-2</v>
      </c>
      <c r="I31" s="16">
        <v>1.29E-2</v>
      </c>
      <c r="J31" s="16">
        <v>1.2500000000000001E-2</v>
      </c>
      <c r="K31" s="16">
        <v>1.21E-2</v>
      </c>
      <c r="L31" s="16">
        <v>1.17E-2</v>
      </c>
      <c r="M31" s="16">
        <v>1.14E-2</v>
      </c>
      <c r="N31" s="16">
        <v>1.11E-2</v>
      </c>
      <c r="O31" s="16">
        <v>1.0800000000000001E-2</v>
      </c>
      <c r="P31" s="16">
        <v>1.06E-2</v>
      </c>
      <c r="Q31" s="16">
        <v>1.04E-2</v>
      </c>
      <c r="R31" s="16">
        <v>1.03E-2</v>
      </c>
      <c r="S31" s="16">
        <v>1.0200000000000001E-2</v>
      </c>
      <c r="T31" s="16">
        <v>1.01E-2</v>
      </c>
      <c r="U31" s="16">
        <v>0.01</v>
      </c>
      <c r="V31" s="16">
        <v>0.01</v>
      </c>
      <c r="W31" s="16">
        <v>0.01</v>
      </c>
      <c r="X31" s="16">
        <v>0.01</v>
      </c>
    </row>
    <row r="32" spans="2:24" ht="12.75" customHeight="1" x14ac:dyDescent="0.15">
      <c r="B32" s="78">
        <v>79</v>
      </c>
      <c r="D32" s="16">
        <v>1.5599999999999999E-2</v>
      </c>
      <c r="E32" s="16">
        <v>1.4999999999999999E-2</v>
      </c>
      <c r="F32" s="16">
        <v>1.4500000000000001E-2</v>
      </c>
      <c r="G32" s="16">
        <v>1.3899999999999999E-2</v>
      </c>
      <c r="H32" s="16">
        <v>1.35E-2</v>
      </c>
      <c r="I32" s="16">
        <v>1.2999999999999999E-2</v>
      </c>
      <c r="J32" s="16">
        <v>1.26E-2</v>
      </c>
      <c r="K32" s="16">
        <v>1.2200000000000001E-2</v>
      </c>
      <c r="L32" s="16">
        <v>1.18E-2</v>
      </c>
      <c r="M32" s="16">
        <v>1.15E-2</v>
      </c>
      <c r="N32" s="16">
        <v>1.12E-2</v>
      </c>
      <c r="O32" s="16">
        <v>1.09E-2</v>
      </c>
      <c r="P32" s="16">
        <v>1.0699999999999999E-2</v>
      </c>
      <c r="Q32" s="16">
        <v>1.0500000000000001E-2</v>
      </c>
      <c r="R32" s="16">
        <v>1.03E-2</v>
      </c>
      <c r="S32" s="16">
        <v>1.0200000000000001E-2</v>
      </c>
      <c r="T32" s="16">
        <v>1.01E-2</v>
      </c>
      <c r="U32" s="16">
        <v>0.01</v>
      </c>
      <c r="V32" s="16">
        <v>0.01</v>
      </c>
      <c r="W32" s="16">
        <v>0.01</v>
      </c>
      <c r="X32" s="16">
        <v>0.01</v>
      </c>
    </row>
    <row r="33" spans="2:24" ht="12.75" customHeight="1" x14ac:dyDescent="0.15">
      <c r="B33" s="78">
        <v>80</v>
      </c>
      <c r="D33" s="16">
        <v>1.52E-2</v>
      </c>
      <c r="E33" s="16">
        <v>1.46E-2</v>
      </c>
      <c r="F33" s="16">
        <v>1.41E-2</v>
      </c>
      <c r="G33" s="16">
        <v>1.3599999999999999E-2</v>
      </c>
      <c r="H33" s="16">
        <v>1.3100000000000001E-2</v>
      </c>
      <c r="I33" s="16">
        <v>1.2699999999999999E-2</v>
      </c>
      <c r="J33" s="16">
        <v>1.23E-2</v>
      </c>
      <c r="K33" s="16">
        <v>1.1900000000000001E-2</v>
      </c>
      <c r="L33" s="16">
        <v>1.1599999999999999E-2</v>
      </c>
      <c r="M33" s="16">
        <v>1.1299999999999999E-2</v>
      </c>
      <c r="N33" s="16">
        <v>1.0999999999999999E-2</v>
      </c>
      <c r="O33" s="16">
        <v>1.0800000000000001E-2</v>
      </c>
      <c r="P33" s="16">
        <v>1.06E-2</v>
      </c>
      <c r="Q33" s="16">
        <v>1.04E-2</v>
      </c>
      <c r="R33" s="16">
        <v>1.03E-2</v>
      </c>
      <c r="S33" s="16">
        <v>1.01E-2</v>
      </c>
      <c r="T33" s="16">
        <v>1.01E-2</v>
      </c>
      <c r="U33" s="16">
        <v>0.01</v>
      </c>
      <c r="V33" s="16">
        <v>0.01</v>
      </c>
      <c r="W33" s="16">
        <v>0.01</v>
      </c>
      <c r="X33" s="16">
        <v>0.01</v>
      </c>
    </row>
    <row r="34" spans="2:24" ht="12.75" customHeight="1" x14ac:dyDescent="0.15">
      <c r="B34" s="78">
        <v>81</v>
      </c>
      <c r="D34" s="16">
        <v>1.4500000000000001E-2</v>
      </c>
      <c r="E34" s="16">
        <v>1.3899999999999999E-2</v>
      </c>
      <c r="F34" s="16">
        <v>1.34E-2</v>
      </c>
      <c r="G34" s="16">
        <v>1.29E-2</v>
      </c>
      <c r="H34" s="16">
        <v>1.24E-2</v>
      </c>
      <c r="I34" s="16">
        <v>1.2E-2</v>
      </c>
      <c r="J34" s="16">
        <v>1.17E-2</v>
      </c>
      <c r="K34" s="16">
        <v>1.14E-2</v>
      </c>
      <c r="L34" s="16">
        <v>1.11E-2</v>
      </c>
      <c r="M34" s="16">
        <v>1.09E-2</v>
      </c>
      <c r="N34" s="16">
        <v>1.0699999999999999E-2</v>
      </c>
      <c r="O34" s="16">
        <v>1.0500000000000001E-2</v>
      </c>
      <c r="P34" s="16">
        <v>1.03E-2</v>
      </c>
      <c r="Q34" s="16">
        <v>1.0200000000000001E-2</v>
      </c>
      <c r="R34" s="16">
        <v>1.01E-2</v>
      </c>
      <c r="S34" s="16">
        <v>1.01E-2</v>
      </c>
      <c r="T34" s="16">
        <v>0.01</v>
      </c>
      <c r="U34" s="16">
        <v>0.01</v>
      </c>
      <c r="V34" s="16">
        <v>0.01</v>
      </c>
      <c r="W34" s="16">
        <v>0.01</v>
      </c>
      <c r="X34" s="16">
        <v>0.01</v>
      </c>
    </row>
    <row r="35" spans="2:24" ht="12.75" customHeight="1" x14ac:dyDescent="0.15">
      <c r="B35" s="78">
        <v>82</v>
      </c>
      <c r="D35" s="16">
        <v>1.38E-2</v>
      </c>
      <c r="E35" s="16">
        <v>1.32E-2</v>
      </c>
      <c r="F35" s="16">
        <v>1.26E-2</v>
      </c>
      <c r="G35" s="16">
        <v>1.2200000000000001E-2</v>
      </c>
      <c r="H35" s="16">
        <v>1.17E-2</v>
      </c>
      <c r="I35" s="16">
        <v>1.14E-2</v>
      </c>
      <c r="J35" s="16">
        <v>1.11E-2</v>
      </c>
      <c r="K35" s="16">
        <v>1.0800000000000001E-2</v>
      </c>
      <c r="L35" s="16">
        <v>1.06E-2</v>
      </c>
      <c r="M35" s="16">
        <v>1.04E-2</v>
      </c>
      <c r="N35" s="16">
        <v>1.03E-2</v>
      </c>
      <c r="O35" s="16">
        <v>1.0200000000000001E-2</v>
      </c>
      <c r="P35" s="16">
        <v>1.01E-2</v>
      </c>
      <c r="Q35" s="16">
        <v>1.01E-2</v>
      </c>
      <c r="R35" s="16">
        <v>0.01</v>
      </c>
      <c r="S35" s="16">
        <v>0.01</v>
      </c>
      <c r="T35" s="16">
        <v>0.01</v>
      </c>
      <c r="U35" s="16">
        <v>0.01</v>
      </c>
      <c r="V35" s="16">
        <v>0.01</v>
      </c>
      <c r="W35" s="16">
        <v>0.01</v>
      </c>
      <c r="X35" s="16">
        <v>0.01</v>
      </c>
    </row>
    <row r="36" spans="2:24" ht="12.75" customHeight="1" x14ac:dyDescent="0.15">
      <c r="B36" s="78">
        <v>83</v>
      </c>
      <c r="D36" s="16">
        <v>1.3100000000000001E-2</v>
      </c>
      <c r="E36" s="16">
        <v>1.2500000000000001E-2</v>
      </c>
      <c r="F36" s="16">
        <v>1.1900000000000001E-2</v>
      </c>
      <c r="G36" s="16">
        <v>1.15E-2</v>
      </c>
      <c r="H36" s="16">
        <v>1.11E-2</v>
      </c>
      <c r="I36" s="16">
        <v>1.0699999999999999E-2</v>
      </c>
      <c r="J36" s="16">
        <v>1.0500000000000001E-2</v>
      </c>
      <c r="K36" s="16">
        <v>1.03E-2</v>
      </c>
      <c r="L36" s="16">
        <v>1.01E-2</v>
      </c>
      <c r="M36" s="16">
        <v>0.01</v>
      </c>
      <c r="N36" s="16">
        <v>9.9000000000000008E-3</v>
      </c>
      <c r="O36" s="16">
        <v>9.9000000000000008E-3</v>
      </c>
      <c r="P36" s="16">
        <v>9.9000000000000008E-3</v>
      </c>
      <c r="Q36" s="16">
        <v>9.9000000000000008E-3</v>
      </c>
      <c r="R36" s="16">
        <v>9.9000000000000008E-3</v>
      </c>
      <c r="S36" s="16">
        <v>9.9000000000000008E-3</v>
      </c>
      <c r="T36" s="16">
        <v>0.01</v>
      </c>
      <c r="U36" s="16">
        <v>0.01</v>
      </c>
      <c r="V36" s="16">
        <v>0.01</v>
      </c>
      <c r="W36" s="16">
        <v>0.01</v>
      </c>
      <c r="X36" s="16">
        <v>0.01</v>
      </c>
    </row>
    <row r="37" spans="2:24" ht="12.75" customHeight="1" x14ac:dyDescent="0.15">
      <c r="B37" s="78">
        <v>84</v>
      </c>
      <c r="D37" s="16">
        <v>1.2500000000000001E-2</v>
      </c>
      <c r="E37" s="16">
        <v>1.18E-2</v>
      </c>
      <c r="F37" s="16">
        <v>1.12E-2</v>
      </c>
      <c r="G37" s="16">
        <v>1.0699999999999999E-2</v>
      </c>
      <c r="H37" s="16">
        <v>1.04E-2</v>
      </c>
      <c r="I37" s="16">
        <v>1.01E-2</v>
      </c>
      <c r="J37" s="16">
        <v>9.9000000000000008E-3</v>
      </c>
      <c r="K37" s="16">
        <v>9.7000000000000003E-3</v>
      </c>
      <c r="L37" s="16">
        <v>9.5999999999999992E-3</v>
      </c>
      <c r="M37" s="16">
        <v>9.5999999999999992E-3</v>
      </c>
      <c r="N37" s="16">
        <v>9.5999999999999992E-3</v>
      </c>
      <c r="O37" s="16">
        <v>9.5999999999999992E-3</v>
      </c>
      <c r="P37" s="16">
        <v>9.5999999999999992E-3</v>
      </c>
      <c r="Q37" s="16">
        <v>9.7000000000000003E-3</v>
      </c>
      <c r="R37" s="16">
        <v>9.7999999999999997E-3</v>
      </c>
      <c r="S37" s="16">
        <v>9.9000000000000008E-3</v>
      </c>
      <c r="T37" s="16">
        <v>9.9000000000000008E-3</v>
      </c>
      <c r="U37" s="16">
        <v>0.01</v>
      </c>
      <c r="V37" s="16">
        <v>0.01</v>
      </c>
      <c r="W37" s="16">
        <v>0.01</v>
      </c>
      <c r="X37" s="16">
        <v>0.01</v>
      </c>
    </row>
    <row r="38" spans="2:24" ht="12.75" customHeight="1" x14ac:dyDescent="0.15">
      <c r="B38" s="78">
        <v>85</v>
      </c>
      <c r="D38" s="16">
        <v>1.21E-2</v>
      </c>
      <c r="E38" s="16">
        <v>1.14E-2</v>
      </c>
      <c r="F38" s="16">
        <v>1.09E-2</v>
      </c>
      <c r="G38" s="16">
        <v>1.04E-2</v>
      </c>
      <c r="H38" s="16">
        <v>0.01</v>
      </c>
      <c r="I38" s="16">
        <v>9.7999999999999997E-3</v>
      </c>
      <c r="J38" s="16">
        <v>9.5999999999999992E-3</v>
      </c>
      <c r="K38" s="16">
        <v>9.4000000000000004E-3</v>
      </c>
      <c r="L38" s="16">
        <v>9.4000000000000004E-3</v>
      </c>
      <c r="M38" s="16">
        <v>9.4000000000000004E-3</v>
      </c>
      <c r="N38" s="16">
        <v>9.4000000000000004E-3</v>
      </c>
      <c r="O38" s="16">
        <v>9.4999999999999998E-3</v>
      </c>
      <c r="P38" s="16">
        <v>9.4999999999999998E-3</v>
      </c>
      <c r="Q38" s="16">
        <v>9.5999999999999992E-3</v>
      </c>
      <c r="R38" s="16">
        <v>9.7000000000000003E-3</v>
      </c>
      <c r="S38" s="16">
        <v>9.7999999999999997E-3</v>
      </c>
      <c r="T38" s="16">
        <v>9.9000000000000008E-3</v>
      </c>
      <c r="U38" s="16">
        <v>0.01</v>
      </c>
      <c r="V38" s="16">
        <v>0.01</v>
      </c>
      <c r="W38" s="16">
        <v>0.01</v>
      </c>
      <c r="X38" s="16">
        <v>0.01</v>
      </c>
    </row>
    <row r="39" spans="2:24" ht="12.75" customHeight="1" x14ac:dyDescent="0.15">
      <c r="B39" s="78">
        <v>86</v>
      </c>
      <c r="D39" s="16">
        <v>1.23E-2</v>
      </c>
      <c r="E39" s="16">
        <v>1.18E-2</v>
      </c>
      <c r="F39" s="16">
        <v>1.1299999999999999E-2</v>
      </c>
      <c r="G39" s="16">
        <v>1.09E-2</v>
      </c>
      <c r="H39" s="16">
        <v>1.06E-2</v>
      </c>
      <c r="I39" s="16">
        <v>1.04E-2</v>
      </c>
      <c r="J39" s="16">
        <v>1.0200000000000001E-2</v>
      </c>
      <c r="K39" s="16">
        <v>0.01</v>
      </c>
      <c r="L39" s="16">
        <v>9.9000000000000008E-3</v>
      </c>
      <c r="M39" s="16">
        <v>9.9000000000000008E-3</v>
      </c>
      <c r="N39" s="16">
        <v>9.7999999999999997E-3</v>
      </c>
      <c r="O39" s="16">
        <v>9.7999999999999997E-3</v>
      </c>
      <c r="P39" s="16">
        <v>9.7999999999999997E-3</v>
      </c>
      <c r="Q39" s="16">
        <v>9.9000000000000008E-3</v>
      </c>
      <c r="R39" s="16">
        <v>9.9000000000000008E-3</v>
      </c>
      <c r="S39" s="16">
        <v>9.9000000000000008E-3</v>
      </c>
      <c r="T39" s="16">
        <v>0.01</v>
      </c>
      <c r="U39" s="16">
        <v>0.01</v>
      </c>
      <c r="V39" s="16">
        <v>0.01</v>
      </c>
      <c r="W39" s="16">
        <v>0.01</v>
      </c>
      <c r="X39" s="16">
        <v>0.01</v>
      </c>
    </row>
    <row r="40" spans="2:24" ht="12.75" customHeight="1" x14ac:dyDescent="0.15">
      <c r="B40" s="78">
        <v>87</v>
      </c>
      <c r="D40" s="16">
        <v>1.21E-2</v>
      </c>
      <c r="E40" s="16">
        <v>1.1599999999999999E-2</v>
      </c>
      <c r="F40" s="16">
        <v>1.12E-2</v>
      </c>
      <c r="G40" s="16">
        <v>1.0800000000000001E-2</v>
      </c>
      <c r="H40" s="16">
        <v>1.0500000000000001E-2</v>
      </c>
      <c r="I40" s="16">
        <v>1.03E-2</v>
      </c>
      <c r="J40" s="16">
        <v>1.01E-2</v>
      </c>
      <c r="K40" s="16">
        <v>0.01</v>
      </c>
      <c r="L40" s="16">
        <v>9.9000000000000008E-3</v>
      </c>
      <c r="M40" s="16">
        <v>9.9000000000000008E-3</v>
      </c>
      <c r="N40" s="16">
        <v>9.7999999999999997E-3</v>
      </c>
      <c r="O40" s="16">
        <v>9.7999999999999997E-3</v>
      </c>
      <c r="P40" s="16">
        <v>9.7999999999999997E-3</v>
      </c>
      <c r="Q40" s="16">
        <v>9.9000000000000008E-3</v>
      </c>
      <c r="R40" s="16">
        <v>9.9000000000000008E-3</v>
      </c>
      <c r="S40" s="16">
        <v>9.9000000000000008E-3</v>
      </c>
      <c r="T40" s="16">
        <v>0.01</v>
      </c>
      <c r="U40" s="16">
        <v>0.01</v>
      </c>
      <c r="V40" s="16">
        <v>0.01</v>
      </c>
      <c r="W40" s="16">
        <v>0.01</v>
      </c>
      <c r="X40" s="16">
        <v>0.01</v>
      </c>
    </row>
    <row r="41" spans="2:24" ht="12.75" customHeight="1" x14ac:dyDescent="0.15">
      <c r="B41" s="78">
        <v>88</v>
      </c>
      <c r="D41" s="16">
        <v>1.17E-2</v>
      </c>
      <c r="E41" s="16">
        <v>1.1299999999999999E-2</v>
      </c>
      <c r="F41" s="16">
        <v>1.09E-2</v>
      </c>
      <c r="G41" s="16">
        <v>1.0500000000000001E-2</v>
      </c>
      <c r="H41" s="16">
        <v>1.03E-2</v>
      </c>
      <c r="I41" s="16">
        <v>1.01E-2</v>
      </c>
      <c r="J41" s="16">
        <v>9.9000000000000008E-3</v>
      </c>
      <c r="K41" s="16">
        <v>9.7999999999999997E-3</v>
      </c>
      <c r="L41" s="16">
        <v>9.7999999999999997E-3</v>
      </c>
      <c r="M41" s="16">
        <v>9.7000000000000003E-3</v>
      </c>
      <c r="N41" s="16">
        <v>9.7000000000000003E-3</v>
      </c>
      <c r="O41" s="16">
        <v>9.7000000000000003E-3</v>
      </c>
      <c r="P41" s="16">
        <v>9.7999999999999997E-3</v>
      </c>
      <c r="Q41" s="16">
        <v>9.7999999999999997E-3</v>
      </c>
      <c r="R41" s="16">
        <v>9.9000000000000008E-3</v>
      </c>
      <c r="S41" s="16">
        <v>9.9000000000000008E-3</v>
      </c>
      <c r="T41" s="16">
        <v>0.01</v>
      </c>
      <c r="U41" s="16">
        <v>0.01</v>
      </c>
      <c r="V41" s="16">
        <v>0.01</v>
      </c>
      <c r="W41" s="16">
        <v>0.01</v>
      </c>
      <c r="X41" s="16">
        <v>0.01</v>
      </c>
    </row>
    <row r="42" spans="2:24" ht="12.75" customHeight="1" x14ac:dyDescent="0.15">
      <c r="B42" s="78">
        <v>89</v>
      </c>
      <c r="D42" s="16">
        <v>1.1299999999999999E-2</v>
      </c>
      <c r="E42" s="16">
        <v>1.0800000000000001E-2</v>
      </c>
      <c r="F42" s="16">
        <v>1.0500000000000001E-2</v>
      </c>
      <c r="G42" s="16">
        <v>1.0200000000000001E-2</v>
      </c>
      <c r="H42" s="16">
        <v>0.01</v>
      </c>
      <c r="I42" s="16">
        <v>9.7999999999999997E-3</v>
      </c>
      <c r="J42" s="16">
        <v>9.7000000000000003E-3</v>
      </c>
      <c r="K42" s="16">
        <v>9.5999999999999992E-3</v>
      </c>
      <c r="L42" s="16">
        <v>9.5999999999999992E-3</v>
      </c>
      <c r="M42" s="16">
        <v>9.5999999999999992E-3</v>
      </c>
      <c r="N42" s="16">
        <v>9.5999999999999992E-3</v>
      </c>
      <c r="O42" s="16">
        <v>9.5999999999999992E-3</v>
      </c>
      <c r="P42" s="16">
        <v>9.7000000000000003E-3</v>
      </c>
      <c r="Q42" s="16">
        <v>9.7999999999999997E-3</v>
      </c>
      <c r="R42" s="16">
        <v>9.7999999999999997E-3</v>
      </c>
      <c r="S42" s="16">
        <v>9.9000000000000008E-3</v>
      </c>
      <c r="T42" s="16">
        <v>0.01</v>
      </c>
      <c r="U42" s="16">
        <v>0.01</v>
      </c>
      <c r="V42" s="16">
        <v>0.01</v>
      </c>
      <c r="W42" s="16">
        <v>0.01</v>
      </c>
      <c r="X42" s="16">
        <v>0.01</v>
      </c>
    </row>
    <row r="43" spans="2:24" ht="12.75" customHeight="1" x14ac:dyDescent="0.15">
      <c r="B43" s="78">
        <v>90</v>
      </c>
      <c r="D43" s="16">
        <v>1.0800000000000001E-2</v>
      </c>
      <c r="E43" s="16">
        <v>1.0500000000000001E-2</v>
      </c>
      <c r="F43" s="16">
        <v>1.0200000000000001E-2</v>
      </c>
      <c r="G43" s="16">
        <v>9.9000000000000008E-3</v>
      </c>
      <c r="H43" s="16">
        <v>9.7000000000000003E-3</v>
      </c>
      <c r="I43" s="16">
        <v>9.5999999999999992E-3</v>
      </c>
      <c r="J43" s="16">
        <v>9.4999999999999998E-3</v>
      </c>
      <c r="K43" s="16">
        <v>9.4999999999999998E-3</v>
      </c>
      <c r="L43" s="16">
        <v>9.4999999999999998E-3</v>
      </c>
      <c r="M43" s="16">
        <v>9.4999999999999998E-3</v>
      </c>
      <c r="N43" s="16">
        <v>9.4999999999999998E-3</v>
      </c>
      <c r="O43" s="16">
        <v>9.5999999999999992E-3</v>
      </c>
      <c r="P43" s="16">
        <v>9.7000000000000003E-3</v>
      </c>
      <c r="Q43" s="16">
        <v>9.7000000000000003E-3</v>
      </c>
      <c r="R43" s="16">
        <v>9.7999999999999997E-3</v>
      </c>
      <c r="S43" s="16">
        <v>9.9000000000000008E-3</v>
      </c>
      <c r="T43" s="16">
        <v>9.9000000000000008E-3</v>
      </c>
      <c r="U43" s="16">
        <v>0.01</v>
      </c>
      <c r="V43" s="16">
        <v>0.01</v>
      </c>
      <c r="W43" s="16">
        <v>0.01</v>
      </c>
      <c r="X43" s="16">
        <v>0.01</v>
      </c>
    </row>
    <row r="44" spans="2:24" ht="12.75" customHeight="1" x14ac:dyDescent="0.15">
      <c r="B44" s="78">
        <v>91</v>
      </c>
      <c r="D44" s="16">
        <v>1.0200000000000001E-2</v>
      </c>
      <c r="E44" s="16">
        <v>9.7999999999999997E-3</v>
      </c>
      <c r="F44" s="16">
        <v>9.4999999999999998E-3</v>
      </c>
      <c r="G44" s="16">
        <v>9.2999999999999992E-3</v>
      </c>
      <c r="H44" s="16">
        <v>9.1000000000000004E-3</v>
      </c>
      <c r="I44" s="16">
        <v>8.9999999999999993E-3</v>
      </c>
      <c r="J44" s="16">
        <v>8.8999999999999999E-3</v>
      </c>
      <c r="K44" s="16">
        <v>8.8000000000000005E-3</v>
      </c>
      <c r="L44" s="16">
        <v>8.8000000000000005E-3</v>
      </c>
      <c r="M44" s="16">
        <v>8.8000000000000005E-3</v>
      </c>
      <c r="N44" s="16">
        <v>8.8000000000000005E-3</v>
      </c>
      <c r="O44" s="16">
        <v>8.8999999999999999E-3</v>
      </c>
      <c r="P44" s="16">
        <v>8.8999999999999999E-3</v>
      </c>
      <c r="Q44" s="16">
        <v>8.9999999999999993E-3</v>
      </c>
      <c r="R44" s="16">
        <v>9.1000000000000004E-3</v>
      </c>
      <c r="S44" s="16">
        <v>9.1000000000000004E-3</v>
      </c>
      <c r="T44" s="16">
        <v>9.1999999999999998E-3</v>
      </c>
      <c r="U44" s="16">
        <v>9.1999999999999998E-3</v>
      </c>
      <c r="V44" s="16">
        <v>9.1999999999999998E-3</v>
      </c>
      <c r="W44" s="16">
        <v>9.1999999999999998E-3</v>
      </c>
      <c r="X44" s="16">
        <v>9.1999999999999998E-3</v>
      </c>
    </row>
    <row r="45" spans="2:24" ht="12.75" customHeight="1" x14ac:dyDescent="0.15">
      <c r="B45" s="78">
        <v>92</v>
      </c>
      <c r="D45" s="16">
        <v>9.7999999999999997E-3</v>
      </c>
      <c r="E45" s="16">
        <v>9.4999999999999998E-3</v>
      </c>
      <c r="F45" s="16">
        <v>9.2999999999999992E-3</v>
      </c>
      <c r="G45" s="16">
        <v>9.1000000000000004E-3</v>
      </c>
      <c r="H45" s="16">
        <v>8.8999999999999999E-3</v>
      </c>
      <c r="I45" s="16">
        <v>8.8000000000000005E-3</v>
      </c>
      <c r="J45" s="16">
        <v>8.6999999999999994E-3</v>
      </c>
      <c r="K45" s="16">
        <v>8.6E-3</v>
      </c>
      <c r="L45" s="16">
        <v>8.5000000000000006E-3</v>
      </c>
      <c r="M45" s="16">
        <v>8.5000000000000006E-3</v>
      </c>
      <c r="N45" s="16">
        <v>8.3999999999999995E-3</v>
      </c>
      <c r="O45" s="16">
        <v>8.3999999999999995E-3</v>
      </c>
      <c r="P45" s="16">
        <v>8.3999999999999995E-3</v>
      </c>
      <c r="Q45" s="16">
        <v>8.3999999999999995E-3</v>
      </c>
      <c r="R45" s="16">
        <v>8.3999999999999995E-3</v>
      </c>
      <c r="S45" s="16">
        <v>8.3999999999999995E-3</v>
      </c>
      <c r="T45" s="16">
        <v>8.3999999999999995E-3</v>
      </c>
      <c r="U45" s="16">
        <v>8.3999999999999995E-3</v>
      </c>
      <c r="V45" s="16">
        <v>8.3999999999999995E-3</v>
      </c>
      <c r="W45" s="16">
        <v>8.3999999999999995E-3</v>
      </c>
      <c r="X45" s="16">
        <v>8.3999999999999995E-3</v>
      </c>
    </row>
    <row r="46" spans="2:24" ht="12.75" customHeight="1" x14ac:dyDescent="0.15">
      <c r="B46" s="78">
        <v>93</v>
      </c>
      <c r="D46" s="16">
        <v>8.6E-3</v>
      </c>
      <c r="E46" s="16">
        <v>8.2000000000000007E-3</v>
      </c>
      <c r="F46" s="16">
        <v>7.9000000000000008E-3</v>
      </c>
      <c r="G46" s="16">
        <v>7.7000000000000002E-3</v>
      </c>
      <c r="H46" s="16">
        <v>7.4999999999999997E-3</v>
      </c>
      <c r="I46" s="16">
        <v>7.4000000000000003E-3</v>
      </c>
      <c r="J46" s="16">
        <v>7.3000000000000001E-3</v>
      </c>
      <c r="K46" s="16">
        <v>7.3000000000000001E-3</v>
      </c>
      <c r="L46" s="16">
        <v>7.1999999999999998E-3</v>
      </c>
      <c r="M46" s="16">
        <v>7.1999999999999998E-3</v>
      </c>
      <c r="N46" s="16">
        <v>7.3000000000000001E-3</v>
      </c>
      <c r="O46" s="16">
        <v>7.3000000000000001E-3</v>
      </c>
      <c r="P46" s="16">
        <v>7.4000000000000003E-3</v>
      </c>
      <c r="Q46" s="16">
        <v>7.4000000000000003E-3</v>
      </c>
      <c r="R46" s="16">
        <v>7.4999999999999997E-3</v>
      </c>
      <c r="S46" s="16">
        <v>7.4999999999999997E-3</v>
      </c>
      <c r="T46" s="16">
        <v>7.6E-3</v>
      </c>
      <c r="U46" s="16">
        <v>7.6E-3</v>
      </c>
      <c r="V46" s="16">
        <v>7.6E-3</v>
      </c>
      <c r="W46" s="16">
        <v>7.6E-3</v>
      </c>
      <c r="X46" s="16">
        <v>7.6E-3</v>
      </c>
    </row>
    <row r="47" spans="2:24" ht="12.75" customHeight="1" x14ac:dyDescent="0.15">
      <c r="B47" s="78">
        <v>94</v>
      </c>
      <c r="D47" s="16">
        <v>7.9000000000000008E-3</v>
      </c>
      <c r="E47" s="16">
        <v>7.6E-3</v>
      </c>
      <c r="F47" s="16">
        <v>7.3000000000000001E-3</v>
      </c>
      <c r="G47" s="16">
        <v>7.1000000000000004E-3</v>
      </c>
      <c r="H47" s="16">
        <v>6.8999999999999999E-3</v>
      </c>
      <c r="I47" s="16">
        <v>6.7999999999999996E-3</v>
      </c>
      <c r="J47" s="16">
        <v>6.7000000000000002E-3</v>
      </c>
      <c r="K47" s="16">
        <v>6.6E-3</v>
      </c>
      <c r="L47" s="16">
        <v>6.6E-3</v>
      </c>
      <c r="M47" s="16">
        <v>6.6E-3</v>
      </c>
      <c r="N47" s="16">
        <v>6.6E-3</v>
      </c>
      <c r="O47" s="16">
        <v>6.6E-3</v>
      </c>
      <c r="P47" s="16">
        <v>6.6E-3</v>
      </c>
      <c r="Q47" s="16">
        <v>6.7000000000000002E-3</v>
      </c>
      <c r="R47" s="16">
        <v>6.7000000000000002E-3</v>
      </c>
      <c r="S47" s="16">
        <v>6.7000000000000002E-3</v>
      </c>
      <c r="T47" s="16">
        <v>6.7999999999999996E-3</v>
      </c>
      <c r="U47" s="16">
        <v>6.7999999999999996E-3</v>
      </c>
      <c r="V47" s="16">
        <v>6.7999999999999996E-3</v>
      </c>
      <c r="W47" s="16">
        <v>6.7999999999999996E-3</v>
      </c>
      <c r="X47" s="16">
        <v>6.7999999999999996E-3</v>
      </c>
    </row>
    <row r="48" spans="2:24" ht="12.75" customHeight="1" x14ac:dyDescent="0.15">
      <c r="B48" s="78">
        <v>95</v>
      </c>
      <c r="D48" s="16">
        <v>7.3000000000000001E-3</v>
      </c>
      <c r="E48" s="16">
        <v>7.1000000000000004E-3</v>
      </c>
      <c r="F48" s="16">
        <v>6.7999999999999996E-3</v>
      </c>
      <c r="G48" s="16">
        <v>6.6E-3</v>
      </c>
      <c r="H48" s="16">
        <v>6.4999999999999997E-3</v>
      </c>
      <c r="I48" s="16">
        <v>6.3E-3</v>
      </c>
      <c r="J48" s="16">
        <v>6.1999999999999998E-3</v>
      </c>
      <c r="K48" s="16">
        <v>6.1000000000000004E-3</v>
      </c>
      <c r="L48" s="16">
        <v>6.1000000000000004E-3</v>
      </c>
      <c r="M48" s="16">
        <v>6.0000000000000001E-3</v>
      </c>
      <c r="N48" s="16">
        <v>6.0000000000000001E-3</v>
      </c>
      <c r="O48" s="16">
        <v>6.0000000000000001E-3</v>
      </c>
      <c r="P48" s="16">
        <v>6.0000000000000001E-3</v>
      </c>
      <c r="Q48" s="16">
        <v>6.0000000000000001E-3</v>
      </c>
      <c r="R48" s="16">
        <v>6.0000000000000001E-3</v>
      </c>
      <c r="S48" s="16">
        <v>6.0000000000000001E-3</v>
      </c>
      <c r="T48" s="16">
        <v>6.0000000000000001E-3</v>
      </c>
      <c r="U48" s="16">
        <v>6.0000000000000001E-3</v>
      </c>
      <c r="V48" s="16">
        <v>6.0000000000000001E-3</v>
      </c>
      <c r="W48" s="16">
        <v>6.0000000000000001E-3</v>
      </c>
      <c r="X48" s="16">
        <v>6.0000000000000001E-3</v>
      </c>
    </row>
    <row r="49" spans="2:24" ht="12.75" customHeight="1" x14ac:dyDescent="0.15">
      <c r="B49" s="78">
        <v>96</v>
      </c>
      <c r="D49" s="16">
        <v>6.6E-3</v>
      </c>
      <c r="E49" s="16">
        <v>6.4000000000000003E-3</v>
      </c>
      <c r="F49" s="16">
        <v>6.1000000000000004E-3</v>
      </c>
      <c r="G49" s="16">
        <v>5.8999999999999999E-3</v>
      </c>
      <c r="H49" s="16">
        <v>5.7999999999999996E-3</v>
      </c>
      <c r="I49" s="16">
        <v>5.5999999999999999E-3</v>
      </c>
      <c r="J49" s="16">
        <v>5.4999999999999997E-3</v>
      </c>
      <c r="K49" s="16">
        <v>5.4000000000000003E-3</v>
      </c>
      <c r="L49" s="16">
        <v>5.4000000000000003E-3</v>
      </c>
      <c r="M49" s="16">
        <v>5.3E-3</v>
      </c>
      <c r="N49" s="16">
        <v>5.3E-3</v>
      </c>
      <c r="O49" s="16">
        <v>5.1999999999999998E-3</v>
      </c>
      <c r="P49" s="16">
        <v>5.1999999999999998E-3</v>
      </c>
      <c r="Q49" s="16">
        <v>5.1999999999999998E-3</v>
      </c>
      <c r="R49" s="16">
        <v>5.1999999999999998E-3</v>
      </c>
      <c r="S49" s="16">
        <v>5.1999999999999998E-3</v>
      </c>
      <c r="T49" s="16">
        <v>5.1999999999999998E-3</v>
      </c>
      <c r="U49" s="16">
        <v>5.1999999999999998E-3</v>
      </c>
      <c r="V49" s="16">
        <v>5.1999999999999998E-3</v>
      </c>
      <c r="W49" s="16">
        <v>5.1999999999999998E-3</v>
      </c>
      <c r="X49" s="16">
        <v>5.1999999999999998E-3</v>
      </c>
    </row>
    <row r="50" spans="2:24" ht="12.75" customHeight="1" x14ac:dyDescent="0.15">
      <c r="B50" s="78">
        <v>97</v>
      </c>
      <c r="D50" s="16">
        <v>5.8999999999999999E-3</v>
      </c>
      <c r="E50" s="16">
        <v>5.5999999999999999E-3</v>
      </c>
      <c r="F50" s="16">
        <v>5.4000000000000003E-3</v>
      </c>
      <c r="G50" s="16">
        <v>5.3E-3</v>
      </c>
      <c r="H50" s="16">
        <v>5.1000000000000004E-3</v>
      </c>
      <c r="I50" s="16">
        <v>5.0000000000000001E-3</v>
      </c>
      <c r="J50" s="16">
        <v>4.7999999999999996E-3</v>
      </c>
      <c r="K50" s="16">
        <v>4.7000000000000002E-3</v>
      </c>
      <c r="L50" s="16">
        <v>4.7000000000000002E-3</v>
      </c>
      <c r="M50" s="16">
        <v>4.5999999999999999E-3</v>
      </c>
      <c r="N50" s="16">
        <v>4.4999999999999997E-3</v>
      </c>
      <c r="O50" s="16">
        <v>4.4999999999999997E-3</v>
      </c>
      <c r="P50" s="16">
        <v>4.4999999999999997E-3</v>
      </c>
      <c r="Q50" s="16">
        <v>4.4000000000000003E-3</v>
      </c>
      <c r="R50" s="16">
        <v>4.4000000000000003E-3</v>
      </c>
      <c r="S50" s="16">
        <v>4.4000000000000003E-3</v>
      </c>
      <c r="T50" s="16">
        <v>4.4000000000000003E-3</v>
      </c>
      <c r="U50" s="16">
        <v>4.4000000000000003E-3</v>
      </c>
      <c r="V50" s="16">
        <v>4.4000000000000003E-3</v>
      </c>
      <c r="W50" s="16">
        <v>4.4000000000000003E-3</v>
      </c>
      <c r="X50" s="16">
        <v>4.4000000000000003E-3</v>
      </c>
    </row>
    <row r="51" spans="2:24" ht="12.75" customHeight="1" x14ac:dyDescent="0.15">
      <c r="B51" s="78">
        <v>98</v>
      </c>
      <c r="D51" s="16">
        <v>5.1000000000000004E-3</v>
      </c>
      <c r="E51" s="16">
        <v>4.8999999999999998E-3</v>
      </c>
      <c r="F51" s="16">
        <v>4.7000000000000002E-3</v>
      </c>
      <c r="G51" s="16">
        <v>4.5999999999999999E-3</v>
      </c>
      <c r="H51" s="16">
        <v>4.4000000000000003E-3</v>
      </c>
      <c r="I51" s="16">
        <v>4.3E-3</v>
      </c>
      <c r="J51" s="16">
        <v>4.1000000000000003E-3</v>
      </c>
      <c r="K51" s="16">
        <v>4.0000000000000001E-3</v>
      </c>
      <c r="L51" s="16">
        <v>4.0000000000000001E-3</v>
      </c>
      <c r="M51" s="16">
        <v>3.8999999999999998E-3</v>
      </c>
      <c r="N51" s="16">
        <v>3.8E-3</v>
      </c>
      <c r="O51" s="16">
        <v>3.8E-3</v>
      </c>
      <c r="P51" s="16">
        <v>3.7000000000000002E-3</v>
      </c>
      <c r="Q51" s="16">
        <v>3.7000000000000002E-3</v>
      </c>
      <c r="R51" s="16">
        <v>3.5999999999999999E-3</v>
      </c>
      <c r="S51" s="16">
        <v>3.5999999999999999E-3</v>
      </c>
      <c r="T51" s="16">
        <v>3.5999999999999999E-3</v>
      </c>
      <c r="U51" s="16">
        <v>3.5999999999999999E-3</v>
      </c>
      <c r="V51" s="16">
        <v>3.5999999999999999E-3</v>
      </c>
      <c r="W51" s="16">
        <v>3.5999999999999999E-3</v>
      </c>
      <c r="X51" s="16">
        <v>3.5999999999999999E-3</v>
      </c>
    </row>
    <row r="52" spans="2:24" ht="12.75" customHeight="1" x14ac:dyDescent="0.15">
      <c r="B52" s="78">
        <v>99</v>
      </c>
      <c r="D52" s="16">
        <v>4.4000000000000003E-3</v>
      </c>
      <c r="E52" s="16">
        <v>4.1999999999999997E-3</v>
      </c>
      <c r="F52" s="16">
        <v>4.0000000000000001E-3</v>
      </c>
      <c r="G52" s="16">
        <v>3.8999999999999998E-3</v>
      </c>
      <c r="H52" s="16">
        <v>3.7000000000000002E-3</v>
      </c>
      <c r="I52" s="16">
        <v>3.5999999999999999E-3</v>
      </c>
      <c r="J52" s="16">
        <v>3.5000000000000001E-3</v>
      </c>
      <c r="K52" s="16">
        <v>3.3E-3</v>
      </c>
      <c r="L52" s="16">
        <v>3.2000000000000002E-3</v>
      </c>
      <c r="M52" s="16">
        <v>3.2000000000000002E-3</v>
      </c>
      <c r="N52" s="16">
        <v>3.0999999999999999E-3</v>
      </c>
      <c r="O52" s="16">
        <v>3.0000000000000001E-3</v>
      </c>
      <c r="P52" s="16">
        <v>3.0000000000000001E-3</v>
      </c>
      <c r="Q52" s="16">
        <v>2.8999999999999998E-3</v>
      </c>
      <c r="R52" s="16">
        <v>2.8999999999999998E-3</v>
      </c>
      <c r="S52" s="16">
        <v>2.8E-3</v>
      </c>
      <c r="T52" s="16">
        <v>2.8E-3</v>
      </c>
      <c r="U52" s="16">
        <v>2.8E-3</v>
      </c>
      <c r="V52" s="16">
        <v>2.8E-3</v>
      </c>
      <c r="W52" s="16">
        <v>2.8E-3</v>
      </c>
      <c r="X52" s="16">
        <v>2.8E-3</v>
      </c>
    </row>
    <row r="53" spans="2:24" ht="12.75" customHeight="1" x14ac:dyDescent="0.15">
      <c r="B53" s="78">
        <v>100</v>
      </c>
      <c r="D53" s="16">
        <v>3.5999999999999999E-3</v>
      </c>
      <c r="E53" s="16">
        <v>3.5000000000000001E-3</v>
      </c>
      <c r="F53" s="16">
        <v>3.3E-3</v>
      </c>
      <c r="G53" s="16">
        <v>3.2000000000000002E-3</v>
      </c>
      <c r="H53" s="16">
        <v>3.0000000000000001E-3</v>
      </c>
      <c r="I53" s="16">
        <v>2.8999999999999998E-3</v>
      </c>
      <c r="J53" s="16">
        <v>2.8E-3</v>
      </c>
      <c r="K53" s="16">
        <v>2.5999999999999999E-3</v>
      </c>
      <c r="L53" s="16">
        <v>2.5000000000000001E-3</v>
      </c>
      <c r="M53" s="16">
        <v>2.3999999999999998E-3</v>
      </c>
      <c r="N53" s="16">
        <v>2.3E-3</v>
      </c>
      <c r="O53" s="16">
        <v>2.3E-3</v>
      </c>
      <c r="P53" s="16">
        <v>2.2000000000000001E-3</v>
      </c>
      <c r="Q53" s="16">
        <v>2.0999999999999999E-3</v>
      </c>
      <c r="R53" s="16">
        <v>2.0999999999999999E-3</v>
      </c>
      <c r="S53" s="16">
        <v>2.0999999999999999E-3</v>
      </c>
      <c r="T53" s="16">
        <v>2E-3</v>
      </c>
      <c r="U53" s="16">
        <v>2E-3</v>
      </c>
      <c r="V53" s="16">
        <v>2E-3</v>
      </c>
      <c r="W53" s="16">
        <v>2E-3</v>
      </c>
      <c r="X53" s="16">
        <v>2E-3</v>
      </c>
    </row>
    <row r="54" spans="2:24" ht="12.75" customHeight="1" x14ac:dyDescent="0.15">
      <c r="B54" s="78">
        <v>101</v>
      </c>
      <c r="D54" s="16">
        <v>2.8999999999999998E-3</v>
      </c>
      <c r="E54" s="16">
        <v>2.8E-3</v>
      </c>
      <c r="F54" s="16">
        <v>2.7000000000000001E-3</v>
      </c>
      <c r="G54" s="16">
        <v>2.5000000000000001E-3</v>
      </c>
      <c r="H54" s="16">
        <v>2.3999999999999998E-3</v>
      </c>
      <c r="I54" s="16">
        <v>2.3E-3</v>
      </c>
      <c r="J54" s="16">
        <v>2.2000000000000001E-3</v>
      </c>
      <c r="K54" s="16">
        <v>2.0999999999999999E-3</v>
      </c>
      <c r="L54" s="16">
        <v>2E-3</v>
      </c>
      <c r="M54" s="16">
        <v>2E-3</v>
      </c>
      <c r="N54" s="16">
        <v>1.9E-3</v>
      </c>
      <c r="O54" s="16">
        <v>1.8E-3</v>
      </c>
      <c r="P54" s="16">
        <v>1.8E-3</v>
      </c>
      <c r="Q54" s="16">
        <v>1.6999999999999999E-3</v>
      </c>
      <c r="R54" s="16">
        <v>1.6999999999999999E-3</v>
      </c>
      <c r="S54" s="16">
        <v>1.6000000000000001E-3</v>
      </c>
      <c r="T54" s="16">
        <v>1.6000000000000001E-3</v>
      </c>
      <c r="U54" s="16">
        <v>1.6000000000000001E-3</v>
      </c>
      <c r="V54" s="16">
        <v>1.6000000000000001E-3</v>
      </c>
      <c r="W54" s="16">
        <v>1.6000000000000001E-3</v>
      </c>
      <c r="X54" s="16">
        <v>1.6000000000000001E-3</v>
      </c>
    </row>
    <row r="55" spans="2:24" ht="12.75" customHeight="1" x14ac:dyDescent="0.15">
      <c r="B55" s="78">
        <v>102</v>
      </c>
      <c r="D55" s="16">
        <v>2.2000000000000001E-3</v>
      </c>
      <c r="E55" s="16">
        <v>2.0999999999999999E-3</v>
      </c>
      <c r="F55" s="16">
        <v>2E-3</v>
      </c>
      <c r="G55" s="16">
        <v>1.9E-3</v>
      </c>
      <c r="H55" s="16">
        <v>1.8E-3</v>
      </c>
      <c r="I55" s="16">
        <v>1.6999999999999999E-3</v>
      </c>
      <c r="J55" s="16">
        <v>1.6999999999999999E-3</v>
      </c>
      <c r="K55" s="16">
        <v>1.6000000000000001E-3</v>
      </c>
      <c r="L55" s="16">
        <v>1.5E-3</v>
      </c>
      <c r="M55" s="16">
        <v>1.5E-3</v>
      </c>
      <c r="N55" s="16">
        <v>1.4E-3</v>
      </c>
      <c r="O55" s="16">
        <v>1.4E-3</v>
      </c>
      <c r="P55" s="16">
        <v>1.2999999999999999E-3</v>
      </c>
      <c r="Q55" s="16">
        <v>1.2999999999999999E-3</v>
      </c>
      <c r="R55" s="16">
        <v>1.2999999999999999E-3</v>
      </c>
      <c r="S55" s="16">
        <v>1.1999999999999999E-3</v>
      </c>
      <c r="T55" s="16">
        <v>1.1999999999999999E-3</v>
      </c>
      <c r="U55" s="16">
        <v>1.1999999999999999E-3</v>
      </c>
      <c r="V55" s="16">
        <v>1.1999999999999999E-3</v>
      </c>
      <c r="W55" s="16">
        <v>1.1999999999999999E-3</v>
      </c>
      <c r="X55" s="16">
        <v>1.1999999999999999E-3</v>
      </c>
    </row>
    <row r="56" spans="2:24" ht="12.75" customHeight="1" x14ac:dyDescent="0.15">
      <c r="B56" s="78">
        <v>103</v>
      </c>
      <c r="D56" s="16">
        <v>1.5E-3</v>
      </c>
      <c r="E56" s="16">
        <v>1.4E-3</v>
      </c>
      <c r="F56" s="16">
        <v>1.2999999999999999E-3</v>
      </c>
      <c r="G56" s="16">
        <v>1.2999999999999999E-3</v>
      </c>
      <c r="H56" s="16">
        <v>1.1999999999999999E-3</v>
      </c>
      <c r="I56" s="16">
        <v>1.1999999999999999E-3</v>
      </c>
      <c r="J56" s="16">
        <v>1.1000000000000001E-3</v>
      </c>
      <c r="K56" s="16">
        <v>1.1000000000000001E-3</v>
      </c>
      <c r="L56" s="16">
        <v>1E-3</v>
      </c>
      <c r="M56" s="16">
        <v>1E-3</v>
      </c>
      <c r="N56" s="16">
        <v>8.9999999999999998E-4</v>
      </c>
      <c r="O56" s="16">
        <v>8.9999999999999998E-4</v>
      </c>
      <c r="P56" s="16">
        <v>8.9999999999999998E-4</v>
      </c>
      <c r="Q56" s="16">
        <v>8.9999999999999998E-4</v>
      </c>
      <c r="R56" s="16">
        <v>8.0000000000000004E-4</v>
      </c>
      <c r="S56" s="16">
        <v>8.0000000000000004E-4</v>
      </c>
      <c r="T56" s="16">
        <v>8.0000000000000004E-4</v>
      </c>
      <c r="U56" s="16">
        <v>8.0000000000000004E-4</v>
      </c>
      <c r="V56" s="16">
        <v>8.0000000000000004E-4</v>
      </c>
      <c r="W56" s="16">
        <v>8.0000000000000004E-4</v>
      </c>
      <c r="X56" s="16">
        <v>8.0000000000000004E-4</v>
      </c>
    </row>
    <row r="57" spans="2:24" ht="12.75" customHeight="1" x14ac:dyDescent="0.15">
      <c r="B57" s="78">
        <v>104</v>
      </c>
      <c r="D57" s="16">
        <v>6.9999999999999999E-4</v>
      </c>
      <c r="E57" s="16">
        <v>6.9999999999999999E-4</v>
      </c>
      <c r="F57" s="16">
        <v>6.9999999999999999E-4</v>
      </c>
      <c r="G57" s="16">
        <v>5.9999999999999995E-4</v>
      </c>
      <c r="H57" s="16">
        <v>5.9999999999999995E-4</v>
      </c>
      <c r="I57" s="16">
        <v>5.9999999999999995E-4</v>
      </c>
      <c r="J57" s="16">
        <v>5.9999999999999995E-4</v>
      </c>
      <c r="K57" s="16">
        <v>5.0000000000000001E-4</v>
      </c>
      <c r="L57" s="16">
        <v>5.0000000000000001E-4</v>
      </c>
      <c r="M57" s="16">
        <v>5.0000000000000001E-4</v>
      </c>
      <c r="N57" s="16">
        <v>5.0000000000000001E-4</v>
      </c>
      <c r="O57" s="16">
        <v>5.0000000000000001E-4</v>
      </c>
      <c r="P57" s="16">
        <v>4.0000000000000002E-4</v>
      </c>
      <c r="Q57" s="16">
        <v>4.0000000000000002E-4</v>
      </c>
      <c r="R57" s="16">
        <v>4.0000000000000002E-4</v>
      </c>
      <c r="S57" s="16">
        <v>4.0000000000000002E-4</v>
      </c>
      <c r="T57" s="16">
        <v>4.0000000000000002E-4</v>
      </c>
      <c r="U57" s="16">
        <v>4.0000000000000002E-4</v>
      </c>
      <c r="V57" s="16">
        <v>4.0000000000000002E-4</v>
      </c>
      <c r="W57" s="16">
        <v>4.0000000000000002E-4</v>
      </c>
      <c r="X57" s="16">
        <v>4.0000000000000002E-4</v>
      </c>
    </row>
    <row r="58" spans="2:24" ht="12.75" customHeight="1" x14ac:dyDescent="0.15">
      <c r="B58" s="78">
        <v>105</v>
      </c>
      <c r="D58" s="16">
        <v>0</v>
      </c>
      <c r="E58" s="16">
        <v>0</v>
      </c>
      <c r="F58" s="16">
        <v>0</v>
      </c>
      <c r="G58" s="16">
        <v>0</v>
      </c>
      <c r="H58" s="16">
        <v>0</v>
      </c>
      <c r="I58" s="16">
        <v>0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</row>
    <row r="59" spans="2:24" ht="12.75" customHeight="1" x14ac:dyDescent="0.15"/>
    <row r="60" spans="2:24" ht="12.75" customHeight="1" x14ac:dyDescent="0.15"/>
    <row r="61" spans="2:24" ht="12.75" customHeight="1" x14ac:dyDescent="0.15"/>
    <row r="62" spans="2:24" ht="12.75" customHeight="1" x14ac:dyDescent="0.15"/>
    <row r="63" spans="2:24" ht="12.75" customHeight="1" x14ac:dyDescent="0.15"/>
    <row r="64" spans="2:24" ht="12.75" customHeight="1" x14ac:dyDescent="0.15"/>
    <row r="65" ht="12.75" customHeight="1" x14ac:dyDescent="0.15"/>
    <row r="66" ht="12.75" customHeight="1" x14ac:dyDescent="0.15"/>
    <row r="67" ht="12.75" customHeight="1" x14ac:dyDescent="0.15"/>
    <row r="68" ht="12.75" customHeight="1" x14ac:dyDescent="0.15"/>
    <row r="69" ht="12.75" customHeight="1" x14ac:dyDescent="0.15"/>
    <row r="70" ht="12.75" customHeight="1" x14ac:dyDescent="0.15"/>
    <row r="71" ht="12.75" customHeight="1" x14ac:dyDescent="0.15"/>
    <row r="72" ht="12.75" customHeight="1" x14ac:dyDescent="0.15"/>
    <row r="73" ht="12.75" customHeight="1" x14ac:dyDescent="0.15"/>
    <row r="74" ht="12.75" customHeight="1" x14ac:dyDescent="0.15"/>
    <row r="75" ht="12.75" customHeight="1" x14ac:dyDescent="0.15"/>
    <row r="76" ht="12.75" customHeight="1" x14ac:dyDescent="0.15"/>
    <row r="77" ht="12.75" customHeight="1" x14ac:dyDescent="0.15"/>
    <row r="78" ht="12.75" customHeight="1" x14ac:dyDescent="0.15"/>
    <row r="79" ht="12.75" customHeight="1" x14ac:dyDescent="0.15"/>
    <row r="80" ht="12.75" customHeight="1" x14ac:dyDescent="0.15"/>
    <row r="81" ht="12.75" customHeight="1" x14ac:dyDescent="0.15"/>
    <row r="82" ht="12.75" customHeight="1" x14ac:dyDescent="0.15"/>
    <row r="83" ht="12.75" customHeight="1" x14ac:dyDescent="0.15"/>
    <row r="84" ht="12.75" customHeight="1" x14ac:dyDescent="0.15"/>
    <row r="85" ht="12.75" customHeight="1" x14ac:dyDescent="0.15"/>
    <row r="86" ht="12.75" customHeight="1" x14ac:dyDescent="0.15"/>
    <row r="87" ht="12.75" customHeight="1" x14ac:dyDescent="0.15"/>
    <row r="88" ht="12.75" customHeight="1" x14ac:dyDescent="0.15"/>
    <row r="89" ht="12.75" customHeight="1" x14ac:dyDescent="0.15"/>
    <row r="90" ht="12.75" customHeight="1" x14ac:dyDescent="0.15"/>
    <row r="91" ht="12.75" customHeight="1" x14ac:dyDescent="0.15"/>
    <row r="92" ht="12.75" customHeight="1" x14ac:dyDescent="0.15"/>
    <row r="93" ht="12.75" customHeight="1" x14ac:dyDescent="0.15"/>
    <row r="94" ht="12.75" customHeight="1" x14ac:dyDescent="0.15"/>
    <row r="95" ht="12.75" customHeight="1" x14ac:dyDescent="0.15"/>
    <row r="96" ht="12.75" customHeight="1" x14ac:dyDescent="0.15"/>
    <row r="97" ht="12.75" customHeight="1" x14ac:dyDescent="0.15"/>
    <row r="98" ht="12.75" customHeight="1" x14ac:dyDescent="0.15"/>
    <row r="99" ht="12.75" customHeight="1" x14ac:dyDescent="0.15"/>
    <row r="100" ht="12.75" customHeight="1" x14ac:dyDescent="0.15"/>
    <row r="101" ht="12.75" customHeight="1" x14ac:dyDescent="0.15"/>
    <row r="102" ht="12.75" customHeight="1" x14ac:dyDescent="0.15"/>
    <row r="103" ht="12.75" customHeight="1" x14ac:dyDescent="0.15"/>
    <row r="104" ht="12.75" customHeight="1" x14ac:dyDescent="0.15"/>
    <row r="105" ht="12.75" customHeight="1" x14ac:dyDescent="0.15"/>
    <row r="106" ht="12.75" customHeight="1" x14ac:dyDescent="0.15"/>
    <row r="107" ht="12.75" customHeight="1" x14ac:dyDescent="0.15"/>
    <row r="108" ht="12.75" customHeight="1" x14ac:dyDescent="0.15"/>
    <row r="109" ht="12.75" customHeight="1" x14ac:dyDescent="0.15"/>
    <row r="110" ht="12.75" customHeight="1" x14ac:dyDescent="0.15"/>
    <row r="111" ht="12.75" customHeight="1" x14ac:dyDescent="0.15"/>
    <row r="112" ht="12.75" customHeight="1" x14ac:dyDescent="0.15"/>
    <row r="113" ht="12.75" customHeight="1" x14ac:dyDescent="0.15"/>
    <row r="114" ht="12.75" customHeight="1" x14ac:dyDescent="0.15"/>
    <row r="115" ht="12.75" customHeight="1" x14ac:dyDescent="0.15"/>
    <row r="116" ht="12.75" customHeight="1" x14ac:dyDescent="0.15"/>
    <row r="117" ht="12.75" customHeight="1" x14ac:dyDescent="0.15"/>
    <row r="118" ht="12.75" customHeight="1" x14ac:dyDescent="0.15"/>
    <row r="119" ht="12.75" customHeight="1" x14ac:dyDescent="0.15"/>
    <row r="120" ht="12.75" customHeight="1" x14ac:dyDescent="0.15"/>
    <row r="121" ht="12.75" customHeight="1" x14ac:dyDescent="0.15"/>
    <row r="122" ht="12.75" customHeight="1" x14ac:dyDescent="0.15"/>
    <row r="123" ht="12.75" customHeight="1" x14ac:dyDescent="0.15"/>
    <row r="124" ht="12.75" customHeight="1" x14ac:dyDescent="0.15"/>
    <row r="125" ht="12.75" customHeight="1" x14ac:dyDescent="0.15"/>
    <row r="126" ht="12.75" customHeight="1" x14ac:dyDescent="0.15"/>
    <row r="127" ht="12.75" customHeight="1" x14ac:dyDescent="0.15"/>
    <row r="128" ht="12.75" customHeight="1" x14ac:dyDescent="0.15"/>
    <row r="129" ht="12.75" customHeight="1" x14ac:dyDescent="0.15"/>
    <row r="130" ht="12.75" customHeight="1" x14ac:dyDescent="0.15"/>
    <row r="131" ht="12.75" customHeight="1" x14ac:dyDescent="0.15"/>
    <row r="132" ht="12.75" customHeight="1" x14ac:dyDescent="0.15"/>
    <row r="133" ht="12.75" customHeight="1" x14ac:dyDescent="0.15"/>
    <row r="134" ht="12.75" customHeight="1" x14ac:dyDescent="0.15"/>
    <row r="135" ht="12.75" customHeight="1" x14ac:dyDescent="0.15"/>
    <row r="136" ht="12.75" customHeight="1" x14ac:dyDescent="0.15"/>
    <row r="137" ht="12.75" customHeight="1" x14ac:dyDescent="0.15"/>
    <row r="138" ht="12.75" customHeight="1" x14ac:dyDescent="0.15"/>
    <row r="139" ht="12.75" customHeight="1" x14ac:dyDescent="0.15"/>
    <row r="140" ht="12.75" customHeight="1" x14ac:dyDescent="0.15"/>
    <row r="141" ht="12.75" customHeight="1" x14ac:dyDescent="0.15"/>
    <row r="142" ht="12.75" customHeight="1" x14ac:dyDescent="0.15"/>
    <row r="143" ht="12.75" customHeight="1" x14ac:dyDescent="0.15"/>
    <row r="144" ht="12.75" customHeight="1" x14ac:dyDescent="0.15"/>
    <row r="145" ht="12.75" customHeight="1" x14ac:dyDescent="0.15"/>
    <row r="146" ht="12.75" customHeight="1" x14ac:dyDescent="0.15"/>
    <row r="147" ht="12.75" customHeight="1" x14ac:dyDescent="0.15"/>
    <row r="148" ht="12.75" customHeight="1" x14ac:dyDescent="0.15"/>
    <row r="149" ht="12.75" customHeight="1" x14ac:dyDescent="0.15"/>
    <row r="150" ht="12.75" customHeight="1" x14ac:dyDescent="0.15"/>
    <row r="151" ht="12.75" customHeight="1" x14ac:dyDescent="0.15"/>
    <row r="152" ht="12.75" customHeight="1" x14ac:dyDescent="0.15"/>
    <row r="153" ht="12.75" customHeight="1" x14ac:dyDescent="0.15"/>
    <row r="154" ht="12.75" customHeight="1" x14ac:dyDescent="0.15"/>
    <row r="155" ht="12.75" customHeight="1" x14ac:dyDescent="0.15"/>
    <row r="156" ht="12.75" customHeight="1" x14ac:dyDescent="0.15"/>
    <row r="157" ht="12.75" customHeight="1" x14ac:dyDescent="0.15"/>
    <row r="158" ht="12.75" customHeight="1" x14ac:dyDescent="0.15"/>
    <row r="159" ht="12.75" customHeight="1" x14ac:dyDescent="0.15"/>
    <row r="160" ht="12.75" customHeight="1" x14ac:dyDescent="0.15"/>
    <row r="161" ht="12.75" customHeight="1" x14ac:dyDescent="0.15"/>
    <row r="162" ht="12.75" customHeight="1" x14ac:dyDescent="0.15"/>
    <row r="163" ht="12.75" customHeight="1" x14ac:dyDescent="0.15"/>
    <row r="164" ht="12.75" customHeight="1" x14ac:dyDescent="0.15"/>
    <row r="165" ht="12.75" customHeight="1" x14ac:dyDescent="0.15"/>
    <row r="166" ht="12.75" customHeight="1" x14ac:dyDescent="0.15"/>
    <row r="167" ht="12.75" customHeight="1" x14ac:dyDescent="0.15"/>
    <row r="168" ht="12.75" customHeight="1" x14ac:dyDescent="0.15"/>
    <row r="169" ht="12.75" customHeight="1" x14ac:dyDescent="0.15"/>
    <row r="170" ht="12.75" customHeight="1" x14ac:dyDescent="0.15"/>
    <row r="171" ht="12.75" customHeight="1" x14ac:dyDescent="0.15"/>
    <row r="172" ht="12.75" customHeight="1" x14ac:dyDescent="0.15"/>
    <row r="173" ht="12.75" customHeight="1" x14ac:dyDescent="0.15"/>
    <row r="174" ht="12.75" customHeight="1" x14ac:dyDescent="0.15"/>
    <row r="175" ht="12.75" customHeight="1" x14ac:dyDescent="0.15"/>
    <row r="176" ht="12.75" customHeight="1" x14ac:dyDescent="0.15"/>
    <row r="177" ht="12.75" customHeight="1" x14ac:dyDescent="0.15"/>
    <row r="178" ht="12.75" customHeight="1" x14ac:dyDescent="0.15"/>
    <row r="179" ht="12.75" customHeight="1" x14ac:dyDescent="0.15"/>
    <row r="180" ht="12.75" customHeight="1" x14ac:dyDescent="0.15"/>
    <row r="181" ht="12.75" customHeight="1" x14ac:dyDescent="0.15"/>
    <row r="182" ht="12.75" customHeight="1" x14ac:dyDescent="0.15"/>
    <row r="183" ht="12.75" customHeight="1" x14ac:dyDescent="0.15"/>
    <row r="184" ht="12.75" customHeight="1" x14ac:dyDescent="0.15"/>
    <row r="185" ht="12.75" customHeight="1" x14ac:dyDescent="0.15"/>
    <row r="186" ht="12.75" customHeight="1" x14ac:dyDescent="0.15"/>
    <row r="187" ht="12.75" customHeight="1" x14ac:dyDescent="0.15"/>
    <row r="188" ht="12.75" customHeight="1" x14ac:dyDescent="0.15"/>
    <row r="189" ht="12.75" customHeight="1" x14ac:dyDescent="0.15"/>
    <row r="190" ht="12.75" customHeight="1" x14ac:dyDescent="0.15"/>
    <row r="191" ht="12.75" customHeight="1" x14ac:dyDescent="0.15"/>
    <row r="192" ht="12.75" customHeight="1" x14ac:dyDescent="0.15"/>
    <row r="193" ht="12.75" customHeight="1" x14ac:dyDescent="0.15"/>
    <row r="194" ht="12.75" customHeight="1" x14ac:dyDescent="0.15"/>
    <row r="195" ht="12.75" customHeight="1" x14ac:dyDescent="0.15"/>
    <row r="196" ht="12.75" customHeight="1" x14ac:dyDescent="0.15"/>
    <row r="197" ht="12.75" customHeight="1" x14ac:dyDescent="0.15"/>
    <row r="198" ht="12.75" customHeight="1" x14ac:dyDescent="0.15"/>
    <row r="199" ht="12.75" customHeight="1" x14ac:dyDescent="0.15"/>
    <row r="200" ht="12.75" customHeight="1" x14ac:dyDescent="0.15"/>
  </sheetData>
  <pageMargins left="0.78740157499999996" right="0.78740157499999996" top="0.984251969" bottom="0.984251969" header="0.5" footer="0.5"/>
  <pageSetup orientation="portrait" horizontalDpi="300" verticalDpi="300" copies="0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C3577-209D-442E-9811-77B7E48D3F72}">
  <dimension ref="A1:DK200"/>
  <sheetViews>
    <sheetView topLeftCell="B7" workbookViewId="0">
      <selection activeCell="U18" sqref="U18"/>
    </sheetView>
  </sheetViews>
  <sheetFormatPr baseColWidth="10" defaultRowHeight="13" x14ac:dyDescent="0.15"/>
  <cols>
    <col min="1" max="1" width="12.6640625" style="16" customWidth="1"/>
    <col min="2" max="256" width="8.83203125" style="16" customWidth="1"/>
    <col min="257" max="257" width="12.6640625" style="16" customWidth="1"/>
    <col min="258" max="512" width="8.83203125" style="16" customWidth="1"/>
    <col min="513" max="513" width="12.6640625" style="16" customWidth="1"/>
    <col min="514" max="768" width="8.83203125" style="16" customWidth="1"/>
    <col min="769" max="769" width="12.6640625" style="16" customWidth="1"/>
    <col min="770" max="1024" width="8.83203125" style="16" customWidth="1"/>
    <col min="1025" max="1025" width="12.6640625" style="16" customWidth="1"/>
    <col min="1026" max="1280" width="8.83203125" style="16" customWidth="1"/>
    <col min="1281" max="1281" width="12.6640625" style="16" customWidth="1"/>
    <col min="1282" max="1536" width="8.83203125" style="16" customWidth="1"/>
    <col min="1537" max="1537" width="12.6640625" style="16" customWidth="1"/>
    <col min="1538" max="1792" width="8.83203125" style="16" customWidth="1"/>
    <col min="1793" max="1793" width="12.6640625" style="16" customWidth="1"/>
    <col min="1794" max="2048" width="8.83203125" style="16" customWidth="1"/>
    <col min="2049" max="2049" width="12.6640625" style="16" customWidth="1"/>
    <col min="2050" max="2304" width="8.83203125" style="16" customWidth="1"/>
    <col min="2305" max="2305" width="12.6640625" style="16" customWidth="1"/>
    <col min="2306" max="2560" width="8.83203125" style="16" customWidth="1"/>
    <col min="2561" max="2561" width="12.6640625" style="16" customWidth="1"/>
    <col min="2562" max="2816" width="8.83203125" style="16" customWidth="1"/>
    <col min="2817" max="2817" width="12.6640625" style="16" customWidth="1"/>
    <col min="2818" max="3072" width="8.83203125" style="16" customWidth="1"/>
    <col min="3073" max="3073" width="12.6640625" style="16" customWidth="1"/>
    <col min="3074" max="3328" width="8.83203125" style="16" customWidth="1"/>
    <col min="3329" max="3329" width="12.6640625" style="16" customWidth="1"/>
    <col min="3330" max="3584" width="8.83203125" style="16" customWidth="1"/>
    <col min="3585" max="3585" width="12.6640625" style="16" customWidth="1"/>
    <col min="3586" max="3840" width="8.83203125" style="16" customWidth="1"/>
    <col min="3841" max="3841" width="12.6640625" style="16" customWidth="1"/>
    <col min="3842" max="4096" width="8.83203125" style="16" customWidth="1"/>
    <col min="4097" max="4097" width="12.6640625" style="16" customWidth="1"/>
    <col min="4098" max="4352" width="8.83203125" style="16" customWidth="1"/>
    <col min="4353" max="4353" width="12.6640625" style="16" customWidth="1"/>
    <col min="4354" max="4608" width="8.83203125" style="16" customWidth="1"/>
    <col min="4609" max="4609" width="12.6640625" style="16" customWidth="1"/>
    <col min="4610" max="4864" width="8.83203125" style="16" customWidth="1"/>
    <col min="4865" max="4865" width="12.6640625" style="16" customWidth="1"/>
    <col min="4866" max="5120" width="8.83203125" style="16" customWidth="1"/>
    <col min="5121" max="5121" width="12.6640625" style="16" customWidth="1"/>
    <col min="5122" max="5376" width="8.83203125" style="16" customWidth="1"/>
    <col min="5377" max="5377" width="12.6640625" style="16" customWidth="1"/>
    <col min="5378" max="5632" width="8.83203125" style="16" customWidth="1"/>
    <col min="5633" max="5633" width="12.6640625" style="16" customWidth="1"/>
    <col min="5634" max="5888" width="8.83203125" style="16" customWidth="1"/>
    <col min="5889" max="5889" width="12.6640625" style="16" customWidth="1"/>
    <col min="5890" max="6144" width="8.83203125" style="16" customWidth="1"/>
    <col min="6145" max="6145" width="12.6640625" style="16" customWidth="1"/>
    <col min="6146" max="6400" width="8.83203125" style="16" customWidth="1"/>
    <col min="6401" max="6401" width="12.6640625" style="16" customWidth="1"/>
    <col min="6402" max="6656" width="8.83203125" style="16" customWidth="1"/>
    <col min="6657" max="6657" width="12.6640625" style="16" customWidth="1"/>
    <col min="6658" max="6912" width="8.83203125" style="16" customWidth="1"/>
    <col min="6913" max="6913" width="12.6640625" style="16" customWidth="1"/>
    <col min="6914" max="7168" width="8.83203125" style="16" customWidth="1"/>
    <col min="7169" max="7169" width="12.6640625" style="16" customWidth="1"/>
    <col min="7170" max="7424" width="8.83203125" style="16" customWidth="1"/>
    <col min="7425" max="7425" width="12.6640625" style="16" customWidth="1"/>
    <col min="7426" max="7680" width="8.83203125" style="16" customWidth="1"/>
    <col min="7681" max="7681" width="12.6640625" style="16" customWidth="1"/>
    <col min="7682" max="7936" width="8.83203125" style="16" customWidth="1"/>
    <col min="7937" max="7937" width="12.6640625" style="16" customWidth="1"/>
    <col min="7938" max="8192" width="8.83203125" style="16" customWidth="1"/>
    <col min="8193" max="8193" width="12.6640625" style="16" customWidth="1"/>
    <col min="8194" max="8448" width="8.83203125" style="16" customWidth="1"/>
    <col min="8449" max="8449" width="12.6640625" style="16" customWidth="1"/>
    <col min="8450" max="8704" width="8.83203125" style="16" customWidth="1"/>
    <col min="8705" max="8705" width="12.6640625" style="16" customWidth="1"/>
    <col min="8706" max="8960" width="8.83203125" style="16" customWidth="1"/>
    <col min="8961" max="8961" width="12.6640625" style="16" customWidth="1"/>
    <col min="8962" max="9216" width="8.83203125" style="16" customWidth="1"/>
    <col min="9217" max="9217" width="12.6640625" style="16" customWidth="1"/>
    <col min="9218" max="9472" width="8.83203125" style="16" customWidth="1"/>
    <col min="9473" max="9473" width="12.6640625" style="16" customWidth="1"/>
    <col min="9474" max="9728" width="8.83203125" style="16" customWidth="1"/>
    <col min="9729" max="9729" width="12.6640625" style="16" customWidth="1"/>
    <col min="9730" max="9984" width="8.83203125" style="16" customWidth="1"/>
    <col min="9985" max="9985" width="12.6640625" style="16" customWidth="1"/>
    <col min="9986" max="10240" width="8.83203125" style="16" customWidth="1"/>
    <col min="10241" max="10241" width="12.6640625" style="16" customWidth="1"/>
    <col min="10242" max="10496" width="8.83203125" style="16" customWidth="1"/>
    <col min="10497" max="10497" width="12.6640625" style="16" customWidth="1"/>
    <col min="10498" max="10752" width="8.83203125" style="16" customWidth="1"/>
    <col min="10753" max="10753" width="12.6640625" style="16" customWidth="1"/>
    <col min="10754" max="11008" width="8.83203125" style="16" customWidth="1"/>
    <col min="11009" max="11009" width="12.6640625" style="16" customWidth="1"/>
    <col min="11010" max="11264" width="8.83203125" style="16" customWidth="1"/>
    <col min="11265" max="11265" width="12.6640625" style="16" customWidth="1"/>
    <col min="11266" max="11520" width="8.83203125" style="16" customWidth="1"/>
    <col min="11521" max="11521" width="12.6640625" style="16" customWidth="1"/>
    <col min="11522" max="11776" width="8.83203125" style="16" customWidth="1"/>
    <col min="11777" max="11777" width="12.6640625" style="16" customWidth="1"/>
    <col min="11778" max="12032" width="8.83203125" style="16" customWidth="1"/>
    <col min="12033" max="12033" width="12.6640625" style="16" customWidth="1"/>
    <col min="12034" max="12288" width="8.83203125" style="16" customWidth="1"/>
    <col min="12289" max="12289" width="12.6640625" style="16" customWidth="1"/>
    <col min="12290" max="12544" width="8.83203125" style="16" customWidth="1"/>
    <col min="12545" max="12545" width="12.6640625" style="16" customWidth="1"/>
    <col min="12546" max="12800" width="8.83203125" style="16" customWidth="1"/>
    <col min="12801" max="12801" width="12.6640625" style="16" customWidth="1"/>
    <col min="12802" max="13056" width="8.83203125" style="16" customWidth="1"/>
    <col min="13057" max="13057" width="12.6640625" style="16" customWidth="1"/>
    <col min="13058" max="13312" width="8.83203125" style="16" customWidth="1"/>
    <col min="13313" max="13313" width="12.6640625" style="16" customWidth="1"/>
    <col min="13314" max="13568" width="8.83203125" style="16" customWidth="1"/>
    <col min="13569" max="13569" width="12.6640625" style="16" customWidth="1"/>
    <col min="13570" max="13824" width="8.83203125" style="16" customWidth="1"/>
    <col min="13825" max="13825" width="12.6640625" style="16" customWidth="1"/>
    <col min="13826" max="14080" width="8.83203125" style="16" customWidth="1"/>
    <col min="14081" max="14081" width="12.6640625" style="16" customWidth="1"/>
    <col min="14082" max="14336" width="8.83203125" style="16" customWidth="1"/>
    <col min="14337" max="14337" width="12.6640625" style="16" customWidth="1"/>
    <col min="14338" max="14592" width="8.83203125" style="16" customWidth="1"/>
    <col min="14593" max="14593" width="12.6640625" style="16" customWidth="1"/>
    <col min="14594" max="14848" width="8.83203125" style="16" customWidth="1"/>
    <col min="14849" max="14849" width="12.6640625" style="16" customWidth="1"/>
    <col min="14850" max="15104" width="8.83203125" style="16" customWidth="1"/>
    <col min="15105" max="15105" width="12.6640625" style="16" customWidth="1"/>
    <col min="15106" max="15360" width="8.83203125" style="16" customWidth="1"/>
    <col min="15361" max="15361" width="12.6640625" style="16" customWidth="1"/>
    <col min="15362" max="15616" width="8.83203125" style="16" customWidth="1"/>
    <col min="15617" max="15617" width="12.6640625" style="16" customWidth="1"/>
    <col min="15618" max="15872" width="8.83203125" style="16" customWidth="1"/>
    <col min="15873" max="15873" width="12.6640625" style="16" customWidth="1"/>
    <col min="15874" max="16128" width="8.83203125" style="16" customWidth="1"/>
    <col min="16129" max="16129" width="12.6640625" style="16" customWidth="1"/>
    <col min="16130" max="16384" width="8.83203125" style="16" customWidth="1"/>
  </cols>
  <sheetData>
    <row r="1" spans="1:115" ht="18" customHeight="1" x14ac:dyDescent="0.2">
      <c r="A1" s="76" t="s">
        <v>123</v>
      </c>
    </row>
    <row r="2" spans="1:115" ht="12.75" customHeight="1" x14ac:dyDescent="0.15"/>
    <row r="3" spans="1:115" ht="12.75" customHeight="1" x14ac:dyDescent="0.15"/>
    <row r="4" spans="1:115" ht="12.75" customHeight="1" x14ac:dyDescent="0.15">
      <c r="A4" s="77" t="s">
        <v>124</v>
      </c>
    </row>
    <row r="5" spans="1:115" ht="12.75" customHeight="1" x14ac:dyDescent="0.15">
      <c r="A5" s="16" t="s">
        <v>115</v>
      </c>
    </row>
    <row r="6" spans="1:115" ht="12.75" customHeight="1" x14ac:dyDescent="0.15">
      <c r="A6" s="77" t="s">
        <v>116</v>
      </c>
      <c r="E6" s="16">
        <v>60</v>
      </c>
    </row>
    <row r="7" spans="1:115" ht="12.75" customHeight="1" x14ac:dyDescent="0.15">
      <c r="A7" s="77" t="s">
        <v>117</v>
      </c>
      <c r="E7" s="16">
        <v>115</v>
      </c>
    </row>
    <row r="8" spans="1:115" ht="12.75" customHeight="1" x14ac:dyDescent="0.15">
      <c r="A8" s="77" t="s">
        <v>118</v>
      </c>
      <c r="E8" s="16">
        <v>2014</v>
      </c>
    </row>
    <row r="9" spans="1:115" ht="12.75" customHeight="1" x14ac:dyDescent="0.15">
      <c r="A9" s="77" t="s">
        <v>119</v>
      </c>
      <c r="E9" s="16">
        <v>2125</v>
      </c>
    </row>
    <row r="10" spans="1:115" ht="12.75" customHeight="1" x14ac:dyDescent="0.15">
      <c r="A10" s="77"/>
    </row>
    <row r="11" spans="1:115" ht="12.75" customHeight="1" x14ac:dyDescent="0.15">
      <c r="B11" s="78" t="s">
        <v>5</v>
      </c>
      <c r="C11" s="78"/>
      <c r="D11" s="78" t="s">
        <v>0</v>
      </c>
    </row>
    <row r="12" spans="1:115" ht="12.75" customHeight="1" x14ac:dyDescent="0.15">
      <c r="D12" s="16">
        <v>2014</v>
      </c>
      <c r="E12" s="16">
        <v>2015</v>
      </c>
      <c r="F12" s="16">
        <v>2016</v>
      </c>
      <c r="G12" s="16">
        <v>2017</v>
      </c>
      <c r="H12" s="16">
        <v>2018</v>
      </c>
      <c r="I12" s="16">
        <v>2019</v>
      </c>
      <c r="J12" s="16">
        <v>2020</v>
      </c>
      <c r="K12" s="16">
        <v>2021</v>
      </c>
      <c r="L12" s="16">
        <v>2022</v>
      </c>
      <c r="M12" s="16">
        <v>2023</v>
      </c>
      <c r="N12" s="16">
        <v>2024</v>
      </c>
      <c r="O12" s="16">
        <v>2025</v>
      </c>
      <c r="P12" s="16">
        <v>2026</v>
      </c>
      <c r="Q12" s="16">
        <v>2027</v>
      </c>
      <c r="R12" s="16">
        <v>2028</v>
      </c>
      <c r="S12" s="16">
        <v>2029</v>
      </c>
      <c r="T12" s="16">
        <v>2030</v>
      </c>
      <c r="U12" s="16">
        <v>2031</v>
      </c>
      <c r="V12" s="16">
        <v>2032</v>
      </c>
      <c r="W12" s="16">
        <v>2033</v>
      </c>
      <c r="X12" s="16">
        <v>2034</v>
      </c>
      <c r="Y12" s="16">
        <v>2035</v>
      </c>
      <c r="Z12" s="16">
        <v>2036</v>
      </c>
      <c r="AA12" s="16">
        <v>2037</v>
      </c>
      <c r="AB12" s="16">
        <v>2038</v>
      </c>
      <c r="AC12" s="16">
        <v>2039</v>
      </c>
      <c r="AD12" s="16">
        <v>2040</v>
      </c>
      <c r="AE12" s="16">
        <v>2041</v>
      </c>
      <c r="AF12" s="16">
        <v>2042</v>
      </c>
      <c r="AG12" s="16">
        <v>2043</v>
      </c>
      <c r="AH12" s="16">
        <v>2044</v>
      </c>
      <c r="AI12" s="16">
        <v>2045</v>
      </c>
      <c r="AJ12" s="16">
        <v>2046</v>
      </c>
      <c r="AK12" s="16">
        <v>2047</v>
      </c>
      <c r="AL12" s="16">
        <v>2048</v>
      </c>
      <c r="AM12" s="16">
        <v>2049</v>
      </c>
      <c r="AN12" s="16">
        <v>2050</v>
      </c>
      <c r="AO12" s="16">
        <v>2051</v>
      </c>
      <c r="AP12" s="16">
        <v>2052</v>
      </c>
      <c r="AQ12" s="16">
        <v>2053</v>
      </c>
      <c r="AR12" s="16">
        <v>2054</v>
      </c>
      <c r="AS12" s="16">
        <v>2055</v>
      </c>
      <c r="AT12" s="16">
        <v>2056</v>
      </c>
      <c r="AU12" s="16">
        <v>2057</v>
      </c>
      <c r="AV12" s="16">
        <v>2058</v>
      </c>
      <c r="AW12" s="16">
        <v>2059</v>
      </c>
      <c r="AX12" s="16">
        <v>2060</v>
      </c>
      <c r="AY12" s="16">
        <v>2061</v>
      </c>
      <c r="AZ12" s="16">
        <v>2062</v>
      </c>
      <c r="BA12" s="16">
        <v>2063</v>
      </c>
      <c r="BB12" s="16">
        <v>2064</v>
      </c>
      <c r="BC12" s="16">
        <v>2065</v>
      </c>
      <c r="BD12" s="16">
        <v>2066</v>
      </c>
      <c r="BE12" s="16">
        <v>2067</v>
      </c>
      <c r="BF12" s="16">
        <v>2068</v>
      </c>
      <c r="BG12" s="16">
        <v>2069</v>
      </c>
      <c r="BH12" s="16">
        <v>2070</v>
      </c>
      <c r="BI12" s="16">
        <v>2071</v>
      </c>
      <c r="BJ12" s="16">
        <v>2072</v>
      </c>
      <c r="BK12" s="16">
        <v>2073</v>
      </c>
      <c r="BL12" s="16">
        <v>2074</v>
      </c>
      <c r="BM12" s="16">
        <v>2075</v>
      </c>
      <c r="BN12" s="16">
        <v>2076</v>
      </c>
      <c r="BO12" s="16">
        <v>2077</v>
      </c>
      <c r="BP12" s="16">
        <v>2078</v>
      </c>
      <c r="BQ12" s="16">
        <v>2079</v>
      </c>
      <c r="BR12" s="16">
        <v>2080</v>
      </c>
      <c r="BS12" s="16">
        <v>2081</v>
      </c>
      <c r="BT12" s="16">
        <v>2082</v>
      </c>
      <c r="BU12" s="16">
        <v>2083</v>
      </c>
      <c r="BV12" s="16">
        <v>2084</v>
      </c>
      <c r="BW12" s="16">
        <v>2085</v>
      </c>
      <c r="BX12" s="16">
        <v>2086</v>
      </c>
      <c r="BY12" s="16">
        <v>2087</v>
      </c>
      <c r="BZ12" s="16">
        <v>2088</v>
      </c>
      <c r="CA12" s="16">
        <v>2089</v>
      </c>
      <c r="CB12" s="16">
        <v>2090</v>
      </c>
      <c r="CC12" s="16">
        <v>2091</v>
      </c>
      <c r="CD12" s="16">
        <v>2092</v>
      </c>
      <c r="CE12" s="16">
        <v>2093</v>
      </c>
      <c r="CF12" s="16">
        <v>2094</v>
      </c>
      <c r="CG12" s="16">
        <v>2095</v>
      </c>
      <c r="CH12" s="16">
        <v>2096</v>
      </c>
      <c r="CI12" s="16">
        <v>2097</v>
      </c>
      <c r="CJ12" s="16">
        <v>2098</v>
      </c>
      <c r="CK12" s="16">
        <v>2099</v>
      </c>
      <c r="CL12" s="16">
        <v>2100</v>
      </c>
      <c r="CM12" s="16">
        <v>2101</v>
      </c>
      <c r="CN12" s="16">
        <v>2102</v>
      </c>
      <c r="CO12" s="16">
        <v>2103</v>
      </c>
      <c r="CP12" s="16">
        <v>2104</v>
      </c>
      <c r="CQ12" s="16">
        <v>2105</v>
      </c>
      <c r="CR12" s="16">
        <v>2106</v>
      </c>
      <c r="CS12" s="16">
        <v>2107</v>
      </c>
      <c r="CT12" s="16">
        <v>2108</v>
      </c>
      <c r="CU12" s="16">
        <v>2109</v>
      </c>
      <c r="CV12" s="16">
        <v>2110</v>
      </c>
      <c r="CW12" s="16">
        <v>2111</v>
      </c>
      <c r="CX12" s="16">
        <v>2112</v>
      </c>
      <c r="CY12" s="16">
        <v>2113</v>
      </c>
      <c r="CZ12" s="16">
        <v>2114</v>
      </c>
      <c r="DA12" s="16">
        <v>2115</v>
      </c>
      <c r="DB12" s="16">
        <v>2116</v>
      </c>
      <c r="DC12" s="16">
        <v>2117</v>
      </c>
      <c r="DD12" s="16">
        <v>2118</v>
      </c>
      <c r="DE12" s="16">
        <v>2119</v>
      </c>
      <c r="DF12" s="16">
        <v>2120</v>
      </c>
      <c r="DG12" s="16">
        <v>2121</v>
      </c>
      <c r="DH12" s="16">
        <v>2122</v>
      </c>
      <c r="DI12" s="16">
        <v>2123</v>
      </c>
      <c r="DJ12" s="16">
        <v>2124</v>
      </c>
      <c r="DK12" s="16">
        <v>2125</v>
      </c>
    </row>
    <row r="13" spans="1:115" ht="12.75" customHeight="1" x14ac:dyDescent="0.15">
      <c r="B13" s="16">
        <v>60</v>
      </c>
      <c r="D13" s="16">
        <v>6.28E-3</v>
      </c>
      <c r="E13" s="16">
        <v>6.1388884000000005E-3</v>
      </c>
      <c r="F13" s="16">
        <v>6.0068409105160005E-3</v>
      </c>
      <c r="G13" s="16">
        <v>5.8834603982140018E-3</v>
      </c>
      <c r="H13" s="16">
        <v>5.7682622436169718E-3</v>
      </c>
      <c r="I13" s="16">
        <v>5.6609148832632598E-3</v>
      </c>
      <c r="J13" s="16">
        <v>5.5609997355736632E-3</v>
      </c>
      <c r="K13" s="16">
        <v>5.4682422599842944E-3</v>
      </c>
      <c r="L13" s="16">
        <v>5.3822814916573416E-3</v>
      </c>
      <c r="M13" s="16">
        <v>5.3028928396553956E-3</v>
      </c>
      <c r="N13" s="16">
        <v>5.2297659473965474E-3</v>
      </c>
      <c r="O13" s="16">
        <v>5.1627203479509233E-3</v>
      </c>
      <c r="P13" s="16">
        <v>5.1014904846242255E-3</v>
      </c>
      <c r="Q13" s="16">
        <v>5.0459352532466681E-3</v>
      </c>
      <c r="R13" s="16">
        <v>4.9958291161819289E-3</v>
      </c>
      <c r="S13" s="16">
        <v>4.9510664873009388E-3</v>
      </c>
      <c r="T13" s="16">
        <v>4.9114579554025315E-3</v>
      </c>
      <c r="U13" s="16">
        <v>4.872166291759311E-3</v>
      </c>
      <c r="V13" s="16">
        <v>4.8331889614252367E-3</v>
      </c>
      <c r="W13" s="16">
        <v>4.7945234497338346E-3</v>
      </c>
      <c r="X13" s="16">
        <v>4.7561672621359644E-3</v>
      </c>
      <c r="Y13" s="16">
        <v>4.7181179240388758E-3</v>
      </c>
      <c r="Z13" s="16">
        <v>4.6803729806465652E-3</v>
      </c>
      <c r="AA13" s="16">
        <v>4.6429299968013928E-3</v>
      </c>
      <c r="AB13" s="16">
        <v>4.6057865568269818E-3</v>
      </c>
      <c r="AC13" s="16">
        <v>4.5689402643723656E-3</v>
      </c>
      <c r="AD13" s="16">
        <v>4.5323887422573867E-3</v>
      </c>
      <c r="AE13" s="16">
        <v>4.4961296323193269E-3</v>
      </c>
      <c r="AF13" s="16">
        <v>4.4601605952607724E-3</v>
      </c>
      <c r="AG13" s="16">
        <v>4.424479310498686E-3</v>
      </c>
      <c r="AH13" s="16">
        <v>4.3890834760146966E-3</v>
      </c>
      <c r="AI13" s="16">
        <v>4.3539708082065793E-3</v>
      </c>
      <c r="AJ13" s="16">
        <v>4.3191390417409272E-3</v>
      </c>
      <c r="AK13" s="16">
        <v>4.2845859294069989E-3</v>
      </c>
      <c r="AL13" s="16">
        <v>4.2503092419717437E-3</v>
      </c>
      <c r="AM13" s="16">
        <v>4.2163067680359694E-3</v>
      </c>
      <c r="AN13" s="16">
        <v>4.1825763138916812E-3</v>
      </c>
      <c r="AO13" s="16">
        <v>4.1491157033805475E-3</v>
      </c>
      <c r="AP13" s="16">
        <v>4.1159227777535041E-3</v>
      </c>
      <c r="AQ13" s="16">
        <v>4.0829953955314755E-3</v>
      </c>
      <c r="AR13" s="16">
        <v>4.0503314323672235E-3</v>
      </c>
      <c r="AS13" s="16">
        <v>4.0179287809082864E-3</v>
      </c>
      <c r="AT13" s="16">
        <v>3.9857853506610197E-3</v>
      </c>
      <c r="AU13" s="16">
        <v>3.9538990678557318E-3</v>
      </c>
      <c r="AV13" s="16">
        <v>3.9222678753128857E-3</v>
      </c>
      <c r="AW13" s="16">
        <v>3.8908897323103827E-3</v>
      </c>
      <c r="AX13" s="16">
        <v>3.8597626144518996E-3</v>
      </c>
      <c r="AY13" s="16">
        <v>3.8288845135362841E-3</v>
      </c>
      <c r="AZ13" s="16">
        <v>3.7982534374279937E-3</v>
      </c>
      <c r="BA13" s="16">
        <v>3.7678674099285697E-3</v>
      </c>
      <c r="BB13" s="16">
        <v>3.7377244706491412E-3</v>
      </c>
      <c r="BC13" s="16">
        <v>3.7078226748839481E-3</v>
      </c>
      <c r="BD13" s="16">
        <v>3.6781600934848763E-3</v>
      </c>
      <c r="BE13" s="16">
        <v>3.6487348127369973E-3</v>
      </c>
      <c r="BF13" s="16">
        <v>3.6195449342351013E-3</v>
      </c>
      <c r="BG13" s="16">
        <v>3.5905885747612204E-3</v>
      </c>
      <c r="BH13" s="16">
        <v>3.561863866163131E-3</v>
      </c>
      <c r="BI13" s="16">
        <v>3.5333689552338259E-3</v>
      </c>
      <c r="BJ13" s="16">
        <v>3.5051020035919552E-3</v>
      </c>
      <c r="BK13" s="16">
        <v>3.4770611875632193E-3</v>
      </c>
      <c r="BL13" s="16">
        <v>3.4492446980627137E-3</v>
      </c>
      <c r="BM13" s="16">
        <v>3.4216507404782118E-3</v>
      </c>
      <c r="BN13" s="16">
        <v>3.3942775345543858E-3</v>
      </c>
      <c r="BO13" s="16">
        <v>3.3671233142779514E-3</v>
      </c>
      <c r="BP13" s="16">
        <v>3.3401863277637274E-3</v>
      </c>
      <c r="BQ13" s="16">
        <v>3.3134648371416177E-3</v>
      </c>
      <c r="BR13" s="16">
        <v>3.2869571184444843E-3</v>
      </c>
      <c r="BS13" s="16">
        <v>3.2606614614969285E-3</v>
      </c>
      <c r="BT13" s="16">
        <v>3.2345761698049534E-3</v>
      </c>
      <c r="BU13" s="16">
        <v>3.2086995604465136E-3</v>
      </c>
      <c r="BV13" s="16">
        <v>3.1830299639629411E-3</v>
      </c>
      <c r="BW13" s="16">
        <v>3.1575657242512382E-3</v>
      </c>
      <c r="BX13" s="16">
        <v>3.1323051984572282E-3</v>
      </c>
      <c r="BY13" s="16">
        <v>3.1072467568695702E-3</v>
      </c>
      <c r="BZ13" s="16">
        <v>3.0823887828146136E-3</v>
      </c>
      <c r="CA13" s="16">
        <v>3.0577296725520964E-3</v>
      </c>
      <c r="CB13" s="16">
        <v>3.0332678351716802E-3</v>
      </c>
      <c r="CC13" s="16">
        <v>3.0090016924903063E-3</v>
      </c>
      <c r="CD13" s="16">
        <v>2.9849296789503841E-3</v>
      </c>
      <c r="CE13" s="16">
        <v>2.9610502415187809E-3</v>
      </c>
      <c r="CF13" s="16">
        <v>2.9373618395866306E-3</v>
      </c>
      <c r="CG13" s="16">
        <v>2.9138629448699376E-3</v>
      </c>
      <c r="CH13" s="16">
        <v>2.8905520413109779E-3</v>
      </c>
      <c r="CI13" s="16">
        <v>2.8674276249804902E-3</v>
      </c>
      <c r="CJ13" s="16">
        <v>2.8444882039806462E-3</v>
      </c>
      <c r="CK13" s="16">
        <v>2.8217322983488009E-3</v>
      </c>
      <c r="CL13" s="16">
        <v>2.7991584399620103E-3</v>
      </c>
      <c r="CM13" s="16">
        <v>2.7767651724423144E-3</v>
      </c>
      <c r="CN13" s="16">
        <v>2.754551051062776E-3</v>
      </c>
      <c r="CO13" s="16">
        <v>2.7325146426542737E-3</v>
      </c>
      <c r="CP13" s="16">
        <v>2.7106545255130396E-3</v>
      </c>
      <c r="CQ13" s="16">
        <v>2.6889692893089351E-3</v>
      </c>
      <c r="CR13" s="16">
        <v>2.6674575349944639E-3</v>
      </c>
      <c r="CS13" s="16">
        <v>2.6461178747145082E-3</v>
      </c>
      <c r="CT13" s="16">
        <v>2.624948931716792E-3</v>
      </c>
      <c r="CU13" s="16">
        <v>2.6039493402630577E-3</v>
      </c>
      <c r="CV13" s="16">
        <v>2.583117745540953E-3</v>
      </c>
      <c r="CW13" s="16">
        <v>2.5624528035766252E-3</v>
      </c>
      <c r="CX13" s="16">
        <v>2.541953181148012E-3</v>
      </c>
      <c r="CY13" s="16">
        <v>2.521617555698828E-3</v>
      </c>
      <c r="CZ13" s="16">
        <v>2.5014446152532375E-3</v>
      </c>
      <c r="DA13" s="16">
        <v>2.4814330583312117E-3</v>
      </c>
      <c r="DB13" s="16">
        <v>2.4615815938645621E-3</v>
      </c>
      <c r="DC13" s="16">
        <v>2.4418889411136455E-3</v>
      </c>
      <c r="DD13" s="16">
        <v>2.4223538295847363E-3</v>
      </c>
      <c r="DE13" s="16">
        <v>2.4029749989480584E-3</v>
      </c>
      <c r="DF13" s="16">
        <v>2.3837511989564741E-3</v>
      </c>
      <c r="DG13" s="16">
        <v>2.364681189364822E-3</v>
      </c>
      <c r="DH13" s="16">
        <v>2.3457637398499034E-3</v>
      </c>
      <c r="DI13" s="16">
        <v>2.3269976299311042E-3</v>
      </c>
      <c r="DJ13" s="16">
        <v>2.3083816488916552E-3</v>
      </c>
      <c r="DK13" s="16">
        <v>2.289914595700522E-3</v>
      </c>
    </row>
    <row r="14" spans="1:115" ht="12.75" customHeight="1" x14ac:dyDescent="0.15">
      <c r="B14" s="16">
        <v>61</v>
      </c>
      <c r="D14" s="16">
        <v>6.6600000000000001E-3</v>
      </c>
      <c r="E14" s="16">
        <v>6.5043558000000001E-3</v>
      </c>
      <c r="F14" s="16">
        <v>6.3590484914279998E-3</v>
      </c>
      <c r="G14" s="16">
        <v>6.2234735775907549E-3</v>
      </c>
      <c r="H14" s="16">
        <v>6.0971992987014379E-3</v>
      </c>
      <c r="I14" s="16">
        <v>5.9797062682154616E-3</v>
      </c>
      <c r="J14" s="16">
        <v>5.8705766288205292E-3</v>
      </c>
      <c r="K14" s="16">
        <v>5.7694852992722393E-3</v>
      </c>
      <c r="L14" s="16">
        <v>5.6760196374240294E-3</v>
      </c>
      <c r="M14" s="16">
        <v>5.5899144195243064E-3</v>
      </c>
      <c r="N14" s="16">
        <v>5.5108171304880374E-3</v>
      </c>
      <c r="O14" s="16">
        <v>5.4385152097360338E-3</v>
      </c>
      <c r="P14" s="16">
        <v>5.3727091756982275E-3</v>
      </c>
      <c r="Q14" s="16">
        <v>5.3132332851232476E-3</v>
      </c>
      <c r="R14" s="16">
        <v>5.2598352906077592E-3</v>
      </c>
      <c r="S14" s="16">
        <v>5.2123915762864771E-3</v>
      </c>
      <c r="T14" s="16">
        <v>5.1706924436761854E-3</v>
      </c>
      <c r="U14" s="16">
        <v>5.1293269041267752E-3</v>
      </c>
      <c r="V14" s="16">
        <v>5.0882922888937617E-3</v>
      </c>
      <c r="W14" s="16">
        <v>5.0475859505826112E-3</v>
      </c>
      <c r="X14" s="16">
        <v>5.0072052629779509E-3</v>
      </c>
      <c r="Y14" s="16">
        <v>4.9671476208741272E-3</v>
      </c>
      <c r="Z14" s="16">
        <v>4.9274104399071343E-3</v>
      </c>
      <c r="AA14" s="16">
        <v>4.887991156387877E-3</v>
      </c>
      <c r="AB14" s="16">
        <v>4.8488872271367734E-3</v>
      </c>
      <c r="AC14" s="16">
        <v>4.8100961293196789E-3</v>
      </c>
      <c r="AD14" s="16">
        <v>4.7716153602851219E-3</v>
      </c>
      <c r="AE14" s="16">
        <v>4.7334424374028405E-3</v>
      </c>
      <c r="AF14" s="16">
        <v>4.6955748979036179E-3</v>
      </c>
      <c r="AG14" s="16">
        <v>4.6580102987203893E-3</v>
      </c>
      <c r="AH14" s="16">
        <v>4.6207462163306264E-3</v>
      </c>
      <c r="AI14" s="16">
        <v>4.5837802465999809E-3</v>
      </c>
      <c r="AJ14" s="16">
        <v>4.5471100046271815E-3</v>
      </c>
      <c r="AK14" s="16">
        <v>4.5107331245901631E-3</v>
      </c>
      <c r="AL14" s="16">
        <v>4.4746472595934422E-3</v>
      </c>
      <c r="AM14" s="16">
        <v>4.4388500815166947E-3</v>
      </c>
      <c r="AN14" s="16">
        <v>4.4033392808645608E-3</v>
      </c>
      <c r="AO14" s="16">
        <v>4.3681125666176447E-3</v>
      </c>
      <c r="AP14" s="16">
        <v>4.3331676660847036E-3</v>
      </c>
      <c r="AQ14" s="16">
        <v>4.2985023247560259E-3</v>
      </c>
      <c r="AR14" s="16">
        <v>4.2641143061579777E-3</v>
      </c>
      <c r="AS14" s="16">
        <v>4.2300013917087138E-3</v>
      </c>
      <c r="AT14" s="16">
        <v>4.196161380575044E-3</v>
      </c>
      <c r="AU14" s="16">
        <v>4.1625920895304435E-3</v>
      </c>
      <c r="AV14" s="16">
        <v>4.1292913528141999E-3</v>
      </c>
      <c r="AW14" s="16">
        <v>4.096257021991687E-3</v>
      </c>
      <c r="AX14" s="16">
        <v>4.0634869658157527E-3</v>
      </c>
      <c r="AY14" s="16">
        <v>4.0309790700892266E-3</v>
      </c>
      <c r="AZ14" s="16">
        <v>3.9987312375285126E-3</v>
      </c>
      <c r="BA14" s="16">
        <v>3.9667413876282847E-3</v>
      </c>
      <c r="BB14" s="16">
        <v>3.9350074565272586E-3</v>
      </c>
      <c r="BC14" s="16">
        <v>3.9035273968750402E-3</v>
      </c>
      <c r="BD14" s="16">
        <v>3.8722991777000396E-3</v>
      </c>
      <c r="BE14" s="16">
        <v>3.84132078427844E-3</v>
      </c>
      <c r="BF14" s="16">
        <v>3.8105902180042119E-3</v>
      </c>
      <c r="BG14" s="16">
        <v>3.7801054962601781E-3</v>
      </c>
      <c r="BH14" s="16">
        <v>3.7498646522900973E-3</v>
      </c>
      <c r="BI14" s="16">
        <v>3.7198657350717762E-3</v>
      </c>
      <c r="BJ14" s="16">
        <v>3.6901068091912017E-3</v>
      </c>
      <c r="BK14" s="16">
        <v>3.6605859547176722E-3</v>
      </c>
      <c r="BL14" s="16">
        <v>3.6313012670799311E-3</v>
      </c>
      <c r="BM14" s="16">
        <v>3.6022508569432915E-3</v>
      </c>
      <c r="BN14" s="16">
        <v>3.5734328500877451E-3</v>
      </c>
      <c r="BO14" s="16">
        <v>3.5448453872870432E-3</v>
      </c>
      <c r="BP14" s="16">
        <v>3.5164866241887464E-3</v>
      </c>
      <c r="BQ14" s="16">
        <v>3.4883547311952371E-3</v>
      </c>
      <c r="BR14" s="16">
        <v>3.4604478933456745E-3</v>
      </c>
      <c r="BS14" s="16">
        <v>3.4327643101989091E-3</v>
      </c>
      <c r="BT14" s="16">
        <v>3.405302195717318E-3</v>
      </c>
      <c r="BU14" s="16">
        <v>3.3780597781515797E-3</v>
      </c>
      <c r="BV14" s="16">
        <v>3.3510352999263668E-3</v>
      </c>
      <c r="BW14" s="16">
        <v>3.3242270175269564E-3</v>
      </c>
      <c r="BX14" s="16">
        <v>3.2976332013867405E-3</v>
      </c>
      <c r="BY14" s="16">
        <v>3.2712521357756465E-3</v>
      </c>
      <c r="BZ14" s="16">
        <v>3.2450821186894413E-3</v>
      </c>
      <c r="CA14" s="16">
        <v>3.2191214617399255E-3</v>
      </c>
      <c r="CB14" s="16">
        <v>3.1933684900460062E-3</v>
      </c>
      <c r="CC14" s="16">
        <v>3.1678215421256381E-3</v>
      </c>
      <c r="CD14" s="16">
        <v>3.1424789697886328E-3</v>
      </c>
      <c r="CE14" s="16">
        <v>3.1173391380303239E-3</v>
      </c>
      <c r="CF14" s="16">
        <v>3.0924004249260812E-3</v>
      </c>
      <c r="CG14" s="16">
        <v>3.0676612215266726E-3</v>
      </c>
      <c r="CH14" s="16">
        <v>3.0431199317544591E-3</v>
      </c>
      <c r="CI14" s="16">
        <v>3.0187749723004234E-3</v>
      </c>
      <c r="CJ14" s="16">
        <v>2.9946247725220199E-3</v>
      </c>
      <c r="CK14" s="16">
        <v>2.9706677743418439E-3</v>
      </c>
      <c r="CL14" s="16">
        <v>2.9469024321471088E-3</v>
      </c>
      <c r="CM14" s="16">
        <v>2.9233272126899324E-3</v>
      </c>
      <c r="CN14" s="16">
        <v>2.8999405949884129E-3</v>
      </c>
      <c r="CO14" s="16">
        <v>2.8767410702285052E-3</v>
      </c>
      <c r="CP14" s="16">
        <v>2.8537271416666774E-3</v>
      </c>
      <c r="CQ14" s="16">
        <v>2.830897324533344E-3</v>
      </c>
      <c r="CR14" s="16">
        <v>2.8082501459370775E-3</v>
      </c>
      <c r="CS14" s="16">
        <v>2.7857841447695804E-3</v>
      </c>
      <c r="CT14" s="16">
        <v>2.7634978716114238E-3</v>
      </c>
      <c r="CU14" s="16">
        <v>2.7413898886385324E-3</v>
      </c>
      <c r="CV14" s="16">
        <v>2.7194587695294242E-3</v>
      </c>
      <c r="CW14" s="16">
        <v>2.6977030993731886E-3</v>
      </c>
      <c r="CX14" s="16">
        <v>2.6761214745782027E-3</v>
      </c>
      <c r="CY14" s="16">
        <v>2.6547125027815773E-3</v>
      </c>
      <c r="CZ14" s="16">
        <v>2.6334748027593245E-3</v>
      </c>
      <c r="DA14" s="16">
        <v>2.6124070043372499E-3</v>
      </c>
      <c r="DB14" s="16">
        <v>2.5915077483025521E-3</v>
      </c>
      <c r="DC14" s="16">
        <v>2.5707756863161315E-3</v>
      </c>
      <c r="DD14" s="16">
        <v>2.5502094808256028E-3</v>
      </c>
      <c r="DE14" s="16">
        <v>2.5298078049789978E-3</v>
      </c>
      <c r="DF14" s="16">
        <v>2.509569342539166E-3</v>
      </c>
      <c r="DG14" s="16">
        <v>2.4894927877988525E-3</v>
      </c>
      <c r="DH14" s="16">
        <v>2.4695768454964617E-3</v>
      </c>
      <c r="DI14" s="16">
        <v>2.4498202307324901E-3</v>
      </c>
      <c r="DJ14" s="16">
        <v>2.4302216688866299E-3</v>
      </c>
      <c r="DK14" s="16">
        <v>2.4107798955355373E-3</v>
      </c>
    </row>
    <row r="15" spans="1:115" ht="12.75" customHeight="1" x14ac:dyDescent="0.15">
      <c r="B15" s="16">
        <v>62</v>
      </c>
      <c r="D15" s="16">
        <v>7.0200000000000002E-3</v>
      </c>
      <c r="E15" s="16">
        <v>6.8496948000000002E-3</v>
      </c>
      <c r="F15" s="16">
        <v>6.6909188745360006E-3</v>
      </c>
      <c r="G15" s="16">
        <v>6.5431164765975009E-3</v>
      </c>
      <c r="H15" s="16">
        <v>6.405645599424188E-3</v>
      </c>
      <c r="I15" s="16">
        <v>6.2779810826276636E-3</v>
      </c>
      <c r="J15" s="16">
        <v>6.1597039190309589E-3</v>
      </c>
      <c r="K15" s="16">
        <v>6.0503075774289688E-3</v>
      </c>
      <c r="L15" s="16">
        <v>5.9494489501132281E-3</v>
      </c>
      <c r="M15" s="16">
        <v>5.8566970409809627E-3</v>
      </c>
      <c r="N15" s="16">
        <v>5.7717163669163286E-3</v>
      </c>
      <c r="O15" s="16">
        <v>5.6942599332723111E-3</v>
      </c>
      <c r="P15" s="16">
        <v>5.6239927656957303E-3</v>
      </c>
      <c r="Q15" s="16">
        <v>5.5607228470816537E-3</v>
      </c>
      <c r="R15" s="16">
        <v>5.5041702957268328E-3</v>
      </c>
      <c r="S15" s="16">
        <v>5.4541924294416334E-3</v>
      </c>
      <c r="T15" s="16">
        <v>5.4105588900061003E-3</v>
      </c>
      <c r="U15" s="16">
        <v>5.3672744188860508E-3</v>
      </c>
      <c r="V15" s="16">
        <v>5.3243362235349629E-3</v>
      </c>
      <c r="W15" s="16">
        <v>5.2817415337466835E-3</v>
      </c>
      <c r="X15" s="16">
        <v>5.2394876014767097E-3</v>
      </c>
      <c r="Y15" s="16">
        <v>5.1975717006648966E-3</v>
      </c>
      <c r="Z15" s="16">
        <v>5.1559911270595768E-3</v>
      </c>
      <c r="AA15" s="16">
        <v>5.1147431980431007E-3</v>
      </c>
      <c r="AB15" s="16">
        <v>5.0738252524587558E-3</v>
      </c>
      <c r="AC15" s="16">
        <v>5.0332346504390847E-3</v>
      </c>
      <c r="AD15" s="16">
        <v>4.9929687732355723E-3</v>
      </c>
      <c r="AE15" s="16">
        <v>4.9530250230496878E-3</v>
      </c>
      <c r="AF15" s="16">
        <v>4.9134008228652907E-3</v>
      </c>
      <c r="AG15" s="16">
        <v>4.8740936162823675E-3</v>
      </c>
      <c r="AH15" s="16">
        <v>4.8351008673521087E-3</v>
      </c>
      <c r="AI15" s="16">
        <v>4.7964200604132924E-3</v>
      </c>
      <c r="AJ15" s="16">
        <v>4.7580486999299863E-3</v>
      </c>
      <c r="AK15" s="16">
        <v>4.719984310330546E-3</v>
      </c>
      <c r="AL15" s="16">
        <v>4.6822244358479016E-3</v>
      </c>
      <c r="AM15" s="16">
        <v>4.6447666403611181E-3</v>
      </c>
      <c r="AN15" s="16">
        <v>4.6076085072382289E-3</v>
      </c>
      <c r="AO15" s="16">
        <v>4.5707476391803233E-3</v>
      </c>
      <c r="AP15" s="16">
        <v>4.5341816580668813E-3</v>
      </c>
      <c r="AQ15" s="16">
        <v>4.4979082048023453E-3</v>
      </c>
      <c r="AR15" s="16">
        <v>4.4619249391639271E-3</v>
      </c>
      <c r="AS15" s="16">
        <v>4.4262295396506153E-3</v>
      </c>
      <c r="AT15" s="16">
        <v>4.3908197033334104E-3</v>
      </c>
      <c r="AU15" s="16">
        <v>4.3556931457067434E-3</v>
      </c>
      <c r="AV15" s="16">
        <v>4.3208476005410891E-3</v>
      </c>
      <c r="AW15" s="16">
        <v>4.2862808197367611E-3</v>
      </c>
      <c r="AX15" s="16">
        <v>4.251990573178867E-3</v>
      </c>
      <c r="AY15" s="16">
        <v>4.2179746485934352E-3</v>
      </c>
      <c r="AZ15" s="16">
        <v>4.1842308514046878E-3</v>
      </c>
      <c r="BA15" s="16">
        <v>4.1507570045934503E-3</v>
      </c>
      <c r="BB15" s="16">
        <v>4.117550948556703E-3</v>
      </c>
      <c r="BC15" s="16">
        <v>4.0846105409682492E-3</v>
      </c>
      <c r="BD15" s="16">
        <v>4.051933656640503E-3</v>
      </c>
      <c r="BE15" s="16">
        <v>4.0195181873873788E-3</v>
      </c>
      <c r="BF15" s="16">
        <v>3.9873620418882797E-3</v>
      </c>
      <c r="BG15" s="16">
        <v>3.955463145553173E-3</v>
      </c>
      <c r="BH15" s="16">
        <v>3.9238194403887483E-3</v>
      </c>
      <c r="BI15" s="16">
        <v>3.8924288848656385E-3</v>
      </c>
      <c r="BJ15" s="16">
        <v>3.861289453786713E-3</v>
      </c>
      <c r="BK15" s="16">
        <v>3.8303991381564194E-3</v>
      </c>
      <c r="BL15" s="16">
        <v>3.7997559450511681E-3</v>
      </c>
      <c r="BM15" s="16">
        <v>3.7693578974907585E-3</v>
      </c>
      <c r="BN15" s="16">
        <v>3.7392030343108324E-3</v>
      </c>
      <c r="BO15" s="16">
        <v>3.7092894100363462E-3</v>
      </c>
      <c r="BP15" s="16">
        <v>3.6796150947560548E-3</v>
      </c>
      <c r="BQ15" s="16">
        <v>3.650178173998007E-3</v>
      </c>
      <c r="BR15" s="16">
        <v>3.6209767486060224E-3</v>
      </c>
      <c r="BS15" s="16">
        <v>3.5920089346171739E-3</v>
      </c>
      <c r="BT15" s="16">
        <v>3.5632728631402369E-3</v>
      </c>
      <c r="BU15" s="16">
        <v>3.5347666802351151E-3</v>
      </c>
      <c r="BV15" s="16">
        <v>3.5064885467932338E-3</v>
      </c>
      <c r="BW15" s="16">
        <v>3.4784366384188882E-3</v>
      </c>
      <c r="BX15" s="16">
        <v>3.450609145311537E-3</v>
      </c>
      <c r="BY15" s="16">
        <v>3.4230042721490445E-3</v>
      </c>
      <c r="BZ15" s="16">
        <v>3.3956202379718525E-3</v>
      </c>
      <c r="CA15" s="16">
        <v>3.3684552760680775E-3</v>
      </c>
      <c r="CB15" s="16">
        <v>3.3415076338595331E-3</v>
      </c>
      <c r="CC15" s="16">
        <v>3.3147755727886566E-3</v>
      </c>
      <c r="CD15" s="16">
        <v>3.2882573682063471E-3</v>
      </c>
      <c r="CE15" s="16">
        <v>3.2619513092606964E-3</v>
      </c>
      <c r="CF15" s="16">
        <v>3.2358556987866108E-3</v>
      </c>
      <c r="CG15" s="16">
        <v>3.209968853196318E-3</v>
      </c>
      <c r="CH15" s="16">
        <v>3.1842891023707472E-3</v>
      </c>
      <c r="CI15" s="16">
        <v>3.1588147895517814E-3</v>
      </c>
      <c r="CJ15" s="16">
        <v>3.1335442712353669E-3</v>
      </c>
      <c r="CK15" s="16">
        <v>3.1084759170654842E-3</v>
      </c>
      <c r="CL15" s="16">
        <v>3.0836081097289601E-3</v>
      </c>
      <c r="CM15" s="16">
        <v>3.0589392448511286E-3</v>
      </c>
      <c r="CN15" s="16">
        <v>3.0344677308923197E-3</v>
      </c>
      <c r="CO15" s="16">
        <v>3.0101919890451806E-3</v>
      </c>
      <c r="CP15" s="16">
        <v>2.9861104531328196E-3</v>
      </c>
      <c r="CQ15" s="16">
        <v>2.9622215695077571E-3</v>
      </c>
      <c r="CR15" s="16">
        <v>2.9385237969516949E-3</v>
      </c>
      <c r="CS15" s="16">
        <v>2.9150156065760814E-3</v>
      </c>
      <c r="CT15" s="16">
        <v>2.8916954817234724E-3</v>
      </c>
      <c r="CU15" s="16">
        <v>2.8685619178696847E-3</v>
      </c>
      <c r="CV15" s="16">
        <v>2.8456134225267275E-3</v>
      </c>
      <c r="CW15" s="16">
        <v>2.8228485151465133E-3</v>
      </c>
      <c r="CX15" s="16">
        <v>2.8002657270253411E-3</v>
      </c>
      <c r="CY15" s="16">
        <v>2.7778636012091382E-3</v>
      </c>
      <c r="CZ15" s="16">
        <v>2.7556406923994652E-3</v>
      </c>
      <c r="DA15" s="16">
        <v>2.7335955668602693E-3</v>
      </c>
      <c r="DB15" s="16">
        <v>2.7117268023253874E-3</v>
      </c>
      <c r="DC15" s="16">
        <v>2.6900329879067843E-3</v>
      </c>
      <c r="DD15" s="16">
        <v>2.6685127240035299E-3</v>
      </c>
      <c r="DE15" s="16">
        <v>2.6471646222115015E-3</v>
      </c>
      <c r="DF15" s="16">
        <v>2.6259873052338098E-3</v>
      </c>
      <c r="DG15" s="16">
        <v>2.604979406791939E-3</v>
      </c>
      <c r="DH15" s="16">
        <v>2.5841395715376038E-3</v>
      </c>
      <c r="DI15" s="16">
        <v>2.5634664549653028E-3</v>
      </c>
      <c r="DJ15" s="16">
        <v>2.5429587233255801E-3</v>
      </c>
      <c r="DK15" s="16">
        <v>2.522615053538976E-3</v>
      </c>
    </row>
    <row r="16" spans="1:115" ht="12.75" customHeight="1" x14ac:dyDescent="0.15">
      <c r="B16" s="16">
        <v>63</v>
      </c>
      <c r="D16" s="16">
        <v>7.43E-3</v>
      </c>
      <c r="E16" s="16">
        <v>7.2430612000000004E-3</v>
      </c>
      <c r="F16" s="16">
        <v>7.0691553005880004E-3</v>
      </c>
      <c r="G16" s="16">
        <v>6.9074837188635536E-3</v>
      </c>
      <c r="H16" s="16">
        <v>6.7573840976526481E-3</v>
      </c>
      <c r="I16" s="16">
        <v>6.6183171329229559E-3</v>
      </c>
      <c r="J16" s="16">
        <v>6.4896570478589332E-3</v>
      </c>
      <c r="K16" s="16">
        <v>6.3709612204535934E-3</v>
      </c>
      <c r="L16" s="16">
        <v>6.2616992355228138E-3</v>
      </c>
      <c r="M16" s="16">
        <v>6.1614494307620938E-3</v>
      </c>
      <c r="N16" s="16">
        <v>6.0698902922209693E-3</v>
      </c>
      <c r="O16" s="16">
        <v>5.9866113974116975E-3</v>
      </c>
      <c r="P16" s="16">
        <v>5.9112998260322583E-3</v>
      </c>
      <c r="Q16" s="16">
        <v>5.8437336690207089E-3</v>
      </c>
      <c r="R16" s="16">
        <v>5.7836016495664859E-3</v>
      </c>
      <c r="S16" s="16">
        <v>5.7307395304894478E-3</v>
      </c>
      <c r="T16" s="16">
        <v>5.6848936142455319E-3</v>
      </c>
      <c r="U16" s="16">
        <v>5.6394144653315673E-3</v>
      </c>
      <c r="V16" s="16">
        <v>5.5942991496089152E-3</v>
      </c>
      <c r="W16" s="16">
        <v>5.5495447564120441E-3</v>
      </c>
      <c r="X16" s="16">
        <v>5.5051483983607477E-3</v>
      </c>
      <c r="Y16" s="16">
        <v>5.461107211173862E-3</v>
      </c>
      <c r="Z16" s="16">
        <v>5.4174183534844711E-3</v>
      </c>
      <c r="AA16" s="16">
        <v>5.3740790066565949E-3</v>
      </c>
      <c r="AB16" s="16">
        <v>5.3310863746033419E-3</v>
      </c>
      <c r="AC16" s="16">
        <v>5.2884376836065151E-3</v>
      </c>
      <c r="AD16" s="16">
        <v>5.2461301821376625E-3</v>
      </c>
      <c r="AE16" s="16">
        <v>5.2041611406805615E-3</v>
      </c>
      <c r="AF16" s="16">
        <v>5.1625278515551173E-3</v>
      </c>
      <c r="AG16" s="16">
        <v>5.1212276287426759E-3</v>
      </c>
      <c r="AH16" s="16">
        <v>5.0802578077127347E-3</v>
      </c>
      <c r="AI16" s="16">
        <v>5.0396157452510327E-3</v>
      </c>
      <c r="AJ16" s="16">
        <v>4.9992988192890248E-3</v>
      </c>
      <c r="AK16" s="16">
        <v>4.9593044287347121E-3</v>
      </c>
      <c r="AL16" s="16">
        <v>4.9196299933048351E-3</v>
      </c>
      <c r="AM16" s="16">
        <v>4.8802729533583963E-3</v>
      </c>
      <c r="AN16" s="16">
        <v>4.8412307697315287E-3</v>
      </c>
      <c r="AO16" s="16">
        <v>4.8025009235736762E-3</v>
      </c>
      <c r="AP16" s="16">
        <v>4.7640809161850874E-3</v>
      </c>
      <c r="AQ16" s="16">
        <v>4.7259682688556058E-3</v>
      </c>
      <c r="AR16" s="16">
        <v>4.6881605227047608E-3</v>
      </c>
      <c r="AS16" s="16">
        <v>4.6506552385231232E-3</v>
      </c>
      <c r="AT16" s="16">
        <v>4.6134499966149385E-3</v>
      </c>
      <c r="AU16" s="16">
        <v>4.576542396642019E-3</v>
      </c>
      <c r="AV16" s="16">
        <v>4.5399300574688823E-3</v>
      </c>
      <c r="AW16" s="16">
        <v>4.5036106170091321E-3</v>
      </c>
      <c r="AX16" s="16">
        <v>4.4675817320730584E-3</v>
      </c>
      <c r="AY16" s="16">
        <v>4.4318410782164738E-3</v>
      </c>
      <c r="AZ16" s="16">
        <v>4.3963863495907422E-3</v>
      </c>
      <c r="BA16" s="16">
        <v>4.3612152587940156E-3</v>
      </c>
      <c r="BB16" s="16">
        <v>4.3263255367236644E-3</v>
      </c>
      <c r="BC16" s="16">
        <v>4.2917149324298749E-3</v>
      </c>
      <c r="BD16" s="16">
        <v>4.2573812129704349E-3</v>
      </c>
      <c r="BE16" s="16">
        <v>4.2233221632666717E-3</v>
      </c>
      <c r="BF16" s="16">
        <v>4.1895355859605382E-3</v>
      </c>
      <c r="BG16" s="16">
        <v>4.1560193012728543E-3</v>
      </c>
      <c r="BH16" s="16">
        <v>4.1227711468626721E-3</v>
      </c>
      <c r="BI16" s="16">
        <v>4.0897889776877697E-3</v>
      </c>
      <c r="BJ16" s="16">
        <v>4.0570706658662678E-3</v>
      </c>
      <c r="BK16" s="16">
        <v>4.0246141005393374E-3</v>
      </c>
      <c r="BL16" s="16">
        <v>3.9924171877350227E-3</v>
      </c>
      <c r="BM16" s="16">
        <v>3.960477850233143E-3</v>
      </c>
      <c r="BN16" s="16">
        <v>3.9287940274312771E-3</v>
      </c>
      <c r="BO16" s="16">
        <v>3.8973636752118275E-3</v>
      </c>
      <c r="BP16" s="16">
        <v>3.8661847658101323E-3</v>
      </c>
      <c r="BQ16" s="16">
        <v>3.8352552876836517E-3</v>
      </c>
      <c r="BR16" s="16">
        <v>3.8045732453821819E-3</v>
      </c>
      <c r="BS16" s="16">
        <v>3.7741366594191248E-3</v>
      </c>
      <c r="BT16" s="16">
        <v>3.7439435661437721E-3</v>
      </c>
      <c r="BU16" s="16">
        <v>3.7139920176146217E-3</v>
      </c>
      <c r="BV16" s="16">
        <v>3.6842800814737044E-3</v>
      </c>
      <c r="BW16" s="16">
        <v>3.6548058408219153E-3</v>
      </c>
      <c r="BX16" s="16">
        <v>3.6255673940953398E-3</v>
      </c>
      <c r="BY16" s="16">
        <v>3.596562854942577E-3</v>
      </c>
      <c r="BZ16" s="16">
        <v>3.5677903521030363E-3</v>
      </c>
      <c r="CA16" s="16">
        <v>3.539248029286212E-3</v>
      </c>
      <c r="CB16" s="16">
        <v>3.5109340450519221E-3</v>
      </c>
      <c r="CC16" s="16">
        <v>3.482846572691507E-3</v>
      </c>
      <c r="CD16" s="16">
        <v>3.4549838001099748E-3</v>
      </c>
      <c r="CE16" s="16">
        <v>3.4273439297090951E-3</v>
      </c>
      <c r="CF16" s="16">
        <v>3.3999251782714222E-3</v>
      </c>
      <c r="CG16" s="16">
        <v>3.3727257768452509E-3</v>
      </c>
      <c r="CH16" s="16">
        <v>3.3457439706304887E-3</v>
      </c>
      <c r="CI16" s="16">
        <v>3.318978018865445E-3</v>
      </c>
      <c r="CJ16" s="16">
        <v>3.2924261947145212E-3</v>
      </c>
      <c r="CK16" s="16">
        <v>3.2660867851568051E-3</v>
      </c>
      <c r="CL16" s="16">
        <v>3.2399580908755504E-3</v>
      </c>
      <c r="CM16" s="16">
        <v>3.2140384261485459E-3</v>
      </c>
      <c r="CN16" s="16">
        <v>3.1883261187393578E-3</v>
      </c>
      <c r="CO16" s="16">
        <v>3.1628195097894427E-3</v>
      </c>
      <c r="CP16" s="16">
        <v>3.1375169537111273E-3</v>
      </c>
      <c r="CQ16" s="16">
        <v>3.1124168180814383E-3</v>
      </c>
      <c r="CR16" s="16">
        <v>3.0875174835367867E-3</v>
      </c>
      <c r="CS16" s="16">
        <v>3.0628173436684923E-3</v>
      </c>
      <c r="CT16" s="16">
        <v>3.0383148049191442E-3</v>
      </c>
      <c r="CU16" s="16">
        <v>3.0140082864797912E-3</v>
      </c>
      <c r="CV16" s="16">
        <v>2.9898962201879531E-3</v>
      </c>
      <c r="CW16" s="16">
        <v>2.9659770504264489E-3</v>
      </c>
      <c r="CX16" s="16">
        <v>2.9422492340230371E-3</v>
      </c>
      <c r="CY16" s="16">
        <v>2.9187112401508528E-3</v>
      </c>
      <c r="CZ16" s="16">
        <v>2.8953615502296461E-3</v>
      </c>
      <c r="DA16" s="16">
        <v>2.872198657827809E-3</v>
      </c>
      <c r="DB16" s="16">
        <v>2.8492210685651868E-3</v>
      </c>
      <c r="DC16" s="16">
        <v>2.826427300016665E-3</v>
      </c>
      <c r="DD16" s="16">
        <v>2.8038158816165318E-3</v>
      </c>
      <c r="DE16" s="16">
        <v>2.7813853545635993E-3</v>
      </c>
      <c r="DF16" s="16">
        <v>2.7591342717270908E-3</v>
      </c>
      <c r="DG16" s="16">
        <v>2.7370611975532739E-3</v>
      </c>
      <c r="DH16" s="16">
        <v>2.7151647079728478E-3</v>
      </c>
      <c r="DI16" s="16">
        <v>2.6934433903090652E-3</v>
      </c>
      <c r="DJ16" s="16">
        <v>2.6718958431865922E-3</v>
      </c>
      <c r="DK16" s="16">
        <v>2.6505206764410997E-3</v>
      </c>
    </row>
    <row r="17" spans="2:115" ht="12.75" customHeight="1" x14ac:dyDescent="0.15">
      <c r="B17" s="16">
        <v>64</v>
      </c>
      <c r="D17" s="16">
        <v>7.9000000000000008E-3</v>
      </c>
      <c r="E17" s="16">
        <v>7.6942050000000008E-3</v>
      </c>
      <c r="F17" s="16">
        <v>7.5030040057500009E-3</v>
      </c>
      <c r="G17" s="16">
        <v>7.3255579610140139E-3</v>
      </c>
      <c r="H17" s="16">
        <v>7.1611724403688589E-3</v>
      </c>
      <c r="I17" s="16">
        <v>7.0090691377354243E-3</v>
      </c>
      <c r="J17" s="16">
        <v>6.868607392215207E-3</v>
      </c>
      <c r="K17" s="16">
        <v>6.7392715150197948E-3</v>
      </c>
      <c r="L17" s="16">
        <v>6.6204581582099955E-3</v>
      </c>
      <c r="M17" s="16">
        <v>6.5117502352521877E-3</v>
      </c>
      <c r="N17" s="16">
        <v>6.4126413966716497E-3</v>
      </c>
      <c r="O17" s="16">
        <v>6.3227361642903129E-3</v>
      </c>
      <c r="P17" s="16">
        <v>6.2417419140257538E-3</v>
      </c>
      <c r="Q17" s="16">
        <v>6.1692752904039146E-3</v>
      </c>
      <c r="R17" s="16">
        <v>6.10505313463081E-3</v>
      </c>
      <c r="S17" s="16">
        <v>6.0488866457922069E-3</v>
      </c>
      <c r="T17" s="16">
        <v>6.0004955526258693E-3</v>
      </c>
      <c r="U17" s="16">
        <v>5.9524915882048623E-3</v>
      </c>
      <c r="V17" s="16">
        <v>5.9048716554992234E-3</v>
      </c>
      <c r="W17" s="16">
        <v>5.8576326822552295E-3</v>
      </c>
      <c r="X17" s="16">
        <v>5.8107716207971873E-3</v>
      </c>
      <c r="Y17" s="16">
        <v>5.7642854478308098E-3</v>
      </c>
      <c r="Z17" s="16">
        <v>5.7181711642481639E-3</v>
      </c>
      <c r="AA17" s="16">
        <v>5.6724257949341784E-3</v>
      </c>
      <c r="AB17" s="16">
        <v>5.6270463885747047E-3</v>
      </c>
      <c r="AC17" s="16">
        <v>5.5820300174661067E-3</v>
      </c>
      <c r="AD17" s="16">
        <v>5.5373737773263777E-3</v>
      </c>
      <c r="AE17" s="16">
        <v>5.4930747871077667E-3</v>
      </c>
      <c r="AF17" s="16">
        <v>5.4491301888109052E-3</v>
      </c>
      <c r="AG17" s="16">
        <v>5.4055371473004168E-3</v>
      </c>
      <c r="AH17" s="16">
        <v>5.3622928501220139E-3</v>
      </c>
      <c r="AI17" s="16">
        <v>5.3193945073210383E-3</v>
      </c>
      <c r="AJ17" s="16">
        <v>5.2768393512624698E-3</v>
      </c>
      <c r="AK17" s="16">
        <v>5.2346246364523702E-3</v>
      </c>
      <c r="AL17" s="16">
        <v>5.1927476393607511E-3</v>
      </c>
      <c r="AM17" s="16">
        <v>5.1512056582458648E-3</v>
      </c>
      <c r="AN17" s="16">
        <v>5.1099960129798979E-3</v>
      </c>
      <c r="AO17" s="16">
        <v>5.069116044876058E-3</v>
      </c>
      <c r="AP17" s="16">
        <v>5.0285631165170501E-3</v>
      </c>
      <c r="AQ17" s="16">
        <v>4.9883346115849134E-3</v>
      </c>
      <c r="AR17" s="16">
        <v>4.9484279346922342E-3</v>
      </c>
      <c r="AS17" s="16">
        <v>4.9088405112146967E-3</v>
      </c>
      <c r="AT17" s="16">
        <v>4.8695697871249787E-3</v>
      </c>
      <c r="AU17" s="16">
        <v>4.8306132288279792E-3</v>
      </c>
      <c r="AV17" s="16">
        <v>4.7919683229973552E-3</v>
      </c>
      <c r="AW17" s="16">
        <v>4.7536325764133769E-3</v>
      </c>
      <c r="AX17" s="16">
        <v>4.71560351580207E-3</v>
      </c>
      <c r="AY17" s="16">
        <v>4.6778786876756524E-3</v>
      </c>
      <c r="AZ17" s="16">
        <v>4.6404556581742477E-3</v>
      </c>
      <c r="BA17" s="16">
        <v>4.6033320129088527E-3</v>
      </c>
      <c r="BB17" s="16">
        <v>4.5665053568055827E-3</v>
      </c>
      <c r="BC17" s="16">
        <v>4.5299733139511382E-3</v>
      </c>
      <c r="BD17" s="16">
        <v>4.4937335274395284E-3</v>
      </c>
      <c r="BE17" s="16">
        <v>4.4577836592200127E-3</v>
      </c>
      <c r="BF17" s="16">
        <v>4.4221213899462517E-3</v>
      </c>
      <c r="BG17" s="16">
        <v>4.3867444188266822E-3</v>
      </c>
      <c r="BH17" s="16">
        <v>4.3516504634760695E-3</v>
      </c>
      <c r="BI17" s="16">
        <v>4.3168372597682603E-3</v>
      </c>
      <c r="BJ17" s="16">
        <v>4.2823025616901137E-3</v>
      </c>
      <c r="BK17" s="16">
        <v>4.2480441411965929E-3</v>
      </c>
      <c r="BL17" s="16">
        <v>4.2140597880670205E-3</v>
      </c>
      <c r="BM17" s="16">
        <v>4.1803473097624839E-3</v>
      </c>
      <c r="BN17" s="16">
        <v>4.1469045312843844E-3</v>
      </c>
      <c r="BO17" s="16">
        <v>4.1137292950341091E-3</v>
      </c>
      <c r="BP17" s="16">
        <v>4.0808194606738362E-3</v>
      </c>
      <c r="BQ17" s="16">
        <v>4.0481729049884462E-3</v>
      </c>
      <c r="BR17" s="16">
        <v>4.0157875217485374E-3</v>
      </c>
      <c r="BS17" s="16">
        <v>3.983661221574549E-3</v>
      </c>
      <c r="BT17" s="16">
        <v>3.9517919318019529E-3</v>
      </c>
      <c r="BU17" s="16">
        <v>3.9201775963475377E-3</v>
      </c>
      <c r="BV17" s="16">
        <v>3.8888161755767569E-3</v>
      </c>
      <c r="BW17" s="16">
        <v>3.8577056461721435E-3</v>
      </c>
      <c r="BX17" s="16">
        <v>3.8268440010027663E-3</v>
      </c>
      <c r="BY17" s="16">
        <v>3.796229248994744E-3</v>
      </c>
      <c r="BZ17" s="16">
        <v>3.7658594150027859E-3</v>
      </c>
      <c r="CA17" s="16">
        <v>3.7357325396827636E-3</v>
      </c>
      <c r="CB17" s="16">
        <v>3.7058466793653015E-3</v>
      </c>
      <c r="CC17" s="16">
        <v>3.6761999059303791E-3</v>
      </c>
      <c r="CD17" s="16">
        <v>3.646790306682936E-3</v>
      </c>
      <c r="CE17" s="16">
        <v>3.6176159842294725E-3</v>
      </c>
      <c r="CF17" s="16">
        <v>3.5886750563556367E-3</v>
      </c>
      <c r="CG17" s="16">
        <v>3.5599656559047919E-3</v>
      </c>
      <c r="CH17" s="16">
        <v>3.5314859306575532E-3</v>
      </c>
      <c r="CI17" s="16">
        <v>3.5032340432122927E-3</v>
      </c>
      <c r="CJ17" s="16">
        <v>3.4752081708665943E-3</v>
      </c>
      <c r="CK17" s="16">
        <v>3.4474065054996613E-3</v>
      </c>
      <c r="CL17" s="16">
        <v>3.4198272534556639E-3</v>
      </c>
      <c r="CM17" s="16">
        <v>3.3924686354280188E-3</v>
      </c>
      <c r="CN17" s="16">
        <v>3.3653288863445948E-3</v>
      </c>
      <c r="CO17" s="16">
        <v>3.3384062552538375E-3</v>
      </c>
      <c r="CP17" s="16">
        <v>3.3116990052118075E-3</v>
      </c>
      <c r="CQ17" s="16">
        <v>3.2852054131701129E-3</v>
      </c>
      <c r="CR17" s="16">
        <v>3.2589237698647522E-3</v>
      </c>
      <c r="CS17" s="16">
        <v>3.2328523797058337E-3</v>
      </c>
      <c r="CT17" s="16">
        <v>3.2069895606681872E-3</v>
      </c>
      <c r="CU17" s="16">
        <v>3.1813336441828418E-3</v>
      </c>
      <c r="CV17" s="16">
        <v>3.1558829750293789E-3</v>
      </c>
      <c r="CW17" s="16">
        <v>3.1306359112291435E-3</v>
      </c>
      <c r="CX17" s="16">
        <v>3.1055908239393101E-3</v>
      </c>
      <c r="CY17" s="16">
        <v>3.0807460973477957E-3</v>
      </c>
      <c r="CZ17" s="16">
        <v>3.0561001285690135E-3</v>
      </c>
      <c r="DA17" s="16">
        <v>3.0316513275404611E-3</v>
      </c>
      <c r="DB17" s="16">
        <v>3.0073981169201377E-3</v>
      </c>
      <c r="DC17" s="16">
        <v>2.9833389319847766E-3</v>
      </c>
      <c r="DD17" s="16">
        <v>2.9594722205288984E-3</v>
      </c>
      <c r="DE17" s="16">
        <v>2.935796442764667E-3</v>
      </c>
      <c r="DF17" s="16">
        <v>2.91231007122255E-3</v>
      </c>
      <c r="DG17" s="16">
        <v>2.8890115906527692E-3</v>
      </c>
      <c r="DH17" s="16">
        <v>2.8658994979275472E-3</v>
      </c>
      <c r="DI17" s="16">
        <v>2.8429723019441269E-3</v>
      </c>
      <c r="DJ17" s="16">
        <v>2.8202285235285735E-3</v>
      </c>
      <c r="DK17" s="16">
        <v>2.7976666953403455E-3</v>
      </c>
    </row>
    <row r="18" spans="2:115" ht="12.75" customHeight="1" x14ac:dyDescent="0.15">
      <c r="B18" s="16">
        <v>65</v>
      </c>
      <c r="D18" s="16">
        <v>8.4399999999999996E-3</v>
      </c>
      <c r="E18" s="16">
        <v>8.2125419999999998E-3</v>
      </c>
      <c r="F18" s="16">
        <v>8.0016439214399999E-3</v>
      </c>
      <c r="G18" s="16">
        <v>7.8062437768784349E-3</v>
      </c>
      <c r="H18" s="16">
        <v>7.6254511710059309E-3</v>
      </c>
      <c r="I18" s="16">
        <v>7.4585300448726114E-3</v>
      </c>
      <c r="J18" s="16">
        <v>7.3046605700468892E-3</v>
      </c>
      <c r="K18" s="16">
        <v>7.163169294805081E-3</v>
      </c>
      <c r="L18" s="16">
        <v>7.0334442988761615E-3</v>
      </c>
      <c r="M18" s="16">
        <v>6.9150010968830871E-3</v>
      </c>
      <c r="N18" s="16">
        <v>6.8072653797936486E-3</v>
      </c>
      <c r="O18" s="16">
        <v>6.7097853395550033E-3</v>
      </c>
      <c r="P18" s="16">
        <v>6.6222226408738103E-3</v>
      </c>
      <c r="Q18" s="16">
        <v>6.5441466359379081E-3</v>
      </c>
      <c r="R18" s="16">
        <v>6.4752367718614815E-3</v>
      </c>
      <c r="S18" s="16">
        <v>6.4152760793540443E-3</v>
      </c>
      <c r="T18" s="16">
        <v>6.3639538707192123E-3</v>
      </c>
      <c r="U18" s="16">
        <v>6.313042239753458E-3</v>
      </c>
      <c r="V18" s="16">
        <v>6.2625379018354304E-3</v>
      </c>
      <c r="W18" s="16">
        <v>6.2124375986207471E-3</v>
      </c>
      <c r="X18" s="16">
        <v>6.1627380978317809E-3</v>
      </c>
      <c r="Y18" s="16">
        <v>6.1134361930491269E-3</v>
      </c>
      <c r="Z18" s="16">
        <v>6.0645287035047341E-3</v>
      </c>
      <c r="AA18" s="16">
        <v>6.016012473876696E-3</v>
      </c>
      <c r="AB18" s="16">
        <v>5.9678843740856823E-3</v>
      </c>
      <c r="AC18" s="16">
        <v>5.9201412990929963E-3</v>
      </c>
      <c r="AD18" s="16">
        <v>5.8727801687002527E-3</v>
      </c>
      <c r="AE18" s="16">
        <v>5.82579792735065E-3</v>
      </c>
      <c r="AF18" s="16">
        <v>5.7791915439318452E-3</v>
      </c>
      <c r="AG18" s="16">
        <v>5.7329580115803901E-3</v>
      </c>
      <c r="AH18" s="16">
        <v>5.6870943474877471E-3</v>
      </c>
      <c r="AI18" s="16">
        <v>5.6415975927078454E-3</v>
      </c>
      <c r="AJ18" s="16">
        <v>5.5964648119661824E-3</v>
      </c>
      <c r="AK18" s="16">
        <v>5.5516930934704526E-3</v>
      </c>
      <c r="AL18" s="16">
        <v>5.50727954872269E-3</v>
      </c>
      <c r="AM18" s="16">
        <v>5.4632213123329077E-3</v>
      </c>
      <c r="AN18" s="16">
        <v>5.4195155418342439E-3</v>
      </c>
      <c r="AO18" s="16">
        <v>5.3761594174995698E-3</v>
      </c>
      <c r="AP18" s="16">
        <v>5.3331501421595741E-3</v>
      </c>
      <c r="AQ18" s="16">
        <v>5.2904849410222972E-3</v>
      </c>
      <c r="AR18" s="16">
        <v>5.2481610614941183E-3</v>
      </c>
      <c r="AS18" s="16">
        <v>5.2061757730021661E-3</v>
      </c>
      <c r="AT18" s="16">
        <v>5.1645263668181488E-3</v>
      </c>
      <c r="AU18" s="16">
        <v>5.1232101558836033E-3</v>
      </c>
      <c r="AV18" s="16">
        <v>5.0822244746365338E-3</v>
      </c>
      <c r="AW18" s="16">
        <v>5.0415666788394421E-3</v>
      </c>
      <c r="AX18" s="16">
        <v>5.001234145408727E-3</v>
      </c>
      <c r="AY18" s="16">
        <v>4.9612242722454564E-3</v>
      </c>
      <c r="AZ18" s="16">
        <v>4.9215344780674927E-3</v>
      </c>
      <c r="BA18" s="16">
        <v>4.8821622022429531E-3</v>
      </c>
      <c r="BB18" s="16">
        <v>4.8431049046250094E-3</v>
      </c>
      <c r="BC18" s="16">
        <v>4.804360065388009E-3</v>
      </c>
      <c r="BD18" s="16">
        <v>4.7659251848649045E-3</v>
      </c>
      <c r="BE18" s="16">
        <v>4.727797783385986E-3</v>
      </c>
      <c r="BF18" s="16">
        <v>4.6899754011188975E-3</v>
      </c>
      <c r="BG18" s="16">
        <v>4.6524555979099462E-3</v>
      </c>
      <c r="BH18" s="16">
        <v>4.6152359531266675E-3</v>
      </c>
      <c r="BI18" s="16">
        <v>4.5783140655016536E-3</v>
      </c>
      <c r="BJ18" s="16">
        <v>4.5416875529776402E-3</v>
      </c>
      <c r="BK18" s="16">
        <v>4.5053540525538194E-3</v>
      </c>
      <c r="BL18" s="16">
        <v>4.4693112201333891E-3</v>
      </c>
      <c r="BM18" s="16">
        <v>4.4335567303723216E-3</v>
      </c>
      <c r="BN18" s="16">
        <v>4.3980882765293425E-3</v>
      </c>
      <c r="BO18" s="16">
        <v>4.3629035703171082E-3</v>
      </c>
      <c r="BP18" s="16">
        <v>4.3280003417545711E-3</v>
      </c>
      <c r="BQ18" s="16">
        <v>4.2933763390205354E-3</v>
      </c>
      <c r="BR18" s="16">
        <v>4.2590293283083702E-3</v>
      </c>
      <c r="BS18" s="16">
        <v>4.2249570936819031E-3</v>
      </c>
      <c r="BT18" s="16">
        <v>4.1911574369324486E-3</v>
      </c>
      <c r="BU18" s="16">
        <v>4.1576281774369887E-3</v>
      </c>
      <c r="BV18" s="16">
        <v>4.1243671520174927E-3</v>
      </c>
      <c r="BW18" s="16">
        <v>4.0913722148013532E-3</v>
      </c>
      <c r="BX18" s="16">
        <v>4.0586412370829418E-3</v>
      </c>
      <c r="BY18" s="16">
        <v>4.0261721071862787E-3</v>
      </c>
      <c r="BZ18" s="16">
        <v>3.9939627303287881E-3</v>
      </c>
      <c r="CA18" s="16">
        <v>3.9620110284861575E-3</v>
      </c>
      <c r="CB18" s="16">
        <v>3.9303149402582687E-3</v>
      </c>
      <c r="CC18" s="16">
        <v>3.8988724207362022E-3</v>
      </c>
      <c r="CD18" s="16">
        <v>3.8676814413703122E-3</v>
      </c>
      <c r="CE18" s="16">
        <v>3.8367399898393503E-3</v>
      </c>
      <c r="CF18" s="16">
        <v>3.8060460699206352E-3</v>
      </c>
      <c r="CG18" s="16">
        <v>3.7755977013612702E-3</v>
      </c>
      <c r="CH18" s="16">
        <v>3.7453929197503798E-3</v>
      </c>
      <c r="CI18" s="16">
        <v>3.7154297763923772E-3</v>
      </c>
      <c r="CJ18" s="16">
        <v>3.6857063381812378E-3</v>
      </c>
      <c r="CK18" s="16">
        <v>3.6562206874757876E-3</v>
      </c>
      <c r="CL18" s="16">
        <v>3.6269709219759814E-3</v>
      </c>
      <c r="CM18" s="16">
        <v>3.5979551546001737E-3</v>
      </c>
      <c r="CN18" s="16">
        <v>3.5691715133633725E-3</v>
      </c>
      <c r="CO18" s="16">
        <v>3.540618141256465E-3</v>
      </c>
      <c r="CP18" s="16">
        <v>3.5122931961264138E-3</v>
      </c>
      <c r="CQ18" s="16">
        <v>3.4841948505574022E-3</v>
      </c>
      <c r="CR18" s="16">
        <v>3.456321291752943E-3</v>
      </c>
      <c r="CS18" s="16">
        <v>3.4286707214189194E-3</v>
      </c>
      <c r="CT18" s="16">
        <v>3.401241355647568E-3</v>
      </c>
      <c r="CU18" s="16">
        <v>3.3740314248023877E-3</v>
      </c>
      <c r="CV18" s="16">
        <v>3.3470391734039683E-3</v>
      </c>
      <c r="CW18" s="16">
        <v>3.3202628600167363E-3</v>
      </c>
      <c r="CX18" s="16">
        <v>3.2937007571366022E-3</v>
      </c>
      <c r="CY18" s="16">
        <v>3.2673511510795095E-3</v>
      </c>
      <c r="CZ18" s="16">
        <v>3.2412123418708734E-3</v>
      </c>
      <c r="DA18" s="16">
        <v>3.2152826431359064E-3</v>
      </c>
      <c r="DB18" s="16">
        <v>3.1895603819908193E-3</v>
      </c>
      <c r="DC18" s="16">
        <v>3.1640438989348927E-3</v>
      </c>
      <c r="DD18" s="16">
        <v>3.1387315477434136E-3</v>
      </c>
      <c r="DE18" s="16">
        <v>3.1136216953614659E-3</v>
      </c>
      <c r="DF18" s="16">
        <v>3.0887127217985744E-3</v>
      </c>
      <c r="DG18" s="16">
        <v>3.0640030200241859E-3</v>
      </c>
      <c r="DH18" s="16">
        <v>3.0394909958639921E-3</v>
      </c>
      <c r="DI18" s="16">
        <v>3.0151750678970805E-3</v>
      </c>
      <c r="DJ18" s="16">
        <v>2.9910536673539035E-3</v>
      </c>
      <c r="DK18" s="16">
        <v>2.9671252380150726E-3</v>
      </c>
    </row>
    <row r="19" spans="2:115" ht="12.75" customHeight="1" x14ac:dyDescent="0.15">
      <c r="B19" s="16">
        <v>66</v>
      </c>
      <c r="D19" s="16">
        <v>9.0699999999999999E-3</v>
      </c>
      <c r="E19" s="16">
        <v>8.8255634999999995E-3</v>
      </c>
      <c r="F19" s="16">
        <v>8.5989230293199992E-3</v>
      </c>
      <c r="G19" s="16">
        <v>8.3889373289440048E-3</v>
      </c>
      <c r="H19" s="16">
        <v>8.1946495404056612E-3</v>
      </c>
      <c r="I19" s="16">
        <v>8.0152686619661823E-3</v>
      </c>
      <c r="J19" s="16">
        <v>7.8499136694698199E-3</v>
      </c>
      <c r="K19" s="16">
        <v>7.6978608416921898E-3</v>
      </c>
      <c r="L19" s="16">
        <v>7.5584525818491446E-3</v>
      </c>
      <c r="M19" s="16">
        <v>7.431168240370805E-3</v>
      </c>
      <c r="N19" s="16">
        <v>7.3153906391858273E-3</v>
      </c>
      <c r="O19" s="16">
        <v>7.2106342452326862E-3</v>
      </c>
      <c r="P19" s="16">
        <v>7.1165354683324E-3</v>
      </c>
      <c r="Q19" s="16">
        <v>7.0326315151607614E-3</v>
      </c>
      <c r="R19" s="16">
        <v>6.9585779053061179E-3</v>
      </c>
      <c r="S19" s="16">
        <v>6.8941414739029832E-3</v>
      </c>
      <c r="T19" s="16">
        <v>6.8389883421117589E-3</v>
      </c>
      <c r="U19" s="16">
        <v>6.7842764353748652E-3</v>
      </c>
      <c r="V19" s="16">
        <v>6.7300022238918665E-3</v>
      </c>
      <c r="W19" s="16">
        <v>6.6761622061007313E-3</v>
      </c>
      <c r="X19" s="16">
        <v>6.6227529084519256E-3</v>
      </c>
      <c r="Y19" s="16">
        <v>6.5697708851843103E-3</v>
      </c>
      <c r="Z19" s="16">
        <v>6.5172127181028355E-3</v>
      </c>
      <c r="AA19" s="16">
        <v>6.4650750163580128E-3</v>
      </c>
      <c r="AB19" s="16">
        <v>6.4133544162271487E-3</v>
      </c>
      <c r="AC19" s="16">
        <v>6.3620475808973311E-3</v>
      </c>
      <c r="AD19" s="16">
        <v>6.3111512002501525E-3</v>
      </c>
      <c r="AE19" s="16">
        <v>6.260661990648151E-3</v>
      </c>
      <c r="AF19" s="16">
        <v>6.2105766947229656E-3</v>
      </c>
      <c r="AG19" s="16">
        <v>6.1608920811651816E-3</v>
      </c>
      <c r="AH19" s="16">
        <v>6.111604944515861E-3</v>
      </c>
      <c r="AI19" s="16">
        <v>6.0627121049597341E-3</v>
      </c>
      <c r="AJ19" s="16">
        <v>6.0142104081200558E-3</v>
      </c>
      <c r="AK19" s="16">
        <v>5.9660967248550949E-3</v>
      </c>
      <c r="AL19" s="16">
        <v>5.9183679510562553E-3</v>
      </c>
      <c r="AM19" s="16">
        <v>5.8710210074478051E-3</v>
      </c>
      <c r="AN19" s="16">
        <v>5.8240528393882218E-3</v>
      </c>
      <c r="AO19" s="16">
        <v>5.777460416673116E-3</v>
      </c>
      <c r="AP19" s="16">
        <v>5.7312407333397312E-3</v>
      </c>
      <c r="AQ19" s="16">
        <v>5.6853908074730132E-3</v>
      </c>
      <c r="AR19" s="16">
        <v>5.6399076810132289E-3</v>
      </c>
      <c r="AS19" s="16">
        <v>5.5947884195651238E-3</v>
      </c>
      <c r="AT19" s="16">
        <v>5.5500301122086027E-3</v>
      </c>
      <c r="AU19" s="16">
        <v>5.5056298713109337E-3</v>
      </c>
      <c r="AV19" s="16">
        <v>5.4615848323404459E-3</v>
      </c>
      <c r="AW19" s="16">
        <v>5.4178921536817224E-3</v>
      </c>
      <c r="AX19" s="16">
        <v>5.3745490164522685E-3</v>
      </c>
      <c r="AY19" s="16">
        <v>5.3315526243206506E-3</v>
      </c>
      <c r="AZ19" s="16">
        <v>5.2889002033260852E-3</v>
      </c>
      <c r="BA19" s="16">
        <v>5.2465890016994759E-3</v>
      </c>
      <c r="BB19" s="16">
        <v>5.2046162896858808E-3</v>
      </c>
      <c r="BC19" s="16">
        <v>5.1629793593683934E-3</v>
      </c>
      <c r="BD19" s="16">
        <v>5.1216755244934461E-3</v>
      </c>
      <c r="BE19" s="16">
        <v>5.0807021202974988E-3</v>
      </c>
      <c r="BF19" s="16">
        <v>5.0400565033351186E-3</v>
      </c>
      <c r="BG19" s="16">
        <v>4.9997360513084378E-3</v>
      </c>
      <c r="BH19" s="16">
        <v>4.9597381628979703E-3</v>
      </c>
      <c r="BI19" s="16">
        <v>4.9200602575947862E-3</v>
      </c>
      <c r="BJ19" s="16">
        <v>4.8806997755340281E-3</v>
      </c>
      <c r="BK19" s="16">
        <v>4.8416541773297558E-3</v>
      </c>
      <c r="BL19" s="16">
        <v>4.8029209439111181E-3</v>
      </c>
      <c r="BM19" s="16">
        <v>4.7644975763598283E-3</v>
      </c>
      <c r="BN19" s="16">
        <v>4.7263815957489502E-3</v>
      </c>
      <c r="BO19" s="16">
        <v>4.6885705429829585E-3</v>
      </c>
      <c r="BP19" s="16">
        <v>4.651061978639094E-3</v>
      </c>
      <c r="BQ19" s="16">
        <v>4.6138534828099823E-3</v>
      </c>
      <c r="BR19" s="16">
        <v>4.5769426549475021E-3</v>
      </c>
      <c r="BS19" s="16">
        <v>4.5403271137079218E-3</v>
      </c>
      <c r="BT19" s="16">
        <v>4.5040044967982586E-3</v>
      </c>
      <c r="BU19" s="16">
        <v>4.4679724608238727E-3</v>
      </c>
      <c r="BV19" s="16">
        <v>4.432228681137281E-3</v>
      </c>
      <c r="BW19" s="16">
        <v>4.3967708516881839E-3</v>
      </c>
      <c r="BX19" s="16">
        <v>4.3615966848746784E-3</v>
      </c>
      <c r="BY19" s="16">
        <v>4.3267039113956806E-3</v>
      </c>
      <c r="BZ19" s="16">
        <v>4.2920902801045152E-3</v>
      </c>
      <c r="CA19" s="16">
        <v>4.2577535578636784E-3</v>
      </c>
      <c r="CB19" s="16">
        <v>4.2236915294007697E-3</v>
      </c>
      <c r="CC19" s="16">
        <v>4.189901997165563E-3</v>
      </c>
      <c r="CD19" s="16">
        <v>4.1563827811882384E-3</v>
      </c>
      <c r="CE19" s="16">
        <v>4.1231317189387327E-3</v>
      </c>
      <c r="CF19" s="16">
        <v>4.0901466651872224E-3</v>
      </c>
      <c r="CG19" s="16">
        <v>4.0574254918657252E-3</v>
      </c>
      <c r="CH19" s="16">
        <v>4.0249660879307985E-3</v>
      </c>
      <c r="CI19" s="16">
        <v>3.9927663592273527E-3</v>
      </c>
      <c r="CJ19" s="16">
        <v>3.9608242283535339E-3</v>
      </c>
      <c r="CK19" s="16">
        <v>3.9291376345267056E-3</v>
      </c>
      <c r="CL19" s="16">
        <v>3.8977045334504913E-3</v>
      </c>
      <c r="CM19" s="16">
        <v>3.8665228971828877E-3</v>
      </c>
      <c r="CN19" s="16">
        <v>3.8355907140054249E-3</v>
      </c>
      <c r="CO19" s="16">
        <v>3.8049059882933811E-3</v>
      </c>
      <c r="CP19" s="16">
        <v>3.7744667403870344E-3</v>
      </c>
      <c r="CQ19" s="16">
        <v>3.7442710064639379E-3</v>
      </c>
      <c r="CR19" s="16">
        <v>3.7143168384122264E-3</v>
      </c>
      <c r="CS19" s="16">
        <v>3.6846023037049288E-3</v>
      </c>
      <c r="CT19" s="16">
        <v>3.6551254852752891E-3</v>
      </c>
      <c r="CU19" s="16">
        <v>3.6258844813930866E-3</v>
      </c>
      <c r="CV19" s="16">
        <v>3.5968774055419421E-3</v>
      </c>
      <c r="CW19" s="16">
        <v>3.568102386297606E-3</v>
      </c>
      <c r="CX19" s="16">
        <v>3.5395575672072252E-3</v>
      </c>
      <c r="CY19" s="16">
        <v>3.5112411066695673E-3</v>
      </c>
      <c r="CZ19" s="16">
        <v>3.4831511778162108E-3</v>
      </c>
      <c r="DA19" s="16">
        <v>3.455285968393681E-3</v>
      </c>
      <c r="DB19" s="16">
        <v>3.4276436806465319E-3</v>
      </c>
      <c r="DC19" s="16">
        <v>3.4002225312013594E-3</v>
      </c>
      <c r="DD19" s="16">
        <v>3.3730207509517487E-3</v>
      </c>
      <c r="DE19" s="16">
        <v>3.3460365849441345E-3</v>
      </c>
      <c r="DF19" s="16">
        <v>3.3192682922645817E-3</v>
      </c>
      <c r="DG19" s="16">
        <v>3.2927141459264649E-3</v>
      </c>
      <c r="DH19" s="16">
        <v>3.266372432759053E-3</v>
      </c>
      <c r="DI19" s="16">
        <v>3.2402414532969807E-3</v>
      </c>
      <c r="DJ19" s="16">
        <v>3.2143195216706045E-3</v>
      </c>
      <c r="DK19" s="16">
        <v>3.1886049654972401E-3</v>
      </c>
    </row>
    <row r="20" spans="2:115" ht="12.75" customHeight="1" x14ac:dyDescent="0.15">
      <c r="B20" s="16">
        <v>67</v>
      </c>
      <c r="D20" s="16">
        <v>9.8099999999999993E-3</v>
      </c>
      <c r="E20" s="16">
        <v>9.5456204999999992E-3</v>
      </c>
      <c r="F20" s="16">
        <v>9.3004889655599991E-3</v>
      </c>
      <c r="G20" s="16">
        <v>9.0733710250210237E-3</v>
      </c>
      <c r="H20" s="16">
        <v>8.8632317520815369E-3</v>
      </c>
      <c r="I20" s="16">
        <v>8.6692156090284727E-3</v>
      </c>
      <c r="J20" s="16">
        <v>8.4903696910142157E-3</v>
      </c>
      <c r="K20" s="16">
        <v>8.3259112300992696E-3</v>
      </c>
      <c r="L20" s="16">
        <v>8.1751289777221726E-3</v>
      </c>
      <c r="M20" s="16">
        <v>8.0374598057373313E-3</v>
      </c>
      <c r="N20" s="16">
        <v>7.9122361819639435E-3</v>
      </c>
      <c r="O20" s="16">
        <v>7.7989329598382199E-3</v>
      </c>
      <c r="P20" s="16">
        <v>7.6971568847123313E-3</v>
      </c>
      <c r="Q20" s="16">
        <v>7.6064074050415731E-3</v>
      </c>
      <c r="R20" s="16">
        <v>7.5263119350664851E-3</v>
      </c>
      <c r="S20" s="16">
        <v>7.4566182865477689E-3</v>
      </c>
      <c r="T20" s="16">
        <v>7.3969653402553865E-3</v>
      </c>
      <c r="U20" s="16">
        <v>7.337789617533343E-3</v>
      </c>
      <c r="V20" s="16">
        <v>7.2790873005930765E-3</v>
      </c>
      <c r="W20" s="16">
        <v>7.2208546021883318E-3</v>
      </c>
      <c r="X20" s="16">
        <v>7.1630877653708252E-3</v>
      </c>
      <c r="Y20" s="16">
        <v>7.1057830632478593E-3</v>
      </c>
      <c r="Z20" s="16">
        <v>7.048936798741876E-3</v>
      </c>
      <c r="AA20" s="16">
        <v>6.9925453043519414E-3</v>
      </c>
      <c r="AB20" s="16">
        <v>6.9366049419171258E-3</v>
      </c>
      <c r="AC20" s="16">
        <v>6.8811121023817879E-3</v>
      </c>
      <c r="AD20" s="16">
        <v>6.8260632055627338E-3</v>
      </c>
      <c r="AE20" s="16">
        <v>6.7714546999182315E-3</v>
      </c>
      <c r="AF20" s="16">
        <v>6.7172830623188863E-3</v>
      </c>
      <c r="AG20" s="16">
        <v>6.6635447978203345E-3</v>
      </c>
      <c r="AH20" s="16">
        <v>6.610236439437772E-3</v>
      </c>
      <c r="AI20" s="16">
        <v>6.5573545479222697E-3</v>
      </c>
      <c r="AJ20" s="16">
        <v>6.5048957115388922E-3</v>
      </c>
      <c r="AK20" s="16">
        <v>6.4528565458465805E-3</v>
      </c>
      <c r="AL20" s="16">
        <v>6.4012336934798084E-3</v>
      </c>
      <c r="AM20" s="16">
        <v>6.3500238239319693E-3</v>
      </c>
      <c r="AN20" s="16">
        <v>6.2992236333405133E-3</v>
      </c>
      <c r="AO20" s="16">
        <v>6.2488298442737889E-3</v>
      </c>
      <c r="AP20" s="16">
        <v>6.198839205519599E-3</v>
      </c>
      <c r="AQ20" s="16">
        <v>6.1492484918754418E-3</v>
      </c>
      <c r="AR20" s="16">
        <v>6.1000545039404386E-3</v>
      </c>
      <c r="AS20" s="16">
        <v>6.0512540679089153E-3</v>
      </c>
      <c r="AT20" s="16">
        <v>6.0028440353656438E-3</v>
      </c>
      <c r="AU20" s="16">
        <v>5.9548212830827186E-3</v>
      </c>
      <c r="AV20" s="16">
        <v>5.9071827128180567E-3</v>
      </c>
      <c r="AW20" s="16">
        <v>5.8599252511155123E-3</v>
      </c>
      <c r="AX20" s="16">
        <v>5.8130458491065882E-3</v>
      </c>
      <c r="AY20" s="16">
        <v>5.7665414823137359E-3</v>
      </c>
      <c r="AZ20" s="16">
        <v>5.7204091504552256E-3</v>
      </c>
      <c r="BA20" s="16">
        <v>5.6746458772515829E-3</v>
      </c>
      <c r="BB20" s="16">
        <v>5.6292487102335706E-3</v>
      </c>
      <c r="BC20" s="16">
        <v>5.5842147205517022E-3</v>
      </c>
      <c r="BD20" s="16">
        <v>5.539541002787288E-3</v>
      </c>
      <c r="BE20" s="16">
        <v>5.4952246747649904E-3</v>
      </c>
      <c r="BF20" s="16">
        <v>5.4512628773668702E-3</v>
      </c>
      <c r="BG20" s="16">
        <v>5.4076527743479354E-3</v>
      </c>
      <c r="BH20" s="16">
        <v>5.3643915521531518E-3</v>
      </c>
      <c r="BI20" s="16">
        <v>5.3214764197359269E-3</v>
      </c>
      <c r="BJ20" s="16">
        <v>5.278904608378039E-3</v>
      </c>
      <c r="BK20" s="16">
        <v>5.2366733715110145E-3</v>
      </c>
      <c r="BL20" s="16">
        <v>5.194779984538927E-3</v>
      </c>
      <c r="BM20" s="16">
        <v>5.1532217446626149E-3</v>
      </c>
      <c r="BN20" s="16">
        <v>5.1119959707053141E-3</v>
      </c>
      <c r="BO20" s="16">
        <v>5.0711000029396722E-3</v>
      </c>
      <c r="BP20" s="16">
        <v>5.0305312029161539E-3</v>
      </c>
      <c r="BQ20" s="16">
        <v>4.9902869532928249E-3</v>
      </c>
      <c r="BR20" s="16">
        <v>4.9503646576664817E-3</v>
      </c>
      <c r="BS20" s="16">
        <v>4.91076174040515E-3</v>
      </c>
      <c r="BT20" s="16">
        <v>4.8714756464819089E-3</v>
      </c>
      <c r="BU20" s="16">
        <v>4.8325038413100539E-3</v>
      </c>
      <c r="BV20" s="16">
        <v>4.793843810579573E-3</v>
      </c>
      <c r="BW20" s="16">
        <v>4.7554930600949372E-3</v>
      </c>
      <c r="BX20" s="16">
        <v>4.7174491156141774E-3</v>
      </c>
      <c r="BY20" s="16">
        <v>4.679709522689264E-3</v>
      </c>
      <c r="BZ20" s="16">
        <v>4.6422718465077501E-3</v>
      </c>
      <c r="CA20" s="16">
        <v>4.6051336717356879E-3</v>
      </c>
      <c r="CB20" s="16">
        <v>4.5682926023618026E-3</v>
      </c>
      <c r="CC20" s="16">
        <v>4.5317462615429077E-3</v>
      </c>
      <c r="CD20" s="16">
        <v>4.4954922914505644E-3</v>
      </c>
      <c r="CE20" s="16">
        <v>4.4595283531189602E-3</v>
      </c>
      <c r="CF20" s="16">
        <v>4.4238521262940081E-3</v>
      </c>
      <c r="CG20" s="16">
        <v>4.3884613092836566E-3</v>
      </c>
      <c r="CH20" s="16">
        <v>4.3533536188093865E-3</v>
      </c>
      <c r="CI20" s="16">
        <v>4.3185267898589114E-3</v>
      </c>
      <c r="CJ20" s="16">
        <v>4.28397857554004E-3</v>
      </c>
      <c r="CK20" s="16">
        <v>4.2497067469357197E-3</v>
      </c>
      <c r="CL20" s="16">
        <v>4.2157090929602339E-3</v>
      </c>
      <c r="CM20" s="16">
        <v>4.1819834202165519E-3</v>
      </c>
      <c r="CN20" s="16">
        <v>4.14852755285482E-3</v>
      </c>
      <c r="CO20" s="16">
        <v>4.1153393324319812E-3</v>
      </c>
      <c r="CP20" s="16">
        <v>4.0824166177725251E-3</v>
      </c>
      <c r="CQ20" s="16">
        <v>4.0497572848303453E-3</v>
      </c>
      <c r="CR20" s="16">
        <v>4.0173592265517026E-3</v>
      </c>
      <c r="CS20" s="16">
        <v>3.9852203527392886E-3</v>
      </c>
      <c r="CT20" s="16">
        <v>3.9533385899173743E-3</v>
      </c>
      <c r="CU20" s="16">
        <v>3.9217118811980351E-3</v>
      </c>
      <c r="CV20" s="16">
        <v>3.8903381861484509E-3</v>
      </c>
      <c r="CW20" s="16">
        <v>3.8592154806592629E-3</v>
      </c>
      <c r="CX20" s="16">
        <v>3.8283417568139889E-3</v>
      </c>
      <c r="CY20" s="16">
        <v>3.7977150227594767E-3</v>
      </c>
      <c r="CZ20" s="16">
        <v>3.7673333025774009E-3</v>
      </c>
      <c r="DA20" s="16">
        <v>3.7371946361567819E-3</v>
      </c>
      <c r="DB20" s="16">
        <v>3.7072970790675282E-3</v>
      </c>
      <c r="DC20" s="16">
        <v>3.6776387024349873E-3</v>
      </c>
      <c r="DD20" s="16">
        <v>3.6482175928155077E-3</v>
      </c>
      <c r="DE20" s="16">
        <v>3.6190318520729833E-3</v>
      </c>
      <c r="DF20" s="16">
        <v>3.5900795972563996E-3</v>
      </c>
      <c r="DG20" s="16">
        <v>3.5613589604783485E-3</v>
      </c>
      <c r="DH20" s="16">
        <v>3.5328680887945214E-3</v>
      </c>
      <c r="DI20" s="16">
        <v>3.5046051440841657E-3</v>
      </c>
      <c r="DJ20" s="16">
        <v>3.4765683029314917E-3</v>
      </c>
      <c r="DK20" s="16">
        <v>3.4487557565080402E-3</v>
      </c>
    </row>
    <row r="21" spans="2:115" ht="12.75" customHeight="1" x14ac:dyDescent="0.15">
      <c r="B21" s="16">
        <v>68</v>
      </c>
      <c r="D21" s="16">
        <v>1.0659999999999999E-2</v>
      </c>
      <c r="E21" s="16">
        <v>1.0372712999999999E-2</v>
      </c>
      <c r="F21" s="16">
        <v>1.0106341730159998E-2</v>
      </c>
      <c r="G21" s="16">
        <v>9.8595448651094906E-3</v>
      </c>
      <c r="H21" s="16">
        <v>9.6311978060335552E-3</v>
      </c>
      <c r="I21" s="16">
        <v>9.4203708860594818E-3</v>
      </c>
      <c r="J21" s="16">
        <v>9.2260286346800748E-3</v>
      </c>
      <c r="K21" s="16">
        <v>9.0473204600263219E-3</v>
      </c>
      <c r="L21" s="16">
        <v>8.8834734864952462E-3</v>
      </c>
      <c r="M21" s="16">
        <v>8.733875792982666E-3</v>
      </c>
      <c r="N21" s="16">
        <v>8.5978020081279964E-3</v>
      </c>
      <c r="O21" s="16">
        <v>8.4746814833716027E-3</v>
      </c>
      <c r="P21" s="16">
        <v>8.3640868900136025E-3</v>
      </c>
      <c r="Q21" s="16">
        <v>8.2654743055803424E-3</v>
      </c>
      <c r="R21" s="16">
        <v>8.1784388611425805E-3</v>
      </c>
      <c r="S21" s="16">
        <v>8.1027065172883991E-3</v>
      </c>
      <c r="T21" s="16">
        <v>8.0378848651500925E-3</v>
      </c>
      <c r="U21" s="16">
        <v>7.9735817862288914E-3</v>
      </c>
      <c r="V21" s="16">
        <v>7.9097931319390604E-3</v>
      </c>
      <c r="W21" s="16">
        <v>7.8465147868835468E-3</v>
      </c>
      <c r="X21" s="16">
        <v>7.7837426685884795E-3</v>
      </c>
      <c r="Y21" s="16">
        <v>7.7214727272397711E-3</v>
      </c>
      <c r="Z21" s="16">
        <v>7.659700945421853E-3</v>
      </c>
      <c r="AA21" s="16">
        <v>7.5984233378584782E-3</v>
      </c>
      <c r="AB21" s="16">
        <v>7.53763595115561E-3</v>
      </c>
      <c r="AC21" s="16">
        <v>7.477334863546365E-3</v>
      </c>
      <c r="AD21" s="16">
        <v>7.417516184637994E-3</v>
      </c>
      <c r="AE21" s="16">
        <v>7.3581760551608899E-3</v>
      </c>
      <c r="AF21" s="16">
        <v>7.299310646719603E-3</v>
      </c>
      <c r="AG21" s="16">
        <v>7.2409161615458453E-3</v>
      </c>
      <c r="AH21" s="16">
        <v>7.1829888322534792E-3</v>
      </c>
      <c r="AI21" s="16">
        <v>7.1255249215954513E-3</v>
      </c>
      <c r="AJ21" s="16">
        <v>7.0685207222226879E-3</v>
      </c>
      <c r="AK21" s="16">
        <v>7.0119725564449058E-3</v>
      </c>
      <c r="AL21" s="16">
        <v>6.9558767759933474E-3</v>
      </c>
      <c r="AM21" s="16">
        <v>6.9002297617854003E-3</v>
      </c>
      <c r="AN21" s="16">
        <v>6.8450279236911167E-3</v>
      </c>
      <c r="AO21" s="16">
        <v>6.7902677003015876E-3</v>
      </c>
      <c r="AP21" s="16">
        <v>6.7359455586991756E-3</v>
      </c>
      <c r="AQ21" s="16">
        <v>6.6820579942295814E-3</v>
      </c>
      <c r="AR21" s="16">
        <v>6.6286015302757448E-3</v>
      </c>
      <c r="AS21" s="16">
        <v>6.5755727180335389E-3</v>
      </c>
      <c r="AT21" s="16">
        <v>6.5229681362892712E-3</v>
      </c>
      <c r="AU21" s="16">
        <v>6.4707843911989563E-3</v>
      </c>
      <c r="AV21" s="16">
        <v>6.4190181160693645E-3</v>
      </c>
      <c r="AW21" s="16">
        <v>6.3676659711408099E-3</v>
      </c>
      <c r="AX21" s="16">
        <v>6.3167246433716833E-3</v>
      </c>
      <c r="AY21" s="16">
        <v>6.2661908462247097E-3</v>
      </c>
      <c r="AZ21" s="16">
        <v>6.2160613194549115E-3</v>
      </c>
      <c r="BA21" s="16">
        <v>6.1663328288992722E-3</v>
      </c>
      <c r="BB21" s="16">
        <v>6.1170021662680782E-3</v>
      </c>
      <c r="BC21" s="16">
        <v>6.0680661489379336E-3</v>
      </c>
      <c r="BD21" s="16">
        <v>6.0195216197464294E-3</v>
      </c>
      <c r="BE21" s="16">
        <v>5.9713654467884588E-3</v>
      </c>
      <c r="BF21" s="16">
        <v>5.9235945232141507E-3</v>
      </c>
      <c r="BG21" s="16">
        <v>5.8762057670284371E-3</v>
      </c>
      <c r="BH21" s="16">
        <v>5.8291961208922103E-3</v>
      </c>
      <c r="BI21" s="16">
        <v>5.7825625519250723E-3</v>
      </c>
      <c r="BJ21" s="16">
        <v>5.7363020515096719E-3</v>
      </c>
      <c r="BK21" s="16">
        <v>5.6904116350975946E-3</v>
      </c>
      <c r="BL21" s="16">
        <v>5.644888342016814E-3</v>
      </c>
      <c r="BM21" s="16">
        <v>5.599729235280679E-3</v>
      </c>
      <c r="BN21" s="16">
        <v>5.5549314013984335E-3</v>
      </c>
      <c r="BO21" s="16">
        <v>5.5104919501872468E-3</v>
      </c>
      <c r="BP21" s="16">
        <v>5.4664080145857474E-3</v>
      </c>
      <c r="BQ21" s="16">
        <v>5.4226767504690623E-3</v>
      </c>
      <c r="BR21" s="16">
        <v>5.3792953364653088E-3</v>
      </c>
      <c r="BS21" s="16">
        <v>5.3362609737735867E-3</v>
      </c>
      <c r="BT21" s="16">
        <v>5.2935708859833987E-3</v>
      </c>
      <c r="BU21" s="16">
        <v>5.2512223188955313E-3</v>
      </c>
      <c r="BV21" s="16">
        <v>5.209212540344366E-3</v>
      </c>
      <c r="BW21" s="16">
        <v>5.1675388400216123E-3</v>
      </c>
      <c r="BX21" s="16">
        <v>5.1261985293014388E-3</v>
      </c>
      <c r="BY21" s="16">
        <v>5.0851889410670273E-3</v>
      </c>
      <c r="BZ21" s="16">
        <v>5.0445074295384917E-3</v>
      </c>
      <c r="CA21" s="16">
        <v>5.0041513701021834E-3</v>
      </c>
      <c r="CB21" s="16">
        <v>4.9641181591413659E-3</v>
      </c>
      <c r="CC21" s="16">
        <v>4.9244052138682345E-3</v>
      </c>
      <c r="CD21" s="16">
        <v>4.8850099721572888E-3</v>
      </c>
      <c r="CE21" s="16">
        <v>4.8459298923800307E-3</v>
      </c>
      <c r="CF21" s="16">
        <v>4.8071624532409901E-3</v>
      </c>
      <c r="CG21" s="16">
        <v>4.7687051536150623E-3</v>
      </c>
      <c r="CH21" s="16">
        <v>4.7305555123861413E-3</v>
      </c>
      <c r="CI21" s="16">
        <v>4.6927110682870527E-3</v>
      </c>
      <c r="CJ21" s="16">
        <v>4.655169379740756E-3</v>
      </c>
      <c r="CK21" s="16">
        <v>4.6179280247028295E-3</v>
      </c>
      <c r="CL21" s="16">
        <v>4.5809846005052069E-3</v>
      </c>
      <c r="CM21" s="16">
        <v>4.5443367237011653E-3</v>
      </c>
      <c r="CN21" s="16">
        <v>4.5079820299115565E-3</v>
      </c>
      <c r="CO21" s="16">
        <v>4.4719181736722633E-3</v>
      </c>
      <c r="CP21" s="16">
        <v>4.4361428282828855E-3</v>
      </c>
      <c r="CQ21" s="16">
        <v>4.4006536856566227E-3</v>
      </c>
      <c r="CR21" s="16">
        <v>4.3654484561713698E-3</v>
      </c>
      <c r="CS21" s="16">
        <v>4.3305248685219988E-3</v>
      </c>
      <c r="CT21" s="16">
        <v>4.2958806695738228E-3</v>
      </c>
      <c r="CU21" s="16">
        <v>4.2615136242172324E-3</v>
      </c>
      <c r="CV21" s="16">
        <v>4.2274215152234944E-3</v>
      </c>
      <c r="CW21" s="16">
        <v>4.1936021431017052E-3</v>
      </c>
      <c r="CX21" s="16">
        <v>4.160053325956892E-3</v>
      </c>
      <c r="CY21" s="16">
        <v>4.1267728993492365E-3</v>
      </c>
      <c r="CZ21" s="16">
        <v>4.0937587161544425E-3</v>
      </c>
      <c r="DA21" s="16">
        <v>4.0610086464252073E-3</v>
      </c>
      <c r="DB21" s="16">
        <v>4.0285205772538062E-3</v>
      </c>
      <c r="DC21" s="16">
        <v>3.9962924126357756E-3</v>
      </c>
      <c r="DD21" s="16">
        <v>3.9643220733346892E-3</v>
      </c>
      <c r="DE21" s="16">
        <v>3.9326074967480111E-3</v>
      </c>
      <c r="DF21" s="16">
        <v>3.9011466367740275E-3</v>
      </c>
      <c r="DG21" s="16">
        <v>3.8699374636798354E-3</v>
      </c>
      <c r="DH21" s="16">
        <v>3.8389779639703965E-3</v>
      </c>
      <c r="DI21" s="16">
        <v>3.8082661402586335E-3</v>
      </c>
      <c r="DJ21" s="16">
        <v>3.7778000111365639E-3</v>
      </c>
      <c r="DK21" s="16">
        <v>3.7475776110474719E-3</v>
      </c>
    </row>
    <row r="22" spans="2:115" ht="12.75" customHeight="1" x14ac:dyDescent="0.15">
      <c r="B22" s="16">
        <v>69</v>
      </c>
      <c r="D22" s="16">
        <v>1.166E-2</v>
      </c>
      <c r="E22" s="16">
        <v>1.1345763E-2</v>
      </c>
      <c r="F22" s="16">
        <v>1.1054403806159999E-2</v>
      </c>
      <c r="G22" s="16">
        <v>1.0784455265213572E-2</v>
      </c>
      <c r="H22" s="16">
        <v>1.0534687281271226E-2</v>
      </c>
      <c r="I22" s="16">
        <v>1.03040829766842E-2</v>
      </c>
      <c r="J22" s="16">
        <v>1.0091509744875203E-2</v>
      </c>
      <c r="K22" s="16">
        <v>9.8960372011169702E-3</v>
      </c>
      <c r="L22" s="16">
        <v>9.7168199674047429E-3</v>
      </c>
      <c r="M22" s="16">
        <v>9.553188719153647E-3</v>
      </c>
      <c r="N22" s="16">
        <v>9.4043500389092323E-3</v>
      </c>
      <c r="O22" s="16">
        <v>9.2696797463520525E-3</v>
      </c>
      <c r="P22" s="16">
        <v>9.1487104256621574E-3</v>
      </c>
      <c r="Q22" s="16">
        <v>9.0408471297436007E-3</v>
      </c>
      <c r="R22" s="16">
        <v>8.9456470094674001E-3</v>
      </c>
      <c r="S22" s="16">
        <v>8.8628103181597317E-3</v>
      </c>
      <c r="T22" s="16">
        <v>8.7919078356144542E-3</v>
      </c>
      <c r="U22" s="16">
        <v>8.7215725729295375E-3</v>
      </c>
      <c r="V22" s="16">
        <v>8.6517999923461011E-3</v>
      </c>
      <c r="W22" s="16">
        <v>8.5825855924073335E-3</v>
      </c>
      <c r="X22" s="16">
        <v>8.5139249076680735E-3</v>
      </c>
      <c r="Y22" s="16">
        <v>8.4458135084067298E-3</v>
      </c>
      <c r="Z22" s="16">
        <v>8.3782470003394768E-3</v>
      </c>
      <c r="AA22" s="16">
        <v>8.3112210243367606E-3</v>
      </c>
      <c r="AB22" s="16">
        <v>8.2447312561420658E-3</v>
      </c>
      <c r="AC22" s="16">
        <v>8.1787734060929287E-3</v>
      </c>
      <c r="AD22" s="16">
        <v>8.1133432188441844E-3</v>
      </c>
      <c r="AE22" s="16">
        <v>8.0484364730934316E-3</v>
      </c>
      <c r="AF22" s="16">
        <v>7.9840489813086842E-3</v>
      </c>
      <c r="AG22" s="16">
        <v>7.9201765894582141E-3</v>
      </c>
      <c r="AH22" s="16">
        <v>7.856815176742549E-3</v>
      </c>
      <c r="AI22" s="16">
        <v>7.7939606553286082E-3</v>
      </c>
      <c r="AJ22" s="16">
        <v>7.7316089700859804E-3</v>
      </c>
      <c r="AK22" s="16">
        <v>7.6697560983252913E-3</v>
      </c>
      <c r="AL22" s="16">
        <v>7.6083980495386897E-3</v>
      </c>
      <c r="AM22" s="16">
        <v>7.5475308651423807E-3</v>
      </c>
      <c r="AN22" s="16">
        <v>7.4871506182212404E-3</v>
      </c>
      <c r="AO22" s="16">
        <v>7.4272534132754702E-3</v>
      </c>
      <c r="AP22" s="16">
        <v>7.3678353859692675E-3</v>
      </c>
      <c r="AQ22" s="16">
        <v>7.3088927028815125E-3</v>
      </c>
      <c r="AR22" s="16">
        <v>7.2504215612584607E-3</v>
      </c>
      <c r="AS22" s="16">
        <v>7.1924181887683932E-3</v>
      </c>
      <c r="AT22" s="16">
        <v>7.1348788432582461E-3</v>
      </c>
      <c r="AU22" s="16">
        <v>7.07779981251218E-3</v>
      </c>
      <c r="AV22" s="16">
        <v>7.0211774140120815E-3</v>
      </c>
      <c r="AW22" s="16">
        <v>6.9650079946999861E-3</v>
      </c>
      <c r="AX22" s="16">
        <v>6.909287930742386E-3</v>
      </c>
      <c r="AY22" s="16">
        <v>6.8540136272964465E-3</v>
      </c>
      <c r="AZ22" s="16">
        <v>6.7991815182780746E-3</v>
      </c>
      <c r="BA22" s="16">
        <v>6.7447880661318498E-3</v>
      </c>
      <c r="BB22" s="16">
        <v>6.6908297616027953E-3</v>
      </c>
      <c r="BC22" s="16">
        <v>6.6373031235099729E-3</v>
      </c>
      <c r="BD22" s="16">
        <v>6.5842046985218929E-3</v>
      </c>
      <c r="BE22" s="16">
        <v>6.5315310609337183E-3</v>
      </c>
      <c r="BF22" s="16">
        <v>6.4792788124462481E-3</v>
      </c>
      <c r="BG22" s="16">
        <v>6.4274445819466775E-3</v>
      </c>
      <c r="BH22" s="16">
        <v>6.3760250252911047E-3</v>
      </c>
      <c r="BI22" s="16">
        <v>6.3250168250887761E-3</v>
      </c>
      <c r="BJ22" s="16">
        <v>6.2744166904880657E-3</v>
      </c>
      <c r="BK22" s="16">
        <v>6.2242213569641608E-3</v>
      </c>
      <c r="BL22" s="16">
        <v>6.1744275861084479E-3</v>
      </c>
      <c r="BM22" s="16">
        <v>6.1250321654195798E-3</v>
      </c>
      <c r="BN22" s="16">
        <v>6.0760319080962232E-3</v>
      </c>
      <c r="BO22" s="16">
        <v>6.0274236528314535E-3</v>
      </c>
      <c r="BP22" s="16">
        <v>5.9792042636088016E-3</v>
      </c>
      <c r="BQ22" s="16">
        <v>5.9313706294999314E-3</v>
      </c>
      <c r="BR22" s="16">
        <v>5.8839196644639314E-3</v>
      </c>
      <c r="BS22" s="16">
        <v>5.8368483071482196E-3</v>
      </c>
      <c r="BT22" s="16">
        <v>5.7901535206910347E-3</v>
      </c>
      <c r="BU22" s="16">
        <v>5.7438322925255064E-3</v>
      </c>
      <c r="BV22" s="16">
        <v>5.6978816341853016E-3</v>
      </c>
      <c r="BW22" s="16">
        <v>5.6522985811118202E-3</v>
      </c>
      <c r="BX22" s="16">
        <v>5.6070801924629253E-3</v>
      </c>
      <c r="BY22" s="16">
        <v>5.5622235509232218E-3</v>
      </c>
      <c r="BZ22" s="16">
        <v>5.5177257625158363E-3</v>
      </c>
      <c r="CA22" s="16">
        <v>5.4735839564157085E-3</v>
      </c>
      <c r="CB22" s="16">
        <v>5.4297952847643834E-3</v>
      </c>
      <c r="CC22" s="16">
        <v>5.3863569224862681E-3</v>
      </c>
      <c r="CD22" s="16">
        <v>5.3432660671063779E-3</v>
      </c>
      <c r="CE22" s="16">
        <v>5.3005199385695268E-3</v>
      </c>
      <c r="CF22" s="16">
        <v>5.258115779060971E-3</v>
      </c>
      <c r="CG22" s="16">
        <v>5.216050852828483E-3</v>
      </c>
      <c r="CH22" s="16">
        <v>5.1743224460058549E-3</v>
      </c>
      <c r="CI22" s="16">
        <v>5.1329278664378085E-3</v>
      </c>
      <c r="CJ22" s="16">
        <v>5.0918644435063052E-3</v>
      </c>
      <c r="CK22" s="16">
        <v>5.0511295279582549E-3</v>
      </c>
      <c r="CL22" s="16">
        <v>5.0107204917345886E-3</v>
      </c>
      <c r="CM22" s="16">
        <v>4.9706347278007127E-3</v>
      </c>
      <c r="CN22" s="16">
        <v>4.9308696499783073E-3</v>
      </c>
      <c r="CO22" s="16">
        <v>4.8914226927784799E-3</v>
      </c>
      <c r="CP22" s="16">
        <v>4.8522913112362528E-3</v>
      </c>
      <c r="CQ22" s="16">
        <v>4.8134729807463627E-3</v>
      </c>
      <c r="CR22" s="16">
        <v>4.7749651969003918E-3</v>
      </c>
      <c r="CS22" s="16">
        <v>4.7367654753251885E-3</v>
      </c>
      <c r="CT22" s="16">
        <v>4.6988713515225865E-3</v>
      </c>
      <c r="CU22" s="16">
        <v>4.6612803807104062E-3</v>
      </c>
      <c r="CV22" s="16">
        <v>4.6239901376647231E-3</v>
      </c>
      <c r="CW22" s="16">
        <v>4.5869982165634045E-3</v>
      </c>
      <c r="CX22" s="16">
        <v>4.5503022308308969E-3</v>
      </c>
      <c r="CY22" s="16">
        <v>4.5138998129842494E-3</v>
      </c>
      <c r="CZ22" s="16">
        <v>4.4777886144803762E-3</v>
      </c>
      <c r="DA22" s="16">
        <v>4.4419663055645332E-3</v>
      </c>
      <c r="DB22" s="16">
        <v>4.406430575120017E-3</v>
      </c>
      <c r="DC22" s="16">
        <v>4.3711791305190567E-3</v>
      </c>
      <c r="DD22" s="16">
        <v>4.3362096974749039E-3</v>
      </c>
      <c r="DE22" s="16">
        <v>4.3015200198951052E-3</v>
      </c>
      <c r="DF22" s="16">
        <v>4.2671078597359439E-3</v>
      </c>
      <c r="DG22" s="16">
        <v>4.2329709968580561E-3</v>
      </c>
      <c r="DH22" s="16">
        <v>4.1991072288831916E-3</v>
      </c>
      <c r="DI22" s="16">
        <v>4.1655143710521269E-3</v>
      </c>
      <c r="DJ22" s="16">
        <v>4.1321902560837089E-3</v>
      </c>
      <c r="DK22" s="16">
        <v>4.0991327340350395E-3</v>
      </c>
    </row>
    <row r="23" spans="2:115" ht="12.75" customHeight="1" x14ac:dyDescent="0.15">
      <c r="B23" s="16">
        <v>70</v>
      </c>
      <c r="D23" s="16">
        <v>1.282E-2</v>
      </c>
      <c r="E23" s="16">
        <v>1.2474500999999999E-2</v>
      </c>
      <c r="F23" s="16">
        <v>1.2154155814319998E-2</v>
      </c>
      <c r="G23" s="16">
        <v>1.1857351329334303E-2</v>
      </c>
      <c r="H23" s="16">
        <v>1.1582735072546922E-2</v>
      </c>
      <c r="I23" s="16">
        <v>1.1329189001808871E-2</v>
      </c>
      <c r="J23" s="16">
        <v>1.1095467832701553E-2</v>
      </c>
      <c r="K23" s="16">
        <v>1.0880548620782124E-2</v>
      </c>
      <c r="L23" s="16">
        <v>1.0683501885259759E-2</v>
      </c>
      <c r="M23" s="16">
        <v>1.0503591713511985E-2</v>
      </c>
      <c r="N23" s="16">
        <v>1.0339945754615469E-2</v>
      </c>
      <c r="O23" s="16">
        <v>1.0191877731409376E-2</v>
      </c>
      <c r="P23" s="16">
        <v>1.0058873727014483E-2</v>
      </c>
      <c r="Q23" s="16">
        <v>9.9402796057729819E-3</v>
      </c>
      <c r="R23" s="16">
        <v>9.8356084615241913E-3</v>
      </c>
      <c r="S23" s="16">
        <v>9.7445307271704761E-3</v>
      </c>
      <c r="T23" s="16">
        <v>9.6665744813531126E-3</v>
      </c>
      <c r="U23" s="16">
        <v>9.5892418855022862E-3</v>
      </c>
      <c r="V23" s="16">
        <v>9.5125279504182699E-3</v>
      </c>
      <c r="W23" s="16">
        <v>9.4364277268149232E-3</v>
      </c>
      <c r="X23" s="16">
        <v>9.3609363050004037E-3</v>
      </c>
      <c r="Y23" s="16">
        <v>9.2860488145603999E-3</v>
      </c>
      <c r="Z23" s="16">
        <v>9.2117604240439174E-3</v>
      </c>
      <c r="AA23" s="16">
        <v>9.1380663406515662E-3</v>
      </c>
      <c r="AB23" s="16">
        <v>9.0649618099263533E-3</v>
      </c>
      <c r="AC23" s="16">
        <v>8.9924421154469417E-3</v>
      </c>
      <c r="AD23" s="16">
        <v>8.9205025785233667E-3</v>
      </c>
      <c r="AE23" s="16">
        <v>8.8491385578951792E-3</v>
      </c>
      <c r="AF23" s="16">
        <v>8.7783454494320175E-3</v>
      </c>
      <c r="AG23" s="16">
        <v>8.7081186858365602E-3</v>
      </c>
      <c r="AH23" s="16">
        <v>8.638453736349869E-3</v>
      </c>
      <c r="AI23" s="16">
        <v>8.5693461064590692E-3</v>
      </c>
      <c r="AJ23" s="16">
        <v>8.5007913376073975E-3</v>
      </c>
      <c r="AK23" s="16">
        <v>8.4327850069065378E-3</v>
      </c>
      <c r="AL23" s="16">
        <v>8.3653227268512854E-3</v>
      </c>
      <c r="AM23" s="16">
        <v>8.2984001450364751E-3</v>
      </c>
      <c r="AN23" s="16">
        <v>8.2320129438761824E-3</v>
      </c>
      <c r="AO23" s="16">
        <v>8.1661568403251731E-3</v>
      </c>
      <c r="AP23" s="16">
        <v>8.1008275856025731E-3</v>
      </c>
      <c r="AQ23" s="16">
        <v>8.0360209649177512E-3</v>
      </c>
      <c r="AR23" s="16">
        <v>7.9717327971984102E-3</v>
      </c>
      <c r="AS23" s="16">
        <v>7.9079589348208228E-3</v>
      </c>
      <c r="AT23" s="16">
        <v>7.8446952633422565E-3</v>
      </c>
      <c r="AU23" s="16">
        <v>7.7819377012355185E-3</v>
      </c>
      <c r="AV23" s="16">
        <v>7.7196821996256331E-3</v>
      </c>
      <c r="AW23" s="16">
        <v>7.6579247420286286E-3</v>
      </c>
      <c r="AX23" s="16">
        <v>7.5966613440923998E-3</v>
      </c>
      <c r="AY23" s="16">
        <v>7.5358880533396601E-3</v>
      </c>
      <c r="AZ23" s="16">
        <v>7.4756009489129428E-3</v>
      </c>
      <c r="BA23" s="16">
        <v>7.415796141321639E-3</v>
      </c>
      <c r="BB23" s="16">
        <v>7.3564697721910663E-3</v>
      </c>
      <c r="BC23" s="16">
        <v>7.2976180140135374E-3</v>
      </c>
      <c r="BD23" s="16">
        <v>7.2392370699014283E-3</v>
      </c>
      <c r="BE23" s="16">
        <v>7.1813231733422181E-3</v>
      </c>
      <c r="BF23" s="16">
        <v>7.1238725879554793E-3</v>
      </c>
      <c r="BG23" s="16">
        <v>7.0668816072518353E-3</v>
      </c>
      <c r="BH23" s="16">
        <v>7.0103465543938214E-3</v>
      </c>
      <c r="BI23" s="16">
        <v>6.954263781958671E-3</v>
      </c>
      <c r="BJ23" s="16">
        <v>6.8986296717030013E-3</v>
      </c>
      <c r="BK23" s="16">
        <v>6.8434406343293773E-3</v>
      </c>
      <c r="BL23" s="16">
        <v>6.7886931092547426E-3</v>
      </c>
      <c r="BM23" s="16">
        <v>6.7343835643807037E-3</v>
      </c>
      <c r="BN23" s="16">
        <v>6.6805084958656584E-3</v>
      </c>
      <c r="BO23" s="16">
        <v>6.6270644278987332E-3</v>
      </c>
      <c r="BP23" s="16">
        <v>6.5740479124755426E-3</v>
      </c>
      <c r="BQ23" s="16">
        <v>6.5214555291757395E-3</v>
      </c>
      <c r="BR23" s="16">
        <v>6.4692838849423322E-3</v>
      </c>
      <c r="BS23" s="16">
        <v>6.4175296138627939E-3</v>
      </c>
      <c r="BT23" s="16">
        <v>6.366189376951892E-3</v>
      </c>
      <c r="BU23" s="16">
        <v>6.3152598619362768E-3</v>
      </c>
      <c r="BV23" s="16">
        <v>6.2647377830407861E-3</v>
      </c>
      <c r="BW23" s="16">
        <v>6.2146198807764607E-3</v>
      </c>
      <c r="BX23" s="16">
        <v>6.1649029217302484E-3</v>
      </c>
      <c r="BY23" s="16">
        <v>6.1155836983564065E-3</v>
      </c>
      <c r="BZ23" s="16">
        <v>6.0666590287695556E-3</v>
      </c>
      <c r="CA23" s="16">
        <v>6.018125756539398E-3</v>
      </c>
      <c r="CB23" s="16">
        <v>5.9699807504870837E-3</v>
      </c>
      <c r="CC23" s="16">
        <v>5.9222209044831869E-3</v>
      </c>
      <c r="CD23" s="16">
        <v>5.8748431372473205E-3</v>
      </c>
      <c r="CE23" s="16">
        <v>5.8278443921493429E-3</v>
      </c>
      <c r="CF23" s="16">
        <v>5.7812216370121475E-3</v>
      </c>
      <c r="CG23" s="16">
        <v>5.7349718639160508E-3</v>
      </c>
      <c r="CH23" s="16">
        <v>5.6890920890047218E-3</v>
      </c>
      <c r="CI23" s="16">
        <v>5.6435793522926847E-3</v>
      </c>
      <c r="CJ23" s="16">
        <v>5.5984307174743427E-3</v>
      </c>
      <c r="CK23" s="16">
        <v>5.5536432717345477E-3</v>
      </c>
      <c r="CL23" s="16">
        <v>5.5092141255606705E-3</v>
      </c>
      <c r="CM23" s="16">
        <v>5.4651404125561857E-3</v>
      </c>
      <c r="CN23" s="16">
        <v>5.4214192892557368E-3</v>
      </c>
      <c r="CO23" s="16">
        <v>5.3780479349416904E-3</v>
      </c>
      <c r="CP23" s="16">
        <v>5.3350235514621576E-3</v>
      </c>
      <c r="CQ23" s="16">
        <v>5.2923433630504601E-3</v>
      </c>
      <c r="CR23" s="16">
        <v>5.250004616146056E-3</v>
      </c>
      <c r="CS23" s="16">
        <v>5.2080045792168876E-3</v>
      </c>
      <c r="CT23" s="16">
        <v>5.1663405425831522E-3</v>
      </c>
      <c r="CU23" s="16">
        <v>5.1250098182424875E-3</v>
      </c>
      <c r="CV23" s="16">
        <v>5.0840097396965475E-3</v>
      </c>
      <c r="CW23" s="16">
        <v>5.0433376617789747E-3</v>
      </c>
      <c r="CX23" s="16">
        <v>5.0029909604847426E-3</v>
      </c>
      <c r="CY23" s="16">
        <v>4.962967032800864E-3</v>
      </c>
      <c r="CZ23" s="16">
        <v>4.9232632965384576E-3</v>
      </c>
      <c r="DA23" s="16">
        <v>4.8838771901661502E-3</v>
      </c>
      <c r="DB23" s="16">
        <v>4.8448061726448213E-3</v>
      </c>
      <c r="DC23" s="16">
        <v>4.8060477232636624E-3</v>
      </c>
      <c r="DD23" s="16">
        <v>4.7675993414775528E-3</v>
      </c>
      <c r="DE23" s="16">
        <v>4.7294585467457326E-3</v>
      </c>
      <c r="DF23" s="16">
        <v>4.6916228783717671E-3</v>
      </c>
      <c r="DG23" s="16">
        <v>4.6540898953447924E-3</v>
      </c>
      <c r="DH23" s="16">
        <v>4.6168571761820336E-3</v>
      </c>
      <c r="DI23" s="16">
        <v>4.5799223187725779E-3</v>
      </c>
      <c r="DJ23" s="16">
        <v>4.5432829402223965E-3</v>
      </c>
      <c r="DK23" s="16">
        <v>4.5069366767006179E-3</v>
      </c>
    </row>
    <row r="24" spans="2:115" ht="12.75" customHeight="1" x14ac:dyDescent="0.15">
      <c r="B24" s="16">
        <v>71</v>
      </c>
      <c r="D24" s="16">
        <v>1.417E-2</v>
      </c>
      <c r="E24" s="16">
        <v>1.3790385700000001E-2</v>
      </c>
      <c r="F24" s="16">
        <v>1.3438179249222E-2</v>
      </c>
      <c r="G24" s="16">
        <v>1.311190025705089E-2</v>
      </c>
      <c r="H24" s="16">
        <v>1.2809933194131009E-2</v>
      </c>
      <c r="I24" s="16">
        <v>1.2530932849162835E-2</v>
      </c>
      <c r="J24" s="16">
        <v>1.2273672797769522E-2</v>
      </c>
      <c r="K24" s="16">
        <v>1.2037159122956503E-2</v>
      </c>
      <c r="L24" s="16">
        <v>1.1820249515560826E-2</v>
      </c>
      <c r="M24" s="16">
        <v>1.1622023931184873E-2</v>
      </c>
      <c r="N24" s="16">
        <v>1.1441650119772884E-2</v>
      </c>
      <c r="O24" s="16">
        <v>1.1278492189064921E-2</v>
      </c>
      <c r="P24" s="16">
        <v>1.1131759005685186E-2</v>
      </c>
      <c r="Q24" s="16">
        <v>1.1000849519778328E-2</v>
      </c>
      <c r="R24" s="16">
        <v>1.0885230591325458E-2</v>
      </c>
      <c r="S24" s="16">
        <v>1.0784542208355698E-2</v>
      </c>
      <c r="T24" s="16">
        <v>1.0698265870688853E-2</v>
      </c>
      <c r="U24" s="16">
        <v>1.0612679743723341E-2</v>
      </c>
      <c r="V24" s="16">
        <v>1.0527778305773556E-2</v>
      </c>
      <c r="W24" s="16">
        <v>1.0443556079327367E-2</v>
      </c>
      <c r="X24" s="16">
        <v>1.0360007630692747E-2</v>
      </c>
      <c r="Y24" s="16">
        <v>1.0277127569647205E-2</v>
      </c>
      <c r="Z24" s="16">
        <v>1.0194910549090028E-2</v>
      </c>
      <c r="AA24" s="16">
        <v>1.0113351264697307E-2</v>
      </c>
      <c r="AB24" s="16">
        <v>1.0032444454579729E-2</v>
      </c>
      <c r="AC24" s="16">
        <v>9.9521848989430912E-3</v>
      </c>
      <c r="AD24" s="16">
        <v>9.8725674197515465E-3</v>
      </c>
      <c r="AE24" s="16">
        <v>9.7935868803935341E-3</v>
      </c>
      <c r="AF24" s="16">
        <v>9.7152381853503854E-3</v>
      </c>
      <c r="AG24" s="16">
        <v>9.637516279867581E-3</v>
      </c>
      <c r="AH24" s="16">
        <v>9.5604161496286415E-3</v>
      </c>
      <c r="AI24" s="16">
        <v>9.483932820431612E-3</v>
      </c>
      <c r="AJ24" s="16">
        <v>9.4080613578681593E-3</v>
      </c>
      <c r="AK24" s="16">
        <v>9.3327968670052133E-3</v>
      </c>
      <c r="AL24" s="16">
        <v>9.2581344920691731E-3</v>
      </c>
      <c r="AM24" s="16">
        <v>9.1840694161326192E-3</v>
      </c>
      <c r="AN24" s="16">
        <v>9.1105968608035572E-3</v>
      </c>
      <c r="AO24" s="16">
        <v>9.0377120859171291E-3</v>
      </c>
      <c r="AP24" s="16">
        <v>8.9654103892297925E-3</v>
      </c>
      <c r="AQ24" s="16">
        <v>8.8936871061159536E-3</v>
      </c>
      <c r="AR24" s="16">
        <v>8.8225376092670258E-3</v>
      </c>
      <c r="AS24" s="16">
        <v>8.7519573083928905E-3</v>
      </c>
      <c r="AT24" s="16">
        <v>8.6819416499257472E-3</v>
      </c>
      <c r="AU24" s="16">
        <v>8.6124861167263412E-3</v>
      </c>
      <c r="AV24" s="16">
        <v>8.5435862277925285E-3</v>
      </c>
      <c r="AW24" s="16">
        <v>8.4752375379701893E-3</v>
      </c>
      <c r="AX24" s="16">
        <v>8.4074356376664279E-3</v>
      </c>
      <c r="AY24" s="16">
        <v>8.3401761525650972E-3</v>
      </c>
      <c r="AZ24" s="16">
        <v>8.2734547433445747E-3</v>
      </c>
      <c r="BA24" s="16">
        <v>8.2072671053978179E-3</v>
      </c>
      <c r="BB24" s="16">
        <v>8.1416089685546374E-3</v>
      </c>
      <c r="BC24" s="16">
        <v>8.0764760968061993E-3</v>
      </c>
      <c r="BD24" s="16">
        <v>8.0118642880317482E-3</v>
      </c>
      <c r="BE24" s="16">
        <v>7.9477693737274955E-3</v>
      </c>
      <c r="BF24" s="16">
        <v>7.8841872187376746E-3</v>
      </c>
      <c r="BG24" s="16">
        <v>7.821113720987774E-3</v>
      </c>
      <c r="BH24" s="16">
        <v>7.7585448112198726E-3</v>
      </c>
      <c r="BI24" s="16">
        <v>7.6964764527301128E-3</v>
      </c>
      <c r="BJ24" s="16">
        <v>7.634904641108272E-3</v>
      </c>
      <c r="BK24" s="16">
        <v>7.5738254039794057E-3</v>
      </c>
      <c r="BL24" s="16">
        <v>7.5132348007475704E-3</v>
      </c>
      <c r="BM24" s="16">
        <v>7.4531289223415892E-3</v>
      </c>
      <c r="BN24" s="16">
        <v>7.3935038909628565E-3</v>
      </c>
      <c r="BO24" s="16">
        <v>7.3343558598351543E-3</v>
      </c>
      <c r="BP24" s="16">
        <v>7.2756810129564718E-3</v>
      </c>
      <c r="BQ24" s="16">
        <v>7.2174755648528217E-3</v>
      </c>
      <c r="BR24" s="16">
        <v>7.1597357603339976E-3</v>
      </c>
      <c r="BS24" s="16">
        <v>7.1024578742513254E-3</v>
      </c>
      <c r="BT24" s="16">
        <v>7.0456382112573162E-3</v>
      </c>
      <c r="BU24" s="16">
        <v>6.989273105567257E-3</v>
      </c>
      <c r="BV24" s="16">
        <v>6.9333589207227183E-3</v>
      </c>
      <c r="BW24" s="16">
        <v>6.8778920493569378E-3</v>
      </c>
      <c r="BX24" s="16">
        <v>6.822868912962082E-3</v>
      </c>
      <c r="BY24" s="16">
        <v>6.7682859616583846E-3</v>
      </c>
      <c r="BZ24" s="16">
        <v>6.7141396739651181E-3</v>
      </c>
      <c r="CA24" s="16">
        <v>6.6604265565733964E-3</v>
      </c>
      <c r="CB24" s="16">
        <v>6.6071431441208101E-3</v>
      </c>
      <c r="CC24" s="16">
        <v>6.5542859989678433E-3</v>
      </c>
      <c r="CD24" s="16">
        <v>6.5018517109761004E-3</v>
      </c>
      <c r="CE24" s="16">
        <v>6.4498368972882919E-3</v>
      </c>
      <c r="CF24" s="16">
        <v>6.3982382021099855E-3</v>
      </c>
      <c r="CG24" s="16">
        <v>6.3470522964931058E-3</v>
      </c>
      <c r="CH24" s="16">
        <v>6.2962758781211605E-3</v>
      </c>
      <c r="CI24" s="16">
        <v>6.2459056710961912E-3</v>
      </c>
      <c r="CJ24" s="16">
        <v>6.195938425727421E-3</v>
      </c>
      <c r="CK24" s="16">
        <v>6.1463709183216019E-3</v>
      </c>
      <c r="CL24" s="16">
        <v>6.0971999509750281E-3</v>
      </c>
      <c r="CM24" s="16">
        <v>6.0484223513672291E-3</v>
      </c>
      <c r="CN24" s="16">
        <v>6.0000349725562912E-3</v>
      </c>
      <c r="CO24" s="16">
        <v>5.9520346927758403E-3</v>
      </c>
      <c r="CP24" s="16">
        <v>5.9044184152336338E-3</v>
      </c>
      <c r="CQ24" s="16">
        <v>5.8571830679117649E-3</v>
      </c>
      <c r="CR24" s="16">
        <v>5.8103256033684705E-3</v>
      </c>
      <c r="CS24" s="16">
        <v>5.7638429985415228E-3</v>
      </c>
      <c r="CT24" s="16">
        <v>5.7177322545531907E-3</v>
      </c>
      <c r="CU24" s="16">
        <v>5.6719903965167648E-3</v>
      </c>
      <c r="CV24" s="16">
        <v>5.6266144733446311E-3</v>
      </c>
      <c r="CW24" s="16">
        <v>5.5816015575578734E-3</v>
      </c>
      <c r="CX24" s="16">
        <v>5.5369487450974099E-3</v>
      </c>
      <c r="CY24" s="16">
        <v>5.4926531551366311E-3</v>
      </c>
      <c r="CZ24" s="16">
        <v>5.4487119298955375E-3</v>
      </c>
      <c r="DA24" s="16">
        <v>5.4051222344563736E-3</v>
      </c>
      <c r="DB24" s="16">
        <v>5.3618812565807226E-3</v>
      </c>
      <c r="DC24" s="16">
        <v>5.3189862065280771E-3</v>
      </c>
      <c r="DD24" s="16">
        <v>5.2764343168758519E-3</v>
      </c>
      <c r="DE24" s="16">
        <v>5.2342228423408448E-3</v>
      </c>
      <c r="DF24" s="16">
        <v>5.192349059602119E-3</v>
      </c>
      <c r="DG24" s="16">
        <v>5.1508102671253015E-3</v>
      </c>
      <c r="DH24" s="16">
        <v>5.1096037849882991E-3</v>
      </c>
      <c r="DI24" s="16">
        <v>5.068726954708393E-3</v>
      </c>
      <c r="DJ24" s="16">
        <v>5.0281771390707254E-3</v>
      </c>
      <c r="DK24" s="16">
        <v>4.9879517219581599E-3</v>
      </c>
    </row>
    <row r="25" spans="2:115" ht="12.75" customHeight="1" x14ac:dyDescent="0.15">
      <c r="B25" s="16">
        <v>72</v>
      </c>
      <c r="D25" s="16">
        <v>1.5709999999999998E-2</v>
      </c>
      <c r="E25" s="16">
        <v>1.5291642699999998E-2</v>
      </c>
      <c r="F25" s="16">
        <v>1.4903387891846998E-2</v>
      </c>
      <c r="G25" s="16">
        <v>1.4543471074258893E-2</v>
      </c>
      <c r="H25" s="16">
        <v>1.4210280151947622E-2</v>
      </c>
      <c r="I25" s="16">
        <v>1.3902485483856437E-2</v>
      </c>
      <c r="J25" s="16">
        <v>1.3618596730276088E-2</v>
      </c>
      <c r="K25" s="16">
        <v>1.3357392044989393E-2</v>
      </c>
      <c r="L25" s="16">
        <v>1.3117760431702284E-2</v>
      </c>
      <c r="M25" s="16">
        <v>1.2898825010097174E-2</v>
      </c>
      <c r="N25" s="16">
        <v>1.2699538163691173E-2</v>
      </c>
      <c r="O25" s="16">
        <v>1.251907772638512E-2</v>
      </c>
      <c r="P25" s="16">
        <v>1.2356705288273906E-2</v>
      </c>
      <c r="Q25" s="16">
        <v>1.2211761135242452E-2</v>
      </c>
      <c r="R25" s="16">
        <v>1.2083781878545112E-2</v>
      </c>
      <c r="S25" s="16">
        <v>1.1972127733987354E-2</v>
      </c>
      <c r="T25" s="16">
        <v>1.1876350712115456E-2</v>
      </c>
      <c r="U25" s="16">
        <v>1.1781339906418531E-2</v>
      </c>
      <c r="V25" s="16">
        <v>1.1687089187167184E-2</v>
      </c>
      <c r="W25" s="16">
        <v>1.1593592473669846E-2</v>
      </c>
      <c r="X25" s="16">
        <v>1.1500843733880488E-2</v>
      </c>
      <c r="Y25" s="16">
        <v>1.1408836984009444E-2</v>
      </c>
      <c r="Z25" s="16">
        <v>1.1317566288137368E-2</v>
      </c>
      <c r="AA25" s="16">
        <v>1.1227025757832269E-2</v>
      </c>
      <c r="AB25" s="16">
        <v>1.1137209551769611E-2</v>
      </c>
      <c r="AC25" s="16">
        <v>1.1048111875355452E-2</v>
      </c>
      <c r="AD25" s="16">
        <v>1.0959726980352609E-2</v>
      </c>
      <c r="AE25" s="16">
        <v>1.0872049164509788E-2</v>
      </c>
      <c r="AF25" s="16">
        <v>1.0785072771193709E-2</v>
      </c>
      <c r="AG25" s="16">
        <v>1.069879218902416E-2</v>
      </c>
      <c r="AH25" s="16">
        <v>1.0613201851511968E-2</v>
      </c>
      <c r="AI25" s="16">
        <v>1.0528296236699871E-2</v>
      </c>
      <c r="AJ25" s="16">
        <v>1.0444069866806273E-2</v>
      </c>
      <c r="AK25" s="16">
        <v>1.0360517307871821E-2</v>
      </c>
      <c r="AL25" s="16">
        <v>1.0277633169408848E-2</v>
      </c>
      <c r="AM25" s="16">
        <v>1.0195412104053577E-2</v>
      </c>
      <c r="AN25" s="16">
        <v>1.0113848807221147E-2</v>
      </c>
      <c r="AO25" s="16">
        <v>1.0032938016763377E-2</v>
      </c>
      <c r="AP25" s="16">
        <v>9.9526745126292723E-3</v>
      </c>
      <c r="AQ25" s="16">
        <v>9.8730531165282364E-3</v>
      </c>
      <c r="AR25" s="16">
        <v>9.7940686915960109E-3</v>
      </c>
      <c r="AS25" s="16">
        <v>9.7157161420632441E-3</v>
      </c>
      <c r="AT25" s="16">
        <v>9.637990412926737E-3</v>
      </c>
      <c r="AU25" s="16">
        <v>9.5608864896233239E-3</v>
      </c>
      <c r="AV25" s="16">
        <v>9.4843993977063359E-3</v>
      </c>
      <c r="AW25" s="16">
        <v>9.408524202524686E-3</v>
      </c>
      <c r="AX25" s="16">
        <v>9.3332560089044881E-3</v>
      </c>
      <c r="AY25" s="16">
        <v>9.2585899608332526E-3</v>
      </c>
      <c r="AZ25" s="16">
        <v>9.1845212411465864E-3</v>
      </c>
      <c r="BA25" s="16">
        <v>9.1110450712174121E-3</v>
      </c>
      <c r="BB25" s="16">
        <v>9.0381567106476747E-3</v>
      </c>
      <c r="BC25" s="16">
        <v>8.9658514569624925E-3</v>
      </c>
      <c r="BD25" s="16">
        <v>8.8941246453067922E-3</v>
      </c>
      <c r="BE25" s="16">
        <v>8.8229716481443374E-3</v>
      </c>
      <c r="BF25" s="16">
        <v>8.7523878749591836E-3</v>
      </c>
      <c r="BG25" s="16">
        <v>8.6823687719595095E-3</v>
      </c>
      <c r="BH25" s="16">
        <v>8.6129098217838339E-3</v>
      </c>
      <c r="BI25" s="16">
        <v>8.544006543209564E-3</v>
      </c>
      <c r="BJ25" s="16">
        <v>8.4756544908638869E-3</v>
      </c>
      <c r="BK25" s="16">
        <v>8.4078492549369745E-3</v>
      </c>
      <c r="BL25" s="16">
        <v>8.3405864608974804E-3</v>
      </c>
      <c r="BM25" s="16">
        <v>8.2738617692103E-3</v>
      </c>
      <c r="BN25" s="16">
        <v>8.207670875056616E-3</v>
      </c>
      <c r="BO25" s="16">
        <v>8.1420095080561652E-3</v>
      </c>
      <c r="BP25" s="16">
        <v>8.0768734319917133E-3</v>
      </c>
      <c r="BQ25" s="16">
        <v>8.012258444535781E-3</v>
      </c>
      <c r="BR25" s="16">
        <v>7.9481603769794937E-3</v>
      </c>
      <c r="BS25" s="16">
        <v>7.8845750939636576E-3</v>
      </c>
      <c r="BT25" s="16">
        <v>7.8214984932119501E-3</v>
      </c>
      <c r="BU25" s="16">
        <v>7.7589265052662535E-3</v>
      </c>
      <c r="BV25" s="16">
        <v>7.6968550932241227E-3</v>
      </c>
      <c r="BW25" s="16">
        <v>7.6352802524783311E-3</v>
      </c>
      <c r="BX25" s="16">
        <v>7.5741980104585046E-3</v>
      </c>
      <c r="BY25" s="16">
        <v>7.5136044263748357E-3</v>
      </c>
      <c r="BZ25" s="16">
        <v>7.4534955909638378E-3</v>
      </c>
      <c r="CA25" s="16">
        <v>7.3938676262361256E-3</v>
      </c>
      <c r="CB25" s="16">
        <v>7.3347166852262375E-3</v>
      </c>
      <c r="CC25" s="16">
        <v>7.2760389517444275E-3</v>
      </c>
      <c r="CD25" s="16">
        <v>7.2178306401304718E-3</v>
      </c>
      <c r="CE25" s="16">
        <v>7.160087995009428E-3</v>
      </c>
      <c r="CF25" s="16">
        <v>7.1028072910493531E-3</v>
      </c>
      <c r="CG25" s="16">
        <v>7.0459848327209581E-3</v>
      </c>
      <c r="CH25" s="16">
        <v>6.9896169540591899E-3</v>
      </c>
      <c r="CI25" s="16">
        <v>6.9337000184267169E-3</v>
      </c>
      <c r="CJ25" s="16">
        <v>6.8782304182793026E-3</v>
      </c>
      <c r="CK25" s="16">
        <v>6.8232045749330675E-3</v>
      </c>
      <c r="CL25" s="16">
        <v>6.7686189383336032E-3</v>
      </c>
      <c r="CM25" s="16">
        <v>6.7144699868269342E-3</v>
      </c>
      <c r="CN25" s="16">
        <v>6.6607542269323198E-3</v>
      </c>
      <c r="CO25" s="16">
        <v>6.6074681931168602E-3</v>
      </c>
      <c r="CP25" s="16">
        <v>6.5546084475719257E-3</v>
      </c>
      <c r="CQ25" s="16">
        <v>6.5021715799913503E-3</v>
      </c>
      <c r="CR25" s="16">
        <v>6.4501542073514195E-3</v>
      </c>
      <c r="CS25" s="16">
        <v>6.3985529736926084E-3</v>
      </c>
      <c r="CT25" s="16">
        <v>6.347364549903067E-3</v>
      </c>
      <c r="CU25" s="16">
        <v>6.2965856335038426E-3</v>
      </c>
      <c r="CV25" s="16">
        <v>6.2462129484358118E-3</v>
      </c>
      <c r="CW25" s="16">
        <v>6.1962432448483245E-3</v>
      </c>
      <c r="CX25" s="16">
        <v>6.1466732988895373E-3</v>
      </c>
      <c r="CY25" s="16">
        <v>6.0974999124984216E-3</v>
      </c>
      <c r="CZ25" s="16">
        <v>6.0487199131984337E-3</v>
      </c>
      <c r="DA25" s="16">
        <v>6.0003301538928463E-3</v>
      </c>
      <c r="DB25" s="16">
        <v>5.9523275126617042E-3</v>
      </c>
      <c r="DC25" s="16">
        <v>5.90470889256041E-3</v>
      </c>
      <c r="DD25" s="16">
        <v>5.857471221419927E-3</v>
      </c>
      <c r="DE25" s="16">
        <v>5.8106114516485678E-3</v>
      </c>
      <c r="DF25" s="16">
        <v>5.7641265600353797E-3</v>
      </c>
      <c r="DG25" s="16">
        <v>5.718013547555096E-3</v>
      </c>
      <c r="DH25" s="16">
        <v>5.6722694391746547E-3</v>
      </c>
      <c r="DI25" s="16">
        <v>5.6268912836612579E-3</v>
      </c>
      <c r="DJ25" s="16">
        <v>5.5818761533919679E-3</v>
      </c>
      <c r="DK25" s="16">
        <v>5.5372211441648321E-3</v>
      </c>
    </row>
    <row r="26" spans="2:115" ht="12.75" customHeight="1" x14ac:dyDescent="0.15">
      <c r="B26" s="16">
        <v>73</v>
      </c>
      <c r="D26" s="16">
        <v>1.7489999999999999E-2</v>
      </c>
      <c r="E26" s="16">
        <v>1.70270397E-2</v>
      </c>
      <c r="F26" s="16">
        <v>1.6597277217971999E-2</v>
      </c>
      <c r="G26" s="16">
        <v>1.619877659196849E-2</v>
      </c>
      <c r="H26" s="16">
        <v>1.5829768461203448E-2</v>
      </c>
      <c r="I26" s="16">
        <v>1.5488636950864514E-2</v>
      </c>
      <c r="J26" s="16">
        <v>1.5173907848022947E-2</v>
      </c>
      <c r="K26" s="16">
        <v>1.4884389686282669E-2</v>
      </c>
      <c r="L26" s="16">
        <v>1.4618703330382524E-2</v>
      </c>
      <c r="M26" s="16">
        <v>1.4375740481031567E-2</v>
      </c>
      <c r="N26" s="16">
        <v>1.4154497835028491E-2</v>
      </c>
      <c r="O26" s="16">
        <v>1.3954070145684488E-2</v>
      </c>
      <c r="P26" s="16">
        <v>1.3773644018700787E-2</v>
      </c>
      <c r="Q26" s="16">
        <v>1.3612630120122175E-2</v>
      </c>
      <c r="R26" s="16">
        <v>1.3470242009065696E-2</v>
      </c>
      <c r="S26" s="16">
        <v>1.3345911675322021E-2</v>
      </c>
      <c r="T26" s="16">
        <v>1.3239144381919445E-2</v>
      </c>
      <c r="U26" s="16">
        <v>1.3133231226864089E-2</v>
      </c>
      <c r="V26" s="16">
        <v>1.3028165377049176E-2</v>
      </c>
      <c r="W26" s="16">
        <v>1.2923940054032782E-2</v>
      </c>
      <c r="X26" s="16">
        <v>1.2820548533600521E-2</v>
      </c>
      <c r="Y26" s="16">
        <v>1.2717984145331717E-2</v>
      </c>
      <c r="Z26" s="16">
        <v>1.2616240272169062E-2</v>
      </c>
      <c r="AA26" s="16">
        <v>1.2515310349991709E-2</v>
      </c>
      <c r="AB26" s="16">
        <v>1.2415187867191776E-2</v>
      </c>
      <c r="AC26" s="16">
        <v>1.2315866364254241E-2</v>
      </c>
      <c r="AD26" s="16">
        <v>1.2217339433340206E-2</v>
      </c>
      <c r="AE26" s="16">
        <v>1.2119600717873486E-2</v>
      </c>
      <c r="AF26" s="16">
        <v>1.2022643912130497E-2</v>
      </c>
      <c r="AG26" s="16">
        <v>1.1926462760833452E-2</v>
      </c>
      <c r="AH26" s="16">
        <v>1.1831051058746786E-2</v>
      </c>
      <c r="AI26" s="16">
        <v>1.1736402650276812E-2</v>
      </c>
      <c r="AJ26" s="16">
        <v>1.1642511429074598E-2</v>
      </c>
      <c r="AK26" s="16">
        <v>1.1549371337642E-2</v>
      </c>
      <c r="AL26" s="16">
        <v>1.1456976366940866E-2</v>
      </c>
      <c r="AM26" s="16">
        <v>1.1365320556005337E-2</v>
      </c>
      <c r="AN26" s="16">
        <v>1.1274397991557293E-2</v>
      </c>
      <c r="AO26" s="16">
        <v>1.1184202807624836E-2</v>
      </c>
      <c r="AP26" s="16">
        <v>1.1094729185163838E-2</v>
      </c>
      <c r="AQ26" s="16">
        <v>1.1005971351682527E-2</v>
      </c>
      <c r="AR26" s="16">
        <v>1.0917923580869066E-2</v>
      </c>
      <c r="AS26" s="16">
        <v>1.0830580192222114E-2</v>
      </c>
      <c r="AT26" s="16">
        <v>1.0743935550684336E-2</v>
      </c>
      <c r="AU26" s="16">
        <v>1.0657984066278861E-2</v>
      </c>
      <c r="AV26" s="16">
        <v>1.0572720193748631E-2</v>
      </c>
      <c r="AW26" s="16">
        <v>1.0488138432198642E-2</v>
      </c>
      <c r="AX26" s="16">
        <v>1.0404233324741052E-2</v>
      </c>
      <c r="AY26" s="16">
        <v>1.0320999458143125E-2</v>
      </c>
      <c r="AZ26" s="16">
        <v>1.0238431462477979E-2</v>
      </c>
      <c r="BA26" s="16">
        <v>1.0156524010778155E-2</v>
      </c>
      <c r="BB26" s="16">
        <v>1.007527181869193E-2</v>
      </c>
      <c r="BC26" s="16">
        <v>9.9946696441423934E-3</v>
      </c>
      <c r="BD26" s="16">
        <v>9.9147122869892544E-3</v>
      </c>
      <c r="BE26" s="16">
        <v>9.8353945886933414E-3</v>
      </c>
      <c r="BF26" s="16">
        <v>9.7567114319837937E-3</v>
      </c>
      <c r="BG26" s="16">
        <v>9.6786577405279239E-3</v>
      </c>
      <c r="BH26" s="16">
        <v>9.6012284786036999E-3</v>
      </c>
      <c r="BI26" s="16">
        <v>9.5244186507748713E-3</v>
      </c>
      <c r="BJ26" s="16">
        <v>9.4482233015686715E-3</v>
      </c>
      <c r="BK26" s="16">
        <v>9.3726375151561223E-3</v>
      </c>
      <c r="BL26" s="16">
        <v>9.2976564150348742E-3</v>
      </c>
      <c r="BM26" s="16">
        <v>9.2232751637145935E-3</v>
      </c>
      <c r="BN26" s="16">
        <v>9.149488962404877E-3</v>
      </c>
      <c r="BO26" s="16">
        <v>9.0762930507056385E-3</v>
      </c>
      <c r="BP26" s="16">
        <v>9.0036827062999914E-3</v>
      </c>
      <c r="BQ26" s="16">
        <v>8.9316532446495935E-3</v>
      </c>
      <c r="BR26" s="16">
        <v>8.8602000186923952E-3</v>
      </c>
      <c r="BS26" s="16">
        <v>8.7893184185428557E-3</v>
      </c>
      <c r="BT26" s="16">
        <v>8.7190038711945136E-3</v>
      </c>
      <c r="BU26" s="16">
        <v>8.6492518402249575E-3</v>
      </c>
      <c r="BV26" s="16">
        <v>8.5800578255031575E-3</v>
      </c>
      <c r="BW26" s="16">
        <v>8.5114173628991329E-3</v>
      </c>
      <c r="BX26" s="16">
        <v>8.4433260239959399E-3</v>
      </c>
      <c r="BY26" s="16">
        <v>8.3757794158039727E-3</v>
      </c>
      <c r="BZ26" s="16">
        <v>8.3087731804775411E-3</v>
      </c>
      <c r="CA26" s="16">
        <v>8.2423029950337203E-3</v>
      </c>
      <c r="CB26" s="16">
        <v>8.1763645710734509E-3</v>
      </c>
      <c r="CC26" s="16">
        <v>8.1109536545048624E-3</v>
      </c>
      <c r="CD26" s="16">
        <v>8.0460660252688228E-3</v>
      </c>
      <c r="CE26" s="16">
        <v>7.9816974970666737E-3</v>
      </c>
      <c r="CF26" s="16">
        <v>7.917843917090139E-3</v>
      </c>
      <c r="CG26" s="16">
        <v>7.8545011657534178E-3</v>
      </c>
      <c r="CH26" s="16">
        <v>7.7916651564273907E-3</v>
      </c>
      <c r="CI26" s="16">
        <v>7.7293318351759717E-3</v>
      </c>
      <c r="CJ26" s="16">
        <v>7.6674971804945634E-3</v>
      </c>
      <c r="CK26" s="16">
        <v>7.6061572030506073E-3</v>
      </c>
      <c r="CL26" s="16">
        <v>7.545307945426202E-3</v>
      </c>
      <c r="CM26" s="16">
        <v>7.4849454818627925E-3</v>
      </c>
      <c r="CN26" s="16">
        <v>7.4250659180078908E-3</v>
      </c>
      <c r="CO26" s="16">
        <v>7.3656653906638263E-3</v>
      </c>
      <c r="CP26" s="16">
        <v>7.3067400675385164E-3</v>
      </c>
      <c r="CQ26" s="16">
        <v>7.2482861469982084E-3</v>
      </c>
      <c r="CR26" s="16">
        <v>7.1902998578222228E-3</v>
      </c>
      <c r="CS26" s="16">
        <v>7.1327774589596445E-3</v>
      </c>
      <c r="CT26" s="16">
        <v>7.0757152392879677E-3</v>
      </c>
      <c r="CU26" s="16">
        <v>7.0191095173736638E-3</v>
      </c>
      <c r="CV26" s="16">
        <v>6.962956641234674E-3</v>
      </c>
      <c r="CW26" s="16">
        <v>6.9072529881047959E-3</v>
      </c>
      <c r="CX26" s="16">
        <v>6.8519949641999579E-3</v>
      </c>
      <c r="CY26" s="16">
        <v>6.7971790044863579E-3</v>
      </c>
      <c r="CZ26" s="16">
        <v>6.7428015724504669E-3</v>
      </c>
      <c r="DA26" s="16">
        <v>6.6888591598708632E-3</v>
      </c>
      <c r="DB26" s="16">
        <v>6.635348286591897E-3</v>
      </c>
      <c r="DC26" s="16">
        <v>6.5822655002991618E-3</v>
      </c>
      <c r="DD26" s="16">
        <v>6.5296073762967678E-3</v>
      </c>
      <c r="DE26" s="16">
        <v>6.4773705172863939E-3</v>
      </c>
      <c r="DF26" s="16">
        <v>6.4255515531481035E-3</v>
      </c>
      <c r="DG26" s="16">
        <v>6.3741471407229178E-3</v>
      </c>
      <c r="DH26" s="16">
        <v>6.3231539635971341E-3</v>
      </c>
      <c r="DI26" s="16">
        <v>6.2725687318883573E-3</v>
      </c>
      <c r="DJ26" s="16">
        <v>6.2223881820332502E-3</v>
      </c>
      <c r="DK26" s="16">
        <v>6.1726090765769851E-3</v>
      </c>
    </row>
    <row r="27" spans="2:115" ht="12.75" customHeight="1" x14ac:dyDescent="0.15">
      <c r="B27" s="16">
        <v>74</v>
      </c>
      <c r="D27" s="16">
        <v>1.9519999999999999E-2</v>
      </c>
      <c r="E27" s="16">
        <v>1.9006233599999998E-2</v>
      </c>
      <c r="F27" s="16">
        <v>1.8529367198975997E-2</v>
      </c>
      <c r="G27" s="16">
        <v>1.808707120393644E-2</v>
      </c>
      <c r="H27" s="16">
        <v>1.7677399041167281E-2</v>
      </c>
      <c r="I27" s="16">
        <v>1.7298572379715067E-2</v>
      </c>
      <c r="J27" s="16">
        <v>1.6948968231921026E-2</v>
      </c>
      <c r="K27" s="16">
        <v>1.6627107325196847E-2</v>
      </c>
      <c r="L27" s="16">
        <v>1.6331643628028102E-2</v>
      </c>
      <c r="M27" s="16">
        <v>1.6061354925984237E-2</v>
      </c>
      <c r="N27" s="16">
        <v>1.58151343549689E-2</v>
      </c>
      <c r="O27" s="16">
        <v>1.5591982809220289E-2</v>
      </c>
      <c r="P27" s="16">
        <v>1.5391158070637531E-2</v>
      </c>
      <c r="Q27" s="16">
        <v>1.5211697167533898E-2</v>
      </c>
      <c r="R27" s="16">
        <v>1.5052887049104844E-2</v>
      </c>
      <c r="S27" s="16">
        <v>1.4914099430512098E-2</v>
      </c>
      <c r="T27" s="16">
        <v>1.4794786635068001E-2</v>
      </c>
      <c r="U27" s="16">
        <v>1.4676428341987456E-2</v>
      </c>
      <c r="V27" s="16">
        <v>1.4559016915251558E-2</v>
      </c>
      <c r="W27" s="16">
        <v>1.4442544779929544E-2</v>
      </c>
      <c r="X27" s="16">
        <v>1.4327004421690109E-2</v>
      </c>
      <c r="Y27" s="16">
        <v>1.4212388386316588E-2</v>
      </c>
      <c r="Z27" s="16">
        <v>1.4098689279226055E-2</v>
      </c>
      <c r="AA27" s="16">
        <v>1.3985899764992246E-2</v>
      </c>
      <c r="AB27" s="16">
        <v>1.3874012566872309E-2</v>
      </c>
      <c r="AC27" s="16">
        <v>1.3763020466337329E-2</v>
      </c>
      <c r="AD27" s="16">
        <v>1.365291630260663E-2</v>
      </c>
      <c r="AE27" s="16">
        <v>1.3543692972185778E-2</v>
      </c>
      <c r="AF27" s="16">
        <v>1.3435343428408292E-2</v>
      </c>
      <c r="AG27" s="16">
        <v>1.3327860680981024E-2</v>
      </c>
      <c r="AH27" s="16">
        <v>1.3221237795533176E-2</v>
      </c>
      <c r="AI27" s="16">
        <v>1.3115467893168911E-2</v>
      </c>
      <c r="AJ27" s="16">
        <v>1.301054415002356E-2</v>
      </c>
      <c r="AK27" s="16">
        <v>1.2906459796823372E-2</v>
      </c>
      <c r="AL27" s="16">
        <v>1.2803208118448785E-2</v>
      </c>
      <c r="AM27" s="16">
        <v>1.2700782453501194E-2</v>
      </c>
      <c r="AN27" s="16">
        <v>1.2599176193873183E-2</v>
      </c>
      <c r="AO27" s="16">
        <v>1.2498382784322198E-2</v>
      </c>
      <c r="AP27" s="16">
        <v>1.2398395722047621E-2</v>
      </c>
      <c r="AQ27" s="16">
        <v>1.229920855627124E-2</v>
      </c>
      <c r="AR27" s="16">
        <v>1.2200814887821069E-2</v>
      </c>
      <c r="AS27" s="16">
        <v>1.2103208368718501E-2</v>
      </c>
      <c r="AT27" s="16">
        <v>1.2006382701768754E-2</v>
      </c>
      <c r="AU27" s="16">
        <v>1.1910331640154603E-2</v>
      </c>
      <c r="AV27" s="16">
        <v>1.1815048987033365E-2</v>
      </c>
      <c r="AW27" s="16">
        <v>1.17205285951371E-2</v>
      </c>
      <c r="AX27" s="16">
        <v>1.1626764366376004E-2</v>
      </c>
      <c r="AY27" s="16">
        <v>1.1533750251444994E-2</v>
      </c>
      <c r="AZ27" s="16">
        <v>1.1441480249433434E-2</v>
      </c>
      <c r="BA27" s="16">
        <v>1.1349948407437966E-2</v>
      </c>
      <c r="BB27" s="16">
        <v>1.1259148820178463E-2</v>
      </c>
      <c r="BC27" s="16">
        <v>1.1169075629617034E-2</v>
      </c>
      <c r="BD27" s="16">
        <v>1.1079723024580098E-2</v>
      </c>
      <c r="BE27" s="16">
        <v>1.0991085240383457E-2</v>
      </c>
      <c r="BF27" s="16">
        <v>1.090315655846039E-2</v>
      </c>
      <c r="BG27" s="16">
        <v>1.0815931305992706E-2</v>
      </c>
      <c r="BH27" s="16">
        <v>1.0729403855544765E-2</v>
      </c>
      <c r="BI27" s="16">
        <v>1.0643568624700407E-2</v>
      </c>
      <c r="BJ27" s="16">
        <v>1.0558420075702804E-2</v>
      </c>
      <c r="BK27" s="16">
        <v>1.0473952715097181E-2</v>
      </c>
      <c r="BL27" s="16">
        <v>1.0390161093376404E-2</v>
      </c>
      <c r="BM27" s="16">
        <v>1.0307039804629391E-2</v>
      </c>
      <c r="BN27" s="16">
        <v>1.0224583486192356E-2</v>
      </c>
      <c r="BO27" s="16">
        <v>1.0142786818302819E-2</v>
      </c>
      <c r="BP27" s="16">
        <v>1.0061644523756394E-2</v>
      </c>
      <c r="BQ27" s="16">
        <v>9.9811513675663443E-3</v>
      </c>
      <c r="BR27" s="16">
        <v>9.901302156625812E-3</v>
      </c>
      <c r="BS27" s="16">
        <v>9.8220917393728058E-3</v>
      </c>
      <c r="BT27" s="16">
        <v>9.7435150054578246E-3</v>
      </c>
      <c r="BU27" s="16">
        <v>9.6655668854141626E-3</v>
      </c>
      <c r="BV27" s="16">
        <v>9.588242350330848E-3</v>
      </c>
      <c r="BW27" s="16">
        <v>9.5115364115282014E-3</v>
      </c>
      <c r="BX27" s="16">
        <v>9.4354441202359769E-3</v>
      </c>
      <c r="BY27" s="16">
        <v>9.3599605672740876E-3</v>
      </c>
      <c r="BZ27" s="16">
        <v>9.2850808827358959E-3</v>
      </c>
      <c r="CA27" s="16">
        <v>9.210800235674008E-3</v>
      </c>
      <c r="CB27" s="16">
        <v>9.1371138337886168E-3</v>
      </c>
      <c r="CC27" s="16">
        <v>9.0640169231183069E-3</v>
      </c>
      <c r="CD27" s="16">
        <v>8.9915047877333603E-3</v>
      </c>
      <c r="CE27" s="16">
        <v>8.9195727494314932E-3</v>
      </c>
      <c r="CF27" s="16">
        <v>8.8482161674360415E-3</v>
      </c>
      <c r="CG27" s="16">
        <v>8.7774304380965531E-3</v>
      </c>
      <c r="CH27" s="16">
        <v>8.7072109945917804E-3</v>
      </c>
      <c r="CI27" s="16">
        <v>8.6375533066350464E-3</v>
      </c>
      <c r="CJ27" s="16">
        <v>8.5684528801819645E-3</v>
      </c>
      <c r="CK27" s="16">
        <v>8.4999052571405106E-3</v>
      </c>
      <c r="CL27" s="16">
        <v>8.4319060150833854E-3</v>
      </c>
      <c r="CM27" s="16">
        <v>8.364450766962718E-3</v>
      </c>
      <c r="CN27" s="16">
        <v>8.2975351608270166E-3</v>
      </c>
      <c r="CO27" s="16">
        <v>8.2311548795403998E-3</v>
      </c>
      <c r="CP27" s="16">
        <v>8.165305640504078E-3</v>
      </c>
      <c r="CQ27" s="16">
        <v>8.0999831953800453E-3</v>
      </c>
      <c r="CR27" s="16">
        <v>8.0351833298170049E-3</v>
      </c>
      <c r="CS27" s="16">
        <v>7.9709018631784687E-3</v>
      </c>
      <c r="CT27" s="16">
        <v>7.9071346482730408E-3</v>
      </c>
      <c r="CU27" s="16">
        <v>7.8438775710868557E-3</v>
      </c>
      <c r="CV27" s="16">
        <v>7.7811265505181616E-3</v>
      </c>
      <c r="CW27" s="16">
        <v>7.718877538114015E-3</v>
      </c>
      <c r="CX27" s="16">
        <v>7.6571265178091031E-3</v>
      </c>
      <c r="CY27" s="16">
        <v>7.59586950566663E-3</v>
      </c>
      <c r="CZ27" s="16">
        <v>7.5351025496212965E-3</v>
      </c>
      <c r="DA27" s="16">
        <v>7.4748217292243263E-3</v>
      </c>
      <c r="DB27" s="16">
        <v>7.4150231553905327E-3</v>
      </c>
      <c r="DC27" s="16">
        <v>7.3557029701474081E-3</v>
      </c>
      <c r="DD27" s="16">
        <v>7.2968573463862291E-3</v>
      </c>
      <c r="DE27" s="16">
        <v>7.2384824876151384E-3</v>
      </c>
      <c r="DF27" s="16">
        <v>7.1805746277142177E-3</v>
      </c>
      <c r="DG27" s="16">
        <v>7.1231300306925033E-3</v>
      </c>
      <c r="DH27" s="16">
        <v>7.0661449904469639E-3</v>
      </c>
      <c r="DI27" s="16">
        <v>7.0096158305233882E-3</v>
      </c>
      <c r="DJ27" s="16">
        <v>6.9535389038792002E-3</v>
      </c>
      <c r="DK27" s="16">
        <v>6.8979105926481677E-3</v>
      </c>
    </row>
    <row r="28" spans="2:115" ht="12.75" customHeight="1" x14ac:dyDescent="0.15">
      <c r="B28" s="16">
        <v>75</v>
      </c>
      <c r="D28" s="16">
        <v>2.1829999999999999E-2</v>
      </c>
      <c r="E28" s="16">
        <v>2.12589272E-2</v>
      </c>
      <c r="F28" s="16">
        <v>2.0728516966359998E-2</v>
      </c>
      <c r="G28" s="16">
        <v>2.0236421973578611E-2</v>
      </c>
      <c r="H28" s="16">
        <v>1.9780495386513886E-2</v>
      </c>
      <c r="I28" s="16">
        <v>1.935877522487341E-2</v>
      </c>
      <c r="J28" s="16">
        <v>1.8969470255101206E-2</v>
      </c>
      <c r="K28" s="16">
        <v>1.8611136961982345E-2</v>
      </c>
      <c r="L28" s="16">
        <v>1.8282092060494498E-2</v>
      </c>
      <c r="M28" s="16">
        <v>1.7980986004258154E-2</v>
      </c>
      <c r="N28" s="16">
        <v>1.7706596157833172E-2</v>
      </c>
      <c r="O28" s="16">
        <v>1.7457818481815615E-2</v>
      </c>
      <c r="P28" s="16">
        <v>1.7233660092509102E-2</v>
      </c>
      <c r="Q28" s="16">
        <v>1.7033232625633221E-2</v>
      </c>
      <c r="R28" s="16">
        <v>1.6855746341674124E-2</v>
      </c>
      <c r="S28" s="16">
        <v>1.6700504917867304E-2</v>
      </c>
      <c r="T28" s="16">
        <v>1.6566900878524367E-2</v>
      </c>
      <c r="U28" s="16">
        <v>1.6434365671496171E-2</v>
      </c>
      <c r="V28" s="16">
        <v>1.6302890746124201E-2</v>
      </c>
      <c r="W28" s="16">
        <v>1.6172467620155208E-2</v>
      </c>
      <c r="X28" s="16">
        <v>1.6043087879193965E-2</v>
      </c>
      <c r="Y28" s="16">
        <v>1.5914743176160415E-2</v>
      </c>
      <c r="Z28" s="16">
        <v>1.5787425230751131E-2</v>
      </c>
      <c r="AA28" s="16">
        <v>1.5661125828905123E-2</v>
      </c>
      <c r="AB28" s="16">
        <v>1.5535836822273882E-2</v>
      </c>
      <c r="AC28" s="16">
        <v>1.5411550127695689E-2</v>
      </c>
      <c r="AD28" s="16">
        <v>1.5288257726674123E-2</v>
      </c>
      <c r="AE28" s="16">
        <v>1.5165951664860729E-2</v>
      </c>
      <c r="AF28" s="16">
        <v>1.5044624051541845E-2</v>
      </c>
      <c r="AG28" s="16">
        <v>1.4924267059129508E-2</v>
      </c>
      <c r="AH28" s="16">
        <v>1.4804872922656474E-2</v>
      </c>
      <c r="AI28" s="16">
        <v>1.4686433939275221E-2</v>
      </c>
      <c r="AJ28" s="16">
        <v>1.4568942467761021E-2</v>
      </c>
      <c r="AK28" s="16">
        <v>1.4452390928018932E-2</v>
      </c>
      <c r="AL28" s="16">
        <v>1.4336771800594781E-2</v>
      </c>
      <c r="AM28" s="16">
        <v>1.4222077626190023E-2</v>
      </c>
      <c r="AN28" s="16">
        <v>1.41083010051805E-2</v>
      </c>
      <c r="AO28" s="16">
        <v>1.3995434597139056E-2</v>
      </c>
      <c r="AP28" s="16">
        <v>1.3883471120361946E-2</v>
      </c>
      <c r="AQ28" s="16">
        <v>1.377240335139905E-2</v>
      </c>
      <c r="AR28" s="16">
        <v>1.3662224124587856E-2</v>
      </c>
      <c r="AS28" s="16">
        <v>1.3552926331591154E-2</v>
      </c>
      <c r="AT28" s="16">
        <v>1.3444502920938425E-2</v>
      </c>
      <c r="AU28" s="16">
        <v>1.3336946897570917E-2</v>
      </c>
      <c r="AV28" s="16">
        <v>1.3230251322390349E-2</v>
      </c>
      <c r="AW28" s="16">
        <v>1.3124409311811228E-2</v>
      </c>
      <c r="AX28" s="16">
        <v>1.3019414037316736E-2</v>
      </c>
      <c r="AY28" s="16">
        <v>1.2915258725018202E-2</v>
      </c>
      <c r="AZ28" s="16">
        <v>1.2811936655218056E-2</v>
      </c>
      <c r="BA28" s="16">
        <v>1.2709441161976311E-2</v>
      </c>
      <c r="BB28" s="16">
        <v>1.2607765632680502E-2</v>
      </c>
      <c r="BC28" s="16">
        <v>1.2506903507619058E-2</v>
      </c>
      <c r="BD28" s="16">
        <v>1.2406848279558104E-2</v>
      </c>
      <c r="BE28" s="16">
        <v>1.2307593493321641E-2</v>
      </c>
      <c r="BF28" s="16">
        <v>1.2209132745375067E-2</v>
      </c>
      <c r="BG28" s="16">
        <v>1.2111459683412066E-2</v>
      </c>
      <c r="BH28" s="16">
        <v>1.201456800594477E-2</v>
      </c>
      <c r="BI28" s="16">
        <v>1.1918451461897211E-2</v>
      </c>
      <c r="BJ28" s="16">
        <v>1.1823103850202034E-2</v>
      </c>
      <c r="BK28" s="16">
        <v>1.1728519019400417E-2</v>
      </c>
      <c r="BL28" s="16">
        <v>1.1634690867245214E-2</v>
      </c>
      <c r="BM28" s="16">
        <v>1.1541613340307252E-2</v>
      </c>
      <c r="BN28" s="16">
        <v>1.1449280433584794E-2</v>
      </c>
      <c r="BO28" s="16">
        <v>1.1357686190116116E-2</v>
      </c>
      <c r="BP28" s="16">
        <v>1.1266824700595186E-2</v>
      </c>
      <c r="BQ28" s="16">
        <v>1.1176690102990426E-2</v>
      </c>
      <c r="BR28" s="16">
        <v>1.1087276582166501E-2</v>
      </c>
      <c r="BS28" s="16">
        <v>1.0998578369509168E-2</v>
      </c>
      <c r="BT28" s="16">
        <v>1.0910589742553097E-2</v>
      </c>
      <c r="BU28" s="16">
        <v>1.0823305024612671E-2</v>
      </c>
      <c r="BV28" s="16">
        <v>1.0736718584415769E-2</v>
      </c>
      <c r="BW28" s="16">
        <v>1.0650824835740444E-2</v>
      </c>
      <c r="BX28" s="16">
        <v>1.0565618237054521E-2</v>
      </c>
      <c r="BY28" s="16">
        <v>1.0481093291158084E-2</v>
      </c>
      <c r="BZ28" s="16">
        <v>1.0397244544828819E-2</v>
      </c>
      <c r="CA28" s="16">
        <v>1.0314066588470188E-2</v>
      </c>
      <c r="CB28" s="16">
        <v>1.0231554055762426E-2</v>
      </c>
      <c r="CC28" s="16">
        <v>1.0149701623316328E-2</v>
      </c>
      <c r="CD28" s="16">
        <v>1.0068504010329797E-2</v>
      </c>
      <c r="CE28" s="16">
        <v>9.9879559782471584E-3</v>
      </c>
      <c r="CF28" s="16">
        <v>9.9080523304211805E-3</v>
      </c>
      <c r="CG28" s="16">
        <v>9.8287879117778115E-3</v>
      </c>
      <c r="CH28" s="16">
        <v>9.7501576084835888E-3</v>
      </c>
      <c r="CI28" s="16">
        <v>9.6721563476157204E-3</v>
      </c>
      <c r="CJ28" s="16">
        <v>9.5947790968347931E-3</v>
      </c>
      <c r="CK28" s="16">
        <v>9.5180208640601154E-3</v>
      </c>
      <c r="CL28" s="16">
        <v>9.4418766971476331E-3</v>
      </c>
      <c r="CM28" s="16">
        <v>9.366341683570454E-3</v>
      </c>
      <c r="CN28" s="16">
        <v>9.2914109501018912E-3</v>
      </c>
      <c r="CO28" s="16">
        <v>9.2170796625010744E-3</v>
      </c>
      <c r="CP28" s="16">
        <v>9.1433430252010669E-3</v>
      </c>
      <c r="CQ28" s="16">
        <v>9.0701962809994572E-3</v>
      </c>
      <c r="CR28" s="16">
        <v>8.997634710751462E-3</v>
      </c>
      <c r="CS28" s="16">
        <v>8.9256536330654494E-3</v>
      </c>
      <c r="CT28" s="16">
        <v>8.8542484040009268E-3</v>
      </c>
      <c r="CU28" s="16">
        <v>8.7834144167689195E-3</v>
      </c>
      <c r="CV28" s="16">
        <v>8.7131471014347678E-3</v>
      </c>
      <c r="CW28" s="16">
        <v>8.6434419246232876E-3</v>
      </c>
      <c r="CX28" s="16">
        <v>8.5742943892263019E-3</v>
      </c>
      <c r="CY28" s="16">
        <v>8.5057000341124921E-3</v>
      </c>
      <c r="CZ28" s="16">
        <v>8.437654433839592E-3</v>
      </c>
      <c r="DA28" s="16">
        <v>8.3701531983688751E-3</v>
      </c>
      <c r="DB28" s="16">
        <v>8.3031919727819242E-3</v>
      </c>
      <c r="DC28" s="16">
        <v>8.2367664369996686E-3</v>
      </c>
      <c r="DD28" s="16">
        <v>8.1708723055036719E-3</v>
      </c>
      <c r="DE28" s="16">
        <v>8.1055053270596422E-3</v>
      </c>
      <c r="DF28" s="16">
        <v>8.0406612844431645E-3</v>
      </c>
      <c r="DG28" s="16">
        <v>7.9763359941676191E-3</v>
      </c>
      <c r="DH28" s="16">
        <v>7.912525306214278E-3</v>
      </c>
      <c r="DI28" s="16">
        <v>7.8492251037645643E-3</v>
      </c>
      <c r="DJ28" s="16">
        <v>7.7864313029344474E-3</v>
      </c>
      <c r="DK28" s="16">
        <v>7.7241398525109721E-3</v>
      </c>
    </row>
    <row r="29" spans="2:115" ht="12.75" customHeight="1" x14ac:dyDescent="0.15">
      <c r="B29" s="16">
        <v>76</v>
      </c>
      <c r="D29" s="16">
        <v>2.4490000000000001E-2</v>
      </c>
      <c r="E29" s="16">
        <v>2.3853260000000001E-2</v>
      </c>
      <c r="F29" s="16">
        <v>2.3261699152E-2</v>
      </c>
      <c r="G29" s="16">
        <v>2.2712723052012801E-2</v>
      </c>
      <c r="H29" s="16">
        <v>2.2203958055647715E-2</v>
      </c>
      <c r="I29" s="16">
        <v>2.1733234144867983E-2</v>
      </c>
      <c r="J29" s="16">
        <v>2.1298569461970621E-2</v>
      </c>
      <c r="K29" s="16">
        <v>2.0898156356085572E-2</v>
      </c>
      <c r="L29" s="16">
        <v>2.0530348804218466E-2</v>
      </c>
      <c r="M29" s="16">
        <v>2.0193651083829284E-2</v>
      </c>
      <c r="N29" s="16">
        <v>1.9886707587355078E-2</v>
      </c>
      <c r="O29" s="16">
        <v>1.9608293681132108E-2</v>
      </c>
      <c r="P29" s="16">
        <v>1.9357307522013617E-2</v>
      </c>
      <c r="Q29" s="16">
        <v>1.9132762754758257E-2</v>
      </c>
      <c r="R29" s="16">
        <v>1.8933782022108773E-2</v>
      </c>
      <c r="S29" s="16">
        <v>1.8759591227505371E-2</v>
      </c>
      <c r="T29" s="16">
        <v>1.8609514497685328E-2</v>
      </c>
      <c r="U29" s="16">
        <v>1.8460638381703844E-2</v>
      </c>
      <c r="V29" s="16">
        <v>1.8312953274650216E-2</v>
      </c>
      <c r="W29" s="16">
        <v>1.8166449648453011E-2</v>
      </c>
      <c r="X29" s="16">
        <v>1.802111805126539E-2</v>
      </c>
      <c r="Y29" s="16">
        <v>1.7876949106855267E-2</v>
      </c>
      <c r="Z29" s="16">
        <v>1.7733933514000422E-2</v>
      </c>
      <c r="AA29" s="16">
        <v>1.759206204588842E-2</v>
      </c>
      <c r="AB29" s="16">
        <v>1.7451325549521314E-2</v>
      </c>
      <c r="AC29" s="16">
        <v>1.731171494512514E-2</v>
      </c>
      <c r="AD29" s="16">
        <v>1.7173221225564139E-2</v>
      </c>
      <c r="AE29" s="16">
        <v>1.7035835455759627E-2</v>
      </c>
      <c r="AF29" s="16">
        <v>1.6899548772113551E-2</v>
      </c>
      <c r="AG29" s="16">
        <v>1.6764352381936642E-2</v>
      </c>
      <c r="AH29" s="16">
        <v>1.6630237562881147E-2</v>
      </c>
      <c r="AI29" s="16">
        <v>1.64971956623781E-2</v>
      </c>
      <c r="AJ29" s="16">
        <v>1.6365218097079075E-2</v>
      </c>
      <c r="AK29" s="16">
        <v>1.6234296352302439E-2</v>
      </c>
      <c r="AL29" s="16">
        <v>1.6104421981484023E-2</v>
      </c>
      <c r="AM29" s="16">
        <v>1.5975586605632149E-2</v>
      </c>
      <c r="AN29" s="16">
        <v>1.5847781912787091E-2</v>
      </c>
      <c r="AO29" s="16">
        <v>1.5720999657484795E-2</v>
      </c>
      <c r="AP29" s="16">
        <v>1.5595231660224917E-2</v>
      </c>
      <c r="AQ29" s="16">
        <v>1.5470469806943117E-2</v>
      </c>
      <c r="AR29" s="16">
        <v>1.5346706048487571E-2</v>
      </c>
      <c r="AS29" s="16">
        <v>1.5223932400099671E-2</v>
      </c>
      <c r="AT29" s="16">
        <v>1.5102140940898874E-2</v>
      </c>
      <c r="AU29" s="16">
        <v>1.4981323813371684E-2</v>
      </c>
      <c r="AV29" s="16">
        <v>1.4861473222864708E-2</v>
      </c>
      <c r="AW29" s="16">
        <v>1.4742581437081792E-2</v>
      </c>
      <c r="AX29" s="16">
        <v>1.4624640785585138E-2</v>
      </c>
      <c r="AY29" s="16">
        <v>1.4507643659300457E-2</v>
      </c>
      <c r="AZ29" s="16">
        <v>1.4391582510026051E-2</v>
      </c>
      <c r="BA29" s="16">
        <v>1.4276449849945843E-2</v>
      </c>
      <c r="BB29" s="16">
        <v>1.4162238251146278E-2</v>
      </c>
      <c r="BC29" s="16">
        <v>1.4048940345137106E-2</v>
      </c>
      <c r="BD29" s="16">
        <v>1.3936548822376009E-2</v>
      </c>
      <c r="BE29" s="16">
        <v>1.3825056431797001E-2</v>
      </c>
      <c r="BF29" s="16">
        <v>1.3714455980342625E-2</v>
      </c>
      <c r="BG29" s="16">
        <v>1.3604740332499884E-2</v>
      </c>
      <c r="BH29" s="16">
        <v>1.3495902409839885E-2</v>
      </c>
      <c r="BI29" s="16">
        <v>1.3387935190561166E-2</v>
      </c>
      <c r="BJ29" s="16">
        <v>1.3280831709036676E-2</v>
      </c>
      <c r="BK29" s="16">
        <v>1.3174585055364382E-2</v>
      </c>
      <c r="BL29" s="16">
        <v>1.3069188374921468E-2</v>
      </c>
      <c r="BM29" s="16">
        <v>1.2964634867922096E-2</v>
      </c>
      <c r="BN29" s="16">
        <v>1.2860917788978719E-2</v>
      </c>
      <c r="BO29" s="16">
        <v>1.2758030446666889E-2</v>
      </c>
      <c r="BP29" s="16">
        <v>1.2655966203093554E-2</v>
      </c>
      <c r="BQ29" s="16">
        <v>1.2554718473468807E-2</v>
      </c>
      <c r="BR29" s="16">
        <v>1.2454280725681053E-2</v>
      </c>
      <c r="BS29" s="16">
        <v>1.2354646479875605E-2</v>
      </c>
      <c r="BT29" s="16">
        <v>1.2255809308036603E-2</v>
      </c>
      <c r="BU29" s="16">
        <v>1.2157762833572309E-2</v>
      </c>
      <c r="BV29" s="16">
        <v>1.206050073090373E-2</v>
      </c>
      <c r="BW29" s="16">
        <v>1.19640167250565E-2</v>
      </c>
      <c r="BX29" s="16">
        <v>1.1868304591256049E-2</v>
      </c>
      <c r="BY29" s="16">
        <v>1.1773358154525999E-2</v>
      </c>
      <c r="BZ29" s="16">
        <v>1.1679171289289792E-2</v>
      </c>
      <c r="CA29" s="16">
        <v>1.1585737918975473E-2</v>
      </c>
      <c r="CB29" s="16">
        <v>1.1493052015623669E-2</v>
      </c>
      <c r="CC29" s="16">
        <v>1.140110759949868E-2</v>
      </c>
      <c r="CD29" s="16">
        <v>1.130989873870269E-2</v>
      </c>
      <c r="CE29" s="16">
        <v>1.121941954879307E-2</v>
      </c>
      <c r="CF29" s="16">
        <v>1.1129664192402725E-2</v>
      </c>
      <c r="CG29" s="16">
        <v>1.1040626878863502E-2</v>
      </c>
      <c r="CH29" s="16">
        <v>1.0952301863832593E-2</v>
      </c>
      <c r="CI29" s="16">
        <v>1.0864683448921934E-2</v>
      </c>
      <c r="CJ29" s="16">
        <v>1.0777765981330557E-2</v>
      </c>
      <c r="CK29" s="16">
        <v>1.0691543853479913E-2</v>
      </c>
      <c r="CL29" s="16">
        <v>1.0606011502652073E-2</v>
      </c>
      <c r="CM29" s="16">
        <v>1.0521163410630857E-2</v>
      </c>
      <c r="CN29" s="16">
        <v>1.0436994103345811E-2</v>
      </c>
      <c r="CO29" s="16">
        <v>1.0353498150519043E-2</v>
      </c>
      <c r="CP29" s="16">
        <v>1.0270670165314891E-2</v>
      </c>
      <c r="CQ29" s="16">
        <v>1.0188504803992372E-2</v>
      </c>
      <c r="CR29" s="16">
        <v>1.0106996765560433E-2</v>
      </c>
      <c r="CS29" s="16">
        <v>1.0026140791435949E-2</v>
      </c>
      <c r="CT29" s="16">
        <v>9.945931665104461E-3</v>
      </c>
      <c r="CU29" s="16">
        <v>9.8663642117836261E-3</v>
      </c>
      <c r="CV29" s="16">
        <v>9.7874332980893569E-3</v>
      </c>
      <c r="CW29" s="16">
        <v>9.7091338317046409E-3</v>
      </c>
      <c r="CX29" s="16">
        <v>9.6314607610510031E-3</v>
      </c>
      <c r="CY29" s="16">
        <v>9.554409074962595E-3</v>
      </c>
      <c r="CZ29" s="16">
        <v>9.4779738023628955E-3</v>
      </c>
      <c r="DA29" s="16">
        <v>9.4021500119439924E-3</v>
      </c>
      <c r="DB29" s="16">
        <v>9.3269328118484405E-3</v>
      </c>
      <c r="DC29" s="16">
        <v>9.2523173493536531E-3</v>
      </c>
      <c r="DD29" s="16">
        <v>9.1782988105588229E-3</v>
      </c>
      <c r="DE29" s="16">
        <v>9.104872420074352E-3</v>
      </c>
      <c r="DF29" s="16">
        <v>9.032033440713759E-3</v>
      </c>
      <c r="DG29" s="16">
        <v>8.9597771731880476E-3</v>
      </c>
      <c r="DH29" s="16">
        <v>8.8880989558025435E-3</v>
      </c>
      <c r="DI29" s="16">
        <v>8.8169941641561226E-3</v>
      </c>
      <c r="DJ29" s="16">
        <v>8.746458210842873E-3</v>
      </c>
      <c r="DK29" s="16">
        <v>8.6764865451561309E-3</v>
      </c>
    </row>
    <row r="30" spans="2:115" ht="12.75" customHeight="1" x14ac:dyDescent="0.15">
      <c r="B30" s="16">
        <v>77</v>
      </c>
      <c r="D30" s="16">
        <v>2.7539999999999999E-2</v>
      </c>
      <c r="E30" s="16">
        <v>2.6828366399999998E-2</v>
      </c>
      <c r="F30" s="16">
        <v>2.6167047168240001E-2</v>
      </c>
      <c r="G30" s="16">
        <v>2.5553168241673089E-2</v>
      </c>
      <c r="H30" s="16">
        <v>2.4984099184931028E-2</v>
      </c>
      <c r="I30" s="16">
        <v>2.4457434374112682E-2</v>
      </c>
      <c r="J30" s="16">
        <v>2.397097600441158E-2</v>
      </c>
      <c r="K30" s="16">
        <v>2.352247904336904E-2</v>
      </c>
      <c r="L30" s="16">
        <v>2.3110365210529216E-2</v>
      </c>
      <c r="M30" s="16">
        <v>2.2732972946641276E-2</v>
      </c>
      <c r="N30" s="16">
        <v>2.2388795736229126E-2</v>
      </c>
      <c r="O30" s="16">
        <v>2.2076472035708727E-2</v>
      </c>
      <c r="P30" s="16">
        <v>2.1794776252533083E-2</v>
      </c>
      <c r="Q30" s="16">
        <v>2.1542610691291274E-2</v>
      </c>
      <c r="R30" s="16">
        <v>2.1318998392315668E-2</v>
      </c>
      <c r="S30" s="16">
        <v>2.1123076797090287E-2</v>
      </c>
      <c r="T30" s="16">
        <v>2.0954092182713564E-2</v>
      </c>
      <c r="U30" s="16">
        <v>2.0786459445251856E-2</v>
      </c>
      <c r="V30" s="16">
        <v>2.0620167769689841E-2</v>
      </c>
      <c r="W30" s="16">
        <v>2.0455206427532322E-2</v>
      </c>
      <c r="X30" s="16">
        <v>2.0291564776112065E-2</v>
      </c>
      <c r="Y30" s="16">
        <v>2.0129232257903168E-2</v>
      </c>
      <c r="Z30" s="16">
        <v>1.9968198399839942E-2</v>
      </c>
      <c r="AA30" s="16">
        <v>1.9808452812641222E-2</v>
      </c>
      <c r="AB30" s="16">
        <v>1.9649985190140093E-2</v>
      </c>
      <c r="AC30" s="16">
        <v>1.9492785308618969E-2</v>
      </c>
      <c r="AD30" s="16">
        <v>1.9336843026150019E-2</v>
      </c>
      <c r="AE30" s="16">
        <v>1.9182148281940817E-2</v>
      </c>
      <c r="AF30" s="16">
        <v>1.9028691095685293E-2</v>
      </c>
      <c r="AG30" s="16">
        <v>1.8876461566919807E-2</v>
      </c>
      <c r="AH30" s="16">
        <v>1.8725449874384452E-2</v>
      </c>
      <c r="AI30" s="16">
        <v>1.8575646275389376E-2</v>
      </c>
      <c r="AJ30" s="16">
        <v>1.8427041105186261E-2</v>
      </c>
      <c r="AK30" s="16">
        <v>1.8279624776344771E-2</v>
      </c>
      <c r="AL30" s="16">
        <v>1.8133387778134013E-2</v>
      </c>
      <c r="AM30" s="16">
        <v>1.7988320675908942E-2</v>
      </c>
      <c r="AN30" s="16">
        <v>1.7844414110501666E-2</v>
      </c>
      <c r="AO30" s="16">
        <v>1.7701658797617655E-2</v>
      </c>
      <c r="AP30" s="16">
        <v>1.7560045527236712E-2</v>
      </c>
      <c r="AQ30" s="16">
        <v>1.7419565163018819E-2</v>
      </c>
      <c r="AR30" s="16">
        <v>1.7280208641714669E-2</v>
      </c>
      <c r="AS30" s="16">
        <v>1.7141966972580951E-2</v>
      </c>
      <c r="AT30" s="16">
        <v>1.7004831236800303E-2</v>
      </c>
      <c r="AU30" s="16">
        <v>1.6868792586905903E-2</v>
      </c>
      <c r="AV30" s="16">
        <v>1.6733842246210651E-2</v>
      </c>
      <c r="AW30" s="16">
        <v>1.6599971508240968E-2</v>
      </c>
      <c r="AX30" s="16">
        <v>1.646717173617504E-2</v>
      </c>
      <c r="AY30" s="16">
        <v>1.6335434362285638E-2</v>
      </c>
      <c r="AZ30" s="16">
        <v>1.6204750887387355E-2</v>
      </c>
      <c r="BA30" s="16">
        <v>1.6075112880288255E-2</v>
      </c>
      <c r="BB30" s="16">
        <v>1.5946511977245951E-2</v>
      </c>
      <c r="BC30" s="16">
        <v>1.581893988142798E-2</v>
      </c>
      <c r="BD30" s="16">
        <v>1.5692388362376557E-2</v>
      </c>
      <c r="BE30" s="16">
        <v>1.5566849255477546E-2</v>
      </c>
      <c r="BF30" s="16">
        <v>1.5442314461433723E-2</v>
      </c>
      <c r="BG30" s="16">
        <v>1.5318775945742253E-2</v>
      </c>
      <c r="BH30" s="16">
        <v>1.5196225738176318E-2</v>
      </c>
      <c r="BI30" s="16">
        <v>1.5074655932270906E-2</v>
      </c>
      <c r="BJ30" s="16">
        <v>1.4954058684812739E-2</v>
      </c>
      <c r="BK30" s="16">
        <v>1.4834426215334236E-2</v>
      </c>
      <c r="BL30" s="16">
        <v>1.4715750805611563E-2</v>
      </c>
      <c r="BM30" s="16">
        <v>1.459802479916667E-2</v>
      </c>
      <c r="BN30" s="16">
        <v>1.4481240600773335E-2</v>
      </c>
      <c r="BO30" s="16">
        <v>1.4365390675967151E-2</v>
      </c>
      <c r="BP30" s="16">
        <v>1.4250467550559412E-2</v>
      </c>
      <c r="BQ30" s="16">
        <v>1.4136463810154938E-2</v>
      </c>
      <c r="BR30" s="16">
        <v>1.4023372099673697E-2</v>
      </c>
      <c r="BS30" s="16">
        <v>1.3911185122876306E-2</v>
      </c>
      <c r="BT30" s="16">
        <v>1.3799895641893298E-2</v>
      </c>
      <c r="BU30" s="16">
        <v>1.3689496476758151E-2</v>
      </c>
      <c r="BV30" s="16">
        <v>1.3579980504944085E-2</v>
      </c>
      <c r="BW30" s="16">
        <v>1.3471340660904534E-2</v>
      </c>
      <c r="BX30" s="16">
        <v>1.3363569935617298E-2</v>
      </c>
      <c r="BY30" s="16">
        <v>1.3256661376132357E-2</v>
      </c>
      <c r="BZ30" s="16">
        <v>1.31506080851233E-2</v>
      </c>
      <c r="CA30" s="16">
        <v>1.3045403220442313E-2</v>
      </c>
      <c r="CB30" s="16">
        <v>1.2941039994678775E-2</v>
      </c>
      <c r="CC30" s="16">
        <v>1.2837511674721344E-2</v>
      </c>
      <c r="CD30" s="16">
        <v>1.2734811581323573E-2</v>
      </c>
      <c r="CE30" s="16">
        <v>1.2632933088672985E-2</v>
      </c>
      <c r="CF30" s="16">
        <v>1.2531869623963601E-2</v>
      </c>
      <c r="CG30" s="16">
        <v>1.2431614666971891E-2</v>
      </c>
      <c r="CH30" s="16">
        <v>1.2332161749636117E-2</v>
      </c>
      <c r="CI30" s="16">
        <v>1.2233504455639027E-2</v>
      </c>
      <c r="CJ30" s="16">
        <v>1.2135636419993915E-2</v>
      </c>
      <c r="CK30" s="16">
        <v>1.2038551328633964E-2</v>
      </c>
      <c r="CL30" s="16">
        <v>1.1942242918004891E-2</v>
      </c>
      <c r="CM30" s="16">
        <v>1.1846704974660852E-2</v>
      </c>
      <c r="CN30" s="16">
        <v>1.1751931334863566E-2</v>
      </c>
      <c r="CO30" s="16">
        <v>1.1657915884184656E-2</v>
      </c>
      <c r="CP30" s="16">
        <v>1.156465255711118E-2</v>
      </c>
      <c r="CQ30" s="16">
        <v>1.1472135336654291E-2</v>
      </c>
      <c r="CR30" s="16">
        <v>1.1380358253961055E-2</v>
      </c>
      <c r="CS30" s="16">
        <v>1.1289315387929367E-2</v>
      </c>
      <c r="CT30" s="16">
        <v>1.1199000864825932E-2</v>
      </c>
      <c r="CU30" s="16">
        <v>1.1109408857907324E-2</v>
      </c>
      <c r="CV30" s="16">
        <v>1.1020533587044067E-2</v>
      </c>
      <c r="CW30" s="16">
        <v>1.0932369318347712E-2</v>
      </c>
      <c r="CX30" s="16">
        <v>1.084491036380093E-2</v>
      </c>
      <c r="CY30" s="16">
        <v>1.0758151080890522E-2</v>
      </c>
      <c r="CZ30" s="16">
        <v>1.0672085872243399E-2</v>
      </c>
      <c r="DA30" s="16">
        <v>1.0586709185265452E-2</v>
      </c>
      <c r="DB30" s="16">
        <v>1.0502015511783329E-2</v>
      </c>
      <c r="DC30" s="16">
        <v>1.0417999387689062E-2</v>
      </c>
      <c r="DD30" s="16">
        <v>1.0334655392587549E-2</v>
      </c>
      <c r="DE30" s="16">
        <v>1.0251978149446847E-2</v>
      </c>
      <c r="DF30" s="16">
        <v>1.0169962324251275E-2</v>
      </c>
      <c r="DG30" s="16">
        <v>1.0088602625657264E-2</v>
      </c>
      <c r="DH30" s="16">
        <v>1.0007893804652005E-2</v>
      </c>
      <c r="DI30" s="16">
        <v>9.9278306542147886E-3</v>
      </c>
      <c r="DJ30" s="16">
        <v>9.8484080089810706E-3</v>
      </c>
      <c r="DK30" s="16">
        <v>9.7696207449092225E-3</v>
      </c>
    </row>
    <row r="31" spans="2:115" ht="12.75" customHeight="1" x14ac:dyDescent="0.15">
      <c r="B31" s="16">
        <v>78</v>
      </c>
      <c r="D31" s="16">
        <v>3.1050000000000001E-2</v>
      </c>
      <c r="E31" s="16">
        <v>3.0252635999999999E-2</v>
      </c>
      <c r="F31" s="16">
        <v>2.9511143891639998E-2</v>
      </c>
      <c r="G31" s="16">
        <v>2.8822648904648036E-2</v>
      </c>
      <c r="H31" s="16">
        <v>2.8184227231410081E-2</v>
      </c>
      <c r="I31" s="16">
        <v>2.7593203986367412E-2</v>
      </c>
      <c r="J31" s="16">
        <v>2.7047134479477201E-2</v>
      </c>
      <c r="K31" s="16">
        <v>2.6543787306814129E-2</v>
      </c>
      <c r="L31" s="16">
        <v>2.6081129094056358E-2</v>
      </c>
      <c r="M31" s="16">
        <v>2.5657310746277941E-2</v>
      </c>
      <c r="N31" s="16">
        <v>2.5270655073331531E-2</v>
      </c>
      <c r="O31" s="16">
        <v>2.4919645674362959E-2</v>
      </c>
      <c r="P31" s="16">
        <v>2.4602667781385062E-2</v>
      </c>
      <c r="Q31" s="16">
        <v>2.4318752995187879E-2</v>
      </c>
      <c r="R31" s="16">
        <v>2.406681071415773E-2</v>
      </c>
      <c r="S31" s="16">
        <v>2.3845877391801763E-2</v>
      </c>
      <c r="T31" s="16">
        <v>2.3655110372667348E-2</v>
      </c>
      <c r="U31" s="16">
        <v>2.3465869489686007E-2</v>
      </c>
      <c r="V31" s="16">
        <v>2.3278142533768521E-2</v>
      </c>
      <c r="W31" s="16">
        <v>2.3091917393498373E-2</v>
      </c>
      <c r="X31" s="16">
        <v>2.2907182054350387E-2</v>
      </c>
      <c r="Y31" s="16">
        <v>2.2723924597915585E-2</v>
      </c>
      <c r="Z31" s="16">
        <v>2.2542133201132259E-2</v>
      </c>
      <c r="AA31" s="16">
        <v>2.23617961355232E-2</v>
      </c>
      <c r="AB31" s="16">
        <v>2.2182901766439014E-2</v>
      </c>
      <c r="AC31" s="16">
        <v>2.2005438552307501E-2</v>
      </c>
      <c r="AD31" s="16">
        <v>2.182939504388904E-2</v>
      </c>
      <c r="AE31" s="16">
        <v>2.1654759883537926E-2</v>
      </c>
      <c r="AF31" s="16">
        <v>2.1481521804469626E-2</v>
      </c>
      <c r="AG31" s="16">
        <v>2.1309669630033865E-2</v>
      </c>
      <c r="AH31" s="16">
        <v>2.1139192272993598E-2</v>
      </c>
      <c r="AI31" s="16">
        <v>2.0970078734809647E-2</v>
      </c>
      <c r="AJ31" s="16">
        <v>2.0802318104931172E-2</v>
      </c>
      <c r="AK31" s="16">
        <v>2.0635899560091722E-2</v>
      </c>
      <c r="AL31" s="16">
        <v>2.047081236361099E-2</v>
      </c>
      <c r="AM31" s="16">
        <v>2.0307045864702101E-2</v>
      </c>
      <c r="AN31" s="16">
        <v>2.0144589497784481E-2</v>
      </c>
      <c r="AO31" s="16">
        <v>1.9983432781802205E-2</v>
      </c>
      <c r="AP31" s="16">
        <v>1.9823565319547789E-2</v>
      </c>
      <c r="AQ31" s="16">
        <v>1.9664976796991408E-2</v>
      </c>
      <c r="AR31" s="16">
        <v>1.9507656982615473E-2</v>
      </c>
      <c r="AS31" s="16">
        <v>1.9351595726754552E-2</v>
      </c>
      <c r="AT31" s="16">
        <v>1.9196782960940514E-2</v>
      </c>
      <c r="AU31" s="16">
        <v>1.904320869725299E-2</v>
      </c>
      <c r="AV31" s="16">
        <v>1.8890863027674964E-2</v>
      </c>
      <c r="AW31" s="16">
        <v>1.8739736123453567E-2</v>
      </c>
      <c r="AX31" s="16">
        <v>1.8589818234465937E-2</v>
      </c>
      <c r="AY31" s="16">
        <v>1.8441099688590212E-2</v>
      </c>
      <c r="AZ31" s="16">
        <v>1.8293570891081488E-2</v>
      </c>
      <c r="BA31" s="16">
        <v>1.8147222323952834E-2</v>
      </c>
      <c r="BB31" s="16">
        <v>1.8002044545361213E-2</v>
      </c>
      <c r="BC31" s="16">
        <v>1.7858028188998322E-2</v>
      </c>
      <c r="BD31" s="16">
        <v>1.7715163963486335E-2</v>
      </c>
      <c r="BE31" s="16">
        <v>1.7573442651778445E-2</v>
      </c>
      <c r="BF31" s="16">
        <v>1.7432855110564218E-2</v>
      </c>
      <c r="BG31" s="16">
        <v>1.7293392269679703E-2</v>
      </c>
      <c r="BH31" s="16">
        <v>1.7155045131522266E-2</v>
      </c>
      <c r="BI31" s="16">
        <v>1.7017804770470088E-2</v>
      </c>
      <c r="BJ31" s="16">
        <v>1.6881662332306327E-2</v>
      </c>
      <c r="BK31" s="16">
        <v>1.6746609033647875E-2</v>
      </c>
      <c r="BL31" s="16">
        <v>1.6612636161378695E-2</v>
      </c>
      <c r="BM31" s="16">
        <v>1.6479735072087665E-2</v>
      </c>
      <c r="BN31" s="16">
        <v>1.634789719151096E-2</v>
      </c>
      <c r="BO31" s="16">
        <v>1.6217114013978875E-2</v>
      </c>
      <c r="BP31" s="16">
        <v>1.6087377101867043E-2</v>
      </c>
      <c r="BQ31" s="16">
        <v>1.5958678085052108E-2</v>
      </c>
      <c r="BR31" s="16">
        <v>1.5831008660371688E-2</v>
      </c>
      <c r="BS31" s="16">
        <v>1.5704360591088717E-2</v>
      </c>
      <c r="BT31" s="16">
        <v>1.5578725706360007E-2</v>
      </c>
      <c r="BU31" s="16">
        <v>1.5454095900709126E-2</v>
      </c>
      <c r="BV31" s="16">
        <v>1.5330463133503452E-2</v>
      </c>
      <c r="BW31" s="16">
        <v>1.5207819428435427E-2</v>
      </c>
      <c r="BX31" s="16">
        <v>1.5086156873007944E-2</v>
      </c>
      <c r="BY31" s="16">
        <v>1.4965467618023878E-2</v>
      </c>
      <c r="BZ31" s="16">
        <v>1.4845743877079688E-2</v>
      </c>
      <c r="CA31" s="16">
        <v>1.472697792606305E-2</v>
      </c>
      <c r="CB31" s="16">
        <v>1.4609162102654545E-2</v>
      </c>
      <c r="CC31" s="16">
        <v>1.4492288805833309E-2</v>
      </c>
      <c r="CD31" s="16">
        <v>1.4376350495386641E-2</v>
      </c>
      <c r="CE31" s="16">
        <v>1.426133969142355E-2</v>
      </c>
      <c r="CF31" s="16">
        <v>1.4147248973892161E-2</v>
      </c>
      <c r="CG31" s="16">
        <v>1.4034070982101025E-2</v>
      </c>
      <c r="CH31" s="16">
        <v>1.3921798414244214E-2</v>
      </c>
      <c r="CI31" s="16">
        <v>1.3810424026930262E-2</v>
      </c>
      <c r="CJ31" s="16">
        <v>1.3699940634714818E-2</v>
      </c>
      <c r="CK31" s="16">
        <v>1.35903411096371E-2</v>
      </c>
      <c r="CL31" s="16">
        <v>1.3481618380760002E-2</v>
      </c>
      <c r="CM31" s="16">
        <v>1.3373765433713923E-2</v>
      </c>
      <c r="CN31" s="16">
        <v>1.3266775310244212E-2</v>
      </c>
      <c r="CO31" s="16">
        <v>1.3160641107762256E-2</v>
      </c>
      <c r="CP31" s="16">
        <v>1.305535597890016E-2</v>
      </c>
      <c r="CQ31" s="16">
        <v>1.2950913131068959E-2</v>
      </c>
      <c r="CR31" s="16">
        <v>1.2847305826020408E-2</v>
      </c>
      <c r="CS31" s="16">
        <v>1.2744527379412243E-2</v>
      </c>
      <c r="CT31" s="16">
        <v>1.2642571160376944E-2</v>
      </c>
      <c r="CU31" s="16">
        <v>1.254143059109393E-2</v>
      </c>
      <c r="CV31" s="16">
        <v>1.2441099146365178E-2</v>
      </c>
      <c r="CW31" s="16">
        <v>1.2341570353194255E-2</v>
      </c>
      <c r="CX31" s="16">
        <v>1.2242837790368701E-2</v>
      </c>
      <c r="CY31" s="16">
        <v>1.2144895088045751E-2</v>
      </c>
      <c r="CZ31" s="16">
        <v>1.2047735927341385E-2</v>
      </c>
      <c r="DA31" s="16">
        <v>1.1951354039922655E-2</v>
      </c>
      <c r="DB31" s="16">
        <v>1.1855743207603275E-2</v>
      </c>
      <c r="DC31" s="16">
        <v>1.1760897261942448E-2</v>
      </c>
      <c r="DD31" s="16">
        <v>1.1666810083846908E-2</v>
      </c>
      <c r="DE31" s="16">
        <v>1.1573475603176132E-2</v>
      </c>
      <c r="DF31" s="16">
        <v>1.1480887798350724E-2</v>
      </c>
      <c r="DG31" s="16">
        <v>1.1389040695963918E-2</v>
      </c>
      <c r="DH31" s="16">
        <v>1.1297928370396206E-2</v>
      </c>
      <c r="DI31" s="16">
        <v>1.1207544943433036E-2</v>
      </c>
      <c r="DJ31" s="16">
        <v>1.1117884583885572E-2</v>
      </c>
      <c r="DK31" s="16">
        <v>1.1028941507214488E-2</v>
      </c>
    </row>
    <row r="32" spans="2:115" ht="12.75" customHeight="1" x14ac:dyDescent="0.15">
      <c r="B32" s="16">
        <v>79</v>
      </c>
      <c r="D32" s="16">
        <v>3.5110000000000002E-2</v>
      </c>
      <c r="E32" s="16">
        <v>3.4213641699999998E-2</v>
      </c>
      <c r="F32" s="16">
        <v>3.3380197388187996E-2</v>
      </c>
      <c r="G32" s="16">
        <v>3.2606110610755912E-2</v>
      </c>
      <c r="H32" s="16">
        <v>3.1888124055107069E-2</v>
      </c>
      <c r="I32" s="16">
        <v>3.1223256668558085E-2</v>
      </c>
      <c r="J32" s="16">
        <v>3.0608782977320861E-2</v>
      </c>
      <c r="K32" s="16">
        <v>3.0041908316580879E-2</v>
      </c>
      <c r="L32" s="16">
        <v>2.95206812072882E-2</v>
      </c>
      <c r="M32" s="16">
        <v>2.9043036585354277E-2</v>
      </c>
      <c r="N32" s="16">
        <v>2.8607100606208111E-2</v>
      </c>
      <c r="O32" s="16">
        <v>2.8211178333818192E-2</v>
      </c>
      <c r="P32" s="16">
        <v>2.7853742704328718E-2</v>
      </c>
      <c r="Q32" s="16">
        <v>2.7533146125801895E-2</v>
      </c>
      <c r="R32" s="16">
        <v>2.7248453394861101E-2</v>
      </c>
      <c r="S32" s="16">
        <v>2.6998585077230224E-2</v>
      </c>
      <c r="T32" s="16">
        <v>2.6782596396612381E-2</v>
      </c>
      <c r="U32" s="16">
        <v>2.6568335625439483E-2</v>
      </c>
      <c r="V32" s="16">
        <v>2.6355788940435967E-2</v>
      </c>
      <c r="W32" s="16">
        <v>2.6144942628912479E-2</v>
      </c>
      <c r="X32" s="16">
        <v>2.5935783087881178E-2</v>
      </c>
      <c r="Y32" s="16">
        <v>2.5728296823178131E-2</v>
      </c>
      <c r="Z32" s="16">
        <v>2.5522470448592707E-2</v>
      </c>
      <c r="AA32" s="16">
        <v>2.5318290685003964E-2</v>
      </c>
      <c r="AB32" s="16">
        <v>2.511574435952393E-2</v>
      </c>
      <c r="AC32" s="16">
        <v>2.4914818404647737E-2</v>
      </c>
      <c r="AD32" s="16">
        <v>2.4715499857410558E-2</v>
      </c>
      <c r="AE32" s="16">
        <v>2.451777585855127E-2</v>
      </c>
      <c r="AF32" s="16">
        <v>2.4321633651682863E-2</v>
      </c>
      <c r="AG32" s="16">
        <v>2.4127060582469398E-2</v>
      </c>
      <c r="AH32" s="16">
        <v>2.3934044097809644E-2</v>
      </c>
      <c r="AI32" s="16">
        <v>2.3742571745027165E-2</v>
      </c>
      <c r="AJ32" s="16">
        <v>2.355263117106695E-2</v>
      </c>
      <c r="AK32" s="16">
        <v>2.3364210121698412E-2</v>
      </c>
      <c r="AL32" s="16">
        <v>2.3177296440724828E-2</v>
      </c>
      <c r="AM32" s="16">
        <v>2.2991878069199029E-2</v>
      </c>
      <c r="AN32" s="16">
        <v>2.2807943044645434E-2</v>
      </c>
      <c r="AO32" s="16">
        <v>2.262547950028827E-2</v>
      </c>
      <c r="AP32" s="16">
        <v>2.2444475664285965E-2</v>
      </c>
      <c r="AQ32" s="16">
        <v>2.2264919858971676E-2</v>
      </c>
      <c r="AR32" s="16">
        <v>2.2086800500099903E-2</v>
      </c>
      <c r="AS32" s="16">
        <v>2.1910106096099103E-2</v>
      </c>
      <c r="AT32" s="16">
        <v>2.1734825247330312E-2</v>
      </c>
      <c r="AU32" s="16">
        <v>2.1560946645351669E-2</v>
      </c>
      <c r="AV32" s="16">
        <v>2.1388459072188854E-2</v>
      </c>
      <c r="AW32" s="16">
        <v>2.1217351399611346E-2</v>
      </c>
      <c r="AX32" s="16">
        <v>2.1047612588414453E-2</v>
      </c>
      <c r="AY32" s="16">
        <v>2.0879231687707136E-2</v>
      </c>
      <c r="AZ32" s="16">
        <v>2.0712197834205477E-2</v>
      </c>
      <c r="BA32" s="16">
        <v>2.0546500251531836E-2</v>
      </c>
      <c r="BB32" s="16">
        <v>2.0382128249519581E-2</v>
      </c>
      <c r="BC32" s="16">
        <v>2.0219071223523424E-2</v>
      </c>
      <c r="BD32" s="16">
        <v>2.0057318653735234E-2</v>
      </c>
      <c r="BE32" s="16">
        <v>1.9896860104505355E-2</v>
      </c>
      <c r="BF32" s="16">
        <v>1.973768522366931E-2</v>
      </c>
      <c r="BG32" s="16">
        <v>1.9579783741879957E-2</v>
      </c>
      <c r="BH32" s="16">
        <v>1.9423145471944916E-2</v>
      </c>
      <c r="BI32" s="16">
        <v>1.9267760308169356E-2</v>
      </c>
      <c r="BJ32" s="16">
        <v>1.9113618225704003E-2</v>
      </c>
      <c r="BK32" s="16">
        <v>1.8960709279898371E-2</v>
      </c>
      <c r="BL32" s="16">
        <v>1.8809023605659184E-2</v>
      </c>
      <c r="BM32" s="16">
        <v>1.8658551416813909E-2</v>
      </c>
      <c r="BN32" s="16">
        <v>1.8509283005479396E-2</v>
      </c>
      <c r="BO32" s="16">
        <v>1.8361208741435563E-2</v>
      </c>
      <c r="BP32" s="16">
        <v>1.8214319071504077E-2</v>
      </c>
      <c r="BQ32" s="16">
        <v>1.8068604518932045E-2</v>
      </c>
      <c r="BR32" s="16">
        <v>1.7924055682780587E-2</v>
      </c>
      <c r="BS32" s="16">
        <v>1.7780663237318344E-2</v>
      </c>
      <c r="BT32" s="16">
        <v>1.7638417931419799E-2</v>
      </c>
      <c r="BU32" s="16">
        <v>1.749731058796844E-2</v>
      </c>
      <c r="BV32" s="16">
        <v>1.7357332103264692E-2</v>
      </c>
      <c r="BW32" s="16">
        <v>1.7218473446438575E-2</v>
      </c>
      <c r="BX32" s="16">
        <v>1.7080725658867067E-2</v>
      </c>
      <c r="BY32" s="16">
        <v>1.6944079853596129E-2</v>
      </c>
      <c r="BZ32" s="16">
        <v>1.680852721476736E-2</v>
      </c>
      <c r="CA32" s="16">
        <v>1.667405899704922E-2</v>
      </c>
      <c r="CB32" s="16">
        <v>1.6540666525072828E-2</v>
      </c>
      <c r="CC32" s="16">
        <v>1.6408341192872242E-2</v>
      </c>
      <c r="CD32" s="16">
        <v>1.6277074463329266E-2</v>
      </c>
      <c r="CE32" s="16">
        <v>1.6146857867622631E-2</v>
      </c>
      <c r="CF32" s="16">
        <v>1.6017683004681652E-2</v>
      </c>
      <c r="CG32" s="16">
        <v>1.5889541540644196E-2</v>
      </c>
      <c r="CH32" s="16">
        <v>1.5762425208319043E-2</v>
      </c>
      <c r="CI32" s="16">
        <v>1.5636325806652491E-2</v>
      </c>
      <c r="CJ32" s="16">
        <v>1.551123520019927E-2</v>
      </c>
      <c r="CK32" s="16">
        <v>1.5387145318597676E-2</v>
      </c>
      <c r="CL32" s="16">
        <v>1.5264048156048893E-2</v>
      </c>
      <c r="CM32" s="16">
        <v>1.5141935770800504E-2</v>
      </c>
      <c r="CN32" s="16">
        <v>1.50208002846341E-2</v>
      </c>
      <c r="CO32" s="16">
        <v>1.4900633882357026E-2</v>
      </c>
      <c r="CP32" s="16">
        <v>1.478142881129817E-2</v>
      </c>
      <c r="CQ32" s="16">
        <v>1.4663177380807784E-2</v>
      </c>
      <c r="CR32" s="16">
        <v>1.4545871961761324E-2</v>
      </c>
      <c r="CS32" s="16">
        <v>1.4429504986067232E-2</v>
      </c>
      <c r="CT32" s="16">
        <v>1.4314068946178694E-2</v>
      </c>
      <c r="CU32" s="16">
        <v>1.4199556394609264E-2</v>
      </c>
      <c r="CV32" s="16">
        <v>1.4085959943452389E-2</v>
      </c>
      <c r="CW32" s="16">
        <v>1.397327226390477E-2</v>
      </c>
      <c r="CX32" s="16">
        <v>1.3861486085793531E-2</v>
      </c>
      <c r="CY32" s="16">
        <v>1.3750594197107183E-2</v>
      </c>
      <c r="CZ32" s="16">
        <v>1.3640589443530325E-2</v>
      </c>
      <c r="DA32" s="16">
        <v>1.3531464727982083E-2</v>
      </c>
      <c r="DB32" s="16">
        <v>1.3423213010158227E-2</v>
      </c>
      <c r="DC32" s="16">
        <v>1.3315827306076961E-2</v>
      </c>
      <c r="DD32" s="16">
        <v>1.3209300687628345E-2</v>
      </c>
      <c r="DE32" s="16">
        <v>1.3103626282127318E-2</v>
      </c>
      <c r="DF32" s="16">
        <v>1.29987972718703E-2</v>
      </c>
      <c r="DG32" s="16">
        <v>1.2894806893695336E-2</v>
      </c>
      <c r="DH32" s="16">
        <v>1.2791648438545774E-2</v>
      </c>
      <c r="DI32" s="16">
        <v>1.2689315251037407E-2</v>
      </c>
      <c r="DJ32" s="16">
        <v>1.2587800729029108E-2</v>
      </c>
      <c r="DK32" s="16">
        <v>1.2487098323196876E-2</v>
      </c>
    </row>
    <row r="33" spans="2:115" ht="12.75" customHeight="1" x14ac:dyDescent="0.15">
      <c r="B33" s="16">
        <v>80</v>
      </c>
      <c r="D33" s="16">
        <v>3.9809999999999998E-2</v>
      </c>
      <c r="E33" s="16">
        <v>3.8800020299999995E-2</v>
      </c>
      <c r="F33" s="16">
        <v>3.7860671808537E-2</v>
      </c>
      <c r="G33" s="16">
        <v>3.6987983323350224E-2</v>
      </c>
      <c r="H33" s="16">
        <v>3.6178316368402089E-2</v>
      </c>
      <c r="I33" s="16">
        <v>3.5427978086921427E-2</v>
      </c>
      <c r="J33" s="16">
        <v>3.4734298275979507E-2</v>
      </c>
      <c r="K33" s="16">
        <v>3.4094492501735962E-2</v>
      </c>
      <c r="L33" s="16">
        <v>3.3506021561156001E-2</v>
      </c>
      <c r="M33" s="16">
        <v>3.296623955380578E-2</v>
      </c>
      <c r="N33" s="16">
        <v>3.2473394272476384E-2</v>
      </c>
      <c r="O33" s="16">
        <v>3.2025586165458933E-2</v>
      </c>
      <c r="P33" s="16">
        <v>3.1621103012189185E-2</v>
      </c>
      <c r="Q33" s="16">
        <v>3.1258408960639375E-2</v>
      </c>
      <c r="R33" s="16">
        <v>3.0935822180165575E-2</v>
      </c>
      <c r="S33" s="16">
        <v>3.065245004899526E-2</v>
      </c>
      <c r="T33" s="16">
        <v>3.0407230448603297E-2</v>
      </c>
      <c r="U33" s="16">
        <v>3.016397260501447E-2</v>
      </c>
      <c r="V33" s="16">
        <v>2.9922660824174357E-2</v>
      </c>
      <c r="W33" s="16">
        <v>2.9683279537580962E-2</v>
      </c>
      <c r="X33" s="16">
        <v>2.9445813301280314E-2</v>
      </c>
      <c r="Y33" s="16">
        <v>2.9210246794870071E-2</v>
      </c>
      <c r="Z33" s="16">
        <v>2.897656482051111E-2</v>
      </c>
      <c r="AA33" s="16">
        <v>2.8744752301947021E-2</v>
      </c>
      <c r="AB33" s="16">
        <v>2.8514794283531444E-2</v>
      </c>
      <c r="AC33" s="16">
        <v>2.8286675929263191E-2</v>
      </c>
      <c r="AD33" s="16">
        <v>2.8060382521829085E-2</v>
      </c>
      <c r="AE33" s="16">
        <v>2.7835899461654452E-2</v>
      </c>
      <c r="AF33" s="16">
        <v>2.7613212265961216E-2</v>
      </c>
      <c r="AG33" s="16">
        <v>2.7392306567833525E-2</v>
      </c>
      <c r="AH33" s="16">
        <v>2.7173168115290861E-2</v>
      </c>
      <c r="AI33" s="16">
        <v>2.695578277036853E-2</v>
      </c>
      <c r="AJ33" s="16">
        <v>2.6740136508205586E-2</v>
      </c>
      <c r="AK33" s="16">
        <v>2.6526215416139937E-2</v>
      </c>
      <c r="AL33" s="16">
        <v>2.6314005692810821E-2</v>
      </c>
      <c r="AM33" s="16">
        <v>2.6103493647268335E-2</v>
      </c>
      <c r="AN33" s="16">
        <v>2.5894665698090184E-2</v>
      </c>
      <c r="AO33" s="16">
        <v>2.5687508372505462E-2</v>
      </c>
      <c r="AP33" s="16">
        <v>2.5482008305525421E-2</v>
      </c>
      <c r="AQ33" s="16">
        <v>2.5278152239081215E-2</v>
      </c>
      <c r="AR33" s="16">
        <v>2.5075927021168565E-2</v>
      </c>
      <c r="AS33" s="16">
        <v>2.4875319604999217E-2</v>
      </c>
      <c r="AT33" s="16">
        <v>2.4676317048159226E-2</v>
      </c>
      <c r="AU33" s="16">
        <v>2.4478906511773951E-2</v>
      </c>
      <c r="AV33" s="16">
        <v>2.4283075259679758E-2</v>
      </c>
      <c r="AW33" s="16">
        <v>2.4088810657602322E-2</v>
      </c>
      <c r="AX33" s="16">
        <v>2.3896100172341502E-2</v>
      </c>
      <c r="AY33" s="16">
        <v>2.3704931370962769E-2</v>
      </c>
      <c r="AZ33" s="16">
        <v>2.3515291919995067E-2</v>
      </c>
      <c r="BA33" s="16">
        <v>2.3327169584635106E-2</v>
      </c>
      <c r="BB33" s="16">
        <v>2.3140552227958026E-2</v>
      </c>
      <c r="BC33" s="16">
        <v>2.2955427810134359E-2</v>
      </c>
      <c r="BD33" s="16">
        <v>2.2771784387653284E-2</v>
      </c>
      <c r="BE33" s="16">
        <v>2.2589610112552061E-2</v>
      </c>
      <c r="BF33" s="16">
        <v>2.2408893231651641E-2</v>
      </c>
      <c r="BG33" s="16">
        <v>2.2229622085798428E-2</v>
      </c>
      <c r="BH33" s="16">
        <v>2.2051785109112043E-2</v>
      </c>
      <c r="BI33" s="16">
        <v>2.1875370828239146E-2</v>
      </c>
      <c r="BJ33" s="16">
        <v>2.170036786161323E-2</v>
      </c>
      <c r="BK33" s="16">
        <v>2.1526764918720326E-2</v>
      </c>
      <c r="BL33" s="16">
        <v>2.1354550799370563E-2</v>
      </c>
      <c r="BM33" s="16">
        <v>2.1183714392975599E-2</v>
      </c>
      <c r="BN33" s="16">
        <v>2.1014244677831792E-2</v>
      </c>
      <c r="BO33" s="16">
        <v>2.084613072040914E-2</v>
      </c>
      <c r="BP33" s="16">
        <v>2.0679361674645864E-2</v>
      </c>
      <c r="BQ33" s="16">
        <v>2.0513926781248699E-2</v>
      </c>
      <c r="BR33" s="16">
        <v>2.0349815366998709E-2</v>
      </c>
      <c r="BS33" s="16">
        <v>2.0187016844062718E-2</v>
      </c>
      <c r="BT33" s="16">
        <v>2.0025520709310216E-2</v>
      </c>
      <c r="BU33" s="16">
        <v>1.9865316543635735E-2</v>
      </c>
      <c r="BV33" s="16">
        <v>1.9706394011286647E-2</v>
      </c>
      <c r="BW33" s="16">
        <v>1.9548742859196357E-2</v>
      </c>
      <c r="BX33" s="16">
        <v>1.9392352916322787E-2</v>
      </c>
      <c r="BY33" s="16">
        <v>1.9237214092992203E-2</v>
      </c>
      <c r="BZ33" s="16">
        <v>1.9083316380248266E-2</v>
      </c>
      <c r="CA33" s="16">
        <v>1.8930649849206279E-2</v>
      </c>
      <c r="CB33" s="16">
        <v>1.8779204650412627E-2</v>
      </c>
      <c r="CC33" s="16">
        <v>1.8628971013209327E-2</v>
      </c>
      <c r="CD33" s="16">
        <v>1.8479939245103653E-2</v>
      </c>
      <c r="CE33" s="16">
        <v>1.8332099731142824E-2</v>
      </c>
      <c r="CF33" s="16">
        <v>1.8185442933293682E-2</v>
      </c>
      <c r="CG33" s="16">
        <v>1.8039959389827331E-2</v>
      </c>
      <c r="CH33" s="16">
        <v>1.789563971470871E-2</v>
      </c>
      <c r="CI33" s="16">
        <v>1.7752474596991044E-2</v>
      </c>
      <c r="CJ33" s="16">
        <v>1.7610454800215114E-2</v>
      </c>
      <c r="CK33" s="16">
        <v>1.7469571161813392E-2</v>
      </c>
      <c r="CL33" s="16">
        <v>1.7329814592518884E-2</v>
      </c>
      <c r="CM33" s="16">
        <v>1.7191176075778733E-2</v>
      </c>
      <c r="CN33" s="16">
        <v>1.7053646667172507E-2</v>
      </c>
      <c r="CO33" s="16">
        <v>1.6917217493835124E-2</v>
      </c>
      <c r="CP33" s="16">
        <v>1.6781879753884444E-2</v>
      </c>
      <c r="CQ33" s="16">
        <v>1.6647624715853366E-2</v>
      </c>
      <c r="CR33" s="16">
        <v>1.6514443718126541E-2</v>
      </c>
      <c r="CS33" s="16">
        <v>1.6382328168381529E-2</v>
      </c>
      <c r="CT33" s="16">
        <v>1.6251269543034474E-2</v>
      </c>
      <c r="CU33" s="16">
        <v>1.61212593866902E-2</v>
      </c>
      <c r="CV33" s="16">
        <v>1.5992289311596679E-2</v>
      </c>
      <c r="CW33" s="16">
        <v>1.5864350997103902E-2</v>
      </c>
      <c r="CX33" s="16">
        <v>1.5737436189127072E-2</v>
      </c>
      <c r="CY33" s="16">
        <v>1.5611536699614055E-2</v>
      </c>
      <c r="CZ33" s="16">
        <v>1.5486644406017143E-2</v>
      </c>
      <c r="DA33" s="16">
        <v>1.5362751250769005E-2</v>
      </c>
      <c r="DB33" s="16">
        <v>1.5239849240762854E-2</v>
      </c>
      <c r="DC33" s="16">
        <v>1.511793044683675E-2</v>
      </c>
      <c r="DD33" s="16">
        <v>1.4996987003262057E-2</v>
      </c>
      <c r="DE33" s="16">
        <v>1.487701110723596E-2</v>
      </c>
      <c r="DF33" s="16">
        <v>1.4757995018378073E-2</v>
      </c>
      <c r="DG33" s="16">
        <v>1.4639931058231047E-2</v>
      </c>
      <c r="DH33" s="16">
        <v>1.4522811609765198E-2</v>
      </c>
      <c r="DI33" s="16">
        <v>1.4406629116887077E-2</v>
      </c>
      <c r="DJ33" s="16">
        <v>1.4291376083951981E-2</v>
      </c>
      <c r="DK33" s="16">
        <v>1.4177045075280366E-2</v>
      </c>
    </row>
    <row r="34" spans="2:115" ht="12.75" customHeight="1" x14ac:dyDescent="0.15">
      <c r="B34" s="16">
        <v>81</v>
      </c>
      <c r="D34" s="16">
        <v>4.5220000000000003E-2</v>
      </c>
      <c r="E34" s="16">
        <v>4.4144216200000003E-2</v>
      </c>
      <c r="F34" s="16">
        <v>4.3140376723612005E-2</v>
      </c>
      <c r="G34" s="16">
        <v>4.2205093356244096E-2</v>
      </c>
      <c r="H34" s="16">
        <v>4.1334402280304779E-2</v>
      </c>
      <c r="I34" s="16">
        <v>4.052507468365641E-2</v>
      </c>
      <c r="J34" s="16">
        <v>3.9774145049768256E-2</v>
      </c>
      <c r="K34" s="16">
        <v>3.9079290735748805E-2</v>
      </c>
      <c r="L34" s="16">
        <v>3.8437608781867812E-2</v>
      </c>
      <c r="M34" s="16">
        <v>3.7846822734890505E-2</v>
      </c>
      <c r="N34" s="16">
        <v>3.7304856233326876E-2</v>
      </c>
      <c r="O34" s="16">
        <v>3.6810193839672961E-2</v>
      </c>
      <c r="P34" s="16">
        <v>3.6360741372890554E-2</v>
      </c>
      <c r="Q34" s="16">
        <v>3.5954955499169099E-2</v>
      </c>
      <c r="R34" s="16">
        <v>3.5591450899072501E-2</v>
      </c>
      <c r="S34" s="16">
        <v>3.5269348268435897E-2</v>
      </c>
      <c r="T34" s="16">
        <v>3.498719348228841E-2</v>
      </c>
      <c r="U34" s="16">
        <v>3.4707295934430102E-2</v>
      </c>
      <c r="V34" s="16">
        <v>3.4429637566954663E-2</v>
      </c>
      <c r="W34" s="16">
        <v>3.4154200466419024E-2</v>
      </c>
      <c r="X34" s="16">
        <v>3.388096686268767E-2</v>
      </c>
      <c r="Y34" s="16">
        <v>3.3609919127786173E-2</v>
      </c>
      <c r="Z34" s="16">
        <v>3.3341039774763881E-2</v>
      </c>
      <c r="AA34" s="16">
        <v>3.3074311456565773E-2</v>
      </c>
      <c r="AB34" s="16">
        <v>3.2809716964913242E-2</v>
      </c>
      <c r="AC34" s="16">
        <v>3.2547239229193933E-2</v>
      </c>
      <c r="AD34" s="16">
        <v>3.2286861315360384E-2</v>
      </c>
      <c r="AE34" s="16">
        <v>3.20285664248375E-2</v>
      </c>
      <c r="AF34" s="16">
        <v>3.17723378934388E-2</v>
      </c>
      <c r="AG34" s="16">
        <v>3.1518159190291287E-2</v>
      </c>
      <c r="AH34" s="16">
        <v>3.1266013916768962E-2</v>
      </c>
      <c r="AI34" s="16">
        <v>3.1015885805434809E-2</v>
      </c>
      <c r="AJ34" s="16">
        <v>3.0767758718991331E-2</v>
      </c>
      <c r="AK34" s="16">
        <v>3.0521616649239396E-2</v>
      </c>
      <c r="AL34" s="16">
        <v>3.0277443716045484E-2</v>
      </c>
      <c r="AM34" s="16">
        <v>3.0035224166317119E-2</v>
      </c>
      <c r="AN34" s="16">
        <v>2.979494237298658E-2</v>
      </c>
      <c r="AO34" s="16">
        <v>2.9556582834002688E-2</v>
      </c>
      <c r="AP34" s="16">
        <v>2.9320130171330668E-2</v>
      </c>
      <c r="AQ34" s="16">
        <v>2.9085569129960021E-2</v>
      </c>
      <c r="AR34" s="16">
        <v>2.885288457692034E-2</v>
      </c>
      <c r="AS34" s="16">
        <v>2.8622061500304979E-2</v>
      </c>
      <c r="AT34" s="16">
        <v>2.8393085008302541E-2</v>
      </c>
      <c r="AU34" s="16">
        <v>2.8165940328236119E-2</v>
      </c>
      <c r="AV34" s="16">
        <v>2.7940612805610228E-2</v>
      </c>
      <c r="AW34" s="16">
        <v>2.7717087903165349E-2</v>
      </c>
      <c r="AX34" s="16">
        <v>2.7495351199940024E-2</v>
      </c>
      <c r="AY34" s="16">
        <v>2.7275388390340504E-2</v>
      </c>
      <c r="AZ34" s="16">
        <v>2.705718528321778E-2</v>
      </c>
      <c r="BA34" s="16">
        <v>2.6840727800952036E-2</v>
      </c>
      <c r="BB34" s="16">
        <v>2.6626001978544422E-2</v>
      </c>
      <c r="BC34" s="16">
        <v>2.6412993962716066E-2</v>
      </c>
      <c r="BD34" s="16">
        <v>2.6201690011014335E-2</v>
      </c>
      <c r="BE34" s="16">
        <v>2.5992076490926223E-2</v>
      </c>
      <c r="BF34" s="16">
        <v>2.5784139878998809E-2</v>
      </c>
      <c r="BG34" s="16">
        <v>2.557786675996682E-2</v>
      </c>
      <c r="BH34" s="16">
        <v>2.5373243825887088E-2</v>
      </c>
      <c r="BI34" s="16">
        <v>2.5170257875279989E-2</v>
      </c>
      <c r="BJ34" s="16">
        <v>2.496889581227775E-2</v>
      </c>
      <c r="BK34" s="16">
        <v>2.4769144645779527E-2</v>
      </c>
      <c r="BL34" s="16">
        <v>2.4570991488613293E-2</v>
      </c>
      <c r="BM34" s="16">
        <v>2.4374423556704383E-2</v>
      </c>
      <c r="BN34" s="16">
        <v>2.4179428168250746E-2</v>
      </c>
      <c r="BO34" s="16">
        <v>2.3985992742904742E-2</v>
      </c>
      <c r="BP34" s="16">
        <v>2.3794104800961502E-2</v>
      </c>
      <c r="BQ34" s="16">
        <v>2.3603751962553814E-2</v>
      </c>
      <c r="BR34" s="16">
        <v>2.3414921946853379E-2</v>
      </c>
      <c r="BS34" s="16">
        <v>2.3227602571278552E-2</v>
      </c>
      <c r="BT34" s="16">
        <v>2.3041781750708326E-2</v>
      </c>
      <c r="BU34" s="16">
        <v>2.2857447496702658E-2</v>
      </c>
      <c r="BV34" s="16">
        <v>2.2674587916729036E-2</v>
      </c>
      <c r="BW34" s="16">
        <v>2.2493191213395207E-2</v>
      </c>
      <c r="BX34" s="16">
        <v>2.2313245683688046E-2</v>
      </c>
      <c r="BY34" s="16">
        <v>2.2134739718218541E-2</v>
      </c>
      <c r="BZ34" s="16">
        <v>2.1957661800472792E-2</v>
      </c>
      <c r="CA34" s="16">
        <v>2.1782000506069005E-2</v>
      </c>
      <c r="CB34" s="16">
        <v>2.1607744502020455E-2</v>
      </c>
      <c r="CC34" s="16">
        <v>2.1434882546004293E-2</v>
      </c>
      <c r="CD34" s="16">
        <v>2.1263403485636257E-2</v>
      </c>
      <c r="CE34" s="16">
        <v>2.1093296257751169E-2</v>
      </c>
      <c r="CF34" s="16">
        <v>2.0924549887689159E-2</v>
      </c>
      <c r="CG34" s="16">
        <v>2.0757153488587646E-2</v>
      </c>
      <c r="CH34" s="16">
        <v>2.0591096260678943E-2</v>
      </c>
      <c r="CI34" s="16">
        <v>2.0426367490593511E-2</v>
      </c>
      <c r="CJ34" s="16">
        <v>2.0262956550668763E-2</v>
      </c>
      <c r="CK34" s="16">
        <v>2.0100852898263414E-2</v>
      </c>
      <c r="CL34" s="16">
        <v>1.9940046075077305E-2</v>
      </c>
      <c r="CM34" s="16">
        <v>1.9780525706476686E-2</v>
      </c>
      <c r="CN34" s="16">
        <v>1.9622281500824873E-2</v>
      </c>
      <c r="CO34" s="16">
        <v>1.9465303248818271E-2</v>
      </c>
      <c r="CP34" s="16">
        <v>1.9309580822827729E-2</v>
      </c>
      <c r="CQ34" s="16">
        <v>1.9155104176245105E-2</v>
      </c>
      <c r="CR34" s="16">
        <v>1.9001863342835146E-2</v>
      </c>
      <c r="CS34" s="16">
        <v>1.8849848436092463E-2</v>
      </c>
      <c r="CT34" s="16">
        <v>1.8699049648603725E-2</v>
      </c>
      <c r="CU34" s="16">
        <v>1.8549457251414894E-2</v>
      </c>
      <c r="CV34" s="16">
        <v>1.8401061593403576E-2</v>
      </c>
      <c r="CW34" s="16">
        <v>1.8253853100656345E-2</v>
      </c>
      <c r="CX34" s="16">
        <v>1.8107822275851095E-2</v>
      </c>
      <c r="CY34" s="16">
        <v>1.7962959697644283E-2</v>
      </c>
      <c r="CZ34" s="16">
        <v>1.781925602006313E-2</v>
      </c>
      <c r="DA34" s="16">
        <v>1.7676701971902624E-2</v>
      </c>
      <c r="DB34" s="16">
        <v>1.7535288356127405E-2</v>
      </c>
      <c r="DC34" s="16">
        <v>1.7395006049278385E-2</v>
      </c>
      <c r="DD34" s="16">
        <v>1.7255846000884159E-2</v>
      </c>
      <c r="DE34" s="16">
        <v>1.7117799232877085E-2</v>
      </c>
      <c r="DF34" s="16">
        <v>1.6980856839014069E-2</v>
      </c>
      <c r="DG34" s="16">
        <v>1.6845009984301954E-2</v>
      </c>
      <c r="DH34" s="16">
        <v>1.671024990442754E-2</v>
      </c>
      <c r="DI34" s="16">
        <v>1.657656790519212E-2</v>
      </c>
      <c r="DJ34" s="16">
        <v>1.644395536195058E-2</v>
      </c>
      <c r="DK34" s="16">
        <v>1.6312403719054978E-2</v>
      </c>
    </row>
    <row r="35" spans="2:115" ht="12.75" customHeight="1" x14ac:dyDescent="0.15">
      <c r="B35" s="16">
        <v>82</v>
      </c>
      <c r="D35" s="16">
        <v>5.144E-2</v>
      </c>
      <c r="E35" s="16">
        <v>5.0297517600000001E-2</v>
      </c>
      <c r="F35" s="16">
        <v>4.9228192375824001E-2</v>
      </c>
      <c r="G35" s="16">
        <v>4.8227875506747259E-2</v>
      </c>
      <c r="H35" s="16">
        <v>4.7293701558181564E-2</v>
      </c>
      <c r="I35" s="16">
        <v>4.6422551575479858E-2</v>
      </c>
      <c r="J35" s="16">
        <v>4.5611549599456222E-2</v>
      </c>
      <c r="K35" s="16">
        <v>4.485759068457721E-2</v>
      </c>
      <c r="L35" s="16">
        <v>4.4158709421711496E-2</v>
      </c>
      <c r="M35" s="16">
        <v>4.3512667502871853E-2</v>
      </c>
      <c r="N35" s="16">
        <v>4.2917414211432567E-2</v>
      </c>
      <c r="O35" s="16">
        <v>4.237064635437892E-2</v>
      </c>
      <c r="P35" s="16">
        <v>4.1871096433860791E-2</v>
      </c>
      <c r="Q35" s="16">
        <v>4.1417213748517742E-2</v>
      </c>
      <c r="R35" s="16">
        <v>4.1007597504544906E-2</v>
      </c>
      <c r="S35" s="16">
        <v>4.0640579506879229E-2</v>
      </c>
      <c r="T35" s="16">
        <v>4.0315454870824198E-2</v>
      </c>
      <c r="U35" s="16">
        <v>3.9992931231857598E-2</v>
      </c>
      <c r="V35" s="16">
        <v>3.967298778200274E-2</v>
      </c>
      <c r="W35" s="16">
        <v>3.9355603879746716E-2</v>
      </c>
      <c r="X35" s="16">
        <v>3.9040759048708747E-2</v>
      </c>
      <c r="Y35" s="16">
        <v>3.8728432976319074E-2</v>
      </c>
      <c r="Z35" s="16">
        <v>3.8418605512508523E-2</v>
      </c>
      <c r="AA35" s="16">
        <v>3.8111256668408457E-2</v>
      </c>
      <c r="AB35" s="16">
        <v>3.7806366615061184E-2</v>
      </c>
      <c r="AC35" s="16">
        <v>3.7503915682140697E-2</v>
      </c>
      <c r="AD35" s="16">
        <v>3.7203884356683564E-2</v>
      </c>
      <c r="AE35" s="16">
        <v>3.6906253281830101E-2</v>
      </c>
      <c r="AF35" s="16">
        <v>3.661100325557546E-2</v>
      </c>
      <c r="AG35" s="16">
        <v>3.6318115229530851E-2</v>
      </c>
      <c r="AH35" s="16">
        <v>3.6027570307694608E-2</v>
      </c>
      <c r="AI35" s="16">
        <v>3.5739349745233052E-2</v>
      </c>
      <c r="AJ35" s="16">
        <v>3.5453434947271191E-2</v>
      </c>
      <c r="AK35" s="16">
        <v>3.5169807467693014E-2</v>
      </c>
      <c r="AL35" s="16">
        <v>3.4888449007951475E-2</v>
      </c>
      <c r="AM35" s="16">
        <v>3.4609341415887861E-2</v>
      </c>
      <c r="AN35" s="16">
        <v>3.4332466684560754E-2</v>
      </c>
      <c r="AO35" s="16">
        <v>3.405780695108427E-2</v>
      </c>
      <c r="AP35" s="16">
        <v>3.37853444954756E-2</v>
      </c>
      <c r="AQ35" s="16">
        <v>3.3515061739511791E-2</v>
      </c>
      <c r="AR35" s="16">
        <v>3.3246941245595699E-2</v>
      </c>
      <c r="AS35" s="16">
        <v>3.298096571563093E-2</v>
      </c>
      <c r="AT35" s="16">
        <v>3.2717117989905883E-2</v>
      </c>
      <c r="AU35" s="16">
        <v>3.2455381045986637E-2</v>
      </c>
      <c r="AV35" s="16">
        <v>3.219573799761874E-2</v>
      </c>
      <c r="AW35" s="16">
        <v>3.1938172093637793E-2</v>
      </c>
      <c r="AX35" s="16">
        <v>3.1682666716888692E-2</v>
      </c>
      <c r="AY35" s="16">
        <v>3.142920538315358E-2</v>
      </c>
      <c r="AZ35" s="16">
        <v>3.1177771740088352E-2</v>
      </c>
      <c r="BA35" s="16">
        <v>3.0928349566167641E-2</v>
      </c>
      <c r="BB35" s="16">
        <v>3.0680922769638304E-2</v>
      </c>
      <c r="BC35" s="16">
        <v>3.0435475387481196E-2</v>
      </c>
      <c r="BD35" s="16">
        <v>3.0191991584381343E-2</v>
      </c>
      <c r="BE35" s="16">
        <v>2.9950455651706297E-2</v>
      </c>
      <c r="BF35" s="16">
        <v>2.9710852006492643E-2</v>
      </c>
      <c r="BG35" s="16">
        <v>2.94731651904407E-2</v>
      </c>
      <c r="BH35" s="16">
        <v>2.9237379868917179E-2</v>
      </c>
      <c r="BI35" s="16">
        <v>2.9003480829965841E-2</v>
      </c>
      <c r="BJ35" s="16">
        <v>2.8771452983326114E-2</v>
      </c>
      <c r="BK35" s="16">
        <v>2.8541281359459502E-2</v>
      </c>
      <c r="BL35" s="16">
        <v>2.8312951108583829E-2</v>
      </c>
      <c r="BM35" s="16">
        <v>2.8086447499715155E-2</v>
      </c>
      <c r="BN35" s="16">
        <v>2.7861755919717433E-2</v>
      </c>
      <c r="BO35" s="16">
        <v>2.7638861872359699E-2</v>
      </c>
      <c r="BP35" s="16">
        <v>2.7417750977380816E-2</v>
      </c>
      <c r="BQ35" s="16">
        <v>2.7198408969561775E-2</v>
      </c>
      <c r="BR35" s="16">
        <v>2.6980821697805274E-2</v>
      </c>
      <c r="BS35" s="16">
        <v>2.6764975124222833E-2</v>
      </c>
      <c r="BT35" s="16">
        <v>2.6550855323229053E-2</v>
      </c>
      <c r="BU35" s="16">
        <v>2.633844848064322E-2</v>
      </c>
      <c r="BV35" s="16">
        <v>2.6127740892798072E-2</v>
      </c>
      <c r="BW35" s="16">
        <v>2.5918718965655691E-2</v>
      </c>
      <c r="BX35" s="16">
        <v>2.5711369213930444E-2</v>
      </c>
      <c r="BY35" s="16">
        <v>2.5505678260219E-2</v>
      </c>
      <c r="BZ35" s="16">
        <v>2.530163283413725E-2</v>
      </c>
      <c r="CA35" s="16">
        <v>2.5099219771464149E-2</v>
      </c>
      <c r="CB35" s="16">
        <v>2.4898426013292434E-2</v>
      </c>
      <c r="CC35" s="16">
        <v>2.4699238605186098E-2</v>
      </c>
      <c r="CD35" s="16">
        <v>2.4501644696344606E-2</v>
      </c>
      <c r="CE35" s="16">
        <v>2.430563153877385E-2</v>
      </c>
      <c r="CF35" s="16">
        <v>2.4111186486463661E-2</v>
      </c>
      <c r="CG35" s="16">
        <v>2.3918296994571951E-2</v>
      </c>
      <c r="CH35" s="16">
        <v>2.3726950618615374E-2</v>
      </c>
      <c r="CI35" s="16">
        <v>2.3537135013666451E-2</v>
      </c>
      <c r="CJ35" s="16">
        <v>2.3348837933557118E-2</v>
      </c>
      <c r="CK35" s="16">
        <v>2.3162047230088662E-2</v>
      </c>
      <c r="CL35" s="16">
        <v>2.297675085224795E-2</v>
      </c>
      <c r="CM35" s="16">
        <v>2.2792936845429969E-2</v>
      </c>
      <c r="CN35" s="16">
        <v>2.2610593350666529E-2</v>
      </c>
      <c r="CO35" s="16">
        <v>2.2429708603861193E-2</v>
      </c>
      <c r="CP35" s="16">
        <v>2.2250270935030306E-2</v>
      </c>
      <c r="CQ35" s="16">
        <v>2.2072268767550064E-2</v>
      </c>
      <c r="CR35" s="16">
        <v>2.1895690617409664E-2</v>
      </c>
      <c r="CS35" s="16">
        <v>2.1720525092470386E-2</v>
      </c>
      <c r="CT35" s="16">
        <v>2.1546760891730622E-2</v>
      </c>
      <c r="CU35" s="16">
        <v>2.1374386804596777E-2</v>
      </c>
      <c r="CV35" s="16">
        <v>2.1203391710160002E-2</v>
      </c>
      <c r="CW35" s="16">
        <v>2.1033764576478722E-2</v>
      </c>
      <c r="CX35" s="16">
        <v>2.0865494459866889E-2</v>
      </c>
      <c r="CY35" s="16">
        <v>2.0698570504187955E-2</v>
      </c>
      <c r="CZ35" s="16">
        <v>2.0532981940154453E-2</v>
      </c>
      <c r="DA35" s="16">
        <v>2.0368718084633218E-2</v>
      </c>
      <c r="DB35" s="16">
        <v>2.0205768339956152E-2</v>
      </c>
      <c r="DC35" s="16">
        <v>2.0044122193236501E-2</v>
      </c>
      <c r="DD35" s="16">
        <v>1.988376921569061E-2</v>
      </c>
      <c r="DE35" s="16">
        <v>1.9724699061965084E-2</v>
      </c>
      <c r="DF35" s="16">
        <v>1.9566901469469364E-2</v>
      </c>
      <c r="DG35" s="16">
        <v>1.9410366257713609E-2</v>
      </c>
      <c r="DH35" s="16">
        <v>1.9255083327651898E-2</v>
      </c>
      <c r="DI35" s="16">
        <v>1.9101042661030684E-2</v>
      </c>
      <c r="DJ35" s="16">
        <v>1.8948234319742439E-2</v>
      </c>
      <c r="DK35" s="16">
        <v>1.87966484451845E-2</v>
      </c>
    </row>
    <row r="36" spans="2:115" ht="12.75" customHeight="1" x14ac:dyDescent="0.15">
      <c r="B36" s="16">
        <v>83</v>
      </c>
      <c r="D36" s="16">
        <v>5.8540000000000002E-2</v>
      </c>
      <c r="E36" s="16">
        <v>5.7337003000000004E-2</v>
      </c>
      <c r="F36" s="16">
        <v>5.6208610780960004E-2</v>
      </c>
      <c r="G36" s="16">
        <v>5.515076472606234E-2</v>
      </c>
      <c r="H36" s="16">
        <v>5.4160256991582265E-2</v>
      </c>
      <c r="I36" s="16">
        <v>5.3234658199596122E-2</v>
      </c>
      <c r="J36" s="16">
        <v>5.237065969701668E-2</v>
      </c>
      <c r="K36" s="16">
        <v>5.1565722657473535E-2</v>
      </c>
      <c r="L36" s="16">
        <v>5.0817504021713596E-2</v>
      </c>
      <c r="M36" s="16">
        <v>5.0124353266857422E-2</v>
      </c>
      <c r="N36" s="16">
        <v>4.9483764032106983E-2</v>
      </c>
      <c r="O36" s="16">
        <v>4.8893917564844264E-2</v>
      </c>
      <c r="P36" s="16">
        <v>4.8353639775752737E-2</v>
      </c>
      <c r="Q36" s="16">
        <v>4.7860916186437813E-2</v>
      </c>
      <c r="R36" s="16">
        <v>4.7414373838418351E-2</v>
      </c>
      <c r="S36" s="16">
        <v>4.7013248235745334E-2</v>
      </c>
      <c r="T36" s="16">
        <v>4.6655947549153663E-2</v>
      </c>
      <c r="U36" s="16">
        <v>4.6301362347780095E-2</v>
      </c>
      <c r="V36" s="16">
        <v>4.5949471993936959E-2</v>
      </c>
      <c r="W36" s="16">
        <v>4.5600256006783045E-2</v>
      </c>
      <c r="X36" s="16">
        <v>4.5253694061131493E-2</v>
      </c>
      <c r="Y36" s="16">
        <v>4.4909765986266892E-2</v>
      </c>
      <c r="Z36" s="16">
        <v>4.4568451764771255E-2</v>
      </c>
      <c r="AA36" s="16">
        <v>4.4229731531358993E-2</v>
      </c>
      <c r="AB36" s="16">
        <v>4.3893585571720663E-2</v>
      </c>
      <c r="AC36" s="16">
        <v>4.3559994321375577E-2</v>
      </c>
      <c r="AD36" s="16">
        <v>4.322893836453312E-2</v>
      </c>
      <c r="AE36" s="16">
        <v>4.2900398432962672E-2</v>
      </c>
      <c r="AF36" s="16">
        <v>4.2574355404872151E-2</v>
      </c>
      <c r="AG36" s="16">
        <v>4.2250790303795124E-2</v>
      </c>
      <c r="AH36" s="16">
        <v>4.192968429748628E-2</v>
      </c>
      <c r="AI36" s="16">
        <v>4.1611018696825382E-2</v>
      </c>
      <c r="AJ36" s="16">
        <v>4.129477495472951E-2</v>
      </c>
      <c r="AK36" s="16">
        <v>4.0980934665073562E-2</v>
      </c>
      <c r="AL36" s="16">
        <v>4.0669479561618996E-2</v>
      </c>
      <c r="AM36" s="16">
        <v>4.0360391516950686E-2</v>
      </c>
      <c r="AN36" s="16">
        <v>4.0053652541421861E-2</v>
      </c>
      <c r="AO36" s="16">
        <v>3.9749244782107056E-2</v>
      </c>
      <c r="AP36" s="16">
        <v>3.9447150521763043E-2</v>
      </c>
      <c r="AQ36" s="16">
        <v>3.9147352177797634E-2</v>
      </c>
      <c r="AR36" s="16">
        <v>3.8849832301246376E-2</v>
      </c>
      <c r="AS36" s="16">
        <v>3.8554573575756895E-2</v>
      </c>
      <c r="AT36" s="16">
        <v>3.8261558816581144E-2</v>
      </c>
      <c r="AU36" s="16">
        <v>3.7970770969575129E-2</v>
      </c>
      <c r="AV36" s="16">
        <v>3.7682193110206354E-2</v>
      </c>
      <c r="AW36" s="16">
        <v>3.7395808442568783E-2</v>
      </c>
      <c r="AX36" s="16">
        <v>3.711160029840526E-2</v>
      </c>
      <c r="AY36" s="16">
        <v>3.6829552136137381E-2</v>
      </c>
      <c r="AZ36" s="16">
        <v>3.6549647539902731E-2</v>
      </c>
      <c r="BA36" s="16">
        <v>3.627187021859947E-2</v>
      </c>
      <c r="BB36" s="16">
        <v>3.5996204004938109E-2</v>
      </c>
      <c r="BC36" s="16">
        <v>3.5722632854500579E-2</v>
      </c>
      <c r="BD36" s="16">
        <v>3.5451140844806377E-2</v>
      </c>
      <c r="BE36" s="16">
        <v>3.5181712174385843E-2</v>
      </c>
      <c r="BF36" s="16">
        <v>3.4914331161860511E-2</v>
      </c>
      <c r="BG36" s="16">
        <v>3.4648982245030366E-2</v>
      </c>
      <c r="BH36" s="16">
        <v>3.4385649979968132E-2</v>
      </c>
      <c r="BI36" s="16">
        <v>3.4124319040120379E-2</v>
      </c>
      <c r="BJ36" s="16">
        <v>3.3864974215415462E-2</v>
      </c>
      <c r="BK36" s="16">
        <v>3.3607600411378301E-2</v>
      </c>
      <c r="BL36" s="16">
        <v>3.3352182648251821E-2</v>
      </c>
      <c r="BM36" s="16">
        <v>3.3098706060125105E-2</v>
      </c>
      <c r="BN36" s="16">
        <v>3.2847155894068156E-2</v>
      </c>
      <c r="BO36" s="16">
        <v>3.2597517509273234E-2</v>
      </c>
      <c r="BP36" s="16">
        <v>3.234977637620276E-2</v>
      </c>
      <c r="BQ36" s="16">
        <v>3.2103918075743608E-2</v>
      </c>
      <c r="BR36" s="16">
        <v>3.1859928298367965E-2</v>
      </c>
      <c r="BS36" s="16">
        <v>3.1617792843300366E-2</v>
      </c>
      <c r="BT36" s="16">
        <v>3.1377497617691277E-2</v>
      </c>
      <c r="BU36" s="16">
        <v>3.1139028635796821E-2</v>
      </c>
      <c r="BV36" s="16">
        <v>3.0902372018164762E-2</v>
      </c>
      <c r="BW36" s="16">
        <v>3.0667513990826709E-2</v>
      </c>
      <c r="BX36" s="16">
        <v>3.0434440884496428E-2</v>
      </c>
      <c r="BY36" s="16">
        <v>3.0203139133774252E-2</v>
      </c>
      <c r="BZ36" s="16">
        <v>2.9973595276357564E-2</v>
      </c>
      <c r="CA36" s="16">
        <v>2.9745795952257247E-2</v>
      </c>
      <c r="CB36" s="16">
        <v>2.9519727903020092E-2</v>
      </c>
      <c r="CC36" s="16">
        <v>2.9295377970957139E-2</v>
      </c>
      <c r="CD36" s="16">
        <v>2.9072733098377861E-2</v>
      </c>
      <c r="CE36" s="16">
        <v>2.8851780326830188E-2</v>
      </c>
      <c r="CF36" s="16">
        <v>2.8632506796346276E-2</v>
      </c>
      <c r="CG36" s="16">
        <v>2.8414899744694043E-2</v>
      </c>
      <c r="CH36" s="16">
        <v>2.8198946506634369E-2</v>
      </c>
      <c r="CI36" s="16">
        <v>2.7984634513183948E-2</v>
      </c>
      <c r="CJ36" s="16">
        <v>2.7771951290883747E-2</v>
      </c>
      <c r="CK36" s="16">
        <v>2.7560884461073031E-2</v>
      </c>
      <c r="CL36" s="16">
        <v>2.7351421739168869E-2</v>
      </c>
      <c r="CM36" s="16">
        <v>2.7143550933951183E-2</v>
      </c>
      <c r="CN36" s="16">
        <v>2.6937259946853157E-2</v>
      </c>
      <c r="CO36" s="16">
        <v>2.673253677125707E-2</v>
      </c>
      <c r="CP36" s="16">
        <v>2.6529369491795518E-2</v>
      </c>
      <c r="CQ36" s="16">
        <v>2.6327746283657867E-2</v>
      </c>
      <c r="CR36" s="16">
        <v>2.6127655411902068E-2</v>
      </c>
      <c r="CS36" s="16">
        <v>2.5929085230771611E-2</v>
      </c>
      <c r="CT36" s="16">
        <v>2.5732024183017742E-2</v>
      </c>
      <c r="CU36" s="16">
        <v>2.5536460799226807E-2</v>
      </c>
      <c r="CV36" s="16">
        <v>2.5342383697152682E-2</v>
      </c>
      <c r="CW36" s="16">
        <v>2.5149781581054322E-2</v>
      </c>
      <c r="CX36" s="16">
        <v>2.4958643241038306E-2</v>
      </c>
      <c r="CY36" s="16">
        <v>2.4768957552406413E-2</v>
      </c>
      <c r="CZ36" s="16">
        <v>2.4580713475008124E-2</v>
      </c>
      <c r="DA36" s="16">
        <v>2.4393900052598064E-2</v>
      </c>
      <c r="DB36" s="16">
        <v>2.4208506412198315E-2</v>
      </c>
      <c r="DC36" s="16">
        <v>2.4024521763465607E-2</v>
      </c>
      <c r="DD36" s="16">
        <v>2.3841935398063265E-2</v>
      </c>
      <c r="DE36" s="16">
        <v>2.3660736689037985E-2</v>
      </c>
      <c r="DF36" s="16">
        <v>2.3480915090201296E-2</v>
      </c>
      <c r="DG36" s="16">
        <v>2.3302460135515766E-2</v>
      </c>
      <c r="DH36" s="16">
        <v>2.3125361438485842E-2</v>
      </c>
      <c r="DI36" s="16">
        <v>2.2949608691553349E-2</v>
      </c>
      <c r="DJ36" s="16">
        <v>2.2775191665497543E-2</v>
      </c>
      <c r="DK36" s="16">
        <v>2.2602100208839761E-2</v>
      </c>
    </row>
    <row r="37" spans="2:115" ht="12.75" customHeight="1" x14ac:dyDescent="0.15">
      <c r="B37" s="16">
        <v>84</v>
      </c>
      <c r="D37" s="16">
        <v>6.6600000000000006E-2</v>
      </c>
      <c r="E37" s="16">
        <v>6.5342592000000005E-2</v>
      </c>
      <c r="F37" s="16">
        <v>6.4159237658880014E-2</v>
      </c>
      <c r="G37" s="16">
        <v>6.3047358070251622E-2</v>
      </c>
      <c r="H37" s="16">
        <v>6.200392429418896E-2</v>
      </c>
      <c r="I37" s="16">
        <v>6.1026122408069601E-2</v>
      </c>
      <c r="J37" s="16">
        <v>6.0111340833172641E-2</v>
      </c>
      <c r="K37" s="16">
        <v>5.9257158679933253E-2</v>
      </c>
      <c r="L37" s="16">
        <v>5.8461335038861743E-2</v>
      </c>
      <c r="M37" s="16">
        <v>5.7721799150620139E-2</v>
      </c>
      <c r="N37" s="16">
        <v>5.7036641394702277E-2</v>
      </c>
      <c r="O37" s="16">
        <v>5.6404105041635025E-2</v>
      </c>
      <c r="P37" s="16">
        <v>5.582201467760535E-2</v>
      </c>
      <c r="Q37" s="16">
        <v>5.5289472657580996E-2</v>
      </c>
      <c r="R37" s="16">
        <v>5.4805136877100584E-2</v>
      </c>
      <c r="S37" s="16">
        <v>5.4367791884821319E-2</v>
      </c>
      <c r="T37" s="16">
        <v>5.3976343783250606E-2</v>
      </c>
      <c r="U37" s="16">
        <v>5.3587714108011206E-2</v>
      </c>
      <c r="V37" s="16">
        <v>5.3201882566433524E-2</v>
      </c>
      <c r="W37" s="16">
        <v>5.2818829011955198E-2</v>
      </c>
      <c r="X37" s="16">
        <v>5.2438533443069126E-2</v>
      </c>
      <c r="Y37" s="16">
        <v>5.2060976002279026E-2</v>
      </c>
      <c r="Z37" s="16">
        <v>5.1686136975062622E-2</v>
      </c>
      <c r="AA37" s="16">
        <v>5.1313996788842173E-2</v>
      </c>
      <c r="AB37" s="16">
        <v>5.0944536011962506E-2</v>
      </c>
      <c r="AC37" s="16">
        <v>5.057773535267638E-2</v>
      </c>
      <c r="AD37" s="16">
        <v>5.0213575658137111E-2</v>
      </c>
      <c r="AE37" s="16">
        <v>4.9852037913398518E-2</v>
      </c>
      <c r="AF37" s="16">
        <v>4.9493103240422061E-2</v>
      </c>
      <c r="AG37" s="16">
        <v>4.9136752897091018E-2</v>
      </c>
      <c r="AH37" s="16">
        <v>4.8782968276231964E-2</v>
      </c>
      <c r="AI37" s="16">
        <v>4.8431730904643096E-2</v>
      </c>
      <c r="AJ37" s="16">
        <v>4.8083022442129662E-2</v>
      </c>
      <c r="AK37" s="16">
        <v>4.7736824680546332E-2</v>
      </c>
      <c r="AL37" s="16">
        <v>4.7393119542846397E-2</v>
      </c>
      <c r="AM37" s="16">
        <v>4.7051889082137907E-2</v>
      </c>
      <c r="AN37" s="16">
        <v>4.6713115480746512E-2</v>
      </c>
      <c r="AO37" s="16">
        <v>4.6376781049285137E-2</v>
      </c>
      <c r="AP37" s="16">
        <v>4.6042868225730282E-2</v>
      </c>
      <c r="AQ37" s="16">
        <v>4.5711359574505027E-2</v>
      </c>
      <c r="AR37" s="16">
        <v>4.5382237785568595E-2</v>
      </c>
      <c r="AS37" s="16">
        <v>4.5055485673512502E-2</v>
      </c>
      <c r="AT37" s="16">
        <v>4.4731086176663208E-2</v>
      </c>
      <c r="AU37" s="16">
        <v>4.4409022356191236E-2</v>
      </c>
      <c r="AV37" s="16">
        <v>4.408927739522666E-2</v>
      </c>
      <c r="AW37" s="16">
        <v>4.3771834597981028E-2</v>
      </c>
      <c r="AX37" s="16">
        <v>4.3456677388875563E-2</v>
      </c>
      <c r="AY37" s="16">
        <v>4.3143789311675659E-2</v>
      </c>
      <c r="AZ37" s="16">
        <v>4.2833154028631595E-2</v>
      </c>
      <c r="BA37" s="16">
        <v>4.2524755319625455E-2</v>
      </c>
      <c r="BB37" s="16">
        <v>4.2218577081324149E-2</v>
      </c>
      <c r="BC37" s="16">
        <v>4.1914603326338618E-2</v>
      </c>
      <c r="BD37" s="16">
        <v>4.1612818182388975E-2</v>
      </c>
      <c r="BE37" s="16">
        <v>4.1313205891475781E-2</v>
      </c>
      <c r="BF37" s="16">
        <v>4.1015750809057158E-2</v>
      </c>
      <c r="BG37" s="16">
        <v>4.0720437403231946E-2</v>
      </c>
      <c r="BH37" s="16">
        <v>4.0427250253928675E-2</v>
      </c>
      <c r="BI37" s="16">
        <v>4.013617405210039E-2</v>
      </c>
      <c r="BJ37" s="16">
        <v>3.9847193598925267E-2</v>
      </c>
      <c r="BK37" s="16">
        <v>3.9560293805013004E-2</v>
      </c>
      <c r="BL37" s="16">
        <v>3.9275459689616911E-2</v>
      </c>
      <c r="BM37" s="16">
        <v>3.8992676379851668E-2</v>
      </c>
      <c r="BN37" s="16">
        <v>3.8711929109916741E-2</v>
      </c>
      <c r="BO37" s="16">
        <v>3.8433203220325333E-2</v>
      </c>
      <c r="BP37" s="16">
        <v>3.8156484157139001E-2</v>
      </c>
      <c r="BQ37" s="16">
        <v>3.7881757471207596E-2</v>
      </c>
      <c r="BR37" s="16">
        <v>3.7609008817414899E-2</v>
      </c>
      <c r="BS37" s="16">
        <v>3.7338223953929515E-2</v>
      </c>
      <c r="BT37" s="16">
        <v>3.7069388741461221E-2</v>
      </c>
      <c r="BU37" s="16">
        <v>3.6802489142522703E-2</v>
      </c>
      <c r="BV37" s="16">
        <v>3.6537511220696546E-2</v>
      </c>
      <c r="BW37" s="16">
        <v>3.6274441139907528E-2</v>
      </c>
      <c r="BX37" s="16">
        <v>3.6013265163700188E-2</v>
      </c>
      <c r="BY37" s="16">
        <v>3.5753969654521552E-2</v>
      </c>
      <c r="BZ37" s="16">
        <v>3.5496541073009001E-2</v>
      </c>
      <c r="CA37" s="16">
        <v>3.524096597728333E-2</v>
      </c>
      <c r="CB37" s="16">
        <v>3.4987231022246892E-2</v>
      </c>
      <c r="CC37" s="16">
        <v>3.4735322958886719E-2</v>
      </c>
      <c r="CD37" s="16">
        <v>3.4485228633582735E-2</v>
      </c>
      <c r="CE37" s="16">
        <v>3.423693498742094E-2</v>
      </c>
      <c r="CF37" s="16">
        <v>3.3990429055511508E-2</v>
      </c>
      <c r="CG37" s="16">
        <v>3.3745697966311827E-2</v>
      </c>
      <c r="CH37" s="16">
        <v>3.3502728940954379E-2</v>
      </c>
      <c r="CI37" s="16">
        <v>3.3261509292579511E-2</v>
      </c>
      <c r="CJ37" s="16">
        <v>3.3022026425672937E-2</v>
      </c>
      <c r="CK37" s="16">
        <v>3.2784267835408096E-2</v>
      </c>
      <c r="CL37" s="16">
        <v>3.2548221106993153E-2</v>
      </c>
      <c r="CM37" s="16">
        <v>3.2313873915022807E-2</v>
      </c>
      <c r="CN37" s="16">
        <v>3.2081214022834641E-2</v>
      </c>
      <c r="CO37" s="16">
        <v>3.1850229281870236E-2</v>
      </c>
      <c r="CP37" s="16">
        <v>3.1620907631040765E-2</v>
      </c>
      <c r="CQ37" s="16">
        <v>3.1393237096097273E-2</v>
      </c>
      <c r="CR37" s="16">
        <v>3.1167205789005371E-2</v>
      </c>
      <c r="CS37" s="16">
        <v>3.0942801907324537E-2</v>
      </c>
      <c r="CT37" s="16">
        <v>3.0720013733591799E-2</v>
      </c>
      <c r="CU37" s="16">
        <v>3.0498829634709939E-2</v>
      </c>
      <c r="CV37" s="16">
        <v>3.027923806134003E-2</v>
      </c>
      <c r="CW37" s="16">
        <v>3.0061227547298383E-2</v>
      </c>
      <c r="CX37" s="16">
        <v>2.9844786708957835E-2</v>
      </c>
      <c r="CY37" s="16">
        <v>2.9629904244653338E-2</v>
      </c>
      <c r="CZ37" s="16">
        <v>2.9416568934091836E-2</v>
      </c>
      <c r="DA37" s="16">
        <v>2.9204769637766373E-2</v>
      </c>
      <c r="DB37" s="16">
        <v>2.8994495296374455E-2</v>
      </c>
      <c r="DC37" s="16">
        <v>2.8785734930240559E-2</v>
      </c>
      <c r="DD37" s="16">
        <v>2.8578477638742827E-2</v>
      </c>
      <c r="DE37" s="16">
        <v>2.8372712599743881E-2</v>
      </c>
      <c r="DF37" s="16">
        <v>2.8168429069025724E-2</v>
      </c>
      <c r="DG37" s="16">
        <v>2.7965616379728737E-2</v>
      </c>
      <c r="DH37" s="16">
        <v>2.7764263941794692E-2</v>
      </c>
      <c r="DI37" s="16">
        <v>2.756436124141377E-2</v>
      </c>
      <c r="DJ37" s="16">
        <v>2.7365897840475592E-2</v>
      </c>
      <c r="DK37" s="16">
        <v>2.7168863376024168E-2</v>
      </c>
    </row>
    <row r="38" spans="2:115" ht="12.75" customHeight="1" x14ac:dyDescent="0.15">
      <c r="B38" s="16">
        <v>85</v>
      </c>
      <c r="D38" s="16">
        <v>7.571E-2</v>
      </c>
      <c r="E38" s="16">
        <v>7.4406273799999992E-2</v>
      </c>
      <c r="F38" s="16">
        <v>7.3176338094085983E-2</v>
      </c>
      <c r="G38" s="16">
        <v>7.2017956662056598E-2</v>
      </c>
      <c r="H38" s="16">
        <v>7.0927604798193059E-2</v>
      </c>
      <c r="I38" s="16">
        <v>6.9903410184907144E-2</v>
      </c>
      <c r="J38" s="16">
        <v>6.8942238294864663E-2</v>
      </c>
      <c r="K38" s="16">
        <v>6.8042542085116675E-2</v>
      </c>
      <c r="L38" s="16">
        <v>6.7201536264944628E-2</v>
      </c>
      <c r="M38" s="16">
        <v>6.6417966352095376E-2</v>
      </c>
      <c r="N38" s="16">
        <v>6.5689361261212886E-2</v>
      </c>
      <c r="O38" s="16">
        <v>6.5014731521060229E-2</v>
      </c>
      <c r="P38" s="16">
        <v>6.4391890393088472E-2</v>
      </c>
      <c r="Q38" s="16">
        <v>6.3820090406397842E-2</v>
      </c>
      <c r="R38" s="16">
        <v>6.3297403865969437E-2</v>
      </c>
      <c r="S38" s="16">
        <v>6.2823306311013322E-2</v>
      </c>
      <c r="T38" s="16">
        <v>6.2396107828098429E-2</v>
      </c>
      <c r="U38" s="16">
        <v>6.197181429486736E-2</v>
      </c>
      <c r="V38" s="16">
        <v>6.1550405957662264E-2</v>
      </c>
      <c r="W38" s="16">
        <v>6.1131863197150152E-2</v>
      </c>
      <c r="X38" s="16">
        <v>6.0716166527409535E-2</v>
      </c>
      <c r="Y38" s="16">
        <v>6.0303296595023141E-2</v>
      </c>
      <c r="Z38" s="16">
        <v>5.9893234178176984E-2</v>
      </c>
      <c r="AA38" s="16">
        <v>5.948596018576538E-2</v>
      </c>
      <c r="AB38" s="16">
        <v>5.908145565650217E-2</v>
      </c>
      <c r="AC38" s="16">
        <v>5.867970175803796E-2</v>
      </c>
      <c r="AD38" s="16">
        <v>5.8280679786083298E-2</v>
      </c>
      <c r="AE38" s="16">
        <v>5.788437116353793E-2</v>
      </c>
      <c r="AF38" s="16">
        <v>5.7490757439625867E-2</v>
      </c>
      <c r="AG38" s="16">
        <v>5.7099820289036408E-2</v>
      </c>
      <c r="AH38" s="16">
        <v>5.6711541511070968E-2</v>
      </c>
      <c r="AI38" s="16">
        <v>5.6325903028795678E-2</v>
      </c>
      <c r="AJ38" s="16">
        <v>5.5942886888199865E-2</v>
      </c>
      <c r="AK38" s="16">
        <v>5.5562475257360106E-2</v>
      </c>
      <c r="AL38" s="16">
        <v>5.5184650425610056E-2</v>
      </c>
      <c r="AM38" s="16">
        <v>5.4809394802715905E-2</v>
      </c>
      <c r="AN38" s="16">
        <v>5.4436690918057432E-2</v>
      </c>
      <c r="AO38" s="16">
        <v>5.4066521419814648E-2</v>
      </c>
      <c r="AP38" s="16">
        <v>5.3698869074159904E-2</v>
      </c>
      <c r="AQ38" s="16">
        <v>5.3333716764455613E-2</v>
      </c>
      <c r="AR38" s="16">
        <v>5.2971047490457314E-2</v>
      </c>
      <c r="AS38" s="16">
        <v>5.2610844367522204E-2</v>
      </c>
      <c r="AT38" s="16">
        <v>5.2253090625823048E-2</v>
      </c>
      <c r="AU38" s="16">
        <v>5.1897769609567455E-2</v>
      </c>
      <c r="AV38" s="16">
        <v>5.1544864776222395E-2</v>
      </c>
      <c r="AW38" s="16">
        <v>5.1194359695744075E-2</v>
      </c>
      <c r="AX38" s="16">
        <v>5.0846238049813017E-2</v>
      </c>
      <c r="AY38" s="16">
        <v>5.0500483631074289E-2</v>
      </c>
      <c r="AZ38" s="16">
        <v>5.0157080342382983E-2</v>
      </c>
      <c r="BA38" s="16">
        <v>4.9816012196054776E-2</v>
      </c>
      <c r="BB38" s="16">
        <v>4.9477263313121599E-2</v>
      </c>
      <c r="BC38" s="16">
        <v>4.9140817922592374E-2</v>
      </c>
      <c r="BD38" s="16">
        <v>4.8806660360718748E-2</v>
      </c>
      <c r="BE38" s="16">
        <v>4.847477507026586E-2</v>
      </c>
      <c r="BF38" s="16">
        <v>4.8145146599788045E-2</v>
      </c>
      <c r="BG38" s="16">
        <v>4.7817759602909481E-2</v>
      </c>
      <c r="BH38" s="16">
        <v>4.7492598837609694E-2</v>
      </c>
      <c r="BI38" s="16">
        <v>4.7169649165513951E-2</v>
      </c>
      <c r="BJ38" s="16">
        <v>4.6848895551188451E-2</v>
      </c>
      <c r="BK38" s="16">
        <v>4.6530323061440372E-2</v>
      </c>
      <c r="BL38" s="16">
        <v>4.6213916864622576E-2</v>
      </c>
      <c r="BM38" s="16">
        <v>4.5899662229943142E-2</v>
      </c>
      <c r="BN38" s="16">
        <v>4.5587544526779523E-2</v>
      </c>
      <c r="BO38" s="16">
        <v>4.5277549223997425E-2</v>
      </c>
      <c r="BP38" s="16">
        <v>4.4969661889274239E-2</v>
      </c>
      <c r="BQ38" s="16">
        <v>4.4663868188427179E-2</v>
      </c>
      <c r="BR38" s="16">
        <v>4.4360153884745873E-2</v>
      </c>
      <c r="BS38" s="16">
        <v>4.4058504838329599E-2</v>
      </c>
      <c r="BT38" s="16">
        <v>4.3758907005428956E-2</v>
      </c>
      <c r="BU38" s="16">
        <v>4.3461346437792037E-2</v>
      </c>
      <c r="BV38" s="16">
        <v>4.316580928201505E-2</v>
      </c>
      <c r="BW38" s="16">
        <v>4.2872281778897348E-2</v>
      </c>
      <c r="BX38" s="16">
        <v>4.2580750262800844E-2</v>
      </c>
      <c r="BY38" s="16">
        <v>4.2291201161013793E-2</v>
      </c>
      <c r="BZ38" s="16">
        <v>4.2003620993118898E-2</v>
      </c>
      <c r="CA38" s="16">
        <v>4.171799637036569E-2</v>
      </c>
      <c r="CB38" s="16">
        <v>4.1434313995047205E-2</v>
      </c>
      <c r="CC38" s="16">
        <v>4.1152560659880884E-2</v>
      </c>
      <c r="CD38" s="16">
        <v>4.0872723247393689E-2</v>
      </c>
      <c r="CE38" s="16">
        <v>4.059478872931141E-2</v>
      </c>
      <c r="CF38" s="16">
        <v>4.0318744165952089E-2</v>
      </c>
      <c r="CG38" s="16">
        <v>4.0044576705623613E-2</v>
      </c>
      <c r="CH38" s="16">
        <v>3.9772273584025374E-2</v>
      </c>
      <c r="CI38" s="16">
        <v>3.9501822123654003E-2</v>
      </c>
      <c r="CJ38" s="16">
        <v>3.9233209733213155E-2</v>
      </c>
      <c r="CK38" s="16">
        <v>3.8966423907027307E-2</v>
      </c>
      <c r="CL38" s="16">
        <v>3.8701452224459518E-2</v>
      </c>
      <c r="CM38" s="16">
        <v>3.8438282349333192E-2</v>
      </c>
      <c r="CN38" s="16">
        <v>3.8176902029357723E-2</v>
      </c>
      <c r="CO38" s="16">
        <v>3.7917299095558091E-2</v>
      </c>
      <c r="CP38" s="16">
        <v>3.7659461461708295E-2</v>
      </c>
      <c r="CQ38" s="16">
        <v>3.7403377123768677E-2</v>
      </c>
      <c r="CR38" s="16">
        <v>3.7149034159327049E-2</v>
      </c>
      <c r="CS38" s="16">
        <v>3.6896420727043626E-2</v>
      </c>
      <c r="CT38" s="16">
        <v>3.6645525066099728E-2</v>
      </c>
      <c r="CU38" s="16">
        <v>3.6396335495650245E-2</v>
      </c>
      <c r="CV38" s="16">
        <v>3.6148840414279827E-2</v>
      </c>
      <c r="CW38" s="16">
        <v>3.5903028299462715E-2</v>
      </c>
      <c r="CX38" s="16">
        <v>3.5658887707026375E-2</v>
      </c>
      <c r="CY38" s="16">
        <v>3.5416407270618594E-2</v>
      </c>
      <c r="CZ38" s="16">
        <v>3.5175575701178387E-2</v>
      </c>
      <c r="DA38" s="16">
        <v>3.493638178641037E-2</v>
      </c>
      <c r="DB38" s="16">
        <v>3.4698814390262782E-2</v>
      </c>
      <c r="DC38" s="16">
        <v>3.4462862452408989E-2</v>
      </c>
      <c r="DD38" s="16">
        <v>3.4228514987732613E-2</v>
      </c>
      <c r="DE38" s="16">
        <v>3.399576108581602E-2</v>
      </c>
      <c r="DF38" s="16">
        <v>3.3764589910432477E-2</v>
      </c>
      <c r="DG38" s="16">
        <v>3.3534990699041541E-2</v>
      </c>
      <c r="DH38" s="16">
        <v>3.3306952762288053E-2</v>
      </c>
      <c r="DI38" s="16">
        <v>3.308046548350449E-2</v>
      </c>
      <c r="DJ38" s="16">
        <v>3.2855518318216662E-2</v>
      </c>
      <c r="DK38" s="16">
        <v>3.2632100793652787E-2</v>
      </c>
    </row>
    <row r="39" spans="2:115" ht="12.75" customHeight="1" x14ac:dyDescent="0.15">
      <c r="B39" s="16">
        <v>86</v>
      </c>
      <c r="D39" s="16">
        <v>8.5959999999999995E-2</v>
      </c>
      <c r="E39" s="16">
        <v>8.4622462399999987E-2</v>
      </c>
      <c r="F39" s="16">
        <v>8.3357356587119985E-2</v>
      </c>
      <c r="G39" s="16">
        <v>8.2162012093660683E-2</v>
      </c>
      <c r="H39" s="16">
        <v>8.1033927667614719E-2</v>
      </c>
      <c r="I39" s="16">
        <v>7.9970762536615614E-2</v>
      </c>
      <c r="J39" s="16">
        <v>7.8970328297282552E-2</v>
      </c>
      <c r="K39" s="16">
        <v>7.8031371093827864E-2</v>
      </c>
      <c r="L39" s="16">
        <v>7.7151177227889486E-2</v>
      </c>
      <c r="M39" s="16">
        <v>7.6327974166867915E-2</v>
      </c>
      <c r="N39" s="16">
        <v>7.556011474674923E-2</v>
      </c>
      <c r="O39" s="16">
        <v>7.4846071662392447E-2</v>
      </c>
      <c r="P39" s="16">
        <v>7.4184432388896895E-2</v>
      </c>
      <c r="Q39" s="16">
        <v>7.3573894510336274E-2</v>
      </c>
      <c r="R39" s="16">
        <v>7.3013261434167517E-2</v>
      </c>
      <c r="S39" s="16">
        <v>7.250143847151401E-2</v>
      </c>
      <c r="T39" s="16">
        <v>7.2037429265296327E-2</v>
      </c>
      <c r="U39" s="16">
        <v>7.1576389717998429E-2</v>
      </c>
      <c r="V39" s="16">
        <v>7.1118300823803243E-2</v>
      </c>
      <c r="W39" s="16">
        <v>7.0663143698530897E-2</v>
      </c>
      <c r="X39" s="16">
        <v>7.0210899578860314E-2</v>
      </c>
      <c r="Y39" s="16">
        <v>6.9761549821555607E-2</v>
      </c>
      <c r="Z39" s="16">
        <v>6.9315075902697657E-2</v>
      </c>
      <c r="AA39" s="16">
        <v>6.8871459416920397E-2</v>
      </c>
      <c r="AB39" s="16">
        <v>6.8430682076652108E-2</v>
      </c>
      <c r="AC39" s="16">
        <v>6.7992725711361529E-2</v>
      </c>
      <c r="AD39" s="16">
        <v>6.7557572266808821E-2</v>
      </c>
      <c r="AE39" s="16">
        <v>6.7125203804301245E-2</v>
      </c>
      <c r="AF39" s="16">
        <v>6.6695602499953724E-2</v>
      </c>
      <c r="AG39" s="16">
        <v>6.6268750643954016E-2</v>
      </c>
      <c r="AH39" s="16">
        <v>6.5844630639832716E-2</v>
      </c>
      <c r="AI39" s="16">
        <v>6.5423225003737789E-2</v>
      </c>
      <c r="AJ39" s="16">
        <v>6.5004516363713863E-2</v>
      </c>
      <c r="AK39" s="16">
        <v>6.4588487458986099E-2</v>
      </c>
      <c r="AL39" s="16">
        <v>6.41751211392486E-2</v>
      </c>
      <c r="AM39" s="16">
        <v>6.3764400363957405E-2</v>
      </c>
      <c r="AN39" s="16">
        <v>6.3356308201628089E-2</v>
      </c>
      <c r="AO39" s="16">
        <v>6.2950827829137662E-2</v>
      </c>
      <c r="AP39" s="16">
        <v>6.2547942531031187E-2</v>
      </c>
      <c r="AQ39" s="16">
        <v>6.2147635698832589E-2</v>
      </c>
      <c r="AR39" s="16">
        <v>6.174989083036006E-2</v>
      </c>
      <c r="AS39" s="16">
        <v>6.1354691529045761E-2</v>
      </c>
      <c r="AT39" s="16">
        <v>6.0962021503259869E-2</v>
      </c>
      <c r="AU39" s="16">
        <v>6.0571864565639011E-2</v>
      </c>
      <c r="AV39" s="16">
        <v>6.0184204632418928E-2</v>
      </c>
      <c r="AW39" s="16">
        <v>5.9799025722771446E-2</v>
      </c>
      <c r="AX39" s="16">
        <v>5.9416311958145708E-2</v>
      </c>
      <c r="AY39" s="16">
        <v>5.9036047561613576E-2</v>
      </c>
      <c r="AZ39" s="16">
        <v>5.865821685721926E-2</v>
      </c>
      <c r="BA39" s="16">
        <v>5.8282804269333049E-2</v>
      </c>
      <c r="BB39" s="16">
        <v>5.7909794322009323E-2</v>
      </c>
      <c r="BC39" s="16">
        <v>5.7539171638348464E-2</v>
      </c>
      <c r="BD39" s="16">
        <v>5.7170920939863042E-2</v>
      </c>
      <c r="BE39" s="16">
        <v>5.6805027045847917E-2</v>
      </c>
      <c r="BF39" s="16">
        <v>5.6441474872754492E-2</v>
      </c>
      <c r="BG39" s="16">
        <v>5.6080249433568867E-2</v>
      </c>
      <c r="BH39" s="16">
        <v>5.5721335837194026E-2</v>
      </c>
      <c r="BI39" s="16">
        <v>5.5364719287835984E-2</v>
      </c>
      <c r="BJ39" s="16">
        <v>5.5010385084393841E-2</v>
      </c>
      <c r="BK39" s="16">
        <v>5.4658318619853728E-2</v>
      </c>
      <c r="BL39" s="16">
        <v>5.4308505380686663E-2</v>
      </c>
      <c r="BM39" s="16">
        <v>5.396093094625027E-2</v>
      </c>
      <c r="BN39" s="16">
        <v>5.3615580988194265E-2</v>
      </c>
      <c r="BO39" s="16">
        <v>5.3272441269869825E-2</v>
      </c>
      <c r="BP39" s="16">
        <v>5.2931497645742662E-2</v>
      </c>
      <c r="BQ39" s="16">
        <v>5.2592736060809914E-2</v>
      </c>
      <c r="BR39" s="16">
        <v>5.2256142550020729E-2</v>
      </c>
      <c r="BS39" s="16">
        <v>5.1921703237700595E-2</v>
      </c>
      <c r="BT39" s="16">
        <v>5.1589404336979318E-2</v>
      </c>
      <c r="BU39" s="16">
        <v>5.1259232149222657E-2</v>
      </c>
      <c r="BV39" s="16">
        <v>5.093117306346763E-2</v>
      </c>
      <c r="BW39" s="16">
        <v>5.0605213555861436E-2</v>
      </c>
      <c r="BX39" s="16">
        <v>5.0281340189103921E-2</v>
      </c>
      <c r="BY39" s="16">
        <v>4.9959539611893665E-2</v>
      </c>
      <c r="BZ39" s="16">
        <v>4.9639798558377544E-2</v>
      </c>
      <c r="CA39" s="16">
        <v>4.9322103847603931E-2</v>
      </c>
      <c r="CB39" s="16">
        <v>4.9006442382979271E-2</v>
      </c>
      <c r="CC39" s="16">
        <v>4.86928011517282E-2</v>
      </c>
      <c r="CD39" s="16">
        <v>4.8381167224357147E-2</v>
      </c>
      <c r="CE39" s="16">
        <v>4.8071527754121261E-2</v>
      </c>
      <c r="CF39" s="16">
        <v>4.7763869976494885E-2</v>
      </c>
      <c r="CG39" s="16">
        <v>4.7458181208645318E-2</v>
      </c>
      <c r="CH39" s="16">
        <v>4.7154448848909992E-2</v>
      </c>
      <c r="CI39" s="16">
        <v>4.6852660376276965E-2</v>
      </c>
      <c r="CJ39" s="16">
        <v>4.6552803349868797E-2</v>
      </c>
      <c r="CK39" s="16">
        <v>4.6254865408429643E-2</v>
      </c>
      <c r="CL39" s="16">
        <v>4.5958834269815695E-2</v>
      </c>
      <c r="CM39" s="16">
        <v>4.5664697730488875E-2</v>
      </c>
      <c r="CN39" s="16">
        <v>4.5372443665013744E-2</v>
      </c>
      <c r="CO39" s="16">
        <v>4.508206002555766E-2</v>
      </c>
      <c r="CP39" s="16">
        <v>4.4793534841394096E-2</v>
      </c>
      <c r="CQ39" s="16">
        <v>4.4506856218409177E-2</v>
      </c>
      <c r="CR39" s="16">
        <v>4.4222012338611352E-2</v>
      </c>
      <c r="CS39" s="16">
        <v>4.3938991459644243E-2</v>
      </c>
      <c r="CT39" s="16">
        <v>4.3657781914302522E-2</v>
      </c>
      <c r="CU39" s="16">
        <v>4.3378372110050988E-2</v>
      </c>
      <c r="CV39" s="16">
        <v>4.3100750528546665E-2</v>
      </c>
      <c r="CW39" s="16">
        <v>4.2824905725163967E-2</v>
      </c>
      <c r="CX39" s="16">
        <v>4.2550826328522924E-2</v>
      </c>
      <c r="CY39" s="16">
        <v>4.2278501040020372E-2</v>
      </c>
      <c r="CZ39" s="16">
        <v>4.2007918633364248E-2</v>
      </c>
      <c r="DA39" s="16">
        <v>4.1739067954110719E-2</v>
      </c>
      <c r="DB39" s="16">
        <v>4.1471937919204407E-2</v>
      </c>
      <c r="DC39" s="16">
        <v>4.1206517516521504E-2</v>
      </c>
      <c r="DD39" s="16">
        <v>4.0942795804415767E-2</v>
      </c>
      <c r="DE39" s="16">
        <v>4.0680761911267509E-2</v>
      </c>
      <c r="DF39" s="16">
        <v>4.0420405035035398E-2</v>
      </c>
      <c r="DG39" s="16">
        <v>4.0161714442811171E-2</v>
      </c>
      <c r="DH39" s="16">
        <v>3.990467947037718E-2</v>
      </c>
      <c r="DI39" s="16">
        <v>3.9649289521766773E-2</v>
      </c>
      <c r="DJ39" s="16">
        <v>3.9395534068827461E-2</v>
      </c>
      <c r="DK39" s="16">
        <v>3.9143402650786974E-2</v>
      </c>
    </row>
    <row r="40" spans="2:115" ht="12.75" customHeight="1" x14ac:dyDescent="0.15">
      <c r="B40" s="16">
        <v>87</v>
      </c>
      <c r="D40" s="16">
        <v>9.7439999999999999E-2</v>
      </c>
      <c r="E40" s="16">
        <v>9.6086558400000008E-2</v>
      </c>
      <c r="F40" s="16">
        <v>9.4801881114192008E-2</v>
      </c>
      <c r="G40" s="16">
        <v>9.3584624960685786E-2</v>
      </c>
      <c r="H40" s="16">
        <v>9.2431662381170135E-2</v>
      </c>
      <c r="I40" s="16">
        <v>9.1341893081696143E-2</v>
      </c>
      <c r="J40" s="16">
        <v>9.0313383365596245E-2</v>
      </c>
      <c r="K40" s="16">
        <v>8.9343417628249738E-2</v>
      </c>
      <c r="L40" s="16">
        <v>8.84312213342653E-2</v>
      </c>
      <c r="M40" s="16">
        <v>8.7575207111749612E-2</v>
      </c>
      <c r="N40" s="16">
        <v>8.6773018214605993E-2</v>
      </c>
      <c r="O40" s="16">
        <v>8.6024167067413934E-2</v>
      </c>
      <c r="P40" s="16">
        <v>8.532651107249721E-2</v>
      </c>
      <c r="Q40" s="16">
        <v>8.4679736118567675E-2</v>
      </c>
      <c r="R40" s="16">
        <v>8.408274397893177E-2</v>
      </c>
      <c r="S40" s="16">
        <v>8.3533683660749342E-2</v>
      </c>
      <c r="T40" s="16">
        <v>8.3032481558784843E-2</v>
      </c>
      <c r="U40" s="16">
        <v>8.2534286669432133E-2</v>
      </c>
      <c r="V40" s="16">
        <v>8.2039080949415547E-2</v>
      </c>
      <c r="W40" s="16">
        <v>8.1546846463719042E-2</v>
      </c>
      <c r="X40" s="16">
        <v>8.1057565384936733E-2</v>
      </c>
      <c r="Y40" s="16">
        <v>8.0571219992627119E-2</v>
      </c>
      <c r="Z40" s="16">
        <v>8.0087792672671354E-2</v>
      </c>
      <c r="AA40" s="16">
        <v>7.960726591663532E-2</v>
      </c>
      <c r="AB40" s="16">
        <v>7.9129622321135518E-2</v>
      </c>
      <c r="AC40" s="16">
        <v>7.86548445872087E-2</v>
      </c>
      <c r="AD40" s="16">
        <v>7.8182915519685439E-2</v>
      </c>
      <c r="AE40" s="16">
        <v>7.7713818026567336E-2</v>
      </c>
      <c r="AF40" s="16">
        <v>7.7247535118407915E-2</v>
      </c>
      <c r="AG40" s="16">
        <v>7.678404990769748E-2</v>
      </c>
      <c r="AH40" s="16">
        <v>7.6323345608251297E-2</v>
      </c>
      <c r="AI40" s="16">
        <v>7.5865405534601776E-2</v>
      </c>
      <c r="AJ40" s="16">
        <v>7.5410213101394175E-2</v>
      </c>
      <c r="AK40" s="16">
        <v>7.4957751822785801E-2</v>
      </c>
      <c r="AL40" s="16">
        <v>7.450800531184909E-2</v>
      </c>
      <c r="AM40" s="16">
        <v>7.4060957279977996E-2</v>
      </c>
      <c r="AN40" s="16">
        <v>7.3616591536298126E-2</v>
      </c>
      <c r="AO40" s="16">
        <v>7.317489198708034E-2</v>
      </c>
      <c r="AP40" s="16">
        <v>7.2735842635157852E-2</v>
      </c>
      <c r="AQ40" s="16">
        <v>7.2299427579346903E-2</v>
      </c>
      <c r="AR40" s="16">
        <v>7.1865631013870834E-2</v>
      </c>
      <c r="AS40" s="16">
        <v>7.1434437227787598E-2</v>
      </c>
      <c r="AT40" s="16">
        <v>7.100583060442088E-2</v>
      </c>
      <c r="AU40" s="16">
        <v>7.0579795620794361E-2</v>
      </c>
      <c r="AV40" s="16">
        <v>7.0156316847069591E-2</v>
      </c>
      <c r="AW40" s="16">
        <v>6.9735378945987164E-2</v>
      </c>
      <c r="AX40" s="16">
        <v>6.9316966672311242E-2</v>
      </c>
      <c r="AY40" s="16">
        <v>6.8901064872277373E-2</v>
      </c>
      <c r="AZ40" s="16">
        <v>6.8487658483043709E-2</v>
      </c>
      <c r="BA40" s="16">
        <v>6.8076732532145454E-2</v>
      </c>
      <c r="BB40" s="16">
        <v>6.7668272136952576E-2</v>
      </c>
      <c r="BC40" s="16">
        <v>6.7262262504130851E-2</v>
      </c>
      <c r="BD40" s="16">
        <v>6.6858688929106069E-2</v>
      </c>
      <c r="BE40" s="16">
        <v>6.6457536795531444E-2</v>
      </c>
      <c r="BF40" s="16">
        <v>6.6058791574758247E-2</v>
      </c>
      <c r="BG40" s="16">
        <v>6.5662438825309699E-2</v>
      </c>
      <c r="BH40" s="16">
        <v>6.5268464192357836E-2</v>
      </c>
      <c r="BI40" s="16">
        <v>6.4876853407203686E-2</v>
      </c>
      <c r="BJ40" s="16">
        <v>6.4487592286760473E-2</v>
      </c>
      <c r="BK40" s="16">
        <v>6.4100666733039907E-2</v>
      </c>
      <c r="BL40" s="16">
        <v>6.371606273264166E-2</v>
      </c>
      <c r="BM40" s="16">
        <v>6.333376635624581E-2</v>
      </c>
      <c r="BN40" s="16">
        <v>6.2953763758108336E-2</v>
      </c>
      <c r="BO40" s="16">
        <v>6.2576041175559691E-2</v>
      </c>
      <c r="BP40" s="16">
        <v>6.2200584928506338E-2</v>
      </c>
      <c r="BQ40" s="16">
        <v>6.182738141893529E-2</v>
      </c>
      <c r="BR40" s="16">
        <v>6.145641713042168E-2</v>
      </c>
      <c r="BS40" s="16">
        <v>6.1087678627639155E-2</v>
      </c>
      <c r="BT40" s="16">
        <v>6.0721152555873313E-2</v>
      </c>
      <c r="BU40" s="16">
        <v>6.0356825640538077E-2</v>
      </c>
      <c r="BV40" s="16">
        <v>5.9994684686694846E-2</v>
      </c>
      <c r="BW40" s="16">
        <v>5.9634716578574679E-2</v>
      </c>
      <c r="BX40" s="16">
        <v>5.927690827910323E-2</v>
      </c>
      <c r="BY40" s="16">
        <v>5.8921246829428613E-2</v>
      </c>
      <c r="BZ40" s="16">
        <v>5.8567719348452035E-2</v>
      </c>
      <c r="CA40" s="16">
        <v>5.8216313032361328E-2</v>
      </c>
      <c r="CB40" s="16">
        <v>5.7867015154167152E-2</v>
      </c>
      <c r="CC40" s="16">
        <v>5.7519813063242158E-2</v>
      </c>
      <c r="CD40" s="16">
        <v>5.71746941848627E-2</v>
      </c>
      <c r="CE40" s="16">
        <v>5.6831646019753518E-2</v>
      </c>
      <c r="CF40" s="16">
        <v>5.6490656143635007E-2</v>
      </c>
      <c r="CG40" s="16">
        <v>5.6151712206773188E-2</v>
      </c>
      <c r="CH40" s="16">
        <v>5.5814801933532554E-2</v>
      </c>
      <c r="CI40" s="16">
        <v>5.5479913121931353E-2</v>
      </c>
      <c r="CJ40" s="16">
        <v>5.5147033643199769E-2</v>
      </c>
      <c r="CK40" s="16">
        <v>5.4816151441340569E-2</v>
      </c>
      <c r="CL40" s="16">
        <v>5.4487254532692528E-2</v>
      </c>
      <c r="CM40" s="16">
        <v>5.4160331005496373E-2</v>
      </c>
      <c r="CN40" s="16">
        <v>5.383536901946339E-2</v>
      </c>
      <c r="CO40" s="16">
        <v>5.3512356805346606E-2</v>
      </c>
      <c r="CP40" s="16">
        <v>5.3191282664514533E-2</v>
      </c>
      <c r="CQ40" s="16">
        <v>5.2872134968527447E-2</v>
      </c>
      <c r="CR40" s="16">
        <v>5.2554902158716284E-2</v>
      </c>
      <c r="CS40" s="16">
        <v>5.2239572745763983E-2</v>
      </c>
      <c r="CT40" s="16">
        <v>5.1926135309289398E-2</v>
      </c>
      <c r="CU40" s="16">
        <v>5.1614578497433658E-2</v>
      </c>
      <c r="CV40" s="16">
        <v>5.1304891026449063E-2</v>
      </c>
      <c r="CW40" s="16">
        <v>5.0997061680290362E-2</v>
      </c>
      <c r="CX40" s="16">
        <v>5.0691079310208623E-2</v>
      </c>
      <c r="CY40" s="16">
        <v>5.0386932834347364E-2</v>
      </c>
      <c r="CZ40" s="16">
        <v>5.008461123734128E-2</v>
      </c>
      <c r="DA40" s="16">
        <v>4.9784103569917235E-2</v>
      </c>
      <c r="DB40" s="16">
        <v>4.9485398948497732E-2</v>
      </c>
      <c r="DC40" s="16">
        <v>4.9188486554806753E-2</v>
      </c>
      <c r="DD40" s="16">
        <v>4.8893355635477899E-2</v>
      </c>
      <c r="DE40" s="16">
        <v>4.8599995501665036E-2</v>
      </c>
      <c r="DF40" s="16">
        <v>4.8308395528655054E-2</v>
      </c>
      <c r="DG40" s="16">
        <v>4.8018545155483115E-2</v>
      </c>
      <c r="DH40" s="16">
        <v>4.773043388455022E-2</v>
      </c>
      <c r="DI40" s="16">
        <v>4.7444051281242919E-2</v>
      </c>
      <c r="DJ40" s="16">
        <v>4.7159386973555463E-2</v>
      </c>
      <c r="DK40" s="16">
        <v>4.6876430651714124E-2</v>
      </c>
    </row>
    <row r="41" spans="2:115" ht="12.75" customHeight="1" x14ac:dyDescent="0.15">
      <c r="B41" s="16">
        <v>88</v>
      </c>
      <c r="D41" s="16">
        <v>0.11026</v>
      </c>
      <c r="E41" s="16">
        <v>0.1089115202</v>
      </c>
      <c r="F41" s="16">
        <v>0.107627453376842</v>
      </c>
      <c r="G41" s="16">
        <v>0.10640588178101484</v>
      </c>
      <c r="H41" s="16">
        <v>0.10524499361078397</v>
      </c>
      <c r="I41" s="16">
        <v>0.10414413097761517</v>
      </c>
      <c r="J41" s="16">
        <v>0.10310060678521947</v>
      </c>
      <c r="K41" s="16">
        <v>0.10211290297221706</v>
      </c>
      <c r="L41" s="16">
        <v>0.101179591039051</v>
      </c>
      <c r="M41" s="16">
        <v>0.10030034039292164</v>
      </c>
      <c r="N41" s="16">
        <v>9.9472862584680036E-2</v>
      </c>
      <c r="O41" s="16">
        <v>9.869597952789369E-2</v>
      </c>
      <c r="P41" s="16">
        <v>9.7968590158773114E-2</v>
      </c>
      <c r="Q41" s="16">
        <v>9.7289667828972817E-2</v>
      </c>
      <c r="R41" s="16">
        <v>9.6659230781441063E-2</v>
      </c>
      <c r="S41" s="16">
        <v>9.6075409027521153E-2</v>
      </c>
      <c r="T41" s="16">
        <v>9.5537386736967031E-2</v>
      </c>
      <c r="U41" s="16">
        <v>9.500237737124001E-2</v>
      </c>
      <c r="V41" s="16">
        <v>9.4470364057961068E-2</v>
      </c>
      <c r="W41" s="16">
        <v>9.3941330019236477E-2</v>
      </c>
      <c r="X41" s="16">
        <v>9.3415258571128743E-2</v>
      </c>
      <c r="Y41" s="16">
        <v>9.2892133123130424E-2</v>
      </c>
      <c r="Z41" s="16">
        <v>9.2371937177640889E-2</v>
      </c>
      <c r="AA41" s="16">
        <v>9.1854654329446089E-2</v>
      </c>
      <c r="AB41" s="16">
        <v>9.1340268265201197E-2</v>
      </c>
      <c r="AC41" s="16">
        <v>9.0828762762916057E-2</v>
      </c>
      <c r="AD41" s="16">
        <v>9.0320121691443725E-2</v>
      </c>
      <c r="AE41" s="16">
        <v>8.9814329009971633E-2</v>
      </c>
      <c r="AF41" s="16">
        <v>8.9311368767515789E-2</v>
      </c>
      <c r="AG41" s="16">
        <v>8.8811225102417693E-2</v>
      </c>
      <c r="AH41" s="16">
        <v>8.8313882241844152E-2</v>
      </c>
      <c r="AI41" s="16">
        <v>8.7819324501289819E-2</v>
      </c>
      <c r="AJ41" s="16">
        <v>8.7327536284082588E-2</v>
      </c>
      <c r="AK41" s="16">
        <v>8.6838502080891722E-2</v>
      </c>
      <c r="AL41" s="16">
        <v>8.6352206469238732E-2</v>
      </c>
      <c r="AM41" s="16">
        <v>8.5868634113010989E-2</v>
      </c>
      <c r="AN41" s="16">
        <v>8.5387769761978122E-2</v>
      </c>
      <c r="AO41" s="16">
        <v>8.4909598251311044E-2</v>
      </c>
      <c r="AP41" s="16">
        <v>8.4434104501103696E-2</v>
      </c>
      <c r="AQ41" s="16">
        <v>8.3961273515897508E-2</v>
      </c>
      <c r="AR41" s="16">
        <v>8.3491090384208475E-2</v>
      </c>
      <c r="AS41" s="16">
        <v>8.3023540278056904E-2</v>
      </c>
      <c r="AT41" s="16">
        <v>8.2558608452499779E-2</v>
      </c>
      <c r="AU41" s="16">
        <v>8.2096280245165784E-2</v>
      </c>
      <c r="AV41" s="16">
        <v>8.1636541075792851E-2</v>
      </c>
      <c r="AW41" s="16">
        <v>8.1179376445768406E-2</v>
      </c>
      <c r="AX41" s="16">
        <v>8.0724771937672093E-2</v>
      </c>
      <c r="AY41" s="16">
        <v>8.0272713214821129E-2</v>
      </c>
      <c r="AZ41" s="16">
        <v>7.9823186020818129E-2</v>
      </c>
      <c r="BA41" s="16">
        <v>7.9376176179101546E-2</v>
      </c>
      <c r="BB41" s="16">
        <v>7.893166959249856E-2</v>
      </c>
      <c r="BC41" s="16">
        <v>7.848965224278058E-2</v>
      </c>
      <c r="BD41" s="16">
        <v>7.8050110190220998E-2</v>
      </c>
      <c r="BE41" s="16">
        <v>7.7613029573155759E-2</v>
      </c>
      <c r="BF41" s="16">
        <v>7.7178396607546079E-2</v>
      </c>
      <c r="BG41" s="16">
        <v>7.674619758654383E-2</v>
      </c>
      <c r="BH41" s="16">
        <v>7.6316418880059161E-2</v>
      </c>
      <c r="BI41" s="16">
        <v>7.5889046934330837E-2</v>
      </c>
      <c r="BJ41" s="16">
        <v>7.5464068271498569E-2</v>
      </c>
      <c r="BK41" s="16">
        <v>7.5041469489178184E-2</v>
      </c>
      <c r="BL41" s="16">
        <v>7.4621237260038775E-2</v>
      </c>
      <c r="BM41" s="16">
        <v>7.4203358331382557E-2</v>
      </c>
      <c r="BN41" s="16">
        <v>7.3787819524726822E-2</v>
      </c>
      <c r="BO41" s="16">
        <v>7.3374607735388342E-2</v>
      </c>
      <c r="BP41" s="16">
        <v>7.2963709932070159E-2</v>
      </c>
      <c r="BQ41" s="16">
        <v>7.2555113156450565E-2</v>
      </c>
      <c r="BR41" s="16">
        <v>7.2148804522774432E-2</v>
      </c>
      <c r="BS41" s="16">
        <v>7.1744771217446893E-2</v>
      </c>
      <c r="BT41" s="16">
        <v>7.1343000498629197E-2</v>
      </c>
      <c r="BU41" s="16">
        <v>7.0943479695836864E-2</v>
      </c>
      <c r="BV41" s="16">
        <v>7.0546196209540168E-2</v>
      </c>
      <c r="BW41" s="16">
        <v>7.0151137510766737E-2</v>
      </c>
      <c r="BX41" s="16">
        <v>6.9758291140706447E-2</v>
      </c>
      <c r="BY41" s="16">
        <v>6.9367644710318491E-2</v>
      </c>
      <c r="BZ41" s="16">
        <v>6.8979185899940704E-2</v>
      </c>
      <c r="CA41" s="16">
        <v>6.8592902458901039E-2</v>
      </c>
      <c r="CB41" s="16">
        <v>6.8208782205131185E-2</v>
      </c>
      <c r="CC41" s="16">
        <v>6.782681302478244E-2</v>
      </c>
      <c r="CD41" s="16">
        <v>6.7446982871843655E-2</v>
      </c>
      <c r="CE41" s="16">
        <v>6.7069279767761336E-2</v>
      </c>
      <c r="CF41" s="16">
        <v>6.6693691801061855E-2</v>
      </c>
      <c r="CG41" s="16">
        <v>6.6320207126975908E-2</v>
      </c>
      <c r="CH41" s="16">
        <v>6.594881396706484E-2</v>
      </c>
      <c r="CI41" s="16">
        <v>6.5579500608849275E-2</v>
      </c>
      <c r="CJ41" s="16">
        <v>6.521225540543972E-2</v>
      </c>
      <c r="CK41" s="16">
        <v>6.4847066775169257E-2</v>
      </c>
      <c r="CL41" s="16">
        <v>6.448392320122831E-2</v>
      </c>
      <c r="CM41" s="16">
        <v>6.4122813231301423E-2</v>
      </c>
      <c r="CN41" s="16">
        <v>6.3763725477206129E-2</v>
      </c>
      <c r="CO41" s="16">
        <v>6.3406648614533781E-2</v>
      </c>
      <c r="CP41" s="16">
        <v>6.3051571382292379E-2</v>
      </c>
      <c r="CQ41" s="16">
        <v>6.2698482582551548E-2</v>
      </c>
      <c r="CR41" s="16">
        <v>6.2347371080089253E-2</v>
      </c>
      <c r="CS41" s="16">
        <v>6.199822580204075E-2</v>
      </c>
      <c r="CT41" s="16">
        <v>6.1651035737549313E-2</v>
      </c>
      <c r="CU41" s="16">
        <v>6.1305789937419031E-2</v>
      </c>
      <c r="CV41" s="16">
        <v>6.0962477513769486E-2</v>
      </c>
      <c r="CW41" s="16">
        <v>6.0621087639692373E-2</v>
      </c>
      <c r="CX41" s="16">
        <v>6.0281609548910091E-2</v>
      </c>
      <c r="CY41" s="16">
        <v>5.9944032535436197E-2</v>
      </c>
      <c r="CZ41" s="16">
        <v>5.9608345953237746E-2</v>
      </c>
      <c r="DA41" s="16">
        <v>5.9274539215899612E-2</v>
      </c>
      <c r="DB41" s="16">
        <v>5.8942601796290572E-2</v>
      </c>
      <c r="DC41" s="16">
        <v>5.8612523226231346E-2</v>
      </c>
      <c r="DD41" s="16">
        <v>5.8284293096164438E-2</v>
      </c>
      <c r="DE41" s="16">
        <v>5.7957901054825921E-2</v>
      </c>
      <c r="DF41" s="16">
        <v>5.7633336808918897E-2</v>
      </c>
      <c r="DG41" s="16">
        <v>5.731059012278894E-2</v>
      </c>
      <c r="DH41" s="16">
        <v>5.6989650818101326E-2</v>
      </c>
      <c r="DI41" s="16">
        <v>5.6670508773519951E-2</v>
      </c>
      <c r="DJ41" s="16">
        <v>5.6353153924388236E-2</v>
      </c>
      <c r="DK41" s="16">
        <v>5.6037576262411661E-2</v>
      </c>
    </row>
    <row r="42" spans="2:115" ht="12.75" customHeight="1" x14ac:dyDescent="0.15">
      <c r="B42" s="16">
        <v>89</v>
      </c>
      <c r="D42" s="16">
        <v>0.12454</v>
      </c>
      <c r="E42" s="16">
        <v>0.1232236122</v>
      </c>
      <c r="F42" s="16">
        <v>0.12196549911943799</v>
      </c>
      <c r="G42" s="16">
        <v>0.12076413895311153</v>
      </c>
      <c r="H42" s="16">
        <v>0.11961808727444651</v>
      </c>
      <c r="I42" s="16">
        <v>0.11852477795675806</v>
      </c>
      <c r="J42" s="16">
        <v>0.11748413040629772</v>
      </c>
      <c r="K42" s="16">
        <v>0.11649491402827671</v>
      </c>
      <c r="L42" s="16">
        <v>0.1155559650212088</v>
      </c>
      <c r="M42" s="16">
        <v>0.11466502853089527</v>
      </c>
      <c r="N42" s="16">
        <v>0.1138222405711932</v>
      </c>
      <c r="O42" s="16">
        <v>0.11302662310960054</v>
      </c>
      <c r="P42" s="16">
        <v>0.11227725659838389</v>
      </c>
      <c r="Q42" s="16">
        <v>0.11157327819951203</v>
      </c>
      <c r="R42" s="16">
        <v>0.11091276439257092</v>
      </c>
      <c r="S42" s="16">
        <v>0.11029608942254822</v>
      </c>
      <c r="T42" s="16">
        <v>0.10972254975755097</v>
      </c>
      <c r="U42" s="16">
        <v>0.1091519924988117</v>
      </c>
      <c r="V42" s="16">
        <v>0.10858440213781789</v>
      </c>
      <c r="W42" s="16">
        <v>0.10801976324670123</v>
      </c>
      <c r="X42" s="16">
        <v>0.10745806047781839</v>
      </c>
      <c r="Y42" s="16">
        <v>0.10689927856333374</v>
      </c>
      <c r="Z42" s="16">
        <v>0.10634340231480441</v>
      </c>
      <c r="AA42" s="16">
        <v>0.10579041662276742</v>
      </c>
      <c r="AB42" s="16">
        <v>0.10524030645632904</v>
      </c>
      <c r="AC42" s="16">
        <v>0.10469305686275612</v>
      </c>
      <c r="AD42" s="16">
        <v>0.10414865296706979</v>
      </c>
      <c r="AE42" s="16">
        <v>0.10360707997164104</v>
      </c>
      <c r="AF42" s="16">
        <v>0.10306832315578851</v>
      </c>
      <c r="AG42" s="16">
        <v>0.10253236787537841</v>
      </c>
      <c r="AH42" s="16">
        <v>0.10199919956242644</v>
      </c>
      <c r="AI42" s="16">
        <v>0.10146880372470182</v>
      </c>
      <c r="AJ42" s="16">
        <v>0.10094116594533338</v>
      </c>
      <c r="AK42" s="16">
        <v>0.10041627188241764</v>
      </c>
      <c r="AL42" s="16">
        <v>9.9894107268629073E-2</v>
      </c>
      <c r="AM42" s="16">
        <v>9.9374657910832206E-2</v>
      </c>
      <c r="AN42" s="16">
        <v>9.8857909689695878E-2</v>
      </c>
      <c r="AO42" s="16">
        <v>9.8343848559309471E-2</v>
      </c>
      <c r="AP42" s="16">
        <v>9.7832460546801045E-2</v>
      </c>
      <c r="AQ42" s="16">
        <v>9.7323731751957687E-2</v>
      </c>
      <c r="AR42" s="16">
        <v>9.6817648346847515E-2</v>
      </c>
      <c r="AS42" s="16">
        <v>9.6314196575443906E-2</v>
      </c>
      <c r="AT42" s="16">
        <v>9.5813362753251599E-2</v>
      </c>
      <c r="AU42" s="16">
        <v>9.5315133266934693E-2</v>
      </c>
      <c r="AV42" s="16">
        <v>9.4819494573946631E-2</v>
      </c>
      <c r="AW42" s="16">
        <v>9.4326433202162122E-2</v>
      </c>
      <c r="AX42" s="16">
        <v>9.3835935749510879E-2</v>
      </c>
      <c r="AY42" s="16">
        <v>9.3347988883613411E-2</v>
      </c>
      <c r="AZ42" s="16">
        <v>9.286257934141863E-2</v>
      </c>
      <c r="BA42" s="16">
        <v>9.2379693928843265E-2</v>
      </c>
      <c r="BB42" s="16">
        <v>9.1899319520413261E-2</v>
      </c>
      <c r="BC42" s="16">
        <v>9.142144305890712E-2</v>
      </c>
      <c r="BD42" s="16">
        <v>9.0946051555000809E-2</v>
      </c>
      <c r="BE42" s="16">
        <v>9.0473132086914806E-2</v>
      </c>
      <c r="BF42" s="16">
        <v>9.0002671800062856E-2</v>
      </c>
      <c r="BG42" s="16">
        <v>8.9534657906702522E-2</v>
      </c>
      <c r="BH42" s="16">
        <v>8.906907768558768E-2</v>
      </c>
      <c r="BI42" s="16">
        <v>8.8605918481622623E-2</v>
      </c>
      <c r="BJ42" s="16">
        <v>8.8145167705518182E-2</v>
      </c>
      <c r="BK42" s="16">
        <v>8.7686812833449493E-2</v>
      </c>
      <c r="BL42" s="16">
        <v>8.7230841406715554E-2</v>
      </c>
      <c r="BM42" s="16">
        <v>8.6777241031400637E-2</v>
      </c>
      <c r="BN42" s="16">
        <v>8.6325999378037352E-2</v>
      </c>
      <c r="BO42" s="16">
        <v>8.5877104181271563E-2</v>
      </c>
      <c r="BP42" s="16">
        <v>8.543054323952895E-2</v>
      </c>
      <c r="BQ42" s="16">
        <v>8.4986304414683397E-2</v>
      </c>
      <c r="BR42" s="16">
        <v>8.4544375631727051E-2</v>
      </c>
      <c r="BS42" s="16">
        <v>8.4104744878442064E-2</v>
      </c>
      <c r="BT42" s="16">
        <v>8.3667400205074169E-2</v>
      </c>
      <c r="BU42" s="16">
        <v>8.3232329724007792E-2</v>
      </c>
      <c r="BV42" s="16">
        <v>8.2799521609442941E-2</v>
      </c>
      <c r="BW42" s="16">
        <v>8.2368964097073852E-2</v>
      </c>
      <c r="BX42" s="16">
        <v>8.1940645483769059E-2</v>
      </c>
      <c r="BY42" s="16">
        <v>8.1514554127253461E-2</v>
      </c>
      <c r="BZ42" s="16">
        <v>8.109067844579175E-2</v>
      </c>
      <c r="CA42" s="16">
        <v>8.066900691787364E-2</v>
      </c>
      <c r="CB42" s="16">
        <v>8.0249528081900695E-2</v>
      </c>
      <c r="CC42" s="16">
        <v>7.9832230535874807E-2</v>
      </c>
      <c r="CD42" s="16">
        <v>7.9417102937088258E-2</v>
      </c>
      <c r="CE42" s="16">
        <v>7.9004134001815399E-2</v>
      </c>
      <c r="CF42" s="16">
        <v>7.8593312505005966E-2</v>
      </c>
      <c r="CG42" s="16">
        <v>7.8184627279979935E-2</v>
      </c>
      <c r="CH42" s="16">
        <v>7.7778067218124053E-2</v>
      </c>
      <c r="CI42" s="16">
        <v>7.7373621268589793E-2</v>
      </c>
      <c r="CJ42" s="16">
        <v>7.6971278437993132E-2</v>
      </c>
      <c r="CK42" s="16">
        <v>7.657102779011557E-2</v>
      </c>
      <c r="CL42" s="16">
        <v>7.6172858445606964E-2</v>
      </c>
      <c r="CM42" s="16">
        <v>7.577675958168982E-2</v>
      </c>
      <c r="CN42" s="16">
        <v>7.538272043186503E-2</v>
      </c>
      <c r="CO42" s="16">
        <v>7.4990730285619325E-2</v>
      </c>
      <c r="CP42" s="16">
        <v>7.4600778488134109E-2</v>
      </c>
      <c r="CQ42" s="16">
        <v>7.4212854439995812E-2</v>
      </c>
      <c r="CR42" s="16">
        <v>7.3826947596907833E-2</v>
      </c>
      <c r="CS42" s="16">
        <v>7.3443047469403916E-2</v>
      </c>
      <c r="CT42" s="16">
        <v>7.3061143622563024E-2</v>
      </c>
      <c r="CU42" s="16">
        <v>7.26812256757257E-2</v>
      </c>
      <c r="CV42" s="16">
        <v>7.2303283302211932E-2</v>
      </c>
      <c r="CW42" s="16">
        <v>7.1927306229040422E-2</v>
      </c>
      <c r="CX42" s="16">
        <v>7.1553284236649417E-2</v>
      </c>
      <c r="CY42" s="16">
        <v>7.1181207158618837E-2</v>
      </c>
      <c r="CZ42" s="16">
        <v>7.081106488139402E-2</v>
      </c>
      <c r="DA42" s="16">
        <v>7.0442847344010767E-2</v>
      </c>
      <c r="DB42" s="16">
        <v>7.007654453782193E-2</v>
      </c>
      <c r="DC42" s="16">
        <v>6.9712146506225245E-2</v>
      </c>
      <c r="DD42" s="16">
        <v>6.9349643344392878E-2</v>
      </c>
      <c r="DE42" s="16">
        <v>6.8989025199002033E-2</v>
      </c>
      <c r="DF42" s="16">
        <v>6.8630282267967233E-2</v>
      </c>
      <c r="DG42" s="16">
        <v>6.8273404800173798E-2</v>
      </c>
      <c r="DH42" s="16">
        <v>6.7918383095212892E-2</v>
      </c>
      <c r="DI42" s="16">
        <v>6.7565207503117786E-2</v>
      </c>
      <c r="DJ42" s="16">
        <v>6.7213868424101569E-2</v>
      </c>
      <c r="DK42" s="16">
        <v>6.6864356308296249E-2</v>
      </c>
    </row>
    <row r="43" spans="2:115" ht="12.75" customHeight="1" x14ac:dyDescent="0.15">
      <c r="B43" s="16">
        <v>90</v>
      </c>
      <c r="D43" s="16">
        <v>0.14041000000000001</v>
      </c>
      <c r="E43" s="16">
        <v>0.13915894690000002</v>
      </c>
      <c r="F43" s="16">
        <v>0.13795800518825302</v>
      </c>
      <c r="G43" s="16">
        <v>0.13680467626487922</v>
      </c>
      <c r="H43" s="16">
        <v>0.13569929448065898</v>
      </c>
      <c r="I43" s="16">
        <v>0.13463948299076503</v>
      </c>
      <c r="J43" s="16">
        <v>0.13362430128901467</v>
      </c>
      <c r="K43" s="16">
        <v>0.13265418886165642</v>
      </c>
      <c r="L43" s="16">
        <v>0.13172693608151342</v>
      </c>
      <c r="M43" s="16">
        <v>0.13084173107104566</v>
      </c>
      <c r="N43" s="16">
        <v>0.12999911032294811</v>
      </c>
      <c r="O43" s="16">
        <v>0.12919701581225551</v>
      </c>
      <c r="P43" s="16">
        <v>0.12843604538912134</v>
      </c>
      <c r="Q43" s="16">
        <v>0.12771423481403449</v>
      </c>
      <c r="R43" s="16">
        <v>0.12703096365777941</v>
      </c>
      <c r="S43" s="16">
        <v>0.12638691667203447</v>
      </c>
      <c r="T43" s="16">
        <v>0.12578025947200872</v>
      </c>
      <c r="U43" s="16">
        <v>0.12517651422654305</v>
      </c>
      <c r="V43" s="16">
        <v>0.12457566695825566</v>
      </c>
      <c r="W43" s="16">
        <v>0.12397770375685602</v>
      </c>
      <c r="X43" s="16">
        <v>0.12338261077882311</v>
      </c>
      <c r="Y43" s="16">
        <v>0.12279037424708475</v>
      </c>
      <c r="Z43" s="16">
        <v>0.12220098045069874</v>
      </c>
      <c r="AA43" s="16">
        <v>0.12161441574453538</v>
      </c>
      <c r="AB43" s="16">
        <v>0.12103066654896162</v>
      </c>
      <c r="AC43" s="16">
        <v>0.1204497193495266</v>
      </c>
      <c r="AD43" s="16">
        <v>0.11987156069664887</v>
      </c>
      <c r="AE43" s="16">
        <v>0.11929617720530494</v>
      </c>
      <c r="AF43" s="16">
        <v>0.11872355555471949</v>
      </c>
      <c r="AG43" s="16">
        <v>0.11815368248805681</v>
      </c>
      <c r="AH43" s="16">
        <v>0.11758654481211415</v>
      </c>
      <c r="AI43" s="16">
        <v>0.11702212939701601</v>
      </c>
      <c r="AJ43" s="16">
        <v>0.11646042317591031</v>
      </c>
      <c r="AK43" s="16">
        <v>0.11590141314466594</v>
      </c>
      <c r="AL43" s="16">
        <v>0.11534508636157154</v>
      </c>
      <c r="AM43" s="16">
        <v>0.11479142994703599</v>
      </c>
      <c r="AN43" s="16">
        <v>0.11424043108329023</v>
      </c>
      <c r="AO43" s="16">
        <v>0.11369207701409043</v>
      </c>
      <c r="AP43" s="16">
        <v>0.11314635504442278</v>
      </c>
      <c r="AQ43" s="16">
        <v>0.11260325254020956</v>
      </c>
      <c r="AR43" s="16">
        <v>0.11206275692801654</v>
      </c>
      <c r="AS43" s="16">
        <v>0.11152485569476206</v>
      </c>
      <c r="AT43" s="16">
        <v>0.1109895363874272</v>
      </c>
      <c r="AU43" s="16">
        <v>0.11045678661276755</v>
      </c>
      <c r="AV43" s="16">
        <v>0.10992659403702626</v>
      </c>
      <c r="AW43" s="16">
        <v>0.10939894638564854</v>
      </c>
      <c r="AX43" s="16">
        <v>0.10887383144299742</v>
      </c>
      <c r="AY43" s="16">
        <v>0.10835123705207102</v>
      </c>
      <c r="AZ43" s="16">
        <v>0.10783115111422108</v>
      </c>
      <c r="BA43" s="16">
        <v>0.10731356158887281</v>
      </c>
      <c r="BB43" s="16">
        <v>0.10679845649324622</v>
      </c>
      <c r="BC43" s="16">
        <v>0.10628582390207864</v>
      </c>
      <c r="BD43" s="16">
        <v>0.10577565194734866</v>
      </c>
      <c r="BE43" s="16">
        <v>0.10526792881800139</v>
      </c>
      <c r="BF43" s="16">
        <v>0.10476264275967498</v>
      </c>
      <c r="BG43" s="16">
        <v>0.10425978207442853</v>
      </c>
      <c r="BH43" s="16">
        <v>0.10375933512047128</v>
      </c>
      <c r="BI43" s="16">
        <v>0.103261290311893</v>
      </c>
      <c r="BJ43" s="16">
        <v>0.10276563611839591</v>
      </c>
      <c r="BK43" s="16">
        <v>0.10227236106502761</v>
      </c>
      <c r="BL43" s="16">
        <v>0.10178145373191548</v>
      </c>
      <c r="BM43" s="16">
        <v>0.10129290275400228</v>
      </c>
      <c r="BN43" s="16">
        <v>0.10080669682078307</v>
      </c>
      <c r="BO43" s="16">
        <v>0.10032282467604331</v>
      </c>
      <c r="BP43" s="16">
        <v>9.9841275117598299E-2</v>
      </c>
      <c r="BQ43" s="16">
        <v>9.9362036997033817E-2</v>
      </c>
      <c r="BR43" s="16">
        <v>9.8885099219448061E-2</v>
      </c>
      <c r="BS43" s="16">
        <v>9.8410450743194711E-2</v>
      </c>
      <c r="BT43" s="16">
        <v>9.7938080579627371E-2</v>
      </c>
      <c r="BU43" s="16">
        <v>9.7467977792845148E-2</v>
      </c>
      <c r="BV43" s="16">
        <v>9.7000131499439493E-2</v>
      </c>
      <c r="BW43" s="16">
        <v>9.6534530868242194E-2</v>
      </c>
      <c r="BX43" s="16">
        <v>9.6071165120074617E-2</v>
      </c>
      <c r="BY43" s="16">
        <v>9.5610023527498256E-2</v>
      </c>
      <c r="BZ43" s="16">
        <v>9.5151095414566275E-2</v>
      </c>
      <c r="CA43" s="16">
        <v>9.4694370156576335E-2</v>
      </c>
      <c r="CB43" s="16">
        <v>9.4239837179824773E-2</v>
      </c>
      <c r="CC43" s="16">
        <v>9.3787485961361605E-2</v>
      </c>
      <c r="CD43" s="16">
        <v>9.3337306028747069E-2</v>
      </c>
      <c r="CE43" s="16">
        <v>9.2889286959809095E-2</v>
      </c>
      <c r="CF43" s="16">
        <v>9.2443418382401998E-2</v>
      </c>
      <c r="CG43" s="16">
        <v>9.1999689974166465E-2</v>
      </c>
      <c r="CH43" s="16">
        <v>9.1558091462290478E-2</v>
      </c>
      <c r="CI43" s="16">
        <v>9.1118612623271464E-2</v>
      </c>
      <c r="CJ43" s="16">
        <v>9.0681243282679763E-2</v>
      </c>
      <c r="CK43" s="16">
        <v>9.02459733149229E-2</v>
      </c>
      <c r="CL43" s="16">
        <v>8.9812792643011258E-2</v>
      </c>
      <c r="CM43" s="16">
        <v>8.9381691238324804E-2</v>
      </c>
      <c r="CN43" s="16">
        <v>8.8952659120380848E-2</v>
      </c>
      <c r="CO43" s="16">
        <v>8.8525686356603017E-2</v>
      </c>
      <c r="CP43" s="16">
        <v>8.8100763062091317E-2</v>
      </c>
      <c r="CQ43" s="16">
        <v>8.7677879399393283E-2</v>
      </c>
      <c r="CR43" s="16">
        <v>8.7257025578276193E-2</v>
      </c>
      <c r="CS43" s="16">
        <v>8.6838191855500457E-2</v>
      </c>
      <c r="CT43" s="16">
        <v>8.6421368534594048E-2</v>
      </c>
      <c r="CU43" s="16">
        <v>8.6006545965627998E-2</v>
      </c>
      <c r="CV43" s="16">
        <v>8.5593714544992983E-2</v>
      </c>
      <c r="CW43" s="16">
        <v>8.5182864715177026E-2</v>
      </c>
      <c r="CX43" s="16">
        <v>8.4773986964544162E-2</v>
      </c>
      <c r="CY43" s="16">
        <v>8.4367071827114351E-2</v>
      </c>
      <c r="CZ43" s="16">
        <v>8.3962109882344205E-2</v>
      </c>
      <c r="DA43" s="16">
        <v>8.3559091754908943E-2</v>
      </c>
      <c r="DB43" s="16">
        <v>8.3158008114485371E-2</v>
      </c>
      <c r="DC43" s="16">
        <v>8.2758849675535845E-2</v>
      </c>
      <c r="DD43" s="16">
        <v>8.2361607197093276E-2</v>
      </c>
      <c r="DE43" s="16">
        <v>8.1966271482547218E-2</v>
      </c>
      <c r="DF43" s="16">
        <v>8.1572833379430998E-2</v>
      </c>
      <c r="DG43" s="16">
        <v>8.1181283779209731E-2</v>
      </c>
      <c r="DH43" s="16">
        <v>8.0791613617069519E-2</v>
      </c>
      <c r="DI43" s="16">
        <v>8.0403813871707572E-2</v>
      </c>
      <c r="DJ43" s="16">
        <v>8.0017875565123381E-2</v>
      </c>
      <c r="DK43" s="16">
        <v>7.9633789762410784E-2</v>
      </c>
    </row>
    <row r="44" spans="2:115" ht="12.75" customHeight="1" x14ac:dyDescent="0.15">
      <c r="B44" s="16">
        <v>91</v>
      </c>
      <c r="D44" s="16">
        <v>0.15801000000000001</v>
      </c>
      <c r="E44" s="16">
        <v>0.1568660076</v>
      </c>
      <c r="F44" s="16">
        <v>0.15576010224642001</v>
      </c>
      <c r="G44" s="16">
        <v>0.15469158794500956</v>
      </c>
      <c r="H44" s="16">
        <v>0.15365979505341634</v>
      </c>
      <c r="I44" s="16">
        <v>0.15266407958147019</v>
      </c>
      <c r="J44" s="16">
        <v>0.15170382252090273</v>
      </c>
      <c r="K44" s="16">
        <v>0.15077691216530001</v>
      </c>
      <c r="L44" s="16">
        <v>0.14988431284528142</v>
      </c>
      <c r="M44" s="16">
        <v>0.14902547573267796</v>
      </c>
      <c r="N44" s="16">
        <v>0.14819987459711892</v>
      </c>
      <c r="O44" s="16">
        <v>0.14740700526802433</v>
      </c>
      <c r="P44" s="16">
        <v>0.14664638512084133</v>
      </c>
      <c r="Q44" s="16">
        <v>0.14591755258679073</v>
      </c>
      <c r="R44" s="16">
        <v>0.14522006668542586</v>
      </c>
      <c r="S44" s="16">
        <v>0.14455350657933977</v>
      </c>
      <c r="T44" s="16">
        <v>0.14391747115039069</v>
      </c>
      <c r="U44" s="16">
        <v>0.14328423427732898</v>
      </c>
      <c r="V44" s="16">
        <v>0.14265378364650871</v>
      </c>
      <c r="W44" s="16">
        <v>0.1420261069984641</v>
      </c>
      <c r="X44" s="16">
        <v>0.14140119212767085</v>
      </c>
      <c r="Y44" s="16">
        <v>0.14077902688230912</v>
      </c>
      <c r="Z44" s="16">
        <v>0.14015959916402695</v>
      </c>
      <c r="AA44" s="16">
        <v>0.13954289692770525</v>
      </c>
      <c r="AB44" s="16">
        <v>0.13892890818122333</v>
      </c>
      <c r="AC44" s="16">
        <v>0.13831762098522596</v>
      </c>
      <c r="AD44" s="16">
        <v>0.13770902345289099</v>
      </c>
      <c r="AE44" s="16">
        <v>0.13710310374969825</v>
      </c>
      <c r="AF44" s="16">
        <v>0.13649985009319959</v>
      </c>
      <c r="AG44" s="16">
        <v>0.13589925075278952</v>
      </c>
      <c r="AH44" s="16">
        <v>0.13530129404947727</v>
      </c>
      <c r="AI44" s="16">
        <v>0.13470596835565957</v>
      </c>
      <c r="AJ44" s="16">
        <v>0.13411326209489466</v>
      </c>
      <c r="AK44" s="16">
        <v>0.13352316374167714</v>
      </c>
      <c r="AL44" s="16">
        <v>0.13293566182121377</v>
      </c>
      <c r="AM44" s="16">
        <v>0.13235074490920043</v>
      </c>
      <c r="AN44" s="16">
        <v>0.13176840163159995</v>
      </c>
      <c r="AO44" s="16">
        <v>0.13118862066442091</v>
      </c>
      <c r="AP44" s="16">
        <v>0.13061139073349745</v>
      </c>
      <c r="AQ44" s="16">
        <v>0.13003670061427008</v>
      </c>
      <c r="AR44" s="16">
        <v>0.1294645391315673</v>
      </c>
      <c r="AS44" s="16">
        <v>0.1288948951593884</v>
      </c>
      <c r="AT44" s="16">
        <v>0.1283277576206871</v>
      </c>
      <c r="AU44" s="16">
        <v>0.12776311548715608</v>
      </c>
      <c r="AV44" s="16">
        <v>0.12720095777901261</v>
      </c>
      <c r="AW44" s="16">
        <v>0.12664127356478497</v>
      </c>
      <c r="AX44" s="16">
        <v>0.12608405196109992</v>
      </c>
      <c r="AY44" s="16">
        <v>0.12552928213247108</v>
      </c>
      <c r="AZ44" s="16">
        <v>0.12497695329108821</v>
      </c>
      <c r="BA44" s="16">
        <v>0.12442705469660742</v>
      </c>
      <c r="BB44" s="16">
        <v>0.12387957565594236</v>
      </c>
      <c r="BC44" s="16">
        <v>0.12333450552305622</v>
      </c>
      <c r="BD44" s="16">
        <v>0.12279183369875477</v>
      </c>
      <c r="BE44" s="16">
        <v>0.12225154963048025</v>
      </c>
      <c r="BF44" s="16">
        <v>0.12171364281210614</v>
      </c>
      <c r="BG44" s="16">
        <v>0.12117810278373289</v>
      </c>
      <c r="BH44" s="16">
        <v>0.12064491913148445</v>
      </c>
      <c r="BI44" s="16">
        <v>0.12011408148730593</v>
      </c>
      <c r="BJ44" s="16">
        <v>0.11958557952876181</v>
      </c>
      <c r="BK44" s="16">
        <v>0.11905940297883526</v>
      </c>
      <c r="BL44" s="16">
        <v>0.11853554160572838</v>
      </c>
      <c r="BM44" s="16">
        <v>0.11801398522266318</v>
      </c>
      <c r="BN44" s="16">
        <v>0.11749472368768346</v>
      </c>
      <c r="BO44" s="16">
        <v>0.11697774690345766</v>
      </c>
      <c r="BP44" s="16">
        <v>0.11646304481708246</v>
      </c>
      <c r="BQ44" s="16">
        <v>0.11595060741988729</v>
      </c>
      <c r="BR44" s="16">
        <v>0.1154404247472398</v>
      </c>
      <c r="BS44" s="16">
        <v>0.11493248687835196</v>
      </c>
      <c r="BT44" s="16">
        <v>0.1144267839360872</v>
      </c>
      <c r="BU44" s="16">
        <v>0.11392330608676843</v>
      </c>
      <c r="BV44" s="16">
        <v>0.11342204353998664</v>
      </c>
      <c r="BW44" s="16">
        <v>0.11292298654841071</v>
      </c>
      <c r="BX44" s="16">
        <v>0.11242612540759772</v>
      </c>
      <c r="BY44" s="16">
        <v>0.11193145045580428</v>
      </c>
      <c r="BZ44" s="16">
        <v>0.11143895207379874</v>
      </c>
      <c r="CA44" s="16">
        <v>0.11094862068467404</v>
      </c>
      <c r="CB44" s="16">
        <v>0.11046044675366147</v>
      </c>
      <c r="CC44" s="16">
        <v>0.10997442078794537</v>
      </c>
      <c r="CD44" s="16">
        <v>0.10949053333647843</v>
      </c>
      <c r="CE44" s="16">
        <v>0.10900877498979791</v>
      </c>
      <c r="CF44" s="16">
        <v>0.10852913637984281</v>
      </c>
      <c r="CG44" s="16">
        <v>0.1080516081797715</v>
      </c>
      <c r="CH44" s="16">
        <v>0.10757618110378052</v>
      </c>
      <c r="CI44" s="16">
        <v>0.10710284590692389</v>
      </c>
      <c r="CJ44" s="16">
        <v>0.10663159338493343</v>
      </c>
      <c r="CK44" s="16">
        <v>0.10616241437403973</v>
      </c>
      <c r="CL44" s="16">
        <v>0.10569529975079395</v>
      </c>
      <c r="CM44" s="16">
        <v>0.10523024043189047</v>
      </c>
      <c r="CN44" s="16">
        <v>0.10476722737399015</v>
      </c>
      <c r="CO44" s="16">
        <v>0.1043062515735446</v>
      </c>
      <c r="CP44" s="16">
        <v>0.103847304066621</v>
      </c>
      <c r="CQ44" s="16">
        <v>0.10339037592872788</v>
      </c>
      <c r="CR44" s="16">
        <v>0.10293545827464147</v>
      </c>
      <c r="CS44" s="16">
        <v>0.10248254225823307</v>
      </c>
      <c r="CT44" s="16">
        <v>0.10203161907229683</v>
      </c>
      <c r="CU44" s="16">
        <v>0.10158267994837875</v>
      </c>
      <c r="CV44" s="16">
        <v>0.10113571615660587</v>
      </c>
      <c r="CW44" s="16">
        <v>0.10069071900551682</v>
      </c>
      <c r="CX44" s="16">
        <v>0.10024767984189255</v>
      </c>
      <c r="CY44" s="16">
        <v>9.9806590050588215E-2</v>
      </c>
      <c r="CZ44" s="16">
        <v>9.9367441054365638E-2</v>
      </c>
      <c r="DA44" s="16">
        <v>9.8930224313726431E-2</v>
      </c>
      <c r="DB44" s="16">
        <v>9.8494931326746041E-2</v>
      </c>
      <c r="DC44" s="16">
        <v>9.8061553628908366E-2</v>
      </c>
      <c r="DD44" s="16">
        <v>9.7630082792941164E-2</v>
      </c>
      <c r="DE44" s="16">
        <v>9.7200510428652229E-2</v>
      </c>
      <c r="DF44" s="16">
        <v>9.6772828182766155E-2</v>
      </c>
      <c r="DG44" s="16">
        <v>9.6347027738761998E-2</v>
      </c>
      <c r="DH44" s="16">
        <v>9.5923100816711446E-2</v>
      </c>
      <c r="DI44" s="16">
        <v>9.5501039173117919E-2</v>
      </c>
      <c r="DJ44" s="16">
        <v>9.5080834600756198E-2</v>
      </c>
      <c r="DK44" s="16">
        <v>9.4662478928512872E-2</v>
      </c>
    </row>
    <row r="45" spans="2:115" ht="12.75" customHeight="1" x14ac:dyDescent="0.15">
      <c r="B45" s="16">
        <v>92</v>
      </c>
      <c r="D45" s="16">
        <v>0.17749999999999999</v>
      </c>
      <c r="E45" s="16">
        <v>0.17650954999999999</v>
      </c>
      <c r="F45" s="16">
        <v>0.17554404276149999</v>
      </c>
      <c r="G45" s="16">
        <v>0.17460137125187072</v>
      </c>
      <c r="H45" s="16">
        <v>0.17368296803908587</v>
      </c>
      <c r="I45" s="16">
        <v>0.17278676392400416</v>
      </c>
      <c r="J45" s="16">
        <v>0.17191419076618794</v>
      </c>
      <c r="K45" s="16">
        <v>0.1710632155218953</v>
      </c>
      <c r="L45" s="16">
        <v>0.17023526955876933</v>
      </c>
      <c r="M45" s="16">
        <v>0.16942835438106077</v>
      </c>
      <c r="N45" s="16">
        <v>0.16864390110027647</v>
      </c>
      <c r="O45" s="16">
        <v>0.16787994422829222</v>
      </c>
      <c r="P45" s="16">
        <v>0.16713791487480317</v>
      </c>
      <c r="Q45" s="16">
        <v>0.16641587908254402</v>
      </c>
      <c r="R45" s="16">
        <v>0.16571526823160651</v>
      </c>
      <c r="S45" s="16">
        <v>0.16503417847917462</v>
      </c>
      <c r="T45" s="16">
        <v>0.16437404176525791</v>
      </c>
      <c r="U45" s="16">
        <v>0.1637165455981969</v>
      </c>
      <c r="V45" s="16">
        <v>0.1630616794158041</v>
      </c>
      <c r="W45" s="16">
        <v>0.1624094326981409</v>
      </c>
      <c r="X45" s="16">
        <v>0.16175979496734832</v>
      </c>
      <c r="Y45" s="16">
        <v>0.16111275578747894</v>
      </c>
      <c r="Z45" s="16">
        <v>0.16046830476432902</v>
      </c>
      <c r="AA45" s="16">
        <v>0.15982643154527171</v>
      </c>
      <c r="AB45" s="16">
        <v>0.15918712581909059</v>
      </c>
      <c r="AC45" s="16">
        <v>0.15855037731581423</v>
      </c>
      <c r="AD45" s="16">
        <v>0.15791617580655098</v>
      </c>
      <c r="AE45" s="16">
        <v>0.15728451110332478</v>
      </c>
      <c r="AF45" s="16">
        <v>0.1566553730589115</v>
      </c>
      <c r="AG45" s="16">
        <v>0.15602875156667584</v>
      </c>
      <c r="AH45" s="16">
        <v>0.15540463656040912</v>
      </c>
      <c r="AI45" s="16">
        <v>0.15478301801416749</v>
      </c>
      <c r="AJ45" s="16">
        <v>0.15416388594211083</v>
      </c>
      <c r="AK45" s="16">
        <v>0.15354723039834237</v>
      </c>
      <c r="AL45" s="16">
        <v>0.15293304147674902</v>
      </c>
      <c r="AM45" s="16">
        <v>0.15232130931084201</v>
      </c>
      <c r="AN45" s="16">
        <v>0.15171202407359866</v>
      </c>
      <c r="AO45" s="16">
        <v>0.15110517597730425</v>
      </c>
      <c r="AP45" s="16">
        <v>0.15050075527339504</v>
      </c>
      <c r="AQ45" s="16">
        <v>0.14989875225230145</v>
      </c>
      <c r="AR45" s="16">
        <v>0.14929915724329224</v>
      </c>
      <c r="AS45" s="16">
        <v>0.14870196061431906</v>
      </c>
      <c r="AT45" s="16">
        <v>0.14810715277186179</v>
      </c>
      <c r="AU45" s="16">
        <v>0.14751472416077435</v>
      </c>
      <c r="AV45" s="16">
        <v>0.14692466526413125</v>
      </c>
      <c r="AW45" s="16">
        <v>0.14633696660307474</v>
      </c>
      <c r="AX45" s="16">
        <v>0.14575161873666242</v>
      </c>
      <c r="AY45" s="16">
        <v>0.14516861226171576</v>
      </c>
      <c r="AZ45" s="16">
        <v>0.1445879378126689</v>
      </c>
      <c r="BA45" s="16">
        <v>0.14400958606141823</v>
      </c>
      <c r="BB45" s="16">
        <v>0.14343354771717257</v>
      </c>
      <c r="BC45" s="16">
        <v>0.14285981352630386</v>
      </c>
      <c r="BD45" s="16">
        <v>0.14228837427219865</v>
      </c>
      <c r="BE45" s="16">
        <v>0.14171922077510987</v>
      </c>
      <c r="BF45" s="16">
        <v>0.14115234389200942</v>
      </c>
      <c r="BG45" s="16">
        <v>0.14058773451644138</v>
      </c>
      <c r="BH45" s="16">
        <v>0.14002538357837563</v>
      </c>
      <c r="BI45" s="16">
        <v>0.13946528204406211</v>
      </c>
      <c r="BJ45" s="16">
        <v>0.13890742091588587</v>
      </c>
      <c r="BK45" s="16">
        <v>0.13835179123222233</v>
      </c>
      <c r="BL45" s="16">
        <v>0.13779838406729344</v>
      </c>
      <c r="BM45" s="16">
        <v>0.13724719053102427</v>
      </c>
      <c r="BN45" s="16">
        <v>0.13669820176890016</v>
      </c>
      <c r="BO45" s="16">
        <v>0.13615140896182457</v>
      </c>
      <c r="BP45" s="16">
        <v>0.13560680332597727</v>
      </c>
      <c r="BQ45" s="16">
        <v>0.13506437611267336</v>
      </c>
      <c r="BR45" s="16">
        <v>0.13452411860822266</v>
      </c>
      <c r="BS45" s="16">
        <v>0.13398602213378977</v>
      </c>
      <c r="BT45" s="16">
        <v>0.13345007804525461</v>
      </c>
      <c r="BU45" s="16">
        <v>0.13291627773307357</v>
      </c>
      <c r="BV45" s="16">
        <v>0.1323846126221413</v>
      </c>
      <c r="BW45" s="16">
        <v>0.13185507417165274</v>
      </c>
      <c r="BX45" s="16">
        <v>0.13132765387496612</v>
      </c>
      <c r="BY45" s="16">
        <v>0.13080234325946627</v>
      </c>
      <c r="BZ45" s="16">
        <v>0.13027913388642839</v>
      </c>
      <c r="CA45" s="16">
        <v>0.12975801735088266</v>
      </c>
      <c r="CB45" s="16">
        <v>0.12923898528147915</v>
      </c>
      <c r="CC45" s="16">
        <v>0.12872202934035323</v>
      </c>
      <c r="CD45" s="16">
        <v>0.12820714122299182</v>
      </c>
      <c r="CE45" s="16">
        <v>0.12769431265809986</v>
      </c>
      <c r="CF45" s="16">
        <v>0.12718353540746744</v>
      </c>
      <c r="CG45" s="16">
        <v>0.12667480126583758</v>
      </c>
      <c r="CH45" s="16">
        <v>0.12616810206077422</v>
      </c>
      <c r="CI45" s="16">
        <v>0.12566342965253113</v>
      </c>
      <c r="CJ45" s="16">
        <v>0.125160775933921</v>
      </c>
      <c r="CK45" s="16">
        <v>0.12466013283018532</v>
      </c>
      <c r="CL45" s="16">
        <v>0.12416149229886457</v>
      </c>
      <c r="CM45" s="16">
        <v>0.12366484632966911</v>
      </c>
      <c r="CN45" s="16">
        <v>0.12317018694435045</v>
      </c>
      <c r="CO45" s="16">
        <v>0.12267750619657304</v>
      </c>
      <c r="CP45" s="16">
        <v>0.12218679617178675</v>
      </c>
      <c r="CQ45" s="16">
        <v>0.12169804898709959</v>
      </c>
      <c r="CR45" s="16">
        <v>0.12121125679115119</v>
      </c>
      <c r="CS45" s="16">
        <v>0.12072641176398659</v>
      </c>
      <c r="CT45" s="16">
        <v>0.12024350611693065</v>
      </c>
      <c r="CU45" s="16">
        <v>0.11976253209246292</v>
      </c>
      <c r="CV45" s="16">
        <v>0.11928348196409307</v>
      </c>
      <c r="CW45" s="16">
        <v>0.11880634803623669</v>
      </c>
      <c r="CX45" s="16">
        <v>0.11833112264409175</v>
      </c>
      <c r="CY45" s="16">
        <v>0.11785779815351538</v>
      </c>
      <c r="CZ45" s="16">
        <v>0.11738636696090132</v>
      </c>
      <c r="DA45" s="16">
        <v>0.11691682149305772</v>
      </c>
      <c r="DB45" s="16">
        <v>0.11644915420708547</v>
      </c>
      <c r="DC45" s="16">
        <v>0.11598335759025714</v>
      </c>
      <c r="DD45" s="16">
        <v>0.11551942415989611</v>
      </c>
      <c r="DE45" s="16">
        <v>0.11505734646325654</v>
      </c>
      <c r="DF45" s="16">
        <v>0.1145971170774035</v>
      </c>
      <c r="DG45" s="16">
        <v>0.1141387286090939</v>
      </c>
      <c r="DH45" s="16">
        <v>0.11368217369465751</v>
      </c>
      <c r="DI45" s="16">
        <v>0.11322744499987888</v>
      </c>
      <c r="DJ45" s="16">
        <v>0.11277453521987936</v>
      </c>
      <c r="DK45" s="16">
        <v>0.11232343707899985</v>
      </c>
    </row>
    <row r="46" spans="2:115" ht="12.75" customHeight="1" x14ac:dyDescent="0.15">
      <c r="B46" s="16">
        <v>93</v>
      </c>
      <c r="D46" s="16">
        <v>0.19908999999999999</v>
      </c>
      <c r="E46" s="16">
        <v>0.19830160359999999</v>
      </c>
      <c r="F46" s="16">
        <v>0.19751831226577998</v>
      </c>
      <c r="G46" s="16">
        <v>0.19674009011545279</v>
      </c>
      <c r="H46" s="16">
        <v>0.19596690156129906</v>
      </c>
      <c r="I46" s="16">
        <v>0.19519871130717875</v>
      </c>
      <c r="J46" s="16">
        <v>0.19443548434596769</v>
      </c>
      <c r="K46" s="16">
        <v>0.19367913031186187</v>
      </c>
      <c r="L46" s="16">
        <v>0.19292765528625186</v>
      </c>
      <c r="M46" s="16">
        <v>0.19218102526029407</v>
      </c>
      <c r="N46" s="16">
        <v>0.19143920650278934</v>
      </c>
      <c r="O46" s="16">
        <v>0.1907021655577536</v>
      </c>
      <c r="P46" s="16">
        <v>0.18996986924201184</v>
      </c>
      <c r="Q46" s="16">
        <v>0.18924228464281492</v>
      </c>
      <c r="R46" s="16">
        <v>0.18851937911547936</v>
      </c>
      <c r="S46" s="16">
        <v>0.18780112028104939</v>
      </c>
      <c r="T46" s="16">
        <v>0.1870874760239814</v>
      </c>
      <c r="U46" s="16">
        <v>0.18637654361509026</v>
      </c>
      <c r="V46" s="16">
        <v>0.18566831274935292</v>
      </c>
      <c r="W46" s="16">
        <v>0.18496277316090537</v>
      </c>
      <c r="X46" s="16">
        <v>0.18425991462289393</v>
      </c>
      <c r="Y46" s="16">
        <v>0.18355972694732692</v>
      </c>
      <c r="Z46" s="16">
        <v>0.18286219998492706</v>
      </c>
      <c r="AA46" s="16">
        <v>0.18216732362498433</v>
      </c>
      <c r="AB46" s="16">
        <v>0.18147508779520941</v>
      </c>
      <c r="AC46" s="16">
        <v>0.1807854824615876</v>
      </c>
      <c r="AD46" s="16">
        <v>0.18009849762823357</v>
      </c>
      <c r="AE46" s="16">
        <v>0.1794141233372463</v>
      </c>
      <c r="AF46" s="16">
        <v>0.17873234966856474</v>
      </c>
      <c r="AG46" s="16">
        <v>0.17805316673982419</v>
      </c>
      <c r="AH46" s="16">
        <v>0.17737656470621285</v>
      </c>
      <c r="AI46" s="16">
        <v>0.17670253376032924</v>
      </c>
      <c r="AJ46" s="16">
        <v>0.17603106413203998</v>
      </c>
      <c r="AK46" s="16">
        <v>0.17536214608833822</v>
      </c>
      <c r="AL46" s="16">
        <v>0.17469576993320254</v>
      </c>
      <c r="AM46" s="16">
        <v>0.17403192600745634</v>
      </c>
      <c r="AN46" s="16">
        <v>0.17337060468862803</v>
      </c>
      <c r="AO46" s="16">
        <v>0.17271179639081122</v>
      </c>
      <c r="AP46" s="16">
        <v>0.17205549156452615</v>
      </c>
      <c r="AQ46" s="16">
        <v>0.17140168069658096</v>
      </c>
      <c r="AR46" s="16">
        <v>0.17075035430993393</v>
      </c>
      <c r="AS46" s="16">
        <v>0.17010150296355617</v>
      </c>
      <c r="AT46" s="16">
        <v>0.16945511725229465</v>
      </c>
      <c r="AU46" s="16">
        <v>0.16881118780673593</v>
      </c>
      <c r="AV46" s="16">
        <v>0.16816970529307032</v>
      </c>
      <c r="AW46" s="16">
        <v>0.16753066041295667</v>
      </c>
      <c r="AX46" s="16">
        <v>0.16689404390338741</v>
      </c>
      <c r="AY46" s="16">
        <v>0.16625984653655454</v>
      </c>
      <c r="AZ46" s="16">
        <v>0.16562805911971562</v>
      </c>
      <c r="BA46" s="16">
        <v>0.16499867249506073</v>
      </c>
      <c r="BB46" s="16">
        <v>0.16437167753957946</v>
      </c>
      <c r="BC46" s="16">
        <v>0.16374706516492907</v>
      </c>
      <c r="BD46" s="16">
        <v>0.16312482631730235</v>
      </c>
      <c r="BE46" s="16">
        <v>0.16250495197729659</v>
      </c>
      <c r="BF46" s="16">
        <v>0.16188743315978285</v>
      </c>
      <c r="BG46" s="16">
        <v>0.16127226091377567</v>
      </c>
      <c r="BH46" s="16">
        <v>0.16065942632230332</v>
      </c>
      <c r="BI46" s="16">
        <v>0.16004892050227856</v>
      </c>
      <c r="BJ46" s="16">
        <v>0.15944073460436989</v>
      </c>
      <c r="BK46" s="16">
        <v>0.15883485981287329</v>
      </c>
      <c r="BL46" s="16">
        <v>0.15823128734558436</v>
      </c>
      <c r="BM46" s="16">
        <v>0.15763000845367114</v>
      </c>
      <c r="BN46" s="16">
        <v>0.15703101442154718</v>
      </c>
      <c r="BO46" s="16">
        <v>0.15643429656674529</v>
      </c>
      <c r="BP46" s="16">
        <v>0.15583984623979166</v>
      </c>
      <c r="BQ46" s="16">
        <v>0.15524765482408046</v>
      </c>
      <c r="BR46" s="16">
        <v>0.15465771373574894</v>
      </c>
      <c r="BS46" s="16">
        <v>0.15407001442355309</v>
      </c>
      <c r="BT46" s="16">
        <v>0.15348454836874359</v>
      </c>
      <c r="BU46" s="16">
        <v>0.15290130708494237</v>
      </c>
      <c r="BV46" s="16">
        <v>0.1523202821180196</v>
      </c>
      <c r="BW46" s="16">
        <v>0.15174146504597111</v>
      </c>
      <c r="BX46" s="16">
        <v>0.15116484747879641</v>
      </c>
      <c r="BY46" s="16">
        <v>0.15059042105837697</v>
      </c>
      <c r="BZ46" s="16">
        <v>0.15001817745835513</v>
      </c>
      <c r="CA46" s="16">
        <v>0.14944810838401337</v>
      </c>
      <c r="CB46" s="16">
        <v>0.14888020557215415</v>
      </c>
      <c r="CC46" s="16">
        <v>0.14831446079097993</v>
      </c>
      <c r="CD46" s="16">
        <v>0.14775086583997421</v>
      </c>
      <c r="CE46" s="16">
        <v>0.14718941254978229</v>
      </c>
      <c r="CF46" s="16">
        <v>0.14663009278209313</v>
      </c>
      <c r="CG46" s="16">
        <v>0.14607289842952118</v>
      </c>
      <c r="CH46" s="16">
        <v>0.145517821415489</v>
      </c>
      <c r="CI46" s="16">
        <v>0.14496485369411014</v>
      </c>
      <c r="CJ46" s="16">
        <v>0.14441398725007251</v>
      </c>
      <c r="CK46" s="16">
        <v>0.14386521409852224</v>
      </c>
      <c r="CL46" s="16">
        <v>0.14331852628494784</v>
      </c>
      <c r="CM46" s="16">
        <v>0.14277391588506502</v>
      </c>
      <c r="CN46" s="16">
        <v>0.14223137500470179</v>
      </c>
      <c r="CO46" s="16">
        <v>0.14169089577968391</v>
      </c>
      <c r="CP46" s="16">
        <v>0.1411524703757211</v>
      </c>
      <c r="CQ46" s="16">
        <v>0.14061609098829336</v>
      </c>
      <c r="CR46" s="16">
        <v>0.14008174984253785</v>
      </c>
      <c r="CS46" s="16">
        <v>0.1395494391931362</v>
      </c>
      <c r="CT46" s="16">
        <v>0.13901915132420228</v>
      </c>
      <c r="CU46" s="16">
        <v>0.1384908785491703</v>
      </c>
      <c r="CV46" s="16">
        <v>0.13796461321068346</v>
      </c>
      <c r="CW46" s="16">
        <v>0.13744034768048285</v>
      </c>
      <c r="CX46" s="16">
        <v>0.13691807435929701</v>
      </c>
      <c r="CY46" s="16">
        <v>0.13639778567673169</v>
      </c>
      <c r="CZ46" s="16">
        <v>0.13587947409116008</v>
      </c>
      <c r="DA46" s="16">
        <v>0.13536313208961367</v>
      </c>
      <c r="DB46" s="16">
        <v>0.13484875218767314</v>
      </c>
      <c r="DC46" s="16">
        <v>0.13433632692935998</v>
      </c>
      <c r="DD46" s="16">
        <v>0.13382584888702842</v>
      </c>
      <c r="DE46" s="16">
        <v>0.13331731066125771</v>
      </c>
      <c r="DF46" s="16">
        <v>0.13281070488074492</v>
      </c>
      <c r="DG46" s="16">
        <v>0.13230602420219809</v>
      </c>
      <c r="DH46" s="16">
        <v>0.13180326131022974</v>
      </c>
      <c r="DI46" s="16">
        <v>0.13130240891725084</v>
      </c>
      <c r="DJ46" s="16">
        <v>0.1308034597633653</v>
      </c>
      <c r="DK46" s="16">
        <v>0.1303064066162645</v>
      </c>
    </row>
    <row r="47" spans="2:115" ht="12.75" customHeight="1" x14ac:dyDescent="0.15">
      <c r="B47" s="16">
        <v>94</v>
      </c>
      <c r="D47" s="16">
        <v>0.22298999999999999</v>
      </c>
      <c r="E47" s="16">
        <v>0.22246820339999998</v>
      </c>
      <c r="F47" s="16">
        <v>0.22192983034777197</v>
      </c>
      <c r="G47" s="16">
        <v>0.22137278647359906</v>
      </c>
      <c r="H47" s="16">
        <v>0.22079943095663246</v>
      </c>
      <c r="I47" s="16">
        <v>0.22020989647597827</v>
      </c>
      <c r="J47" s="16">
        <v>0.21960211716170458</v>
      </c>
      <c r="K47" s="16">
        <v>0.21897844714896536</v>
      </c>
      <c r="L47" s="16">
        <v>0.21833684029881889</v>
      </c>
      <c r="M47" s="16">
        <v>0.21767964640951945</v>
      </c>
      <c r="N47" s="16">
        <v>0.21700701630211403</v>
      </c>
      <c r="O47" s="16">
        <v>0.21631693399027332</v>
      </c>
      <c r="P47" s="16">
        <v>0.21561174078546502</v>
      </c>
      <c r="Q47" s="16">
        <v>0.21488944145383373</v>
      </c>
      <c r="R47" s="16">
        <v>0.21415237066964707</v>
      </c>
      <c r="S47" s="16">
        <v>0.21339855432488991</v>
      </c>
      <c r="T47" s="16">
        <v>0.21263031952932029</v>
      </c>
      <c r="U47" s="16">
        <v>0.21186485037901473</v>
      </c>
      <c r="V47" s="16">
        <v>0.21110213691765028</v>
      </c>
      <c r="W47" s="16">
        <v>0.21034216922474672</v>
      </c>
      <c r="X47" s="16">
        <v>0.20958493741553763</v>
      </c>
      <c r="Y47" s="16">
        <v>0.20883043164084167</v>
      </c>
      <c r="Z47" s="16">
        <v>0.20807864208693463</v>
      </c>
      <c r="AA47" s="16">
        <v>0.20732955897542166</v>
      </c>
      <c r="AB47" s="16">
        <v>0.20658317256311012</v>
      </c>
      <c r="AC47" s="16">
        <v>0.20583947314188292</v>
      </c>
      <c r="AD47" s="16">
        <v>0.20509845103857213</v>
      </c>
      <c r="AE47" s="16">
        <v>0.20436009661483326</v>
      </c>
      <c r="AF47" s="16">
        <v>0.20362440026701986</v>
      </c>
      <c r="AG47" s="16">
        <v>0.20289135242605857</v>
      </c>
      <c r="AH47" s="16">
        <v>0.20216094355732478</v>
      </c>
      <c r="AI47" s="16">
        <v>0.20143316416051837</v>
      </c>
      <c r="AJ47" s="16">
        <v>0.20070800476954051</v>
      </c>
      <c r="AK47" s="16">
        <v>0.19998545595237016</v>
      </c>
      <c r="AL47" s="16">
        <v>0.19926550831094161</v>
      </c>
      <c r="AM47" s="16">
        <v>0.1985481524810222</v>
      </c>
      <c r="AN47" s="16">
        <v>0.19783337913209054</v>
      </c>
      <c r="AO47" s="16">
        <v>0.19712117896721498</v>
      </c>
      <c r="AP47" s="16">
        <v>0.19641154272293301</v>
      </c>
      <c r="AQ47" s="16">
        <v>0.19570446116913043</v>
      </c>
      <c r="AR47" s="16">
        <v>0.19499992510892156</v>
      </c>
      <c r="AS47" s="16">
        <v>0.19429792537852944</v>
      </c>
      <c r="AT47" s="16">
        <v>0.1935984528471667</v>
      </c>
      <c r="AU47" s="16">
        <v>0.19290149841691692</v>
      </c>
      <c r="AV47" s="16">
        <v>0.19220705302261598</v>
      </c>
      <c r="AW47" s="16">
        <v>0.19151510763173457</v>
      </c>
      <c r="AX47" s="16">
        <v>0.19082565324426032</v>
      </c>
      <c r="AY47" s="16">
        <v>0.19013868089258096</v>
      </c>
      <c r="AZ47" s="16">
        <v>0.18945418164136765</v>
      </c>
      <c r="BA47" s="16">
        <v>0.18877214658745875</v>
      </c>
      <c r="BB47" s="16">
        <v>0.18809256685974388</v>
      </c>
      <c r="BC47" s="16">
        <v>0.18741543361904878</v>
      </c>
      <c r="BD47" s="16">
        <v>0.18674073805802019</v>
      </c>
      <c r="BE47" s="16">
        <v>0.18606847140101132</v>
      </c>
      <c r="BF47" s="16">
        <v>0.18539862490396769</v>
      </c>
      <c r="BG47" s="16">
        <v>0.18473118985431336</v>
      </c>
      <c r="BH47" s="16">
        <v>0.18406615757083783</v>
      </c>
      <c r="BI47" s="16">
        <v>0.18340351940358282</v>
      </c>
      <c r="BJ47" s="16">
        <v>0.1827432667337299</v>
      </c>
      <c r="BK47" s="16">
        <v>0.18208539097348847</v>
      </c>
      <c r="BL47" s="16">
        <v>0.18142988356598391</v>
      </c>
      <c r="BM47" s="16">
        <v>0.18077673598514635</v>
      </c>
      <c r="BN47" s="16">
        <v>0.18012593973559982</v>
      </c>
      <c r="BO47" s="16">
        <v>0.17947748635255165</v>
      </c>
      <c r="BP47" s="16">
        <v>0.17883136740168246</v>
      </c>
      <c r="BQ47" s="16">
        <v>0.17818757447903638</v>
      </c>
      <c r="BR47" s="16">
        <v>0.17754609921091186</v>
      </c>
      <c r="BS47" s="16">
        <v>0.17690693325375256</v>
      </c>
      <c r="BT47" s="16">
        <v>0.17627006829403905</v>
      </c>
      <c r="BU47" s="16">
        <v>0.17563549604818049</v>
      </c>
      <c r="BV47" s="16">
        <v>0.17500320826240703</v>
      </c>
      <c r="BW47" s="16">
        <v>0.17437319671266235</v>
      </c>
      <c r="BX47" s="16">
        <v>0.17374545320449677</v>
      </c>
      <c r="BY47" s="16">
        <v>0.17311996957296055</v>
      </c>
      <c r="BZ47" s="16">
        <v>0.1724967376824979</v>
      </c>
      <c r="CA47" s="16">
        <v>0.17187574942684089</v>
      </c>
      <c r="CB47" s="16">
        <v>0.17125699672890426</v>
      </c>
      <c r="CC47" s="16">
        <v>0.17064047154068021</v>
      </c>
      <c r="CD47" s="16">
        <v>0.17002616584313374</v>
      </c>
      <c r="CE47" s="16">
        <v>0.16941407164609845</v>
      </c>
      <c r="CF47" s="16">
        <v>0.16880418098817249</v>
      </c>
      <c r="CG47" s="16">
        <v>0.16819648593661507</v>
      </c>
      <c r="CH47" s="16">
        <v>0.16759097858724323</v>
      </c>
      <c r="CI47" s="16">
        <v>0.16698765106432917</v>
      </c>
      <c r="CJ47" s="16">
        <v>0.16638649552049756</v>
      </c>
      <c r="CK47" s="16">
        <v>0.16578750413662377</v>
      </c>
      <c r="CL47" s="16">
        <v>0.16519066912173191</v>
      </c>
      <c r="CM47" s="16">
        <v>0.16459598271289369</v>
      </c>
      <c r="CN47" s="16">
        <v>0.16400343717512725</v>
      </c>
      <c r="CO47" s="16">
        <v>0.16341302480129677</v>
      </c>
      <c r="CP47" s="16">
        <v>0.1628247379120121</v>
      </c>
      <c r="CQ47" s="16">
        <v>0.16223856885552884</v>
      </c>
      <c r="CR47" s="16">
        <v>0.16165451000764894</v>
      </c>
      <c r="CS47" s="16">
        <v>0.16107255377162139</v>
      </c>
      <c r="CT47" s="16">
        <v>0.16049269257804355</v>
      </c>
      <c r="CU47" s="16">
        <v>0.15991491888476259</v>
      </c>
      <c r="CV47" s="16">
        <v>0.15933922517677743</v>
      </c>
      <c r="CW47" s="16">
        <v>0.15876560396614103</v>
      </c>
      <c r="CX47" s="16">
        <v>0.15819404779186291</v>
      </c>
      <c r="CY47" s="16">
        <v>0.1576245492198122</v>
      </c>
      <c r="CZ47" s="16">
        <v>0.15705710084262087</v>
      </c>
      <c r="DA47" s="16">
        <v>0.15649169527958742</v>
      </c>
      <c r="DB47" s="16">
        <v>0.1559283251765809</v>
      </c>
      <c r="DC47" s="16">
        <v>0.15536698320594519</v>
      </c>
      <c r="DD47" s="16">
        <v>0.15480766206640381</v>
      </c>
      <c r="DE47" s="16">
        <v>0.15425035448296476</v>
      </c>
      <c r="DF47" s="16">
        <v>0.15369505320682605</v>
      </c>
      <c r="DG47" s="16">
        <v>0.15314175101528146</v>
      </c>
      <c r="DH47" s="16">
        <v>0.15259044071162645</v>
      </c>
      <c r="DI47" s="16">
        <v>0.1520411151250646</v>
      </c>
      <c r="DJ47" s="16">
        <v>0.15149376711061435</v>
      </c>
      <c r="DK47" s="16">
        <v>0.15094838954901615</v>
      </c>
    </row>
    <row r="48" spans="2:115" ht="12.75" customHeight="1" x14ac:dyDescent="0.15">
      <c r="B48" s="16">
        <v>95</v>
      </c>
      <c r="D48" s="16">
        <v>0.24807999999999999</v>
      </c>
      <c r="E48" s="16">
        <v>0.24790138239999998</v>
      </c>
      <c r="F48" s="16">
        <v>0.24768075016966398</v>
      </c>
      <c r="G48" s="16">
        <v>0.24741573176698245</v>
      </c>
      <c r="H48" s="16">
        <v>0.24710646210227372</v>
      </c>
      <c r="I48" s="16">
        <v>0.24675309986146746</v>
      </c>
      <c r="J48" s="16">
        <v>0.24635582737069051</v>
      </c>
      <c r="K48" s="16">
        <v>0.24591485043969699</v>
      </c>
      <c r="L48" s="16">
        <v>0.24543039818433079</v>
      </c>
      <c r="M48" s="16">
        <v>0.2449027228282345</v>
      </c>
      <c r="N48" s="16">
        <v>0.24433209948404469</v>
      </c>
      <c r="O48" s="16">
        <v>0.24371882591433974</v>
      </c>
      <c r="P48" s="16">
        <v>0.24306565946088932</v>
      </c>
      <c r="Q48" s="16">
        <v>0.24237049167483118</v>
      </c>
      <c r="R48" s="16">
        <v>0.24163368538013968</v>
      </c>
      <c r="S48" s="16">
        <v>0.24085562491321563</v>
      </c>
      <c r="T48" s="16">
        <v>0.24003671578851071</v>
      </c>
      <c r="U48" s="16">
        <v>0.23922059095482978</v>
      </c>
      <c r="V48" s="16">
        <v>0.23840724094558338</v>
      </c>
      <c r="W48" s="16">
        <v>0.23759665632636839</v>
      </c>
      <c r="X48" s="16">
        <v>0.23678882769485876</v>
      </c>
      <c r="Y48" s="16">
        <v>0.23598374568069624</v>
      </c>
      <c r="Z48" s="16">
        <v>0.2351814009453819</v>
      </c>
      <c r="AA48" s="16">
        <v>0.2343817841821676</v>
      </c>
      <c r="AB48" s="16">
        <v>0.23358488611594824</v>
      </c>
      <c r="AC48" s="16">
        <v>0.23279069750315404</v>
      </c>
      <c r="AD48" s="16">
        <v>0.23199920913164332</v>
      </c>
      <c r="AE48" s="16">
        <v>0.23121041182059573</v>
      </c>
      <c r="AF48" s="16">
        <v>0.23042429642040571</v>
      </c>
      <c r="AG48" s="16">
        <v>0.22964085381257635</v>
      </c>
      <c r="AH48" s="16">
        <v>0.2288600749096136</v>
      </c>
      <c r="AI48" s="16">
        <v>0.22808195065492093</v>
      </c>
      <c r="AJ48" s="16">
        <v>0.22730647202269422</v>
      </c>
      <c r="AK48" s="16">
        <v>0.22653363001781704</v>
      </c>
      <c r="AL48" s="16">
        <v>0.22576341567575647</v>
      </c>
      <c r="AM48" s="16">
        <v>0.22499582006245894</v>
      </c>
      <c r="AN48" s="16">
        <v>0.22423083427424656</v>
      </c>
      <c r="AO48" s="16">
        <v>0.22346844943771413</v>
      </c>
      <c r="AP48" s="16">
        <v>0.22270865670962592</v>
      </c>
      <c r="AQ48" s="16">
        <v>0.22195144727681321</v>
      </c>
      <c r="AR48" s="16">
        <v>0.22119681235607203</v>
      </c>
      <c r="AS48" s="16">
        <v>0.2204447431940614</v>
      </c>
      <c r="AT48" s="16">
        <v>0.2196952310672016</v>
      </c>
      <c r="AU48" s="16">
        <v>0.21894826728157313</v>
      </c>
      <c r="AV48" s="16">
        <v>0.2182038431728158</v>
      </c>
      <c r="AW48" s="16">
        <v>0.21746195010602823</v>
      </c>
      <c r="AX48" s="16">
        <v>0.21672257947566773</v>
      </c>
      <c r="AY48" s="16">
        <v>0.21598572270545047</v>
      </c>
      <c r="AZ48" s="16">
        <v>0.21525137124825194</v>
      </c>
      <c r="BA48" s="16">
        <v>0.2145195165860079</v>
      </c>
      <c r="BB48" s="16">
        <v>0.21379015022961548</v>
      </c>
      <c r="BC48" s="16">
        <v>0.2130632637188348</v>
      </c>
      <c r="BD48" s="16">
        <v>0.21233884862219077</v>
      </c>
      <c r="BE48" s="16">
        <v>0.21161689653687532</v>
      </c>
      <c r="BF48" s="16">
        <v>0.21089739908864996</v>
      </c>
      <c r="BG48" s="16">
        <v>0.21018034793174858</v>
      </c>
      <c r="BH48" s="16">
        <v>0.20946573474878064</v>
      </c>
      <c r="BI48" s="16">
        <v>0.2087535512506348</v>
      </c>
      <c r="BJ48" s="16">
        <v>0.20804378917638264</v>
      </c>
      <c r="BK48" s="16">
        <v>0.20733644029318296</v>
      </c>
      <c r="BL48" s="16">
        <v>0.20663149639618611</v>
      </c>
      <c r="BM48" s="16">
        <v>0.20592894930843911</v>
      </c>
      <c r="BN48" s="16">
        <v>0.20522879088079043</v>
      </c>
      <c r="BO48" s="16">
        <v>0.20453101299179574</v>
      </c>
      <c r="BP48" s="16">
        <v>0.20383560754762364</v>
      </c>
      <c r="BQ48" s="16">
        <v>0.20314256648196174</v>
      </c>
      <c r="BR48" s="16">
        <v>0.20245188175592307</v>
      </c>
      <c r="BS48" s="16">
        <v>0.20176354535795293</v>
      </c>
      <c r="BT48" s="16">
        <v>0.20107754930373592</v>
      </c>
      <c r="BU48" s="16">
        <v>0.20039388563610322</v>
      </c>
      <c r="BV48" s="16">
        <v>0.19971254642494049</v>
      </c>
      <c r="BW48" s="16">
        <v>0.19903352376709568</v>
      </c>
      <c r="BX48" s="16">
        <v>0.19835680978628759</v>
      </c>
      <c r="BY48" s="16">
        <v>0.19768239663301418</v>
      </c>
      <c r="BZ48" s="16">
        <v>0.19701027648446195</v>
      </c>
      <c r="CA48" s="16">
        <v>0.1963404415444148</v>
      </c>
      <c r="CB48" s="16">
        <v>0.1956728840431638</v>
      </c>
      <c r="CC48" s="16">
        <v>0.19500759623741706</v>
      </c>
      <c r="CD48" s="16">
        <v>0.19434457041020983</v>
      </c>
      <c r="CE48" s="16">
        <v>0.19368379887081513</v>
      </c>
      <c r="CF48" s="16">
        <v>0.19302527395465435</v>
      </c>
      <c r="CG48" s="16">
        <v>0.19236898802320856</v>
      </c>
      <c r="CH48" s="16">
        <v>0.19171493346392965</v>
      </c>
      <c r="CI48" s="16">
        <v>0.19106310269015231</v>
      </c>
      <c r="CJ48" s="16">
        <v>0.19041348814100578</v>
      </c>
      <c r="CK48" s="16">
        <v>0.18976608228132635</v>
      </c>
      <c r="CL48" s="16">
        <v>0.18912087760156987</v>
      </c>
      <c r="CM48" s="16">
        <v>0.18847786661772453</v>
      </c>
      <c r="CN48" s="16">
        <v>0.18783704187122427</v>
      </c>
      <c r="CO48" s="16">
        <v>0.18719839592886214</v>
      </c>
      <c r="CP48" s="16">
        <v>0.186561921382704</v>
      </c>
      <c r="CQ48" s="16">
        <v>0.18592761085000284</v>
      </c>
      <c r="CR48" s="16">
        <v>0.18529545697311284</v>
      </c>
      <c r="CS48" s="16">
        <v>0.18466545241940424</v>
      </c>
      <c r="CT48" s="16">
        <v>0.1840375898811783</v>
      </c>
      <c r="CU48" s="16">
        <v>0.1834118620755823</v>
      </c>
      <c r="CV48" s="16">
        <v>0.18278826174452531</v>
      </c>
      <c r="CW48" s="16">
        <v>0.18216678165459393</v>
      </c>
      <c r="CX48" s="16">
        <v>0.18154741459696833</v>
      </c>
      <c r="CY48" s="16">
        <v>0.18093015338733864</v>
      </c>
      <c r="CZ48" s="16">
        <v>0.18031499086582167</v>
      </c>
      <c r="DA48" s="16">
        <v>0.17970191989687792</v>
      </c>
      <c r="DB48" s="16">
        <v>0.17909093336922852</v>
      </c>
      <c r="DC48" s="16">
        <v>0.17848202419577314</v>
      </c>
      <c r="DD48" s="16">
        <v>0.17787518531350754</v>
      </c>
      <c r="DE48" s="16">
        <v>0.1772704096834416</v>
      </c>
      <c r="DF48" s="16">
        <v>0.1766676902905179</v>
      </c>
      <c r="DG48" s="16">
        <v>0.17606702014353018</v>
      </c>
      <c r="DH48" s="16">
        <v>0.17546839227504218</v>
      </c>
      <c r="DI48" s="16">
        <v>0.17487179974130704</v>
      </c>
      <c r="DJ48" s="16">
        <v>0.17427723562218661</v>
      </c>
      <c r="DK48" s="16">
        <v>0.17368469302107117</v>
      </c>
    </row>
    <row r="49" spans="2:115" ht="12.75" customHeight="1" x14ac:dyDescent="0.15">
      <c r="B49" s="16">
        <v>96</v>
      </c>
      <c r="D49" s="16">
        <v>0.27345999999999998</v>
      </c>
      <c r="E49" s="16">
        <v>0.27327678179999998</v>
      </c>
      <c r="F49" s="16">
        <v>0.27304722930328801</v>
      </c>
      <c r="G49" s="16">
        <v>0.27277145160169169</v>
      </c>
      <c r="H49" s="16">
        <v>0.2724495812888017</v>
      </c>
      <c r="I49" s="16">
        <v>0.27208177435406183</v>
      </c>
      <c r="J49" s="16">
        <v>0.27166821005704367</v>
      </c>
      <c r="K49" s="16">
        <v>0.27121180746414786</v>
      </c>
      <c r="L49" s="16">
        <v>0.27071006562033917</v>
      </c>
      <c r="M49" s="16">
        <v>0.27016323128778608</v>
      </c>
      <c r="N49" s="16">
        <v>0.26957157381126584</v>
      </c>
      <c r="O49" s="16">
        <v>0.26893538489707125</v>
      </c>
      <c r="P49" s="16">
        <v>0.26825497837328166</v>
      </c>
      <c r="Q49" s="16">
        <v>0.26753337248145753</v>
      </c>
      <c r="R49" s="16">
        <v>0.26676822703616054</v>
      </c>
      <c r="S49" s="16">
        <v>0.26595991930824098</v>
      </c>
      <c r="T49" s="16">
        <v>0.26510884756645459</v>
      </c>
      <c r="U49" s="16">
        <v>0.264260499254242</v>
      </c>
      <c r="V49" s="16">
        <v>0.26341486565662836</v>
      </c>
      <c r="W49" s="16">
        <v>0.26257193808652718</v>
      </c>
      <c r="X49" s="16">
        <v>0.26173170788465033</v>
      </c>
      <c r="Y49" s="16">
        <v>0.26089416641941943</v>
      </c>
      <c r="Z49" s="16">
        <v>0.2600593050868773</v>
      </c>
      <c r="AA49" s="16">
        <v>0.25922711531059928</v>
      </c>
      <c r="AB49" s="16">
        <v>0.25839758854160538</v>
      </c>
      <c r="AC49" s="16">
        <v>0.25757071625827221</v>
      </c>
      <c r="AD49" s="16">
        <v>0.25674648996624577</v>
      </c>
      <c r="AE49" s="16">
        <v>0.25592490119835382</v>
      </c>
      <c r="AF49" s="16">
        <v>0.2551059415145191</v>
      </c>
      <c r="AG49" s="16">
        <v>0.2542896025016726</v>
      </c>
      <c r="AH49" s="16">
        <v>0.25347587577366726</v>
      </c>
      <c r="AI49" s="16">
        <v>0.25266475297119156</v>
      </c>
      <c r="AJ49" s="16">
        <v>0.25185622576168376</v>
      </c>
      <c r="AK49" s="16">
        <v>0.25105028583924632</v>
      </c>
      <c r="AL49" s="16">
        <v>0.25024692492456074</v>
      </c>
      <c r="AM49" s="16">
        <v>0.24944613476480218</v>
      </c>
      <c r="AN49" s="16">
        <v>0.24864790713355481</v>
      </c>
      <c r="AO49" s="16">
        <v>0.24785223383072744</v>
      </c>
      <c r="AP49" s="16">
        <v>0.24705910668246911</v>
      </c>
      <c r="AQ49" s="16">
        <v>0.2462685175410852</v>
      </c>
      <c r="AR49" s="16">
        <v>0.24548045828495377</v>
      </c>
      <c r="AS49" s="16">
        <v>0.24469492081844191</v>
      </c>
      <c r="AT49" s="16">
        <v>0.2439118970718229</v>
      </c>
      <c r="AU49" s="16">
        <v>0.24313137900119308</v>
      </c>
      <c r="AV49" s="16">
        <v>0.24235335858838924</v>
      </c>
      <c r="AW49" s="16">
        <v>0.24157782784090642</v>
      </c>
      <c r="AX49" s="16">
        <v>0.24080477879181553</v>
      </c>
      <c r="AY49" s="16">
        <v>0.24003420349968171</v>
      </c>
      <c r="AZ49" s="16">
        <v>0.23926609404848273</v>
      </c>
      <c r="BA49" s="16">
        <v>0.23850044254752759</v>
      </c>
      <c r="BB49" s="16">
        <v>0.23773724113137551</v>
      </c>
      <c r="BC49" s="16">
        <v>0.2369764819597551</v>
      </c>
      <c r="BD49" s="16">
        <v>0.2362181572174839</v>
      </c>
      <c r="BE49" s="16">
        <v>0.23546225911438795</v>
      </c>
      <c r="BF49" s="16">
        <v>0.23470877988522193</v>
      </c>
      <c r="BG49" s="16">
        <v>0.23395771178958921</v>
      </c>
      <c r="BH49" s="16">
        <v>0.23320904711186255</v>
      </c>
      <c r="BI49" s="16">
        <v>0.23246277816110458</v>
      </c>
      <c r="BJ49" s="16">
        <v>0.23171889727098907</v>
      </c>
      <c r="BK49" s="16">
        <v>0.2309773967997219</v>
      </c>
      <c r="BL49" s="16">
        <v>0.23023826912996279</v>
      </c>
      <c r="BM49" s="16">
        <v>0.22950150666874691</v>
      </c>
      <c r="BN49" s="16">
        <v>0.22876710184740692</v>
      </c>
      <c r="BO49" s="16">
        <v>0.22803504712149525</v>
      </c>
      <c r="BP49" s="16">
        <v>0.22730533497070643</v>
      </c>
      <c r="BQ49" s="16">
        <v>0.22657795789880017</v>
      </c>
      <c r="BR49" s="16">
        <v>0.22585290843352404</v>
      </c>
      <c r="BS49" s="16">
        <v>0.22513017912653677</v>
      </c>
      <c r="BT49" s="16">
        <v>0.22440976255333184</v>
      </c>
      <c r="BU49" s="16">
        <v>0.22369165131316118</v>
      </c>
      <c r="BV49" s="16">
        <v>0.22297583802895909</v>
      </c>
      <c r="BW49" s="16">
        <v>0.2222623153472664</v>
      </c>
      <c r="BX49" s="16">
        <v>0.22155107593815515</v>
      </c>
      <c r="BY49" s="16">
        <v>0.22084211249515306</v>
      </c>
      <c r="BZ49" s="16">
        <v>0.22013541773516856</v>
      </c>
      <c r="CA49" s="16">
        <v>0.21943098439841605</v>
      </c>
      <c r="CB49" s="16">
        <v>0.21872880524834112</v>
      </c>
      <c r="CC49" s="16">
        <v>0.21802887307154642</v>
      </c>
      <c r="CD49" s="16">
        <v>0.21733118067771751</v>
      </c>
      <c r="CE49" s="16">
        <v>0.2166357208995488</v>
      </c>
      <c r="CF49" s="16">
        <v>0.21594248659267026</v>
      </c>
      <c r="CG49" s="16">
        <v>0.21525147063557371</v>
      </c>
      <c r="CH49" s="16">
        <v>0.21456266592953988</v>
      </c>
      <c r="CI49" s="16">
        <v>0.21387606539856535</v>
      </c>
      <c r="CJ49" s="16">
        <v>0.21319166198928993</v>
      </c>
      <c r="CK49" s="16">
        <v>0.21250944867092422</v>
      </c>
      <c r="CL49" s="16">
        <v>0.21182941843517727</v>
      </c>
      <c r="CM49" s="16">
        <v>0.2111515642961847</v>
      </c>
      <c r="CN49" s="16">
        <v>0.21047587929043693</v>
      </c>
      <c r="CO49" s="16">
        <v>0.20980235647670753</v>
      </c>
      <c r="CP49" s="16">
        <v>0.20913098893598206</v>
      </c>
      <c r="CQ49" s="16">
        <v>0.20846176977138692</v>
      </c>
      <c r="CR49" s="16">
        <v>0.20779469210811849</v>
      </c>
      <c r="CS49" s="16">
        <v>0.20712974909337253</v>
      </c>
      <c r="CT49" s="16">
        <v>0.20646693389627374</v>
      </c>
      <c r="CU49" s="16">
        <v>0.20580623970780568</v>
      </c>
      <c r="CV49" s="16">
        <v>0.20514765974074067</v>
      </c>
      <c r="CW49" s="16">
        <v>0.20449118722957033</v>
      </c>
      <c r="CX49" s="16">
        <v>0.20383681543043569</v>
      </c>
      <c r="CY49" s="16">
        <v>0.20318453762105831</v>
      </c>
      <c r="CZ49" s="16">
        <v>0.20253434710067095</v>
      </c>
      <c r="DA49" s="16">
        <v>0.20188623718994878</v>
      </c>
      <c r="DB49" s="16">
        <v>0.20124020123094097</v>
      </c>
      <c r="DC49" s="16">
        <v>0.20059623258700193</v>
      </c>
      <c r="DD49" s="16">
        <v>0.19995432464272353</v>
      </c>
      <c r="DE49" s="16">
        <v>0.19931447080386683</v>
      </c>
      <c r="DF49" s="16">
        <v>0.19867666449729443</v>
      </c>
      <c r="DG49" s="16">
        <v>0.19804089917090312</v>
      </c>
      <c r="DH49" s="16">
        <v>0.19740716829355623</v>
      </c>
      <c r="DI49" s="16">
        <v>0.19677546535501686</v>
      </c>
      <c r="DJ49" s="16">
        <v>0.1961457838658808</v>
      </c>
      <c r="DK49" s="16">
        <v>0.19551811735750999</v>
      </c>
    </row>
    <row r="50" spans="2:115" ht="12.75" customHeight="1" x14ac:dyDescent="0.15">
      <c r="B50" s="16">
        <v>97</v>
      </c>
      <c r="D50" s="16">
        <v>0.29848000000000002</v>
      </c>
      <c r="E50" s="16">
        <v>0.29829195759999999</v>
      </c>
      <c r="F50" s="16">
        <v>0.298056306953496</v>
      </c>
      <c r="G50" s="16">
        <v>0.29777315346189015</v>
      </c>
      <c r="H50" s="16">
        <v>0.29744262526154741</v>
      </c>
      <c r="I50" s="16">
        <v>0.29706784755371785</v>
      </c>
      <c r="J50" s="16">
        <v>0.29664601121019157</v>
      </c>
      <c r="K50" s="16">
        <v>0.29617731051247947</v>
      </c>
      <c r="L50" s="16">
        <v>0.29566196199218775</v>
      </c>
      <c r="M50" s="16">
        <v>0.29510316088402255</v>
      </c>
      <c r="N50" s="16">
        <v>0.29449819940421029</v>
      </c>
      <c r="O50" s="16">
        <v>0.29384735838352699</v>
      </c>
      <c r="P50" s="16">
        <v>0.29315094014415805</v>
      </c>
      <c r="Q50" s="16">
        <v>0.29240926826559333</v>
      </c>
      <c r="R50" s="16">
        <v>0.29162561142664151</v>
      </c>
      <c r="S50" s="16">
        <v>0.29079739469018984</v>
      </c>
      <c r="T50" s="16">
        <v>0.28992500250611924</v>
      </c>
      <c r="U50" s="16">
        <v>0.28905522749860091</v>
      </c>
      <c r="V50" s="16">
        <v>0.28818806181610512</v>
      </c>
      <c r="W50" s="16">
        <v>0.28732349763065679</v>
      </c>
      <c r="X50" s="16">
        <v>0.28646152713776485</v>
      </c>
      <c r="Y50" s="16">
        <v>0.28560214255635152</v>
      </c>
      <c r="Z50" s="16">
        <v>0.28474533612868247</v>
      </c>
      <c r="AA50" s="16">
        <v>0.28389110012029639</v>
      </c>
      <c r="AB50" s="16">
        <v>0.28303942681993549</v>
      </c>
      <c r="AC50" s="16">
        <v>0.28219030853947574</v>
      </c>
      <c r="AD50" s="16">
        <v>0.28134373761385728</v>
      </c>
      <c r="AE50" s="16">
        <v>0.28049970640101574</v>
      </c>
      <c r="AF50" s="16">
        <v>0.27965820728181268</v>
      </c>
      <c r="AG50" s="16">
        <v>0.27881923265996722</v>
      </c>
      <c r="AH50" s="16">
        <v>0.27798277496198737</v>
      </c>
      <c r="AI50" s="16">
        <v>0.27714882663710139</v>
      </c>
      <c r="AJ50" s="16">
        <v>0.27631738015719004</v>
      </c>
      <c r="AK50" s="16">
        <v>0.27548842801671852</v>
      </c>
      <c r="AL50" s="16">
        <v>0.27466196273266835</v>
      </c>
      <c r="AM50" s="16">
        <v>0.27383797684447031</v>
      </c>
      <c r="AN50" s="16">
        <v>0.27301646291393694</v>
      </c>
      <c r="AO50" s="16">
        <v>0.27219741352519511</v>
      </c>
      <c r="AP50" s="16">
        <v>0.27138082128461949</v>
      </c>
      <c r="AQ50" s="16">
        <v>0.27056667882076568</v>
      </c>
      <c r="AR50" s="16">
        <v>0.26975497878430338</v>
      </c>
      <c r="AS50" s="16">
        <v>0.26894571384795046</v>
      </c>
      <c r="AT50" s="16">
        <v>0.26813887670640663</v>
      </c>
      <c r="AU50" s="16">
        <v>0.26733446007628736</v>
      </c>
      <c r="AV50" s="16">
        <v>0.26653245669605852</v>
      </c>
      <c r="AW50" s="16">
        <v>0.26573285932597035</v>
      </c>
      <c r="AX50" s="16">
        <v>0.26493566074799246</v>
      </c>
      <c r="AY50" s="16">
        <v>0.26414085376574842</v>
      </c>
      <c r="AZ50" s="16">
        <v>0.26334843120445123</v>
      </c>
      <c r="BA50" s="16">
        <v>0.26255838591083785</v>
      </c>
      <c r="BB50" s="16">
        <v>0.26177071075310532</v>
      </c>
      <c r="BC50" s="16">
        <v>0.26098539862084602</v>
      </c>
      <c r="BD50" s="16">
        <v>0.26020244242498347</v>
      </c>
      <c r="BE50" s="16">
        <v>0.25942183509770855</v>
      </c>
      <c r="BF50" s="16">
        <v>0.25864356959241541</v>
      </c>
      <c r="BG50" s="16">
        <v>0.25786763888363817</v>
      </c>
      <c r="BH50" s="16">
        <v>0.25709403596698727</v>
      </c>
      <c r="BI50" s="16">
        <v>0.25632275385908626</v>
      </c>
      <c r="BJ50" s="16">
        <v>0.25555378559750902</v>
      </c>
      <c r="BK50" s="16">
        <v>0.25478712424071648</v>
      </c>
      <c r="BL50" s="16">
        <v>0.25402276286799436</v>
      </c>
      <c r="BM50" s="16">
        <v>0.25326069457939032</v>
      </c>
      <c r="BN50" s="16">
        <v>0.25250091249565221</v>
      </c>
      <c r="BO50" s="16">
        <v>0.25174340975816523</v>
      </c>
      <c r="BP50" s="16">
        <v>0.25098817952889074</v>
      </c>
      <c r="BQ50" s="16">
        <v>0.25023521499030404</v>
      </c>
      <c r="BR50" s="16">
        <v>0.24948450934533314</v>
      </c>
      <c r="BS50" s="16">
        <v>0.24873605581729716</v>
      </c>
      <c r="BT50" s="16">
        <v>0.24798984764984527</v>
      </c>
      <c r="BU50" s="16">
        <v>0.24724587810689572</v>
      </c>
      <c r="BV50" s="16">
        <v>0.24650414047257505</v>
      </c>
      <c r="BW50" s="16">
        <v>0.24576462805115731</v>
      </c>
      <c r="BX50" s="16">
        <v>0.24502733416700384</v>
      </c>
      <c r="BY50" s="16">
        <v>0.24429225216450282</v>
      </c>
      <c r="BZ50" s="16">
        <v>0.24355937540800932</v>
      </c>
      <c r="CA50" s="16">
        <v>0.24282869728178527</v>
      </c>
      <c r="CB50" s="16">
        <v>0.24210021118993993</v>
      </c>
      <c r="CC50" s="16">
        <v>0.24137391055637009</v>
      </c>
      <c r="CD50" s="16">
        <v>0.24064978882470101</v>
      </c>
      <c r="CE50" s="16">
        <v>0.2399278394582269</v>
      </c>
      <c r="CF50" s="16">
        <v>0.2392080559398522</v>
      </c>
      <c r="CG50" s="16">
        <v>0.23849043177203263</v>
      </c>
      <c r="CH50" s="16">
        <v>0.23777496047671653</v>
      </c>
      <c r="CI50" s="16">
        <v>0.23706163559528642</v>
      </c>
      <c r="CJ50" s="16">
        <v>0.23635045068850055</v>
      </c>
      <c r="CK50" s="16">
        <v>0.23564139933643505</v>
      </c>
      <c r="CL50" s="16">
        <v>0.23493447513842575</v>
      </c>
      <c r="CM50" s="16">
        <v>0.23422967171301046</v>
      </c>
      <c r="CN50" s="16">
        <v>0.23352698269787142</v>
      </c>
      <c r="CO50" s="16">
        <v>0.23282640174977781</v>
      </c>
      <c r="CP50" s="16">
        <v>0.23212792254452846</v>
      </c>
      <c r="CQ50" s="16">
        <v>0.2314315387768949</v>
      </c>
      <c r="CR50" s="16">
        <v>0.23073724416056421</v>
      </c>
      <c r="CS50" s="16">
        <v>0.23004503242808252</v>
      </c>
      <c r="CT50" s="16">
        <v>0.22935489733079825</v>
      </c>
      <c r="CU50" s="16">
        <v>0.22866683263880586</v>
      </c>
      <c r="CV50" s="16">
        <v>0.22798083214088946</v>
      </c>
      <c r="CW50" s="16">
        <v>0.22729688964446679</v>
      </c>
      <c r="CX50" s="16">
        <v>0.22661499897553339</v>
      </c>
      <c r="CY50" s="16">
        <v>0.22593515397860678</v>
      </c>
      <c r="CZ50" s="16">
        <v>0.22525734851667095</v>
      </c>
      <c r="DA50" s="16">
        <v>0.22458157647112095</v>
      </c>
      <c r="DB50" s="16">
        <v>0.22390783174170759</v>
      </c>
      <c r="DC50" s="16">
        <v>0.22323610824648246</v>
      </c>
      <c r="DD50" s="16">
        <v>0.22256639992174301</v>
      </c>
      <c r="DE50" s="16">
        <v>0.22189870072197779</v>
      </c>
      <c r="DF50" s="16">
        <v>0.22123300461981185</v>
      </c>
      <c r="DG50" s="16">
        <v>0.22056930560595239</v>
      </c>
      <c r="DH50" s="16">
        <v>0.21990759768913454</v>
      </c>
      <c r="DI50" s="16">
        <v>0.21924787489606717</v>
      </c>
      <c r="DJ50" s="16">
        <v>0.21859013127137894</v>
      </c>
      <c r="DK50" s="16">
        <v>0.21793436087756479</v>
      </c>
    </row>
    <row r="51" spans="2:115" ht="12.75" customHeight="1" x14ac:dyDescent="0.15">
      <c r="B51" s="16">
        <v>98</v>
      </c>
      <c r="D51" s="16">
        <v>0.32273000000000002</v>
      </c>
      <c r="E51" s="16">
        <v>0.32252668010000002</v>
      </c>
      <c r="F51" s="16">
        <v>0.32227188402272106</v>
      </c>
      <c r="G51" s="16">
        <v>0.32196572573289944</v>
      </c>
      <c r="H51" s="16">
        <v>0.32160834377733588</v>
      </c>
      <c r="I51" s="16">
        <v>0.32120311726417644</v>
      </c>
      <c r="J51" s="16">
        <v>0.32074700883766133</v>
      </c>
      <c r="K51" s="16">
        <v>0.32024022856369783</v>
      </c>
      <c r="L51" s="16">
        <v>0.31968301056599702</v>
      </c>
      <c r="M51" s="16">
        <v>0.31907880967602731</v>
      </c>
      <c r="N51" s="16">
        <v>0.31842469811619145</v>
      </c>
      <c r="O51" s="16">
        <v>0.31772097953335465</v>
      </c>
      <c r="P51" s="16">
        <v>0.31696798081186062</v>
      </c>
      <c r="Q51" s="16">
        <v>0.31616605182040658</v>
      </c>
      <c r="R51" s="16">
        <v>0.31531872680152789</v>
      </c>
      <c r="S51" s="16">
        <v>0.31442322161741154</v>
      </c>
      <c r="T51" s="16">
        <v>0.31347995195255929</v>
      </c>
      <c r="U51" s="16">
        <v>0.31253951209670167</v>
      </c>
      <c r="V51" s="16">
        <v>0.31160189356041151</v>
      </c>
      <c r="W51" s="16">
        <v>0.3106670878797303</v>
      </c>
      <c r="X51" s="16">
        <v>0.30973508661609112</v>
      </c>
      <c r="Y51" s="16">
        <v>0.30880588135624282</v>
      </c>
      <c r="Z51" s="16">
        <v>0.30787946371217406</v>
      </c>
      <c r="AA51" s="16">
        <v>0.30695582532103755</v>
      </c>
      <c r="AB51" s="16">
        <v>0.30603495784507445</v>
      </c>
      <c r="AC51" s="16">
        <v>0.30511685297153923</v>
      </c>
      <c r="AD51" s="16">
        <v>0.30420150241262461</v>
      </c>
      <c r="AE51" s="16">
        <v>0.30328889790538671</v>
      </c>
      <c r="AF51" s="16">
        <v>0.30237903121167059</v>
      </c>
      <c r="AG51" s="16">
        <v>0.3014718941180356</v>
      </c>
      <c r="AH51" s="16">
        <v>0.30056747843568149</v>
      </c>
      <c r="AI51" s="16">
        <v>0.29966577600037442</v>
      </c>
      <c r="AJ51" s="16">
        <v>0.29876677867237328</v>
      </c>
      <c r="AK51" s="16">
        <v>0.29787047833635616</v>
      </c>
      <c r="AL51" s="16">
        <v>0.29697686690134711</v>
      </c>
      <c r="AM51" s="16">
        <v>0.29608593630064306</v>
      </c>
      <c r="AN51" s="16">
        <v>0.29519767849174111</v>
      </c>
      <c r="AO51" s="16">
        <v>0.29431208545626586</v>
      </c>
      <c r="AP51" s="16">
        <v>0.2934291491998971</v>
      </c>
      <c r="AQ51" s="16">
        <v>0.29254886175229738</v>
      </c>
      <c r="AR51" s="16">
        <v>0.29167121516704053</v>
      </c>
      <c r="AS51" s="16">
        <v>0.2907962015215394</v>
      </c>
      <c r="AT51" s="16">
        <v>0.28992381291697478</v>
      </c>
      <c r="AU51" s="16">
        <v>0.28905404147822383</v>
      </c>
      <c r="AV51" s="16">
        <v>0.28818687935378917</v>
      </c>
      <c r="AW51" s="16">
        <v>0.28732231871572783</v>
      </c>
      <c r="AX51" s="16">
        <v>0.28646035175958062</v>
      </c>
      <c r="AY51" s="16">
        <v>0.28560097070430185</v>
      </c>
      <c r="AZ51" s="16">
        <v>0.28474416779218897</v>
      </c>
      <c r="BA51" s="16">
        <v>0.2838899352888124</v>
      </c>
      <c r="BB51" s="16">
        <v>0.28303826548294597</v>
      </c>
      <c r="BC51" s="16">
        <v>0.28218915068649714</v>
      </c>
      <c r="BD51" s="16">
        <v>0.28134258323443767</v>
      </c>
      <c r="BE51" s="16">
        <v>0.28049855548473435</v>
      </c>
      <c r="BF51" s="16">
        <v>0.27965705981828015</v>
      </c>
      <c r="BG51" s="16">
        <v>0.27881808863882529</v>
      </c>
      <c r="BH51" s="16">
        <v>0.27798163437290879</v>
      </c>
      <c r="BI51" s="16">
        <v>0.27714768946979007</v>
      </c>
      <c r="BJ51" s="16">
        <v>0.27631624640138069</v>
      </c>
      <c r="BK51" s="16">
        <v>0.27548729766217656</v>
      </c>
      <c r="BL51" s="16">
        <v>0.27466083576919004</v>
      </c>
      <c r="BM51" s="16">
        <v>0.27383685326188245</v>
      </c>
      <c r="BN51" s="16">
        <v>0.27301534270209682</v>
      </c>
      <c r="BO51" s="16">
        <v>0.27219629667399053</v>
      </c>
      <c r="BP51" s="16">
        <v>0.27137970778396858</v>
      </c>
      <c r="BQ51" s="16">
        <v>0.27056556866061665</v>
      </c>
      <c r="BR51" s="16">
        <v>0.26975387195463479</v>
      </c>
      <c r="BS51" s="16">
        <v>0.26894461033877087</v>
      </c>
      <c r="BT51" s="16">
        <v>0.26813777650775461</v>
      </c>
      <c r="BU51" s="16">
        <v>0.26733336317823131</v>
      </c>
      <c r="BV51" s="16">
        <v>0.26653136308869663</v>
      </c>
      <c r="BW51" s="16">
        <v>0.26573176899943052</v>
      </c>
      <c r="BX51" s="16">
        <v>0.26493457369243223</v>
      </c>
      <c r="BY51" s="16">
        <v>0.26413976997135491</v>
      </c>
      <c r="BZ51" s="16">
        <v>0.26334735066144088</v>
      </c>
      <c r="CA51" s="16">
        <v>0.26255730860945653</v>
      </c>
      <c r="CB51" s="16">
        <v>0.26176963668362818</v>
      </c>
      <c r="CC51" s="16">
        <v>0.26098432777357727</v>
      </c>
      <c r="CD51" s="16">
        <v>0.26020137479025657</v>
      </c>
      <c r="CE51" s="16">
        <v>0.25942077066588581</v>
      </c>
      <c r="CF51" s="16">
        <v>0.25864250835388813</v>
      </c>
      <c r="CG51" s="16">
        <v>0.25786658082882646</v>
      </c>
      <c r="CH51" s="16">
        <v>0.25709298108633999</v>
      </c>
      <c r="CI51" s="16">
        <v>0.25632170214308098</v>
      </c>
      <c r="CJ51" s="16">
        <v>0.25555273703665171</v>
      </c>
      <c r="CK51" s="16">
        <v>0.25478607882554177</v>
      </c>
      <c r="CL51" s="16">
        <v>0.25402172058906514</v>
      </c>
      <c r="CM51" s="16">
        <v>0.25325965542729795</v>
      </c>
      <c r="CN51" s="16">
        <v>0.25249987646101607</v>
      </c>
      <c r="CO51" s="16">
        <v>0.25174237683163303</v>
      </c>
      <c r="CP51" s="16">
        <v>0.25098714970113811</v>
      </c>
      <c r="CQ51" s="16">
        <v>0.25023418825203469</v>
      </c>
      <c r="CR51" s="16">
        <v>0.24948348568727857</v>
      </c>
      <c r="CS51" s="16">
        <v>0.24873503523021676</v>
      </c>
      <c r="CT51" s="16">
        <v>0.24798883012452608</v>
      </c>
      <c r="CU51" s="16">
        <v>0.24724486363415252</v>
      </c>
      <c r="CV51" s="16">
        <v>0.24650312904325006</v>
      </c>
      <c r="CW51" s="16">
        <v>0.24576361965612031</v>
      </c>
      <c r="CX51" s="16">
        <v>0.24502632879715194</v>
      </c>
      <c r="CY51" s="16">
        <v>0.24429124981076047</v>
      </c>
      <c r="CZ51" s="16">
        <v>0.24355837606132821</v>
      </c>
      <c r="DA51" s="16">
        <v>0.24282770093314424</v>
      </c>
      <c r="DB51" s="16">
        <v>0.2420992178303448</v>
      </c>
      <c r="DC51" s="16">
        <v>0.24137292017685374</v>
      </c>
      <c r="DD51" s="16">
        <v>0.24064880141632319</v>
      </c>
      <c r="DE51" s="16">
        <v>0.23992685501207422</v>
      </c>
      <c r="DF51" s="16">
        <v>0.23920707444703801</v>
      </c>
      <c r="DG51" s="16">
        <v>0.23848945322369686</v>
      </c>
      <c r="DH51" s="16">
        <v>0.23777398486402579</v>
      </c>
      <c r="DI51" s="16">
        <v>0.23706066290943373</v>
      </c>
      <c r="DJ51" s="16">
        <v>0.2363494809207054</v>
      </c>
      <c r="DK51" s="16">
        <v>0.23564043247794328</v>
      </c>
    </row>
    <row r="52" spans="2:115" ht="12.75" customHeight="1" x14ac:dyDescent="0.15">
      <c r="B52" s="16">
        <v>99</v>
      </c>
      <c r="D52" s="16">
        <v>0.34601999999999999</v>
      </c>
      <c r="E52" s="16">
        <v>0.3458020074</v>
      </c>
      <c r="F52" s="16">
        <v>0.34552882381415401</v>
      </c>
      <c r="G52" s="16">
        <v>0.34520057143153055</v>
      </c>
      <c r="H52" s="16">
        <v>0.34481739879724155</v>
      </c>
      <c r="I52" s="16">
        <v>0.34438292887475702</v>
      </c>
      <c r="J52" s="16">
        <v>0.34389390511575485</v>
      </c>
      <c r="K52" s="16">
        <v>0.34335055274567194</v>
      </c>
      <c r="L52" s="16">
        <v>0.34275312278389447</v>
      </c>
      <c r="M52" s="16">
        <v>0.34210531938183292</v>
      </c>
      <c r="N52" s="16">
        <v>0.34140400347710015</v>
      </c>
      <c r="O52" s="16">
        <v>0.34064950062941574</v>
      </c>
      <c r="P52" s="16">
        <v>0.33984216131292405</v>
      </c>
      <c r="Q52" s="16">
        <v>0.33898236064480236</v>
      </c>
      <c r="R52" s="16">
        <v>0.33807388791827431</v>
      </c>
      <c r="S52" s="16">
        <v>0.33711375807658644</v>
      </c>
      <c r="T52" s="16">
        <v>0.3361024168023567</v>
      </c>
      <c r="U52" s="16">
        <v>0.33509410955194963</v>
      </c>
      <c r="V52" s="16">
        <v>0.33408882722329375</v>
      </c>
      <c r="W52" s="16">
        <v>0.3330865607416239</v>
      </c>
      <c r="X52" s="16">
        <v>0.33208730105939899</v>
      </c>
      <c r="Y52" s="16">
        <v>0.33109103915622085</v>
      </c>
      <c r="Z52" s="16">
        <v>0.33009776603875213</v>
      </c>
      <c r="AA52" s="16">
        <v>0.3291074727406359</v>
      </c>
      <c r="AB52" s="16">
        <v>0.32812015032241398</v>
      </c>
      <c r="AC52" s="16">
        <v>0.32713578987144676</v>
      </c>
      <c r="AD52" s="16">
        <v>0.32615438250183243</v>
      </c>
      <c r="AE52" s="16">
        <v>0.32517591935432688</v>
      </c>
      <c r="AF52" s="16">
        <v>0.3242003915962639</v>
      </c>
      <c r="AG52" s="16">
        <v>0.32322779042147515</v>
      </c>
      <c r="AH52" s="16">
        <v>0.32225810705021074</v>
      </c>
      <c r="AI52" s="16">
        <v>0.32129133272906008</v>
      </c>
      <c r="AJ52" s="16">
        <v>0.32032745873087287</v>
      </c>
      <c r="AK52" s="16">
        <v>0.3193664763546803</v>
      </c>
      <c r="AL52" s="16">
        <v>0.31840837692561624</v>
      </c>
      <c r="AM52" s="16">
        <v>0.31745315179483941</v>
      </c>
      <c r="AN52" s="16">
        <v>0.31650079233945488</v>
      </c>
      <c r="AO52" s="16">
        <v>0.31555128996243648</v>
      </c>
      <c r="AP52" s="16">
        <v>0.31460463609254918</v>
      </c>
      <c r="AQ52" s="16">
        <v>0.31366082218427155</v>
      </c>
      <c r="AR52" s="16">
        <v>0.31271983971771872</v>
      </c>
      <c r="AS52" s="16">
        <v>0.31178168019856556</v>
      </c>
      <c r="AT52" s="16">
        <v>0.31084633515796983</v>
      </c>
      <c r="AU52" s="16">
        <v>0.30991379615249592</v>
      </c>
      <c r="AV52" s="16">
        <v>0.30898405476403845</v>
      </c>
      <c r="AW52" s="16">
        <v>0.30805710259974634</v>
      </c>
      <c r="AX52" s="16">
        <v>0.30713293129194713</v>
      </c>
      <c r="AY52" s="16">
        <v>0.30621153249807126</v>
      </c>
      <c r="AZ52" s="16">
        <v>0.30529289790057706</v>
      </c>
      <c r="BA52" s="16">
        <v>0.30437701920687532</v>
      </c>
      <c r="BB52" s="16">
        <v>0.30346388814925468</v>
      </c>
      <c r="BC52" s="16">
        <v>0.30255349648480689</v>
      </c>
      <c r="BD52" s="16">
        <v>0.3016458359953525</v>
      </c>
      <c r="BE52" s="16">
        <v>0.30074089848736646</v>
      </c>
      <c r="BF52" s="16">
        <v>0.29983867579190437</v>
      </c>
      <c r="BG52" s="16">
        <v>0.29893915976452862</v>
      </c>
      <c r="BH52" s="16">
        <v>0.29804234228523507</v>
      </c>
      <c r="BI52" s="16">
        <v>0.29714821525837937</v>
      </c>
      <c r="BJ52" s="16">
        <v>0.29625677061260419</v>
      </c>
      <c r="BK52" s="16">
        <v>0.29536800030076638</v>
      </c>
      <c r="BL52" s="16">
        <v>0.2944818962998641</v>
      </c>
      <c r="BM52" s="16">
        <v>0.29359845061096446</v>
      </c>
      <c r="BN52" s="16">
        <v>0.29271765525913157</v>
      </c>
      <c r="BO52" s="16">
        <v>0.2918395022933542</v>
      </c>
      <c r="BP52" s="16">
        <v>0.29096398378647415</v>
      </c>
      <c r="BQ52" s="16">
        <v>0.29009109183511472</v>
      </c>
      <c r="BR52" s="16">
        <v>0.28922081855960935</v>
      </c>
      <c r="BS52" s="16">
        <v>0.28835315610393053</v>
      </c>
      <c r="BT52" s="16">
        <v>0.28748809663561875</v>
      </c>
      <c r="BU52" s="16">
        <v>0.28662563234571192</v>
      </c>
      <c r="BV52" s="16">
        <v>0.28576575544867477</v>
      </c>
      <c r="BW52" s="16">
        <v>0.28490845818232874</v>
      </c>
      <c r="BX52" s="16">
        <v>0.28405373280778173</v>
      </c>
      <c r="BY52" s="16">
        <v>0.28320157160935838</v>
      </c>
      <c r="BZ52" s="16">
        <v>0.28235196689453035</v>
      </c>
      <c r="CA52" s="16">
        <v>0.28150491099384672</v>
      </c>
      <c r="CB52" s="16">
        <v>0.2806603962608652</v>
      </c>
      <c r="CC52" s="16">
        <v>0.2798184150720826</v>
      </c>
      <c r="CD52" s="16">
        <v>0.27897895982686632</v>
      </c>
      <c r="CE52" s="16">
        <v>0.27814202294738577</v>
      </c>
      <c r="CF52" s="16">
        <v>0.27730759687854356</v>
      </c>
      <c r="CG52" s="16">
        <v>0.27647567408790796</v>
      </c>
      <c r="CH52" s="16">
        <v>0.27564624706564422</v>
      </c>
      <c r="CI52" s="16">
        <v>0.27481930832444729</v>
      </c>
      <c r="CJ52" s="16">
        <v>0.27399485039947397</v>
      </c>
      <c r="CK52" s="16">
        <v>0.27317286584827555</v>
      </c>
      <c r="CL52" s="16">
        <v>0.27235334725073074</v>
      </c>
      <c r="CM52" s="16">
        <v>0.27153628720897849</v>
      </c>
      <c r="CN52" s="16">
        <v>0.27072167834735156</v>
      </c>
      <c r="CO52" s="16">
        <v>0.26990951331230956</v>
      </c>
      <c r="CP52" s="16">
        <v>0.26909978477237256</v>
      </c>
      <c r="CQ52" s="16">
        <v>0.2682924854180555</v>
      </c>
      <c r="CR52" s="16">
        <v>0.26748760796180132</v>
      </c>
      <c r="CS52" s="16">
        <v>0.26668514513791591</v>
      </c>
      <c r="CT52" s="16">
        <v>0.26588508970250213</v>
      </c>
      <c r="CU52" s="16">
        <v>0.26508743443339466</v>
      </c>
      <c r="CV52" s="16">
        <v>0.26429217213009448</v>
      </c>
      <c r="CW52" s="16">
        <v>0.26349929561370422</v>
      </c>
      <c r="CX52" s="16">
        <v>0.26270879772686306</v>
      </c>
      <c r="CY52" s="16">
        <v>0.26192067133368246</v>
      </c>
      <c r="CZ52" s="16">
        <v>0.26113490931968142</v>
      </c>
      <c r="DA52" s="16">
        <v>0.2603515045917224</v>
      </c>
      <c r="DB52" s="16">
        <v>0.25957045007794721</v>
      </c>
      <c r="DC52" s="16">
        <v>0.25879173872771338</v>
      </c>
      <c r="DD52" s="16">
        <v>0.25801536351153026</v>
      </c>
      <c r="DE52" s="16">
        <v>0.25724131742099565</v>
      </c>
      <c r="DF52" s="16">
        <v>0.25646959346873266</v>
      </c>
      <c r="DG52" s="16">
        <v>0.25570018468832645</v>
      </c>
      <c r="DH52" s="16">
        <v>0.25493308413426147</v>
      </c>
      <c r="DI52" s="16">
        <v>0.25416828488185872</v>
      </c>
      <c r="DJ52" s="16">
        <v>0.25340578002721309</v>
      </c>
      <c r="DK52" s="16">
        <v>0.25264556268713145</v>
      </c>
    </row>
    <row r="53" spans="2:115" ht="12.75" customHeight="1" x14ac:dyDescent="0.15">
      <c r="B53" s="16">
        <v>100</v>
      </c>
      <c r="D53" s="16">
        <v>0.36842999999999998</v>
      </c>
      <c r="E53" s="16">
        <v>0.36819788909999995</v>
      </c>
      <c r="F53" s="16">
        <v>0.36790701276761095</v>
      </c>
      <c r="G53" s="16">
        <v>0.36755750110548174</v>
      </c>
      <c r="H53" s="16">
        <v>0.36714951227925463</v>
      </c>
      <c r="I53" s="16">
        <v>0.36668690389378278</v>
      </c>
      <c r="J53" s="16">
        <v>0.36616620849025361</v>
      </c>
      <c r="K53" s="16">
        <v>0.36558766588083902</v>
      </c>
      <c r="L53" s="16">
        <v>0.36495154334220636</v>
      </c>
      <c r="M53" s="16">
        <v>0.3642617849252896</v>
      </c>
      <c r="N53" s="16">
        <v>0.36351504826619274</v>
      </c>
      <c r="O53" s="16">
        <v>0.36271168000952442</v>
      </c>
      <c r="P53" s="16">
        <v>0.36185205332790182</v>
      </c>
      <c r="Q53" s="16">
        <v>0.36093656763298221</v>
      </c>
      <c r="R53" s="16">
        <v>0.35996925763172583</v>
      </c>
      <c r="S53" s="16">
        <v>0.35894694494005175</v>
      </c>
      <c r="T53" s="16">
        <v>0.35787010410523157</v>
      </c>
      <c r="U53" s="16">
        <v>0.35679649379291589</v>
      </c>
      <c r="V53" s="16">
        <v>0.35572610431153712</v>
      </c>
      <c r="W53" s="16">
        <v>0.35465892599860255</v>
      </c>
      <c r="X53" s="16">
        <v>0.35359494922060675</v>
      </c>
      <c r="Y53" s="16">
        <v>0.35253416437294494</v>
      </c>
      <c r="Z53" s="16">
        <v>0.35147656187982607</v>
      </c>
      <c r="AA53" s="16">
        <v>0.35042213219418661</v>
      </c>
      <c r="AB53" s="16">
        <v>0.34937086579760401</v>
      </c>
      <c r="AC53" s="16">
        <v>0.34832275320021122</v>
      </c>
      <c r="AD53" s="16">
        <v>0.34727778494061057</v>
      </c>
      <c r="AE53" s="16">
        <v>0.34623595158578874</v>
      </c>
      <c r="AF53" s="16">
        <v>0.34519724373103139</v>
      </c>
      <c r="AG53" s="16">
        <v>0.34416165199983828</v>
      </c>
      <c r="AH53" s="16">
        <v>0.34312916704383878</v>
      </c>
      <c r="AI53" s="16">
        <v>0.34209977954270726</v>
      </c>
      <c r="AJ53" s="16">
        <v>0.34107348020407913</v>
      </c>
      <c r="AK53" s="16">
        <v>0.34005025976346692</v>
      </c>
      <c r="AL53" s="16">
        <v>0.33903010898417651</v>
      </c>
      <c r="AM53" s="16">
        <v>0.33801301865722394</v>
      </c>
      <c r="AN53" s="16">
        <v>0.3369989796012523</v>
      </c>
      <c r="AO53" s="16">
        <v>0.3359879826624485</v>
      </c>
      <c r="AP53" s="16">
        <v>0.3349800187144612</v>
      </c>
      <c r="AQ53" s="16">
        <v>0.33397507865831777</v>
      </c>
      <c r="AR53" s="16">
        <v>0.33297315342234285</v>
      </c>
      <c r="AS53" s="16">
        <v>0.33197423396207582</v>
      </c>
      <c r="AT53" s="16">
        <v>0.33097831126018956</v>
      </c>
      <c r="AU53" s="16">
        <v>0.32998537632640901</v>
      </c>
      <c r="AV53" s="16">
        <v>0.32899542019742978</v>
      </c>
      <c r="AW53" s="16">
        <v>0.32800843393683748</v>
      </c>
      <c r="AX53" s="16">
        <v>0.32702440863502702</v>
      </c>
      <c r="AY53" s="16">
        <v>0.32604333540912189</v>
      </c>
      <c r="AZ53" s="16">
        <v>0.32506520540289457</v>
      </c>
      <c r="BA53" s="16">
        <v>0.32409000978668584</v>
      </c>
      <c r="BB53" s="16">
        <v>0.32311773975732583</v>
      </c>
      <c r="BC53" s="16">
        <v>0.32214838653805378</v>
      </c>
      <c r="BD53" s="16">
        <v>0.32118194137843964</v>
      </c>
      <c r="BE53" s="16">
        <v>0.32021839555430437</v>
      </c>
      <c r="BF53" s="16">
        <v>0.31925774036764143</v>
      </c>
      <c r="BG53" s="16">
        <v>0.31829996714653852</v>
      </c>
      <c r="BH53" s="16">
        <v>0.31734506724509887</v>
      </c>
      <c r="BI53" s="16">
        <v>0.31639303204336361</v>
      </c>
      <c r="BJ53" s="16">
        <v>0.31544385294723348</v>
      </c>
      <c r="BK53" s="16">
        <v>0.31449752138839177</v>
      </c>
      <c r="BL53" s="16">
        <v>0.31355402882422662</v>
      </c>
      <c r="BM53" s="16">
        <v>0.31261336673775392</v>
      </c>
      <c r="BN53" s="16">
        <v>0.31167552663754067</v>
      </c>
      <c r="BO53" s="16">
        <v>0.31074050005762804</v>
      </c>
      <c r="BP53" s="16">
        <v>0.30980827855745519</v>
      </c>
      <c r="BQ53" s="16">
        <v>0.30887885372178281</v>
      </c>
      <c r="BR53" s="16">
        <v>0.30795221716061744</v>
      </c>
      <c r="BS53" s="16">
        <v>0.30702836050913562</v>
      </c>
      <c r="BT53" s="16">
        <v>0.30610727542760818</v>
      </c>
      <c r="BU53" s="16">
        <v>0.30518895360132536</v>
      </c>
      <c r="BV53" s="16">
        <v>0.3042733867405214</v>
      </c>
      <c r="BW53" s="16">
        <v>0.30336056658029981</v>
      </c>
      <c r="BX53" s="16">
        <v>0.30245048488055892</v>
      </c>
      <c r="BY53" s="16">
        <v>0.30154313342591721</v>
      </c>
      <c r="BZ53" s="16">
        <v>0.30063850402563946</v>
      </c>
      <c r="CA53" s="16">
        <v>0.29973658851356255</v>
      </c>
      <c r="CB53" s="16">
        <v>0.29883737874802191</v>
      </c>
      <c r="CC53" s="16">
        <v>0.29794086661177782</v>
      </c>
      <c r="CD53" s="16">
        <v>0.29704704401194248</v>
      </c>
      <c r="CE53" s="16">
        <v>0.29615590287990667</v>
      </c>
      <c r="CF53" s="16">
        <v>0.29526743517126691</v>
      </c>
      <c r="CG53" s="16">
        <v>0.29438163286575314</v>
      </c>
      <c r="CH53" s="16">
        <v>0.29349848796715583</v>
      </c>
      <c r="CI53" s="16">
        <v>0.29261799250325443</v>
      </c>
      <c r="CJ53" s="16">
        <v>0.29174013852574465</v>
      </c>
      <c r="CK53" s="16">
        <v>0.2908649181101674</v>
      </c>
      <c r="CL53" s="16">
        <v>0.28999232335583691</v>
      </c>
      <c r="CM53" s="16">
        <v>0.28912234638576939</v>
      </c>
      <c r="CN53" s="16">
        <v>0.28825497934661209</v>
      </c>
      <c r="CO53" s="16">
        <v>0.28739021440857226</v>
      </c>
      <c r="CP53" s="16">
        <v>0.28652804376534652</v>
      </c>
      <c r="CQ53" s="16">
        <v>0.28566845963405046</v>
      </c>
      <c r="CR53" s="16">
        <v>0.28481145425514831</v>
      </c>
      <c r="CS53" s="16">
        <v>0.28395701989238287</v>
      </c>
      <c r="CT53" s="16">
        <v>0.28310514883270571</v>
      </c>
      <c r="CU53" s="16">
        <v>0.28225583338620763</v>
      </c>
      <c r="CV53" s="16">
        <v>0.28140906588604903</v>
      </c>
      <c r="CW53" s="16">
        <v>0.28056483868839088</v>
      </c>
      <c r="CX53" s="16">
        <v>0.27972314417232569</v>
      </c>
      <c r="CY53" s="16">
        <v>0.27888397473980869</v>
      </c>
      <c r="CZ53" s="16">
        <v>0.27804732281558925</v>
      </c>
      <c r="DA53" s="16">
        <v>0.27721318084714253</v>
      </c>
      <c r="DB53" s="16">
        <v>0.27638154130460107</v>
      </c>
      <c r="DC53" s="16">
        <v>0.27555239668068726</v>
      </c>
      <c r="DD53" s="16">
        <v>0.27472573949064522</v>
      </c>
      <c r="DE53" s="16">
        <v>0.27390156227217327</v>
      </c>
      <c r="DF53" s="16">
        <v>0.27307985758535674</v>
      </c>
      <c r="DG53" s="16">
        <v>0.27226061801260065</v>
      </c>
      <c r="DH53" s="16">
        <v>0.27144383615856288</v>
      </c>
      <c r="DI53" s="16">
        <v>0.27062950465008723</v>
      </c>
      <c r="DJ53" s="16">
        <v>0.26981761613613692</v>
      </c>
      <c r="DK53" s="16">
        <v>0.26900816328772847</v>
      </c>
    </row>
    <row r="54" spans="2:115" ht="12.75" customHeight="1" x14ac:dyDescent="0.15">
      <c r="B54" s="16">
        <v>101</v>
      </c>
      <c r="D54" s="16">
        <v>0.39026</v>
      </c>
      <c r="E54" s="16">
        <v>0.39001413619999997</v>
      </c>
      <c r="F54" s="16">
        <v>0.38970602503240198</v>
      </c>
      <c r="G54" s="16">
        <v>0.38933580430862119</v>
      </c>
      <c r="H54" s="16">
        <v>0.38890364156583862</v>
      </c>
      <c r="I54" s="16">
        <v>0.38841362297746562</v>
      </c>
      <c r="J54" s="16">
        <v>0.38786207563283764</v>
      </c>
      <c r="K54" s="16">
        <v>0.38724925355333772</v>
      </c>
      <c r="L54" s="16">
        <v>0.38657543985215492</v>
      </c>
      <c r="M54" s="16">
        <v>0.38584481227083439</v>
      </c>
      <c r="N54" s="16">
        <v>0.3850538304056792</v>
      </c>
      <c r="O54" s="16">
        <v>0.38420286144048266</v>
      </c>
      <c r="P54" s="16">
        <v>0.38329230065886871</v>
      </c>
      <c r="Q54" s="16">
        <v>0.38232257113820178</v>
      </c>
      <c r="R54" s="16">
        <v>0.3812979466475514</v>
      </c>
      <c r="S54" s="16">
        <v>0.38021506047907239</v>
      </c>
      <c r="T54" s="16">
        <v>0.37907441529763519</v>
      </c>
      <c r="U54" s="16">
        <v>0.37793719205174225</v>
      </c>
      <c r="V54" s="16">
        <v>0.37680338047558704</v>
      </c>
      <c r="W54" s="16">
        <v>0.37567297033416031</v>
      </c>
      <c r="X54" s="16">
        <v>0.37454595142315777</v>
      </c>
      <c r="Y54" s="16">
        <v>0.37342231356888833</v>
      </c>
      <c r="Z54" s="16">
        <v>0.37230204662818162</v>
      </c>
      <c r="AA54" s="16">
        <v>0.37118514048829709</v>
      </c>
      <c r="AB54" s="16">
        <v>0.37007158506683219</v>
      </c>
      <c r="AC54" s="16">
        <v>0.36896137031163173</v>
      </c>
      <c r="AD54" s="16">
        <v>0.36785448620069683</v>
      </c>
      <c r="AE54" s="16">
        <v>0.3667509227420947</v>
      </c>
      <c r="AF54" s="16">
        <v>0.36565066997386841</v>
      </c>
      <c r="AG54" s="16">
        <v>0.36455371796394687</v>
      </c>
      <c r="AH54" s="16">
        <v>0.363460056810055</v>
      </c>
      <c r="AI54" s="16">
        <v>0.36236967663962483</v>
      </c>
      <c r="AJ54" s="16">
        <v>0.36128256760970595</v>
      </c>
      <c r="AK54" s="16">
        <v>0.36019871990687685</v>
      </c>
      <c r="AL54" s="16">
        <v>0.35911812374715618</v>
      </c>
      <c r="AM54" s="16">
        <v>0.35804076937591472</v>
      </c>
      <c r="AN54" s="16">
        <v>0.35696664706778697</v>
      </c>
      <c r="AO54" s="16">
        <v>0.35589574712658362</v>
      </c>
      <c r="AP54" s="16">
        <v>0.35482805988520388</v>
      </c>
      <c r="AQ54" s="16">
        <v>0.35376357570554823</v>
      </c>
      <c r="AR54" s="16">
        <v>0.35270228497843159</v>
      </c>
      <c r="AS54" s="16">
        <v>0.35164417812349635</v>
      </c>
      <c r="AT54" s="16">
        <v>0.3505892455891258</v>
      </c>
      <c r="AU54" s="16">
        <v>0.34953747785235845</v>
      </c>
      <c r="AV54" s="16">
        <v>0.34848886541880136</v>
      </c>
      <c r="AW54" s="16">
        <v>0.34744339882254499</v>
      </c>
      <c r="AX54" s="16">
        <v>0.34640106862607734</v>
      </c>
      <c r="AY54" s="16">
        <v>0.34536186542019909</v>
      </c>
      <c r="AZ54" s="16">
        <v>0.34432577982393853</v>
      </c>
      <c r="BA54" s="16">
        <v>0.3432928024844667</v>
      </c>
      <c r="BB54" s="16">
        <v>0.34226292407701331</v>
      </c>
      <c r="BC54" s="16">
        <v>0.34123613530478225</v>
      </c>
      <c r="BD54" s="16">
        <v>0.34021242689886788</v>
      </c>
      <c r="BE54" s="16">
        <v>0.33919178961817131</v>
      </c>
      <c r="BF54" s="16">
        <v>0.33817421424931682</v>
      </c>
      <c r="BG54" s="16">
        <v>0.33715969160656883</v>
      </c>
      <c r="BH54" s="16">
        <v>0.33614821253174915</v>
      </c>
      <c r="BI54" s="16">
        <v>0.33513976789415389</v>
      </c>
      <c r="BJ54" s="16">
        <v>0.33413434859047142</v>
      </c>
      <c r="BK54" s="16">
        <v>0.33313194554469999</v>
      </c>
      <c r="BL54" s="16">
        <v>0.33213254970806588</v>
      </c>
      <c r="BM54" s="16">
        <v>0.3311361520589417</v>
      </c>
      <c r="BN54" s="16">
        <v>0.33014274360276485</v>
      </c>
      <c r="BO54" s="16">
        <v>0.32915231537195661</v>
      </c>
      <c r="BP54" s="16">
        <v>0.3281648584258407</v>
      </c>
      <c r="BQ54" s="16">
        <v>0.32718036385056315</v>
      </c>
      <c r="BR54" s="16">
        <v>0.32619882275901146</v>
      </c>
      <c r="BS54" s="16">
        <v>0.32522022629073449</v>
      </c>
      <c r="BT54" s="16">
        <v>0.32424456561186227</v>
      </c>
      <c r="BU54" s="16">
        <v>0.32327183191502668</v>
      </c>
      <c r="BV54" s="16">
        <v>0.32230201641928158</v>
      </c>
      <c r="BW54" s="16">
        <v>0.32133511037002371</v>
      </c>
      <c r="BX54" s="16">
        <v>0.32037110503891364</v>
      </c>
      <c r="BY54" s="16">
        <v>0.31940999172379692</v>
      </c>
      <c r="BZ54" s="16">
        <v>0.31845176174862555</v>
      </c>
      <c r="CA54" s="16">
        <v>0.31749640646337962</v>
      </c>
      <c r="CB54" s="16">
        <v>0.3165439172439895</v>
      </c>
      <c r="CC54" s="16">
        <v>0.31559428549225754</v>
      </c>
      <c r="CD54" s="16">
        <v>0.31464750263578078</v>
      </c>
      <c r="CE54" s="16">
        <v>0.31370356012787343</v>
      </c>
      <c r="CF54" s="16">
        <v>0.31276244944748977</v>
      </c>
      <c r="CG54" s="16">
        <v>0.31182416209914732</v>
      </c>
      <c r="CH54" s="16">
        <v>0.31088868961284988</v>
      </c>
      <c r="CI54" s="16">
        <v>0.30995602354401136</v>
      </c>
      <c r="CJ54" s="16">
        <v>0.3090261554733793</v>
      </c>
      <c r="CK54" s="16">
        <v>0.30809907700695915</v>
      </c>
      <c r="CL54" s="16">
        <v>0.30717477977593827</v>
      </c>
      <c r="CM54" s="16">
        <v>0.30625325543661047</v>
      </c>
      <c r="CN54" s="16">
        <v>0.30533449567030063</v>
      </c>
      <c r="CO54" s="16">
        <v>0.30441849218328976</v>
      </c>
      <c r="CP54" s="16">
        <v>0.30350523670673984</v>
      </c>
      <c r="CQ54" s="16">
        <v>0.30259472099661966</v>
      </c>
      <c r="CR54" s="16">
        <v>0.30168693683362979</v>
      </c>
      <c r="CS54" s="16">
        <v>0.30078187602312889</v>
      </c>
      <c r="CT54" s="16">
        <v>0.29987953039505949</v>
      </c>
      <c r="CU54" s="16">
        <v>0.2989798918038743</v>
      </c>
      <c r="CV54" s="16">
        <v>0.2980829521284627</v>
      </c>
      <c r="CW54" s="16">
        <v>0.29718870327207736</v>
      </c>
      <c r="CX54" s="16">
        <v>0.29629713716226108</v>
      </c>
      <c r="CY54" s="16">
        <v>0.29540824575077429</v>
      </c>
      <c r="CZ54" s="16">
        <v>0.29452202101352198</v>
      </c>
      <c r="DA54" s="16">
        <v>0.29363845495048141</v>
      </c>
      <c r="DB54" s="16">
        <v>0.29275753958562994</v>
      </c>
      <c r="DC54" s="16">
        <v>0.29187926696687305</v>
      </c>
      <c r="DD54" s="16">
        <v>0.29100362916597244</v>
      </c>
      <c r="DE54" s="16">
        <v>0.29013061827847458</v>
      </c>
      <c r="DF54" s="16">
        <v>0.28926022642363913</v>
      </c>
      <c r="DG54" s="16">
        <v>0.28839244574436818</v>
      </c>
      <c r="DH54" s="16">
        <v>0.28752726840713511</v>
      </c>
      <c r="DI54" s="16">
        <v>0.28666468660191369</v>
      </c>
      <c r="DJ54" s="16">
        <v>0.28580469254210794</v>
      </c>
      <c r="DK54" s="16">
        <v>0.28494727846448159</v>
      </c>
    </row>
    <row r="55" spans="2:115" ht="12.75" customHeight="1" x14ac:dyDescent="0.15">
      <c r="B55" s="16">
        <v>102</v>
      </c>
      <c r="D55" s="16">
        <v>0.41203000000000001</v>
      </c>
      <c r="E55" s="16">
        <v>0.41177042110000001</v>
      </c>
      <c r="F55" s="16">
        <v>0.411445122467331</v>
      </c>
      <c r="G55" s="16">
        <v>0.41105424960098702</v>
      </c>
      <c r="H55" s="16">
        <v>0.41059797938392989</v>
      </c>
      <c r="I55" s="16">
        <v>0.41008062592990613</v>
      </c>
      <c r="J55" s="16">
        <v>0.40949831144108567</v>
      </c>
      <c r="K55" s="16">
        <v>0.40885130410900877</v>
      </c>
      <c r="L55" s="16">
        <v>0.40813990283985913</v>
      </c>
      <c r="M55" s="16">
        <v>0.40736851842349181</v>
      </c>
      <c r="N55" s="16">
        <v>0.40653341296072365</v>
      </c>
      <c r="O55" s="16">
        <v>0.40563497411808042</v>
      </c>
      <c r="P55" s="16">
        <v>0.40467361922942058</v>
      </c>
      <c r="Q55" s="16">
        <v>0.40364979497277015</v>
      </c>
      <c r="R55" s="16">
        <v>0.40256801352224314</v>
      </c>
      <c r="S55" s="16">
        <v>0.40142472036383997</v>
      </c>
      <c r="T55" s="16">
        <v>0.40022044620274844</v>
      </c>
      <c r="U55" s="16">
        <v>0.39901978486414019</v>
      </c>
      <c r="V55" s="16">
        <v>0.39782272550954778</v>
      </c>
      <c r="W55" s="16">
        <v>0.39662925733301918</v>
      </c>
      <c r="X55" s="16">
        <v>0.3954393695610201</v>
      </c>
      <c r="Y55" s="16">
        <v>0.39425305145233702</v>
      </c>
      <c r="Z55" s="16">
        <v>0.39307029229797996</v>
      </c>
      <c r="AA55" s="16">
        <v>0.39189108142108608</v>
      </c>
      <c r="AB55" s="16">
        <v>0.39071540817682276</v>
      </c>
      <c r="AC55" s="16">
        <v>0.38954326195229233</v>
      </c>
      <c r="AD55" s="16">
        <v>0.38837463216643547</v>
      </c>
      <c r="AE55" s="16">
        <v>0.38720950826993616</v>
      </c>
      <c r="AF55" s="16">
        <v>0.38604787974512633</v>
      </c>
      <c r="AG55" s="16">
        <v>0.38488973610589094</v>
      </c>
      <c r="AH55" s="16">
        <v>0.38373506689757331</v>
      </c>
      <c r="AI55" s="16">
        <v>0.38258386169688058</v>
      </c>
      <c r="AJ55" s="16">
        <v>0.38143611011178991</v>
      </c>
      <c r="AK55" s="16">
        <v>0.38029180178145455</v>
      </c>
      <c r="AL55" s="16">
        <v>0.3791509263761102</v>
      </c>
      <c r="AM55" s="16">
        <v>0.37801347359698184</v>
      </c>
      <c r="AN55" s="16">
        <v>0.37687943317619094</v>
      </c>
      <c r="AO55" s="16">
        <v>0.3757487948766623</v>
      </c>
      <c r="AP55" s="16">
        <v>0.37462154849203233</v>
      </c>
      <c r="AQ55" s="16">
        <v>0.37349768384655624</v>
      </c>
      <c r="AR55" s="16">
        <v>0.37237719079501658</v>
      </c>
      <c r="AS55" s="16">
        <v>0.37126005922263156</v>
      </c>
      <c r="AT55" s="16">
        <v>0.37014627904496361</v>
      </c>
      <c r="AU55" s="16">
        <v>0.3690358402078287</v>
      </c>
      <c r="AV55" s="16">
        <v>0.36792873268720522</v>
      </c>
      <c r="AW55" s="16">
        <v>0.36682494648914366</v>
      </c>
      <c r="AX55" s="16">
        <v>0.3657244716496762</v>
      </c>
      <c r="AY55" s="16">
        <v>0.36462729823472717</v>
      </c>
      <c r="AZ55" s="16">
        <v>0.36353341634002301</v>
      </c>
      <c r="BA55" s="16">
        <v>0.36244281609100293</v>
      </c>
      <c r="BB55" s="16">
        <v>0.3613554876427299</v>
      </c>
      <c r="BC55" s="16">
        <v>0.36027142117980171</v>
      </c>
      <c r="BD55" s="16">
        <v>0.35919060691626231</v>
      </c>
      <c r="BE55" s="16">
        <v>0.35811303509551357</v>
      </c>
      <c r="BF55" s="16">
        <v>0.35703869599022703</v>
      </c>
      <c r="BG55" s="16">
        <v>0.3559675799022563</v>
      </c>
      <c r="BH55" s="16">
        <v>0.35489967716254955</v>
      </c>
      <c r="BI55" s="16">
        <v>0.35383497813106191</v>
      </c>
      <c r="BJ55" s="16">
        <v>0.35277347319666869</v>
      </c>
      <c r="BK55" s="16">
        <v>0.35171515277707865</v>
      </c>
      <c r="BL55" s="16">
        <v>0.35066000731874741</v>
      </c>
      <c r="BM55" s="16">
        <v>0.34960802729679119</v>
      </c>
      <c r="BN55" s="16">
        <v>0.34855920321490086</v>
      </c>
      <c r="BO55" s="16">
        <v>0.34751352560525617</v>
      </c>
      <c r="BP55" s="16">
        <v>0.34647098502844037</v>
      </c>
      <c r="BQ55" s="16">
        <v>0.34543157207335501</v>
      </c>
      <c r="BR55" s="16">
        <v>0.34439527735713499</v>
      </c>
      <c r="BS55" s="16">
        <v>0.34336209152506358</v>
      </c>
      <c r="BT55" s="16">
        <v>0.3423320052504884</v>
      </c>
      <c r="BU55" s="16">
        <v>0.34130500923473694</v>
      </c>
      <c r="BV55" s="16">
        <v>0.34028109420703273</v>
      </c>
      <c r="BW55" s="16">
        <v>0.33926025092441159</v>
      </c>
      <c r="BX55" s="16">
        <v>0.33824247017163839</v>
      </c>
      <c r="BY55" s="16">
        <v>0.33722774276112344</v>
      </c>
      <c r="BZ55" s="16">
        <v>0.33621605953284006</v>
      </c>
      <c r="CA55" s="16">
        <v>0.33520741135424154</v>
      </c>
      <c r="CB55" s="16">
        <v>0.33420178912017884</v>
      </c>
      <c r="CC55" s="16">
        <v>0.33319918375281826</v>
      </c>
      <c r="CD55" s="16">
        <v>0.33219958620155982</v>
      </c>
      <c r="CE55" s="16">
        <v>0.33120298744295518</v>
      </c>
      <c r="CF55" s="16">
        <v>0.33020937848062626</v>
      </c>
      <c r="CG55" s="16">
        <v>0.32921875034518439</v>
      </c>
      <c r="CH55" s="16">
        <v>0.32823109409414886</v>
      </c>
      <c r="CI55" s="16">
        <v>0.3272464008118664</v>
      </c>
      <c r="CJ55" s="16">
        <v>0.32626466160943079</v>
      </c>
      <c r="CK55" s="16">
        <v>0.32528586762460254</v>
      </c>
      <c r="CL55" s="16">
        <v>0.32431001002172871</v>
      </c>
      <c r="CM55" s="16">
        <v>0.3233370799916635</v>
      </c>
      <c r="CN55" s="16">
        <v>0.32236706875168852</v>
      </c>
      <c r="CO55" s="16">
        <v>0.32139996754543348</v>
      </c>
      <c r="CP55" s="16">
        <v>0.32043576764279719</v>
      </c>
      <c r="CQ55" s="16">
        <v>0.31947446033986876</v>
      </c>
      <c r="CR55" s="16">
        <v>0.31851603695884917</v>
      </c>
      <c r="CS55" s="16">
        <v>0.31756048884797261</v>
      </c>
      <c r="CT55" s="16">
        <v>0.31660780738142869</v>
      </c>
      <c r="CU55" s="16">
        <v>0.31565798395928441</v>
      </c>
      <c r="CV55" s="16">
        <v>0.31471101000740659</v>
      </c>
      <c r="CW55" s="16">
        <v>0.31376687697738437</v>
      </c>
      <c r="CX55" s="16">
        <v>0.31282557634645219</v>
      </c>
      <c r="CY55" s="16">
        <v>0.31188709961741284</v>
      </c>
      <c r="CZ55" s="16">
        <v>0.31095143831856059</v>
      </c>
      <c r="DA55" s="16">
        <v>0.31001858400360494</v>
      </c>
      <c r="DB55" s="16">
        <v>0.30908852825159411</v>
      </c>
      <c r="DC55" s="16">
        <v>0.3081612626668393</v>
      </c>
      <c r="DD55" s="16">
        <v>0.30723677887883877</v>
      </c>
      <c r="DE55" s="16">
        <v>0.30631506854220231</v>
      </c>
      <c r="DF55" s="16">
        <v>0.30539612333657568</v>
      </c>
      <c r="DG55" s="16">
        <v>0.30447993496656589</v>
      </c>
      <c r="DH55" s="16">
        <v>0.30356649516166623</v>
      </c>
      <c r="DI55" s="16">
        <v>0.30265579567618123</v>
      </c>
      <c r="DJ55" s="16">
        <v>0.3017478282891527</v>
      </c>
      <c r="DK55" s="16">
        <v>0.30084258480428522</v>
      </c>
    </row>
    <row r="56" spans="2:115" ht="12.75" customHeight="1" x14ac:dyDescent="0.15">
      <c r="B56" s="16">
        <v>103</v>
      </c>
      <c r="D56" s="16">
        <v>0.43453999999999998</v>
      </c>
      <c r="E56" s="16">
        <v>0.43426623979999995</v>
      </c>
      <c r="F56" s="16">
        <v>0.43392316947055798</v>
      </c>
      <c r="G56" s="16">
        <v>0.43351094245956096</v>
      </c>
      <c r="H56" s="16">
        <v>0.4330297453134308</v>
      </c>
      <c r="I56" s="16">
        <v>0.43248412783433587</v>
      </c>
      <c r="J56" s="16">
        <v>0.43187000037281115</v>
      </c>
      <c r="K56" s="16">
        <v>0.43118764577222207</v>
      </c>
      <c r="L56" s="16">
        <v>0.43043737926857845</v>
      </c>
      <c r="M56" s="16">
        <v>0.42962385262176084</v>
      </c>
      <c r="N56" s="16">
        <v>0.42874312372388623</v>
      </c>
      <c r="O56" s="16">
        <v>0.42779560142045642</v>
      </c>
      <c r="P56" s="16">
        <v>0.42678172584508994</v>
      </c>
      <c r="Q56" s="16">
        <v>0.42570196807870186</v>
      </c>
      <c r="R56" s="16">
        <v>0.42456108680425092</v>
      </c>
      <c r="S56" s="16">
        <v>0.42335533331772685</v>
      </c>
      <c r="T56" s="16">
        <v>0.42208526731777368</v>
      </c>
      <c r="U56" s="16">
        <v>0.42081901151582035</v>
      </c>
      <c r="V56" s="16">
        <v>0.41955655448127288</v>
      </c>
      <c r="W56" s="16">
        <v>0.41829788481782909</v>
      </c>
      <c r="X56" s="16">
        <v>0.41704299116337556</v>
      </c>
      <c r="Y56" s="16">
        <v>0.41579186218988545</v>
      </c>
      <c r="Z56" s="16">
        <v>0.41454448660331578</v>
      </c>
      <c r="AA56" s="16">
        <v>0.41330085314350584</v>
      </c>
      <c r="AB56" s="16">
        <v>0.41206095058407533</v>
      </c>
      <c r="AC56" s="16">
        <v>0.41082476773232313</v>
      </c>
      <c r="AD56" s="16">
        <v>0.40959229342912612</v>
      </c>
      <c r="AE56" s="16">
        <v>0.40836351654883873</v>
      </c>
      <c r="AF56" s="16">
        <v>0.4071384259991922</v>
      </c>
      <c r="AG56" s="16">
        <v>0.40591701072119468</v>
      </c>
      <c r="AH56" s="16">
        <v>0.40469925968903109</v>
      </c>
      <c r="AI56" s="16">
        <v>0.40348516190996397</v>
      </c>
      <c r="AJ56" s="16">
        <v>0.40227470642423407</v>
      </c>
      <c r="AK56" s="16">
        <v>0.40106788230496138</v>
      </c>
      <c r="AL56" s="16">
        <v>0.39986467865804648</v>
      </c>
      <c r="AM56" s="16">
        <v>0.39866508462207234</v>
      </c>
      <c r="AN56" s="16">
        <v>0.39746908936820613</v>
      </c>
      <c r="AO56" s="16">
        <v>0.39627668210010147</v>
      </c>
      <c r="AP56" s="16">
        <v>0.3950878520538012</v>
      </c>
      <c r="AQ56" s="16">
        <v>0.39390258849763982</v>
      </c>
      <c r="AR56" s="16">
        <v>0.39272088073214689</v>
      </c>
      <c r="AS56" s="16">
        <v>0.39154271808995045</v>
      </c>
      <c r="AT56" s="16">
        <v>0.39036808993568056</v>
      </c>
      <c r="AU56" s="16">
        <v>0.38919698566587352</v>
      </c>
      <c r="AV56" s="16">
        <v>0.38802939470887593</v>
      </c>
      <c r="AW56" s="16">
        <v>0.38686530652474926</v>
      </c>
      <c r="AX56" s="16">
        <v>0.38570471060517508</v>
      </c>
      <c r="AY56" s="16">
        <v>0.38454759647335951</v>
      </c>
      <c r="AZ56" s="16">
        <v>0.38339395368393947</v>
      </c>
      <c r="BA56" s="16">
        <v>0.3822437718228876</v>
      </c>
      <c r="BB56" s="16">
        <v>0.38109704050741894</v>
      </c>
      <c r="BC56" s="16">
        <v>0.37995374938589666</v>
      </c>
      <c r="BD56" s="16">
        <v>0.37881388813773903</v>
      </c>
      <c r="BE56" s="16">
        <v>0.3776774464733258</v>
      </c>
      <c r="BF56" s="16">
        <v>0.37654441413390582</v>
      </c>
      <c r="BG56" s="16">
        <v>0.3754147808915041</v>
      </c>
      <c r="BH56" s="16">
        <v>0.3742885365488296</v>
      </c>
      <c r="BI56" s="16">
        <v>0.37316567093918307</v>
      </c>
      <c r="BJ56" s="16">
        <v>0.37204617392636552</v>
      </c>
      <c r="BK56" s="16">
        <v>0.37093003540458641</v>
      </c>
      <c r="BL56" s="16">
        <v>0.36981724529837268</v>
      </c>
      <c r="BM56" s="16">
        <v>0.36870779356247751</v>
      </c>
      <c r="BN56" s="16">
        <v>0.36760167018179013</v>
      </c>
      <c r="BO56" s="16">
        <v>0.36649886517124475</v>
      </c>
      <c r="BP56" s="16">
        <v>0.36539936857573102</v>
      </c>
      <c r="BQ56" s="16">
        <v>0.36430317047000382</v>
      </c>
      <c r="BR56" s="16">
        <v>0.36321026095859382</v>
      </c>
      <c r="BS56" s="16">
        <v>0.36212063017571805</v>
      </c>
      <c r="BT56" s="16">
        <v>0.36103426828519086</v>
      </c>
      <c r="BU56" s="16">
        <v>0.35995116548033529</v>
      </c>
      <c r="BV56" s="16">
        <v>0.35887131198389433</v>
      </c>
      <c r="BW56" s="16">
        <v>0.35779469804794262</v>
      </c>
      <c r="BX56" s="16">
        <v>0.3567213139537988</v>
      </c>
      <c r="BY56" s="16">
        <v>0.35565115001193737</v>
      </c>
      <c r="BZ56" s="16">
        <v>0.35458419656190154</v>
      </c>
      <c r="CA56" s="16">
        <v>0.35352044397221583</v>
      </c>
      <c r="CB56" s="16">
        <v>0.3524598826402992</v>
      </c>
      <c r="CC56" s="16">
        <v>0.3514025029923783</v>
      </c>
      <c r="CD56" s="16">
        <v>0.35034829548340118</v>
      </c>
      <c r="CE56" s="16">
        <v>0.34929725059695099</v>
      </c>
      <c r="CF56" s="16">
        <v>0.34824935884516012</v>
      </c>
      <c r="CG56" s="16">
        <v>0.34720461076862463</v>
      </c>
      <c r="CH56" s="16">
        <v>0.34616299693631875</v>
      </c>
      <c r="CI56" s="16">
        <v>0.34512450794550981</v>
      </c>
      <c r="CJ56" s="16">
        <v>0.34408913442167327</v>
      </c>
      <c r="CK56" s="16">
        <v>0.34305686701840826</v>
      </c>
      <c r="CL56" s="16">
        <v>0.34202769641735303</v>
      </c>
      <c r="CM56" s="16">
        <v>0.34100161332810097</v>
      </c>
      <c r="CN56" s="16">
        <v>0.33997860848811667</v>
      </c>
      <c r="CO56" s="16">
        <v>0.33895867266265234</v>
      </c>
      <c r="CP56" s="16">
        <v>0.33794179664466434</v>
      </c>
      <c r="CQ56" s="16">
        <v>0.3369279712547304</v>
      </c>
      <c r="CR56" s="16">
        <v>0.33591718734096615</v>
      </c>
      <c r="CS56" s="16">
        <v>0.33490943577894328</v>
      </c>
      <c r="CT56" s="16">
        <v>0.33390470747160644</v>
      </c>
      <c r="CU56" s="16">
        <v>0.3329029933491916</v>
      </c>
      <c r="CV56" s="16">
        <v>0.33190428436914404</v>
      </c>
      <c r="CW56" s="16">
        <v>0.33090857151603664</v>
      </c>
      <c r="CX56" s="16">
        <v>0.32991584580148853</v>
      </c>
      <c r="CY56" s="16">
        <v>0.32892609826408403</v>
      </c>
      <c r="CZ56" s="16">
        <v>0.32793931996929176</v>
      </c>
      <c r="DA56" s="16">
        <v>0.32695550200938395</v>
      </c>
      <c r="DB56" s="16">
        <v>0.32597463550335576</v>
      </c>
      <c r="DC56" s="16">
        <v>0.32499671159684568</v>
      </c>
      <c r="DD56" s="16">
        <v>0.32402172146205516</v>
      </c>
      <c r="DE56" s="16">
        <v>0.32304965629766902</v>
      </c>
      <c r="DF56" s="16">
        <v>0.32208050732877597</v>
      </c>
      <c r="DG56" s="16">
        <v>0.32111426580678964</v>
      </c>
      <c r="DH56" s="16">
        <v>0.32015092300936926</v>
      </c>
      <c r="DI56" s="16">
        <v>0.3191904702403412</v>
      </c>
      <c r="DJ56" s="16">
        <v>0.31823289882962014</v>
      </c>
      <c r="DK56" s="16">
        <v>0.31727820013313129</v>
      </c>
    </row>
    <row r="57" spans="2:115" ht="12.75" customHeight="1" x14ac:dyDescent="0.15">
      <c r="B57" s="16">
        <v>104</v>
      </c>
      <c r="D57" s="16">
        <v>0.45878999999999998</v>
      </c>
      <c r="E57" s="16">
        <v>0.45850096229999998</v>
      </c>
      <c r="F57" s="16">
        <v>0.45813874653978298</v>
      </c>
      <c r="G57" s="16">
        <v>0.45770351473057019</v>
      </c>
      <c r="H57" s="16">
        <v>0.45719546382921922</v>
      </c>
      <c r="I57" s="16">
        <v>0.45661939754479436</v>
      </c>
      <c r="J57" s="16">
        <v>0.45597099800028074</v>
      </c>
      <c r="K57" s="16">
        <v>0.45525056382344026</v>
      </c>
      <c r="L57" s="16">
        <v>0.45445842784238749</v>
      </c>
      <c r="M57" s="16">
        <v>0.45359950141376543</v>
      </c>
      <c r="N57" s="16">
        <v>0.45266962243586722</v>
      </c>
      <c r="O57" s="16">
        <v>0.45166922257028391</v>
      </c>
      <c r="P57" s="16">
        <v>0.45059876651279235</v>
      </c>
      <c r="Q57" s="16">
        <v>0.44945875163351495</v>
      </c>
      <c r="R57" s="16">
        <v>0.44825420217913714</v>
      </c>
      <c r="S57" s="16">
        <v>0.44698116024494844</v>
      </c>
      <c r="T57" s="16">
        <v>0.44564021676421361</v>
      </c>
      <c r="U57" s="16">
        <v>0.44430329611392094</v>
      </c>
      <c r="V57" s="16">
        <v>0.44297038622557916</v>
      </c>
      <c r="W57" s="16">
        <v>0.44164147506690249</v>
      </c>
      <c r="X57" s="16">
        <v>0.44031655064170172</v>
      </c>
      <c r="Y57" s="16">
        <v>0.43899560098977664</v>
      </c>
      <c r="Z57" s="16">
        <v>0.43767861418680726</v>
      </c>
      <c r="AA57" s="16">
        <v>0.43636557834424688</v>
      </c>
      <c r="AB57" s="16">
        <v>0.43505648160921412</v>
      </c>
      <c r="AC57" s="16">
        <v>0.4337513121643865</v>
      </c>
      <c r="AD57" s="16">
        <v>0.43245005822789334</v>
      </c>
      <c r="AE57" s="16">
        <v>0.43115270805320965</v>
      </c>
      <c r="AF57" s="16">
        <v>0.42985924992905</v>
      </c>
      <c r="AG57" s="16">
        <v>0.42856967217926289</v>
      </c>
      <c r="AH57" s="16">
        <v>0.4272839631627251</v>
      </c>
      <c r="AI57" s="16">
        <v>0.42600211127323689</v>
      </c>
      <c r="AJ57" s="16">
        <v>0.4247241049394172</v>
      </c>
      <c r="AK57" s="16">
        <v>0.42344993262459896</v>
      </c>
      <c r="AL57" s="16">
        <v>0.42217958282672513</v>
      </c>
      <c r="AM57" s="16">
        <v>0.42091304407824498</v>
      </c>
      <c r="AN57" s="16">
        <v>0.41965030494601024</v>
      </c>
      <c r="AO57" s="16">
        <v>0.41839135403117217</v>
      </c>
      <c r="AP57" s="16">
        <v>0.41713617996907865</v>
      </c>
      <c r="AQ57" s="16">
        <v>0.41588477142917141</v>
      </c>
      <c r="AR57" s="16">
        <v>0.41463711711488394</v>
      </c>
      <c r="AS57" s="16">
        <v>0.41339320576353927</v>
      </c>
      <c r="AT57" s="16">
        <v>0.41215302614624866</v>
      </c>
      <c r="AU57" s="16">
        <v>0.41091656706780988</v>
      </c>
      <c r="AV57" s="16">
        <v>0.40968381736660647</v>
      </c>
      <c r="AW57" s="16">
        <v>0.40845476591450663</v>
      </c>
      <c r="AX57" s="16">
        <v>0.40722940161676313</v>
      </c>
      <c r="AY57" s="16">
        <v>0.40600771341191283</v>
      </c>
      <c r="AZ57" s="16">
        <v>0.40478969027167711</v>
      </c>
      <c r="BA57" s="16">
        <v>0.40357532120086204</v>
      </c>
      <c r="BB57" s="16">
        <v>0.40236459523725948</v>
      </c>
      <c r="BC57" s="16">
        <v>0.40115750145154766</v>
      </c>
      <c r="BD57" s="16">
        <v>0.39995402894719306</v>
      </c>
      <c r="BE57" s="16">
        <v>0.39875416686035148</v>
      </c>
      <c r="BF57" s="16">
        <v>0.39755790435977045</v>
      </c>
      <c r="BG57" s="16">
        <v>0.3963652306466911</v>
      </c>
      <c r="BH57" s="16">
        <v>0.39517613495475107</v>
      </c>
      <c r="BI57" s="16">
        <v>0.39399060654988677</v>
      </c>
      <c r="BJ57" s="16">
        <v>0.39280863473023714</v>
      </c>
      <c r="BK57" s="16">
        <v>0.39163020882604638</v>
      </c>
      <c r="BL57" s="16">
        <v>0.39045531819956825</v>
      </c>
      <c r="BM57" s="16">
        <v>0.38928395224496953</v>
      </c>
      <c r="BN57" s="16">
        <v>0.38811610038823463</v>
      </c>
      <c r="BO57" s="16">
        <v>0.38695175208706994</v>
      </c>
      <c r="BP57" s="16">
        <v>0.38579089683080875</v>
      </c>
      <c r="BQ57" s="16">
        <v>0.38463352414031632</v>
      </c>
      <c r="BR57" s="16">
        <v>0.38347962356789539</v>
      </c>
      <c r="BS57" s="16">
        <v>0.38232918469719168</v>
      </c>
      <c r="BT57" s="16">
        <v>0.38118219714310009</v>
      </c>
      <c r="BU57" s="16">
        <v>0.3800386505516708</v>
      </c>
      <c r="BV57" s="16">
        <v>0.37889853460001577</v>
      </c>
      <c r="BW57" s="16">
        <v>0.37776183899621574</v>
      </c>
      <c r="BX57" s="16">
        <v>0.37662855347922708</v>
      </c>
      <c r="BY57" s="16">
        <v>0.37549866781878938</v>
      </c>
      <c r="BZ57" s="16">
        <v>0.37437217181533305</v>
      </c>
      <c r="CA57" s="16">
        <v>0.373249055299887</v>
      </c>
      <c r="CB57" s="16">
        <v>0.37212930813398737</v>
      </c>
      <c r="CC57" s="16">
        <v>0.37101292020958537</v>
      </c>
      <c r="CD57" s="16">
        <v>0.36989988144895664</v>
      </c>
      <c r="CE57" s="16">
        <v>0.36879018180460982</v>
      </c>
      <c r="CF57" s="16">
        <v>0.36768381125919591</v>
      </c>
      <c r="CG57" s="16">
        <v>0.36658075982541838</v>
      </c>
      <c r="CH57" s="16">
        <v>0.36548101754594209</v>
      </c>
      <c r="CI57" s="16">
        <v>0.3643845744933043</v>
      </c>
      <c r="CJ57" s="16">
        <v>0.36329142076982435</v>
      </c>
      <c r="CK57" s="16">
        <v>0.3622015465075149</v>
      </c>
      <c r="CL57" s="16">
        <v>0.36111494186799237</v>
      </c>
      <c r="CM57" s="16">
        <v>0.36003159704238835</v>
      </c>
      <c r="CN57" s="16">
        <v>0.35895150225126121</v>
      </c>
      <c r="CO57" s="16">
        <v>0.35787464774450745</v>
      </c>
      <c r="CP57" s="16">
        <v>0.35680102380127388</v>
      </c>
      <c r="CQ57" s="16">
        <v>0.35573062072987005</v>
      </c>
      <c r="CR57" s="16">
        <v>0.35466342886768043</v>
      </c>
      <c r="CS57" s="16">
        <v>0.3535994385810774</v>
      </c>
      <c r="CT57" s="16">
        <v>0.35253864026533416</v>
      </c>
      <c r="CU57" s="16">
        <v>0.35148102434453815</v>
      </c>
      <c r="CV57" s="16">
        <v>0.35042658127150461</v>
      </c>
      <c r="CW57" s="16">
        <v>0.34937530152769009</v>
      </c>
      <c r="CX57" s="16">
        <v>0.348327175623107</v>
      </c>
      <c r="CY57" s="16">
        <v>0.34728219409623767</v>
      </c>
      <c r="CZ57" s="16">
        <v>0.34624034751394894</v>
      </c>
      <c r="DA57" s="16">
        <v>0.34520162647140712</v>
      </c>
      <c r="DB57" s="16">
        <v>0.34416602159199289</v>
      </c>
      <c r="DC57" s="16">
        <v>0.34313352352721688</v>
      </c>
      <c r="DD57" s="16">
        <v>0.34210412295663523</v>
      </c>
      <c r="DE57" s="16">
        <v>0.34107781058776537</v>
      </c>
      <c r="DF57" s="16">
        <v>0.34005457715600207</v>
      </c>
      <c r="DG57" s="16">
        <v>0.339034413424534</v>
      </c>
      <c r="DH57" s="16">
        <v>0.3380173101842604</v>
      </c>
      <c r="DI57" s="16">
        <v>0.33700325825370769</v>
      </c>
      <c r="DJ57" s="16">
        <v>0.33599224847894654</v>
      </c>
      <c r="DK57" s="16">
        <v>0.33498427173350964</v>
      </c>
    </row>
    <row r="58" spans="2:115" ht="12.75" customHeight="1" x14ac:dyDescent="0.15">
      <c r="B58" s="16">
        <v>105</v>
      </c>
      <c r="D58" s="16">
        <v>0.47904000000000002</v>
      </c>
      <c r="E58" s="16">
        <v>0.47873820480000001</v>
      </c>
      <c r="F58" s="16">
        <v>0.47836000161820802</v>
      </c>
      <c r="G58" s="16">
        <v>0.47790555961667069</v>
      </c>
      <c r="H58" s="16">
        <v>0.47737508444549615</v>
      </c>
      <c r="I58" s="16">
        <v>0.47677359183909479</v>
      </c>
      <c r="J58" s="16">
        <v>0.47609657333868327</v>
      </c>
      <c r="K58" s="16">
        <v>0.47534434075280813</v>
      </c>
      <c r="L58" s="16">
        <v>0.47451724159989828</v>
      </c>
      <c r="M58" s="16">
        <v>0.47362040401327449</v>
      </c>
      <c r="N58" s="16">
        <v>0.47264948218504726</v>
      </c>
      <c r="O58" s="16">
        <v>0.47160492682941829</v>
      </c>
      <c r="P58" s="16">
        <v>0.47048722315283259</v>
      </c>
      <c r="Q58" s="16">
        <v>0.4692968904782559</v>
      </c>
      <c r="R58" s="16">
        <v>0.46803917481177415</v>
      </c>
      <c r="S58" s="16">
        <v>0.46670994355530876</v>
      </c>
      <c r="T58" s="16">
        <v>0.46530981372464281</v>
      </c>
      <c r="U58" s="16">
        <v>0.46391388428346891</v>
      </c>
      <c r="V58" s="16">
        <v>0.46252214263061847</v>
      </c>
      <c r="W58" s="16">
        <v>0.46113457620272663</v>
      </c>
      <c r="X58" s="16">
        <v>0.45975117247411845</v>
      </c>
      <c r="Y58" s="16">
        <v>0.4583719189566961</v>
      </c>
      <c r="Z58" s="16">
        <v>0.456996803199826</v>
      </c>
      <c r="AA58" s="16">
        <v>0.45562581279022651</v>
      </c>
      <c r="AB58" s="16">
        <v>0.45425893535185585</v>
      </c>
      <c r="AC58" s="16">
        <v>0.45289615854580029</v>
      </c>
      <c r="AD58" s="16">
        <v>0.45153747007016287</v>
      </c>
      <c r="AE58" s="16">
        <v>0.45018285765995236</v>
      </c>
      <c r="AF58" s="16">
        <v>0.44883230908697253</v>
      </c>
      <c r="AG58" s="16">
        <v>0.44748581215971162</v>
      </c>
      <c r="AH58" s="16">
        <v>0.44614335472323252</v>
      </c>
      <c r="AI58" s="16">
        <v>0.44480492465906279</v>
      </c>
      <c r="AJ58" s="16">
        <v>0.44347050988508557</v>
      </c>
      <c r="AK58" s="16">
        <v>0.44214009835543033</v>
      </c>
      <c r="AL58" s="16">
        <v>0.44081367806036403</v>
      </c>
      <c r="AM58" s="16">
        <v>0.43949123702618292</v>
      </c>
      <c r="AN58" s="16">
        <v>0.43817276331510441</v>
      </c>
      <c r="AO58" s="16">
        <v>0.43685824502515908</v>
      </c>
      <c r="AP58" s="16">
        <v>0.43554767029008357</v>
      </c>
      <c r="AQ58" s="16">
        <v>0.43424102727921332</v>
      </c>
      <c r="AR58" s="16">
        <v>0.43293830419737572</v>
      </c>
      <c r="AS58" s="16">
        <v>0.43163948928478357</v>
      </c>
      <c r="AT58" s="16">
        <v>0.43034457081692923</v>
      </c>
      <c r="AU58" s="16">
        <v>0.42905353710447841</v>
      </c>
      <c r="AV58" s="16">
        <v>0.42776637649316501</v>
      </c>
      <c r="AW58" s="16">
        <v>0.42648307736368551</v>
      </c>
      <c r="AX58" s="16">
        <v>0.42520362813159446</v>
      </c>
      <c r="AY58" s="16">
        <v>0.42392801724719964</v>
      </c>
      <c r="AZ58" s="16">
        <v>0.42265623319545809</v>
      </c>
      <c r="BA58" s="16">
        <v>0.42138826449587169</v>
      </c>
      <c r="BB58" s="16">
        <v>0.42012409970238407</v>
      </c>
      <c r="BC58" s="16">
        <v>0.41886372740327688</v>
      </c>
      <c r="BD58" s="16">
        <v>0.4176071362210671</v>
      </c>
      <c r="BE58" s="16">
        <v>0.41635431481240393</v>
      </c>
      <c r="BF58" s="16">
        <v>0.41510525186796671</v>
      </c>
      <c r="BG58" s="16">
        <v>0.41385993611236277</v>
      </c>
      <c r="BH58" s="16">
        <v>0.41261835630402571</v>
      </c>
      <c r="BI58" s="16">
        <v>0.4113805012351136</v>
      </c>
      <c r="BJ58" s="16">
        <v>0.41014635973140828</v>
      </c>
      <c r="BK58" s="16">
        <v>0.40891592065221399</v>
      </c>
      <c r="BL58" s="16">
        <v>0.40768917289025736</v>
      </c>
      <c r="BM58" s="16">
        <v>0.40646610537158662</v>
      </c>
      <c r="BN58" s="16">
        <v>0.40524670705547183</v>
      </c>
      <c r="BO58" s="16">
        <v>0.40403096693430546</v>
      </c>
      <c r="BP58" s="16">
        <v>0.40281887403350253</v>
      </c>
      <c r="BQ58" s="16">
        <v>0.40161041741140202</v>
      </c>
      <c r="BR58" s="16">
        <v>0.40040558615916783</v>
      </c>
      <c r="BS58" s="16">
        <v>0.39920436940069032</v>
      </c>
      <c r="BT58" s="16">
        <v>0.39800675629248827</v>
      </c>
      <c r="BU58" s="16">
        <v>0.39681273602361078</v>
      </c>
      <c r="BV58" s="16">
        <v>0.39562229781553993</v>
      </c>
      <c r="BW58" s="16">
        <v>0.39443543092209332</v>
      </c>
      <c r="BX58" s="16">
        <v>0.39325212462932702</v>
      </c>
      <c r="BY58" s="16">
        <v>0.39207236825543906</v>
      </c>
      <c r="BZ58" s="16">
        <v>0.39089615115067272</v>
      </c>
      <c r="CA58" s="16">
        <v>0.38972346269722069</v>
      </c>
      <c r="CB58" s="16">
        <v>0.38855429230912908</v>
      </c>
      <c r="CC58" s="16">
        <v>0.38738862943220165</v>
      </c>
      <c r="CD58" s="16">
        <v>0.38622646354390505</v>
      </c>
      <c r="CE58" s="16">
        <v>0.38506778415327336</v>
      </c>
      <c r="CF58" s="16">
        <v>0.38391258080081353</v>
      </c>
      <c r="CG58" s="16">
        <v>0.38276084305841107</v>
      </c>
      <c r="CH58" s="16">
        <v>0.38161256052923581</v>
      </c>
      <c r="CI58" s="16">
        <v>0.38046772284764813</v>
      </c>
      <c r="CJ58" s="16">
        <v>0.37932631967910518</v>
      </c>
      <c r="CK58" s="16">
        <v>0.37818834072006791</v>
      </c>
      <c r="CL58" s="16">
        <v>0.37705377569790766</v>
      </c>
      <c r="CM58" s="16">
        <v>0.37592261437081392</v>
      </c>
      <c r="CN58" s="16">
        <v>0.37479484652770151</v>
      </c>
      <c r="CO58" s="16">
        <v>0.37367046198811843</v>
      </c>
      <c r="CP58" s="16">
        <v>0.37254945060215405</v>
      </c>
      <c r="CQ58" s="16">
        <v>0.37143180225034755</v>
      </c>
      <c r="CR58" s="16">
        <v>0.37031750684359654</v>
      </c>
      <c r="CS58" s="16">
        <v>0.36920655432306576</v>
      </c>
      <c r="CT58" s="16">
        <v>0.36809893466009652</v>
      </c>
      <c r="CU58" s="16">
        <v>0.36699463785611625</v>
      </c>
      <c r="CV58" s="16">
        <v>0.36589365394254791</v>
      </c>
      <c r="CW58" s="16">
        <v>0.36479597298072031</v>
      </c>
      <c r="CX58" s="16">
        <v>0.36370158506177808</v>
      </c>
      <c r="CY58" s="16">
        <v>0.36261048030659276</v>
      </c>
      <c r="CZ58" s="16">
        <v>0.36152264886567298</v>
      </c>
      <c r="DA58" s="16">
        <v>0.36043808091907598</v>
      </c>
      <c r="DB58" s="16">
        <v>0.35935676667631872</v>
      </c>
      <c r="DC58" s="16">
        <v>0.35827869637628978</v>
      </c>
      <c r="DD58" s="16">
        <v>0.35720386028716089</v>
      </c>
      <c r="DE58" s="16">
        <v>0.35613224870629945</v>
      </c>
      <c r="DF58" s="16">
        <v>0.35506385196018053</v>
      </c>
      <c r="DG58" s="16">
        <v>0.35399866040429995</v>
      </c>
      <c r="DH58" s="16">
        <v>0.35293666442308708</v>
      </c>
      <c r="DI58" s="16">
        <v>0.35187785442981784</v>
      </c>
      <c r="DJ58" s="16">
        <v>0.35082222086652837</v>
      </c>
      <c r="DK58" s="16">
        <v>0.34976975420392875</v>
      </c>
    </row>
    <row r="59" spans="2:115" ht="12.75" customHeight="1" x14ac:dyDescent="0.15">
      <c r="B59" s="16">
        <v>106</v>
      </c>
      <c r="D59" s="16">
        <v>0.49928</v>
      </c>
      <c r="E59" s="16">
        <v>0.4989654536</v>
      </c>
      <c r="F59" s="16">
        <v>0.49857127089165604</v>
      </c>
      <c r="G59" s="16">
        <v>0.49809762818430897</v>
      </c>
      <c r="H59" s="16">
        <v>0.49754473981702435</v>
      </c>
      <c r="I59" s="16">
        <v>0.49691783344485491</v>
      </c>
      <c r="J59" s="16">
        <v>0.49621221012136324</v>
      </c>
      <c r="K59" s="16">
        <v>0.49542819482937145</v>
      </c>
      <c r="L59" s="16">
        <v>0.49456614977036834</v>
      </c>
      <c r="M59" s="16">
        <v>0.49363141974730235</v>
      </c>
      <c r="N59" s="16">
        <v>0.49261947533682038</v>
      </c>
      <c r="O59" s="16">
        <v>0.49153078629632596</v>
      </c>
      <c r="P59" s="16">
        <v>0.49036585833280366</v>
      </c>
      <c r="Q59" s="16">
        <v>0.48912523271122166</v>
      </c>
      <c r="R59" s="16">
        <v>0.4878143770875556</v>
      </c>
      <c r="S59" s="16">
        <v>0.48642898425662695</v>
      </c>
      <c r="T59" s="16">
        <v>0.48496969730385708</v>
      </c>
      <c r="U59" s="16">
        <v>0.48351478821194549</v>
      </c>
      <c r="V59" s="16">
        <v>0.48206424384730967</v>
      </c>
      <c r="W59" s="16">
        <v>0.48061805111576777</v>
      </c>
      <c r="X59" s="16">
        <v>0.47917619696242042</v>
      </c>
      <c r="Y59" s="16">
        <v>0.47773866837153317</v>
      </c>
      <c r="Z59" s="16">
        <v>0.47630545236641852</v>
      </c>
      <c r="AA59" s="16">
        <v>0.47487653600931928</v>
      </c>
      <c r="AB59" s="16">
        <v>0.47345190640129131</v>
      </c>
      <c r="AC59" s="16">
        <v>0.47203155068208746</v>
      </c>
      <c r="AD59" s="16">
        <v>0.47061545603004123</v>
      </c>
      <c r="AE59" s="16">
        <v>0.46920360966195107</v>
      </c>
      <c r="AF59" s="16">
        <v>0.46779599883296519</v>
      </c>
      <c r="AG59" s="16">
        <v>0.46639261083646633</v>
      </c>
      <c r="AH59" s="16">
        <v>0.46499343300395696</v>
      </c>
      <c r="AI59" s="16">
        <v>0.46359845270494504</v>
      </c>
      <c r="AJ59" s="16">
        <v>0.46220765734683023</v>
      </c>
      <c r="AK59" s="16">
        <v>0.46082103437478972</v>
      </c>
      <c r="AL59" s="16">
        <v>0.45943857127166537</v>
      </c>
      <c r="AM59" s="16">
        <v>0.45806025555785035</v>
      </c>
      <c r="AN59" s="16">
        <v>0.45668607479117684</v>
      </c>
      <c r="AO59" s="16">
        <v>0.45531601656680326</v>
      </c>
      <c r="AP59" s="16">
        <v>0.45395006851710284</v>
      </c>
      <c r="AQ59" s="16">
        <v>0.45258821831155155</v>
      </c>
      <c r="AR59" s="16">
        <v>0.4512304536566169</v>
      </c>
      <c r="AS59" s="16">
        <v>0.44987676229564705</v>
      </c>
      <c r="AT59" s="16">
        <v>0.4485271320087601</v>
      </c>
      <c r="AU59" s="16">
        <v>0.44718155061273379</v>
      </c>
      <c r="AV59" s="16">
        <v>0.44584000596089562</v>
      </c>
      <c r="AW59" s="16">
        <v>0.44450248594301295</v>
      </c>
      <c r="AX59" s="16">
        <v>0.44316897848518388</v>
      </c>
      <c r="AY59" s="16">
        <v>0.4418394715497283</v>
      </c>
      <c r="AZ59" s="16">
        <v>0.44051395313507918</v>
      </c>
      <c r="BA59" s="16">
        <v>0.43919241127567388</v>
      </c>
      <c r="BB59" s="16">
        <v>0.43787483404184691</v>
      </c>
      <c r="BC59" s="16">
        <v>0.43656120953972133</v>
      </c>
      <c r="BD59" s="16">
        <v>0.43525152591110217</v>
      </c>
      <c r="BE59" s="16">
        <v>0.43394577133336887</v>
      </c>
      <c r="BF59" s="16">
        <v>0.43264393401936879</v>
      </c>
      <c r="BG59" s="16">
        <v>0.43134600221731068</v>
      </c>
      <c r="BH59" s="16">
        <v>0.43005196421065872</v>
      </c>
      <c r="BI59" s="16">
        <v>0.42876180831802674</v>
      </c>
      <c r="BJ59" s="16">
        <v>0.42747552289307267</v>
      </c>
      <c r="BK59" s="16">
        <v>0.42619309632439345</v>
      </c>
      <c r="BL59" s="16">
        <v>0.42491451703542027</v>
      </c>
      <c r="BM59" s="16">
        <v>0.42363977348431398</v>
      </c>
      <c r="BN59" s="16">
        <v>0.42236885416386105</v>
      </c>
      <c r="BO59" s="16">
        <v>0.42110174760136948</v>
      </c>
      <c r="BP59" s="16">
        <v>0.41983844235856538</v>
      </c>
      <c r="BQ59" s="16">
        <v>0.41857892703148969</v>
      </c>
      <c r="BR59" s="16">
        <v>0.41732319025039522</v>
      </c>
      <c r="BS59" s="16">
        <v>0.41607122067964403</v>
      </c>
      <c r="BT59" s="16">
        <v>0.41482300701760511</v>
      </c>
      <c r="BU59" s="16">
        <v>0.41357853799655225</v>
      </c>
      <c r="BV59" s="16">
        <v>0.41233780238256262</v>
      </c>
      <c r="BW59" s="16">
        <v>0.41110078897541491</v>
      </c>
      <c r="BX59" s="16">
        <v>0.40986748660848865</v>
      </c>
      <c r="BY59" s="16">
        <v>0.4086378841486632</v>
      </c>
      <c r="BZ59" s="16">
        <v>0.40741197049621719</v>
      </c>
      <c r="CA59" s="16">
        <v>0.40618973458472857</v>
      </c>
      <c r="CB59" s="16">
        <v>0.40497116538097438</v>
      </c>
      <c r="CC59" s="16">
        <v>0.40375625188483144</v>
      </c>
      <c r="CD59" s="16">
        <v>0.40254498312917697</v>
      </c>
      <c r="CE59" s="16">
        <v>0.40133734817978944</v>
      </c>
      <c r="CF59" s="16">
        <v>0.40013333613525004</v>
      </c>
      <c r="CG59" s="16">
        <v>0.39893293612684427</v>
      </c>
      <c r="CH59" s="16">
        <v>0.39773613731846374</v>
      </c>
      <c r="CI59" s="16">
        <v>0.39654292890650839</v>
      </c>
      <c r="CJ59" s="16">
        <v>0.39535330011978886</v>
      </c>
      <c r="CK59" s="16">
        <v>0.3941672402194295</v>
      </c>
      <c r="CL59" s="16">
        <v>0.39298473849877119</v>
      </c>
      <c r="CM59" s="16">
        <v>0.39180578428327489</v>
      </c>
      <c r="CN59" s="16">
        <v>0.39063036693042508</v>
      </c>
      <c r="CO59" s="16">
        <v>0.38945847582963378</v>
      </c>
      <c r="CP59" s="16">
        <v>0.3882901004021449</v>
      </c>
      <c r="CQ59" s="16">
        <v>0.38712523010093847</v>
      </c>
      <c r="CR59" s="16">
        <v>0.38596385441063563</v>
      </c>
      <c r="CS59" s="16">
        <v>0.3848059628474037</v>
      </c>
      <c r="CT59" s="16">
        <v>0.3836515449588615</v>
      </c>
      <c r="CU59" s="16">
        <v>0.38250059032398492</v>
      </c>
      <c r="CV59" s="16">
        <v>0.38135308855301298</v>
      </c>
      <c r="CW59" s="16">
        <v>0.38020902928735395</v>
      </c>
      <c r="CX59" s="16">
        <v>0.37906840219949189</v>
      </c>
      <c r="CY59" s="16">
        <v>0.3779311969928934</v>
      </c>
      <c r="CZ59" s="16">
        <v>0.3767974034019147</v>
      </c>
      <c r="DA59" s="16">
        <v>0.37566701119170898</v>
      </c>
      <c r="DB59" s="16">
        <v>0.37454001015813382</v>
      </c>
      <c r="DC59" s="16">
        <v>0.37341639012765943</v>
      </c>
      <c r="DD59" s="16">
        <v>0.37229614095727648</v>
      </c>
      <c r="DE59" s="16">
        <v>0.37117925253440465</v>
      </c>
      <c r="DF59" s="16">
        <v>0.37006571477680139</v>
      </c>
      <c r="DG59" s="16">
        <v>0.36895551763247098</v>
      </c>
      <c r="DH59" s="16">
        <v>0.3678486510795736</v>
      </c>
      <c r="DI59" s="16">
        <v>0.3667451051263349</v>
      </c>
      <c r="DJ59" s="16">
        <v>0.36564486981095584</v>
      </c>
      <c r="DK59" s="16">
        <v>0.36454793520152295</v>
      </c>
    </row>
    <row r="60" spans="2:115" ht="12.75" customHeight="1" x14ac:dyDescent="0.15">
      <c r="B60" s="16">
        <v>107</v>
      </c>
      <c r="D60" s="16">
        <v>0.51949999999999996</v>
      </c>
      <c r="E60" s="16">
        <v>0.51917271499999995</v>
      </c>
      <c r="F60" s="16">
        <v>0.51876256855515002</v>
      </c>
      <c r="G60" s="16">
        <v>0.51826974411502258</v>
      </c>
      <c r="H60" s="16">
        <v>0.51769446469905489</v>
      </c>
      <c r="I60" s="16">
        <v>0.51704216967353411</v>
      </c>
      <c r="J60" s="16">
        <v>0.51630796979259774</v>
      </c>
      <c r="K60" s="16">
        <v>0.51549220320032541</v>
      </c>
      <c r="L60" s="16">
        <v>0.51459524676675683</v>
      </c>
      <c r="M60" s="16">
        <v>0.51362266175036764</v>
      </c>
      <c r="N60" s="16">
        <v>0.51256973529377936</v>
      </c>
      <c r="O60" s="16">
        <v>0.51143695617878004</v>
      </c>
      <c r="P60" s="16">
        <v>0.51022485059263634</v>
      </c>
      <c r="Q60" s="16">
        <v>0.50893398172063697</v>
      </c>
      <c r="R60" s="16">
        <v>0.50757003864962569</v>
      </c>
      <c r="S60" s="16">
        <v>0.50612853973986083</v>
      </c>
      <c r="T60" s="16">
        <v>0.50461015412064125</v>
      </c>
      <c r="U60" s="16">
        <v>0.50309632365827939</v>
      </c>
      <c r="V60" s="16">
        <v>0.50158703468730448</v>
      </c>
      <c r="W60" s="16">
        <v>0.50008227358324253</v>
      </c>
      <c r="X60" s="16">
        <v>0.49858202676249286</v>
      </c>
      <c r="Y60" s="16">
        <v>0.49708628068220539</v>
      </c>
      <c r="Z60" s="16">
        <v>0.49559502184015869</v>
      </c>
      <c r="AA60" s="16">
        <v>0.49410823677463828</v>
      </c>
      <c r="AB60" s="16">
        <v>0.49262591206431433</v>
      </c>
      <c r="AC60" s="16">
        <v>0.49114803432812143</v>
      </c>
      <c r="AD60" s="16">
        <v>0.48967459022513704</v>
      </c>
      <c r="AE60" s="16">
        <v>0.48820556645446161</v>
      </c>
      <c r="AF60" s="16">
        <v>0.48674094975509824</v>
      </c>
      <c r="AG60" s="16">
        <v>0.48528072690583296</v>
      </c>
      <c r="AH60" s="16">
        <v>0.48382488472511548</v>
      </c>
      <c r="AI60" s="16">
        <v>0.48237341007094009</v>
      </c>
      <c r="AJ60" s="16">
        <v>0.48092628984072727</v>
      </c>
      <c r="AK60" s="16">
        <v>0.47948351097120512</v>
      </c>
      <c r="AL60" s="16">
        <v>0.47804506043829148</v>
      </c>
      <c r="AM60" s="16">
        <v>0.47661092525697663</v>
      </c>
      <c r="AN60" s="16">
        <v>0.47518109248120566</v>
      </c>
      <c r="AO60" s="16">
        <v>0.47375554920376201</v>
      </c>
      <c r="AP60" s="16">
        <v>0.47233428255615073</v>
      </c>
      <c r="AQ60" s="16">
        <v>0.47091727970848229</v>
      </c>
      <c r="AR60" s="16">
        <v>0.46950452786935687</v>
      </c>
      <c r="AS60" s="16">
        <v>0.46809601428574882</v>
      </c>
      <c r="AT60" s="16">
        <v>0.46669172624289151</v>
      </c>
      <c r="AU60" s="16">
        <v>0.46529165106416281</v>
      </c>
      <c r="AV60" s="16">
        <v>0.46389577611097033</v>
      </c>
      <c r="AW60" s="16">
        <v>0.46250408878263743</v>
      </c>
      <c r="AX60" s="16">
        <v>0.46111657651628957</v>
      </c>
      <c r="AY60" s="16">
        <v>0.45973322678674067</v>
      </c>
      <c r="AZ60" s="16">
        <v>0.45835402710638046</v>
      </c>
      <c r="BA60" s="16">
        <v>0.4569789650250613</v>
      </c>
      <c r="BB60" s="16">
        <v>0.45560802812998613</v>
      </c>
      <c r="BC60" s="16">
        <v>0.45424120404559615</v>
      </c>
      <c r="BD60" s="16">
        <v>0.45287848043345941</v>
      </c>
      <c r="BE60" s="16">
        <v>0.45151984499215903</v>
      </c>
      <c r="BF60" s="16">
        <v>0.45016528545718254</v>
      </c>
      <c r="BG60" s="16">
        <v>0.448814789600811</v>
      </c>
      <c r="BH60" s="16">
        <v>0.44746834523200857</v>
      </c>
      <c r="BI60" s="16">
        <v>0.44612594019631252</v>
      </c>
      <c r="BJ60" s="16">
        <v>0.44478756237572359</v>
      </c>
      <c r="BK60" s="16">
        <v>0.44345319968859637</v>
      </c>
      <c r="BL60" s="16">
        <v>0.44212284008953057</v>
      </c>
      <c r="BM60" s="16">
        <v>0.44079647156926199</v>
      </c>
      <c r="BN60" s="16">
        <v>0.43947408215455425</v>
      </c>
      <c r="BO60" s="16">
        <v>0.43815565990809058</v>
      </c>
      <c r="BP60" s="16">
        <v>0.43684119292836632</v>
      </c>
      <c r="BQ60" s="16">
        <v>0.43553066934958118</v>
      </c>
      <c r="BR60" s="16">
        <v>0.43422407734153246</v>
      </c>
      <c r="BS60" s="16">
        <v>0.43292140510950788</v>
      </c>
      <c r="BT60" s="16">
        <v>0.43162264089417934</v>
      </c>
      <c r="BU60" s="16">
        <v>0.43032777297149677</v>
      </c>
      <c r="BV60" s="16">
        <v>0.4290367896525823</v>
      </c>
      <c r="BW60" s="16">
        <v>0.42774967928362456</v>
      </c>
      <c r="BX60" s="16">
        <v>0.42646643024577369</v>
      </c>
      <c r="BY60" s="16">
        <v>0.42518703095503635</v>
      </c>
      <c r="BZ60" s="16">
        <v>0.42391146986217121</v>
      </c>
      <c r="CA60" s="16">
        <v>0.42263973545258471</v>
      </c>
      <c r="CB60" s="16">
        <v>0.42137181624622699</v>
      </c>
      <c r="CC60" s="16">
        <v>0.42010770079748827</v>
      </c>
      <c r="CD60" s="16">
        <v>0.41884737769509583</v>
      </c>
      <c r="CE60" s="16">
        <v>0.41759083556201054</v>
      </c>
      <c r="CF60" s="16">
        <v>0.4163380630553245</v>
      </c>
      <c r="CG60" s="16">
        <v>0.41508904886615849</v>
      </c>
      <c r="CH60" s="16">
        <v>0.41384378171956004</v>
      </c>
      <c r="CI60" s="16">
        <v>0.4126022503744014</v>
      </c>
      <c r="CJ60" s="16">
        <v>0.41136444362327818</v>
      </c>
      <c r="CK60" s="16">
        <v>0.41013035029240835</v>
      </c>
      <c r="CL60" s="16">
        <v>0.40889995924153111</v>
      </c>
      <c r="CM60" s="16">
        <v>0.40767325936380649</v>
      </c>
      <c r="CN60" s="16">
        <v>0.40645023958571508</v>
      </c>
      <c r="CO60" s="16">
        <v>0.40523088886695796</v>
      </c>
      <c r="CP60" s="16">
        <v>0.40401519620035709</v>
      </c>
      <c r="CQ60" s="16">
        <v>0.40280315061175598</v>
      </c>
      <c r="CR60" s="16">
        <v>0.40159474115992072</v>
      </c>
      <c r="CS60" s="16">
        <v>0.40038995693644097</v>
      </c>
      <c r="CT60" s="16">
        <v>0.39918878706563166</v>
      </c>
      <c r="CU60" s="16">
        <v>0.39799122070443471</v>
      </c>
      <c r="CV60" s="16">
        <v>0.39679724704232144</v>
      </c>
      <c r="CW60" s="16">
        <v>0.39560685530119449</v>
      </c>
      <c r="CX60" s="16">
        <v>0.39442003473529091</v>
      </c>
      <c r="CY60" s="16">
        <v>0.39323677463108503</v>
      </c>
      <c r="CZ60" s="16">
        <v>0.39205706430719173</v>
      </c>
      <c r="DA60" s="16">
        <v>0.39088089311427021</v>
      </c>
      <c r="DB60" s="16">
        <v>0.38970825043492735</v>
      </c>
      <c r="DC60" s="16">
        <v>0.38853912568362259</v>
      </c>
      <c r="DD60" s="16">
        <v>0.38737350830657175</v>
      </c>
      <c r="DE60" s="16">
        <v>0.38621138778165204</v>
      </c>
      <c r="DF60" s="16">
        <v>0.38505275361830704</v>
      </c>
      <c r="DG60" s="16">
        <v>0.3838975953574521</v>
      </c>
      <c r="DH60" s="16">
        <v>0.38274590257137975</v>
      </c>
      <c r="DI60" s="16">
        <v>0.38159766486366564</v>
      </c>
      <c r="DJ60" s="16">
        <v>0.38045287186907462</v>
      </c>
      <c r="DK60" s="16">
        <v>0.3793115132534674</v>
      </c>
    </row>
    <row r="61" spans="2:115" ht="12.75" customHeight="1" x14ac:dyDescent="0.15">
      <c r="B61" s="16">
        <v>108</v>
      </c>
      <c r="D61" s="16">
        <v>0.53969999999999996</v>
      </c>
      <c r="E61" s="16">
        <v>0.53938697399999991</v>
      </c>
      <c r="F61" s="16">
        <v>0.53899322150897988</v>
      </c>
      <c r="G61" s="16">
        <v>0.53852429740626706</v>
      </c>
      <c r="H61" s="16">
        <v>0.53797500262291265</v>
      </c>
      <c r="I61" s="16">
        <v>0.53734557186984389</v>
      </c>
      <c r="J61" s="16">
        <v>0.53664164917069435</v>
      </c>
      <c r="K61" s="16">
        <v>0.53585815236290513</v>
      </c>
      <c r="L61" s="16">
        <v>0.53500077931912449</v>
      </c>
      <c r="M61" s="16">
        <v>0.534064527955316</v>
      </c>
      <c r="N61" s="16">
        <v>0.5330551459974805</v>
      </c>
      <c r="O61" s="16">
        <v>0.53196771349964567</v>
      </c>
      <c r="P61" s="16">
        <v>0.53080270420708142</v>
      </c>
      <c r="Q61" s="16">
        <v>0.52956593390627893</v>
      </c>
      <c r="R61" s="16">
        <v>0.52825261039019134</v>
      </c>
      <c r="S61" s="16">
        <v>0.52686858855096907</v>
      </c>
      <c r="T61" s="16">
        <v>0.52540916256068282</v>
      </c>
      <c r="U61" s="16">
        <v>0.52395377918038977</v>
      </c>
      <c r="V61" s="16">
        <v>0.52250242721206008</v>
      </c>
      <c r="W61" s="16">
        <v>0.52105509548868267</v>
      </c>
      <c r="X61" s="16">
        <v>0.51961177287417892</v>
      </c>
      <c r="Y61" s="16">
        <v>0.51817244826331743</v>
      </c>
      <c r="Z61" s="16">
        <v>0.51673711058162808</v>
      </c>
      <c r="AA61" s="16">
        <v>0.51530574878531687</v>
      </c>
      <c r="AB61" s="16">
        <v>0.51387835186118147</v>
      </c>
      <c r="AC61" s="16">
        <v>0.512454908826526</v>
      </c>
      <c r="AD61" s="16">
        <v>0.51103540872907649</v>
      </c>
      <c r="AE61" s="16">
        <v>0.50961984064689692</v>
      </c>
      <c r="AF61" s="16">
        <v>0.50820819368830505</v>
      </c>
      <c r="AG61" s="16">
        <v>0.50680045699178844</v>
      </c>
      <c r="AH61" s="16">
        <v>0.50539661972592109</v>
      </c>
      <c r="AI61" s="16">
        <v>0.50399667108928026</v>
      </c>
      <c r="AJ61" s="16">
        <v>0.50260060031036291</v>
      </c>
      <c r="AK61" s="16">
        <v>0.50120839664750327</v>
      </c>
      <c r="AL61" s="16">
        <v>0.4998200493887896</v>
      </c>
      <c r="AM61" s="16">
        <v>0.49843554785198263</v>
      </c>
      <c r="AN61" s="16">
        <v>0.49705488138443266</v>
      </c>
      <c r="AO61" s="16">
        <v>0.49567803936299776</v>
      </c>
      <c r="AP61" s="16">
        <v>0.4943050111939622</v>
      </c>
      <c r="AQ61" s="16">
        <v>0.49293578631295487</v>
      </c>
      <c r="AR61" s="16">
        <v>0.491570354184868</v>
      </c>
      <c r="AS61" s="16">
        <v>0.49020870430377589</v>
      </c>
      <c r="AT61" s="16">
        <v>0.48885082619285436</v>
      </c>
      <c r="AU61" s="16">
        <v>0.48749670940430012</v>
      </c>
      <c r="AV61" s="16">
        <v>0.48614634351925023</v>
      </c>
      <c r="AW61" s="16">
        <v>0.4847997181477019</v>
      </c>
      <c r="AX61" s="16">
        <v>0.48345682292843273</v>
      </c>
      <c r="AY61" s="16">
        <v>0.48211764752892089</v>
      </c>
      <c r="AZ61" s="16">
        <v>0.48078218164526576</v>
      </c>
      <c r="BA61" s="16">
        <v>0.47945041500210839</v>
      </c>
      <c r="BB61" s="16">
        <v>0.47812233735255255</v>
      </c>
      <c r="BC61" s="16">
        <v>0.47679793847808588</v>
      </c>
      <c r="BD61" s="16">
        <v>0.47547720818850159</v>
      </c>
      <c r="BE61" s="16">
        <v>0.47416013632181947</v>
      </c>
      <c r="BF61" s="16">
        <v>0.47284671274420798</v>
      </c>
      <c r="BG61" s="16">
        <v>0.47153692734990649</v>
      </c>
      <c r="BH61" s="16">
        <v>0.47023077006114722</v>
      </c>
      <c r="BI61" s="16">
        <v>0.46892823082807783</v>
      </c>
      <c r="BJ61" s="16">
        <v>0.46762929962868405</v>
      </c>
      <c r="BK61" s="16">
        <v>0.46633396646871256</v>
      </c>
      <c r="BL61" s="16">
        <v>0.46504222138159418</v>
      </c>
      <c r="BM61" s="16">
        <v>0.46375405442836715</v>
      </c>
      <c r="BN61" s="16">
        <v>0.46246945569760051</v>
      </c>
      <c r="BO61" s="16">
        <v>0.46118841530531818</v>
      </c>
      <c r="BP61" s="16">
        <v>0.4599109233949224</v>
      </c>
      <c r="BQ61" s="16">
        <v>0.45863697013711846</v>
      </c>
      <c r="BR61" s="16">
        <v>0.45736654572983859</v>
      </c>
      <c r="BS61" s="16">
        <v>0.45609964039816697</v>
      </c>
      <c r="BT61" s="16">
        <v>0.45483624439426401</v>
      </c>
      <c r="BU61" s="16">
        <v>0.45357634799729185</v>
      </c>
      <c r="BV61" s="16">
        <v>0.45231994151333937</v>
      </c>
      <c r="BW61" s="16">
        <v>0.45106701527534737</v>
      </c>
      <c r="BX61" s="16">
        <v>0.44981755964303466</v>
      </c>
      <c r="BY61" s="16">
        <v>0.44857156500282341</v>
      </c>
      <c r="BZ61" s="16">
        <v>0.44732902176776557</v>
      </c>
      <c r="CA61" s="16">
        <v>0.44608992037746886</v>
      </c>
      <c r="CB61" s="16">
        <v>0.4448542512980232</v>
      </c>
      <c r="CC61" s="16">
        <v>0.44362200502192772</v>
      </c>
      <c r="CD61" s="16">
        <v>0.44239317206801687</v>
      </c>
      <c r="CE61" s="16">
        <v>0.4411677429813885</v>
      </c>
      <c r="CF61" s="16">
        <v>0.43994570833333002</v>
      </c>
      <c r="CG61" s="16">
        <v>0.43872705872124668</v>
      </c>
      <c r="CH61" s="16">
        <v>0.43751178476858882</v>
      </c>
      <c r="CI61" s="16">
        <v>0.43629987712477974</v>
      </c>
      <c r="CJ61" s="16">
        <v>0.43509132646514415</v>
      </c>
      <c r="CK61" s="16">
        <v>0.43388612349083561</v>
      </c>
      <c r="CL61" s="16">
        <v>0.43268425892876605</v>
      </c>
      <c r="CM61" s="16">
        <v>0.43148572353153331</v>
      </c>
      <c r="CN61" s="16">
        <v>0.43029050807735092</v>
      </c>
      <c r="CO61" s="16">
        <v>0.42909860336997663</v>
      </c>
      <c r="CP61" s="16">
        <v>0.42791000023864179</v>
      </c>
      <c r="CQ61" s="16">
        <v>0.42672468953798076</v>
      </c>
      <c r="CR61" s="16">
        <v>0.42554266214796049</v>
      </c>
      <c r="CS61" s="16">
        <v>0.42436390897381066</v>
      </c>
      <c r="CT61" s="16">
        <v>0.42318842094595316</v>
      </c>
      <c r="CU61" s="16">
        <v>0.42201618901993287</v>
      </c>
      <c r="CV61" s="16">
        <v>0.42084720417634763</v>
      </c>
      <c r="CW61" s="16">
        <v>0.41968145742077911</v>
      </c>
      <c r="CX61" s="16">
        <v>0.41851893978372351</v>
      </c>
      <c r="CY61" s="16">
        <v>0.41735964232052258</v>
      </c>
      <c r="CZ61" s="16">
        <v>0.41620355611129473</v>
      </c>
      <c r="DA61" s="16">
        <v>0.41505067226086645</v>
      </c>
      <c r="DB61" s="16">
        <v>0.41390098189870383</v>
      </c>
      <c r="DC61" s="16">
        <v>0.41275447617884437</v>
      </c>
      <c r="DD61" s="16">
        <v>0.41161114627982892</v>
      </c>
      <c r="DE61" s="16">
        <v>0.41047098340463384</v>
      </c>
      <c r="DF61" s="16">
        <v>0.40933397878060296</v>
      </c>
      <c r="DG61" s="16">
        <v>0.40820012365938069</v>
      </c>
      <c r="DH61" s="16">
        <v>0.40706940931684416</v>
      </c>
      <c r="DI61" s="16">
        <v>0.4059418270530365</v>
      </c>
      <c r="DJ61" s="16">
        <v>0.40481736819209951</v>
      </c>
      <c r="DK61" s="16">
        <v>0.40369602408220739</v>
      </c>
    </row>
    <row r="62" spans="2:115" ht="12.75" customHeight="1" x14ac:dyDescent="0.15">
      <c r="B62" s="16">
        <v>109</v>
      </c>
      <c r="D62" s="16">
        <v>0.55986999999999998</v>
      </c>
      <c r="E62" s="16">
        <v>0.55957326889999992</v>
      </c>
      <c r="F62" s="16">
        <v>0.55919835480983693</v>
      </c>
      <c r="G62" s="16">
        <v>0.558750996125989</v>
      </c>
      <c r="H62" s="16">
        <v>0.55822577018963049</v>
      </c>
      <c r="I62" s="16">
        <v>0.55762846861552762</v>
      </c>
      <c r="J62" s="16">
        <v>0.55695931445318902</v>
      </c>
      <c r="K62" s="16">
        <v>0.5562129889718217</v>
      </c>
      <c r="L62" s="16">
        <v>0.55539535587803313</v>
      </c>
      <c r="M62" s="16">
        <v>0.55450672330862827</v>
      </c>
      <c r="N62" s="16">
        <v>0.55354188161007123</v>
      </c>
      <c r="O62" s="16">
        <v>0.55250675829146034</v>
      </c>
      <c r="P62" s="16">
        <v>0.55140174477487747</v>
      </c>
      <c r="Q62" s="16">
        <v>0.55022174504105925</v>
      </c>
      <c r="R62" s="16">
        <v>0.54897274167981602</v>
      </c>
      <c r="S62" s="16">
        <v>0.54765520709978444</v>
      </c>
      <c r="T62" s="16">
        <v>0.54626416287375101</v>
      </c>
      <c r="U62" s="16">
        <v>0.54487665190005163</v>
      </c>
      <c r="V62" s="16">
        <v>0.54349266520422557</v>
      </c>
      <c r="W62" s="16">
        <v>0.54211219383460685</v>
      </c>
      <c r="X62" s="16">
        <v>0.54073522886226699</v>
      </c>
      <c r="Y62" s="16">
        <v>0.53936176138095682</v>
      </c>
      <c r="Z62" s="16">
        <v>0.53799178250704915</v>
      </c>
      <c r="AA62" s="16">
        <v>0.53662528337948123</v>
      </c>
      <c r="AB62" s="16">
        <v>0.53526225515969739</v>
      </c>
      <c r="AC62" s="16">
        <v>0.53390268903159177</v>
      </c>
      <c r="AD62" s="16">
        <v>0.53254657620145152</v>
      </c>
      <c r="AE62" s="16">
        <v>0.53119390789789989</v>
      </c>
      <c r="AF62" s="16">
        <v>0.5298446753718391</v>
      </c>
      <c r="AG62" s="16">
        <v>0.52849886989639472</v>
      </c>
      <c r="AH62" s="16">
        <v>0.52715648276685789</v>
      </c>
      <c r="AI62" s="16">
        <v>0.52581750530063009</v>
      </c>
      <c r="AJ62" s="16">
        <v>0.52448192883716649</v>
      </c>
      <c r="AK62" s="16">
        <v>0.52314974473792009</v>
      </c>
      <c r="AL62" s="16">
        <v>0.52182094438628579</v>
      </c>
      <c r="AM62" s="16">
        <v>0.52049551918754455</v>
      </c>
      <c r="AN62" s="16">
        <v>0.51917346056880831</v>
      </c>
      <c r="AO62" s="16">
        <v>0.51785475997896346</v>
      </c>
      <c r="AP62" s="16">
        <v>0.51653940888861694</v>
      </c>
      <c r="AQ62" s="16">
        <v>0.51522739879003987</v>
      </c>
      <c r="AR62" s="16">
        <v>0.51391872119711313</v>
      </c>
      <c r="AS62" s="16">
        <v>0.51261336764527243</v>
      </c>
      <c r="AT62" s="16">
        <v>0.51131132969145354</v>
      </c>
      <c r="AU62" s="16">
        <v>0.51001259891403727</v>
      </c>
      <c r="AV62" s="16">
        <v>0.50871716691279556</v>
      </c>
      <c r="AW62" s="16">
        <v>0.50742502530883704</v>
      </c>
      <c r="AX62" s="16">
        <v>0.50613616574455267</v>
      </c>
      <c r="AY62" s="16">
        <v>0.50485057988356152</v>
      </c>
      <c r="AZ62" s="16">
        <v>0.5035682594106573</v>
      </c>
      <c r="BA62" s="16">
        <v>0.50228919603175415</v>
      </c>
      <c r="BB62" s="16">
        <v>0.50101338147383356</v>
      </c>
      <c r="BC62" s="16">
        <v>0.49974080748489003</v>
      </c>
      <c r="BD62" s="16">
        <v>0.49847146583387841</v>
      </c>
      <c r="BE62" s="16">
        <v>0.49720534831066032</v>
      </c>
      <c r="BF62" s="16">
        <v>0.49594244672595128</v>
      </c>
      <c r="BG62" s="16">
        <v>0.4946827529112674</v>
      </c>
      <c r="BH62" s="16">
        <v>0.49342625871887275</v>
      </c>
      <c r="BI62" s="16">
        <v>0.49217295602172684</v>
      </c>
      <c r="BJ62" s="16">
        <v>0.49092283671343168</v>
      </c>
      <c r="BK62" s="16">
        <v>0.48967589270817952</v>
      </c>
      <c r="BL62" s="16">
        <v>0.4884321159407008</v>
      </c>
      <c r="BM62" s="16">
        <v>0.4871914983662114</v>
      </c>
      <c r="BN62" s="16">
        <v>0.48595403196036119</v>
      </c>
      <c r="BO62" s="16">
        <v>0.48471970871918191</v>
      </c>
      <c r="BP62" s="16">
        <v>0.48348852065903519</v>
      </c>
      <c r="BQ62" s="16">
        <v>0.48226045981656124</v>
      </c>
      <c r="BR62" s="16">
        <v>0.48103551824862723</v>
      </c>
      <c r="BS62" s="16">
        <v>0.4798136880322757</v>
      </c>
      <c r="BT62" s="16">
        <v>0.47859496126467371</v>
      </c>
      <c r="BU62" s="16">
        <v>0.47737933006306144</v>
      </c>
      <c r="BV62" s="16">
        <v>0.47616678656470124</v>
      </c>
      <c r="BW62" s="16">
        <v>0.47495732292682691</v>
      </c>
      <c r="BX62" s="16">
        <v>0.47375093132659279</v>
      </c>
      <c r="BY62" s="16">
        <v>0.47254760396102324</v>
      </c>
      <c r="BZ62" s="16">
        <v>0.4713473330469623</v>
      </c>
      <c r="CA62" s="16">
        <v>0.47015011082102298</v>
      </c>
      <c r="CB62" s="16">
        <v>0.46895592953953763</v>
      </c>
      <c r="CC62" s="16">
        <v>0.4677647814785072</v>
      </c>
      <c r="CD62" s="16">
        <v>0.46657665893355177</v>
      </c>
      <c r="CE62" s="16">
        <v>0.46539155421986056</v>
      </c>
      <c r="CF62" s="16">
        <v>0.46420945967214211</v>
      </c>
      <c r="CG62" s="16">
        <v>0.46303036764457489</v>
      </c>
      <c r="CH62" s="16">
        <v>0.46185427051075767</v>
      </c>
      <c r="CI62" s="16">
        <v>0.46068116066366038</v>
      </c>
      <c r="CJ62" s="16">
        <v>0.45951103051557468</v>
      </c>
      <c r="CK62" s="16">
        <v>0.45834387249806507</v>
      </c>
      <c r="CL62" s="16">
        <v>0.45717967906192003</v>
      </c>
      <c r="CM62" s="16">
        <v>0.45601844267710279</v>
      </c>
      <c r="CN62" s="16">
        <v>0.45486015583270295</v>
      </c>
      <c r="CO62" s="16">
        <v>0.45370481103688787</v>
      </c>
      <c r="CP62" s="16">
        <v>0.45255240081685416</v>
      </c>
      <c r="CQ62" s="16">
        <v>0.45140291771877938</v>
      </c>
      <c r="CR62" s="16">
        <v>0.45025635430777367</v>
      </c>
      <c r="CS62" s="16">
        <v>0.44911270316783192</v>
      </c>
      <c r="CT62" s="16">
        <v>0.44797195690178565</v>
      </c>
      <c r="CU62" s="16">
        <v>0.44683410813125507</v>
      </c>
      <c r="CV62" s="16">
        <v>0.44569914949660178</v>
      </c>
      <c r="CW62" s="16">
        <v>0.44456707365688036</v>
      </c>
      <c r="CX62" s="16">
        <v>0.4434378732897919</v>
      </c>
      <c r="CY62" s="16">
        <v>0.44231154109163584</v>
      </c>
      <c r="CZ62" s="16">
        <v>0.4411880697772631</v>
      </c>
      <c r="DA62" s="16">
        <v>0.44006745208002884</v>
      </c>
      <c r="DB62" s="16">
        <v>0.43894968075174556</v>
      </c>
      <c r="DC62" s="16">
        <v>0.43783474856263621</v>
      </c>
      <c r="DD62" s="16">
        <v>0.43672264830128704</v>
      </c>
      <c r="DE62" s="16">
        <v>0.43561337277460177</v>
      </c>
      <c r="DF62" s="16">
        <v>0.43450691480775433</v>
      </c>
      <c r="DG62" s="16">
        <v>0.43340326724414263</v>
      </c>
      <c r="DH62" s="16">
        <v>0.43230242294534249</v>
      </c>
      <c r="DI62" s="16">
        <v>0.43120437479106133</v>
      </c>
      <c r="DJ62" s="16">
        <v>0.43010911567909205</v>
      </c>
      <c r="DK62" s="16">
        <v>0.42901663852526717</v>
      </c>
    </row>
    <row r="63" spans="2:115" ht="12.75" customHeight="1" x14ac:dyDescent="0.15">
      <c r="B63" s="16">
        <v>110</v>
      </c>
      <c r="D63" s="16">
        <v>0.57999999999999996</v>
      </c>
      <c r="E63" s="16">
        <v>0.5797158</v>
      </c>
      <c r="F63" s="16">
        <v>0.57936217336200002</v>
      </c>
      <c r="G63" s="16">
        <v>0.57893923897544575</v>
      </c>
      <c r="H63" s="16">
        <v>0.57844714062231661</v>
      </c>
      <c r="I63" s="16">
        <v>0.57788604689591294</v>
      </c>
      <c r="J63" s="16">
        <v>0.57725615110479633</v>
      </c>
      <c r="K63" s="16">
        <v>0.57655767116195955</v>
      </c>
      <c r="L63" s="16">
        <v>0.57578508388260252</v>
      </c>
      <c r="M63" s="16">
        <v>0.57494443766013392</v>
      </c>
      <c r="N63" s="16">
        <v>0.57403602544863086</v>
      </c>
      <c r="O63" s="16">
        <v>0.57306016420536821</v>
      </c>
      <c r="P63" s="16">
        <v>0.57201719470651446</v>
      </c>
      <c r="Q63" s="16">
        <v>0.57090748134878377</v>
      </c>
      <c r="R63" s="16">
        <v>0.56972570286239177</v>
      </c>
      <c r="S63" s="16">
        <v>0.56847800357312317</v>
      </c>
      <c r="T63" s="16">
        <v>0.56716481938486929</v>
      </c>
      <c r="U63" s="16">
        <v>0.56585466865209011</v>
      </c>
      <c r="V63" s="16">
        <v>0.56454754436750387</v>
      </c>
      <c r="W63" s="16">
        <v>0.56324343954001488</v>
      </c>
      <c r="X63" s="16">
        <v>0.56194234719467739</v>
      </c>
      <c r="Y63" s="16">
        <v>0.56064426037265769</v>
      </c>
      <c r="Z63" s="16">
        <v>0.55934917213119684</v>
      </c>
      <c r="AA63" s="16">
        <v>0.55805707554357376</v>
      </c>
      <c r="AB63" s="16">
        <v>0.55676796369906811</v>
      </c>
      <c r="AC63" s="16">
        <v>0.55548182970292326</v>
      </c>
      <c r="AD63" s="16">
        <v>0.55419866667630946</v>
      </c>
      <c r="AE63" s="16">
        <v>0.55291846775628717</v>
      </c>
      <c r="AF63" s="16">
        <v>0.55164122609577015</v>
      </c>
      <c r="AG63" s="16">
        <v>0.55036693486348887</v>
      </c>
      <c r="AH63" s="16">
        <v>0.54909558724395413</v>
      </c>
      <c r="AI63" s="16">
        <v>0.54782717643742063</v>
      </c>
      <c r="AJ63" s="16">
        <v>0.54656169565985013</v>
      </c>
      <c r="AK63" s="16">
        <v>0.54529913814287589</v>
      </c>
      <c r="AL63" s="16">
        <v>0.54403949713376587</v>
      </c>
      <c r="AM63" s="16">
        <v>0.54278276589538688</v>
      </c>
      <c r="AN63" s="16">
        <v>0.5415289377061685</v>
      </c>
      <c r="AO63" s="16">
        <v>0.54027800586006725</v>
      </c>
      <c r="AP63" s="16">
        <v>0.53902996366653033</v>
      </c>
      <c r="AQ63" s="16">
        <v>0.53778480445046073</v>
      </c>
      <c r="AR63" s="16">
        <v>0.53654252155218018</v>
      </c>
      <c r="AS63" s="16">
        <v>0.53530310832739458</v>
      </c>
      <c r="AT63" s="16">
        <v>0.53406655814715831</v>
      </c>
      <c r="AU63" s="16">
        <v>0.53283286439783828</v>
      </c>
      <c r="AV63" s="16">
        <v>0.5316020204810793</v>
      </c>
      <c r="AW63" s="16">
        <v>0.53037401981376797</v>
      </c>
      <c r="AX63" s="16">
        <v>0.5291488558279982</v>
      </c>
      <c r="AY63" s="16">
        <v>0.52792652197103551</v>
      </c>
      <c r="AZ63" s="16">
        <v>0.52670701170528234</v>
      </c>
      <c r="BA63" s="16">
        <v>0.52549031850824313</v>
      </c>
      <c r="BB63" s="16">
        <v>0.52427643587248907</v>
      </c>
      <c r="BC63" s="16">
        <v>0.52306535730562365</v>
      </c>
      <c r="BD63" s="16">
        <v>0.52185707633024758</v>
      </c>
      <c r="BE63" s="16">
        <v>0.52065158648392473</v>
      </c>
      <c r="BF63" s="16">
        <v>0.51944888131914679</v>
      </c>
      <c r="BG63" s="16">
        <v>0.51824895440329954</v>
      </c>
      <c r="BH63" s="16">
        <v>0.51705179931862788</v>
      </c>
      <c r="BI63" s="16">
        <v>0.51585740966220184</v>
      </c>
      <c r="BJ63" s="16">
        <v>0.51466577904588218</v>
      </c>
      <c r="BK63" s="16">
        <v>0.51347690109628619</v>
      </c>
      <c r="BL63" s="16">
        <v>0.51229076945475371</v>
      </c>
      <c r="BM63" s="16">
        <v>0.51110737777731319</v>
      </c>
      <c r="BN63" s="16">
        <v>0.50992671973464765</v>
      </c>
      <c r="BO63" s="16">
        <v>0.50874878901206055</v>
      </c>
      <c r="BP63" s="16">
        <v>0.50757357930944269</v>
      </c>
      <c r="BQ63" s="16">
        <v>0.50640108434123787</v>
      </c>
      <c r="BR63" s="16">
        <v>0.50523129783640952</v>
      </c>
      <c r="BS63" s="16">
        <v>0.50406421353840747</v>
      </c>
      <c r="BT63" s="16">
        <v>0.50289982520513377</v>
      </c>
      <c r="BU63" s="16">
        <v>0.50173812660890982</v>
      </c>
      <c r="BV63" s="16">
        <v>0.5005791115364433</v>
      </c>
      <c r="BW63" s="16">
        <v>0.49942277378879402</v>
      </c>
      <c r="BX63" s="16">
        <v>0.49826910718134193</v>
      </c>
      <c r="BY63" s="16">
        <v>0.49711810554375302</v>
      </c>
      <c r="BZ63" s="16">
        <v>0.49596976271994686</v>
      </c>
      <c r="CA63" s="16">
        <v>0.49482407256806382</v>
      </c>
      <c r="CB63" s="16">
        <v>0.49368102896043159</v>
      </c>
      <c r="CC63" s="16">
        <v>0.49254062578353297</v>
      </c>
      <c r="CD63" s="16">
        <v>0.49140285693797298</v>
      </c>
      <c r="CE63" s="16">
        <v>0.49026771633844624</v>
      </c>
      <c r="CF63" s="16">
        <v>0.48913519791370441</v>
      </c>
      <c r="CG63" s="16">
        <v>0.48800529560652378</v>
      </c>
      <c r="CH63" s="16">
        <v>0.48687800337367265</v>
      </c>
      <c r="CI63" s="16">
        <v>0.4857533151858795</v>
      </c>
      <c r="CJ63" s="16">
        <v>0.48463122502780009</v>
      </c>
      <c r="CK63" s="16">
        <v>0.48351172689798583</v>
      </c>
      <c r="CL63" s="16">
        <v>0.48239481480885149</v>
      </c>
      <c r="CM63" s="16">
        <v>0.48128048278664304</v>
      </c>
      <c r="CN63" s="16">
        <v>0.48016872487140583</v>
      </c>
      <c r="CO63" s="16">
        <v>0.47905953511695287</v>
      </c>
      <c r="CP63" s="16">
        <v>0.4779529075908327</v>
      </c>
      <c r="CQ63" s="16">
        <v>0.47684883637429787</v>
      </c>
      <c r="CR63" s="16">
        <v>0.47574731556227323</v>
      </c>
      <c r="CS63" s="16">
        <v>0.47464833926332434</v>
      </c>
      <c r="CT63" s="16">
        <v>0.47355190159962607</v>
      </c>
      <c r="CU63" s="16">
        <v>0.47245799670693089</v>
      </c>
      <c r="CV63" s="16">
        <v>0.47136661873453789</v>
      </c>
      <c r="CW63" s="16">
        <v>0.47027776184526104</v>
      </c>
      <c r="CX63" s="16">
        <v>0.4691914202153985</v>
      </c>
      <c r="CY63" s="16">
        <v>0.46810758803470093</v>
      </c>
      <c r="CZ63" s="16">
        <v>0.46702625950634075</v>
      </c>
      <c r="DA63" s="16">
        <v>0.46594742884688106</v>
      </c>
      <c r="DB63" s="16">
        <v>0.46487109028624474</v>
      </c>
      <c r="DC63" s="16">
        <v>0.46379723806768353</v>
      </c>
      <c r="DD63" s="16">
        <v>0.46272586644774716</v>
      </c>
      <c r="DE63" s="16">
        <v>0.46165696969625286</v>
      </c>
      <c r="DF63" s="16">
        <v>0.4605905420962545</v>
      </c>
      <c r="DG63" s="16">
        <v>0.45952657794401214</v>
      </c>
      <c r="DH63" s="16">
        <v>0.45846507154896143</v>
      </c>
      <c r="DI63" s="16">
        <v>0.45740601723368335</v>
      </c>
      <c r="DJ63" s="16">
        <v>0.45634940933387352</v>
      </c>
      <c r="DK63" s="16">
        <v>0.45529524219831219</v>
      </c>
    </row>
    <row r="64" spans="2:115" ht="12.75" customHeight="1" x14ac:dyDescent="0.15">
      <c r="B64" s="16">
        <v>111</v>
      </c>
      <c r="D64" s="16">
        <v>0.6</v>
      </c>
      <c r="E64" s="16">
        <v>0.59973599999999994</v>
      </c>
      <c r="F64" s="16">
        <v>0.59940614519999991</v>
      </c>
      <c r="G64" s="16">
        <v>0.59901053714416796</v>
      </c>
      <c r="H64" s="16">
        <v>0.59854929903056697</v>
      </c>
      <c r="I64" s="16">
        <v>0.59802856114041036</v>
      </c>
      <c r="J64" s="16">
        <v>0.5974424931504928</v>
      </c>
      <c r="K64" s="16">
        <v>0.59679128083295874</v>
      </c>
      <c r="L64" s="16">
        <v>0.59607513129595924</v>
      </c>
      <c r="M64" s="16">
        <v>0.59529427287396153</v>
      </c>
      <c r="N64" s="16">
        <v>0.59444895500648054</v>
      </c>
      <c r="O64" s="16">
        <v>0.59353944810532056</v>
      </c>
      <c r="P64" s="16">
        <v>0.59256604341042785</v>
      </c>
      <c r="Q64" s="16">
        <v>0.59152905283445956</v>
      </c>
      <c r="R64" s="16">
        <v>0.59042880879618753</v>
      </c>
      <c r="S64" s="16">
        <v>0.58926566404285907</v>
      </c>
      <c r="T64" s="16">
        <v>0.58803999146164998</v>
      </c>
      <c r="U64" s="16">
        <v>0.58681686827940971</v>
      </c>
      <c r="V64" s="16">
        <v>0.58559628919338858</v>
      </c>
      <c r="W64" s="16">
        <v>0.5843782489118664</v>
      </c>
      <c r="X64" s="16">
        <v>0.58316274215412967</v>
      </c>
      <c r="Y64" s="16">
        <v>0.58194976365044915</v>
      </c>
      <c r="Z64" s="16">
        <v>0.58073930814205621</v>
      </c>
      <c r="AA64" s="16">
        <v>0.57953137038112079</v>
      </c>
      <c r="AB64" s="16">
        <v>0.57832594513072799</v>
      </c>
      <c r="AC64" s="16">
        <v>0.57712302716485608</v>
      </c>
      <c r="AD64" s="16">
        <v>0.5759226112683532</v>
      </c>
      <c r="AE64" s="16">
        <v>0.57472469223691502</v>
      </c>
      <c r="AF64" s="16">
        <v>0.57352926487706235</v>
      </c>
      <c r="AG64" s="16">
        <v>0.572336324006118</v>
      </c>
      <c r="AH64" s="16">
        <v>0.57114586445218529</v>
      </c>
      <c r="AI64" s="16">
        <v>0.56995788105412482</v>
      </c>
      <c r="AJ64" s="16">
        <v>0.56877236866153225</v>
      </c>
      <c r="AK64" s="16">
        <v>0.56758932213471625</v>
      </c>
      <c r="AL64" s="16">
        <v>0.56640873634467603</v>
      </c>
      <c r="AM64" s="16">
        <v>0.56523060617307919</v>
      </c>
      <c r="AN64" s="16">
        <v>0.5640549265122391</v>
      </c>
      <c r="AO64" s="16">
        <v>0.56288169226509377</v>
      </c>
      <c r="AP64" s="16">
        <v>0.56171089834518229</v>
      </c>
      <c r="AQ64" s="16">
        <v>0.56054253967662437</v>
      </c>
      <c r="AR64" s="16">
        <v>0.55937661119409698</v>
      </c>
      <c r="AS64" s="16">
        <v>0.55821310784281331</v>
      </c>
      <c r="AT64" s="16">
        <v>0.55705202457850023</v>
      </c>
      <c r="AU64" s="16">
        <v>0.55589335636737702</v>
      </c>
      <c r="AV64" s="16">
        <v>0.55473709818613293</v>
      </c>
      <c r="AW64" s="16">
        <v>0.5535832450219057</v>
      </c>
      <c r="AX64" s="16">
        <v>0.55243179187226021</v>
      </c>
      <c r="AY64" s="16">
        <v>0.5512827337451659</v>
      </c>
      <c r="AZ64" s="16">
        <v>0.55013606565897599</v>
      </c>
      <c r="BA64" s="16">
        <v>0.54899178264240533</v>
      </c>
      <c r="BB64" s="16">
        <v>0.54784987973450916</v>
      </c>
      <c r="BC64" s="16">
        <v>0.54671035198466145</v>
      </c>
      <c r="BD64" s="16">
        <v>0.54557319445253327</v>
      </c>
      <c r="BE64" s="16">
        <v>0.54443840220807205</v>
      </c>
      <c r="BF64" s="16">
        <v>0.54330597033147932</v>
      </c>
      <c r="BG64" s="16">
        <v>0.54217589391318988</v>
      </c>
      <c r="BH64" s="16">
        <v>0.54104816805385036</v>
      </c>
      <c r="BI64" s="16">
        <v>0.53992278786429837</v>
      </c>
      <c r="BJ64" s="16">
        <v>0.53879974846554068</v>
      </c>
      <c r="BK64" s="16">
        <v>0.53767904498873231</v>
      </c>
      <c r="BL64" s="16">
        <v>0.53656067257515583</v>
      </c>
      <c r="BM64" s="16">
        <v>0.5354446263761995</v>
      </c>
      <c r="BN64" s="16">
        <v>0.53433090155333707</v>
      </c>
      <c r="BO64" s="16">
        <v>0.53321949327810614</v>
      </c>
      <c r="BP64" s="16">
        <v>0.53211039673208771</v>
      </c>
      <c r="BQ64" s="16">
        <v>0.53100360710688499</v>
      </c>
      <c r="BR64" s="16">
        <v>0.52989911960410263</v>
      </c>
      <c r="BS64" s="16">
        <v>0.52879692943532608</v>
      </c>
      <c r="BT64" s="16">
        <v>0.5276970318221007</v>
      </c>
      <c r="BU64" s="16">
        <v>0.5265994219959107</v>
      </c>
      <c r="BV64" s="16">
        <v>0.52550409519815922</v>
      </c>
      <c r="BW64" s="16">
        <v>0.52441104668014704</v>
      </c>
      <c r="BX64" s="16">
        <v>0.5233202717030524</v>
      </c>
      <c r="BY64" s="16">
        <v>0.52223176553791006</v>
      </c>
      <c r="BZ64" s="16">
        <v>0.52114552346559118</v>
      </c>
      <c r="CA64" s="16">
        <v>0.52006154077678279</v>
      </c>
      <c r="CB64" s="16">
        <v>0.51897981277196703</v>
      </c>
      <c r="CC64" s="16">
        <v>0.5179003347614014</v>
      </c>
      <c r="CD64" s="16">
        <v>0.51682310206509774</v>
      </c>
      <c r="CE64" s="16">
        <v>0.5157481100128023</v>
      </c>
      <c r="CF64" s="16">
        <v>0.51467535394397568</v>
      </c>
      <c r="CG64" s="16">
        <v>0.51360482920777228</v>
      </c>
      <c r="CH64" s="16">
        <v>0.51253653116302011</v>
      </c>
      <c r="CI64" s="16">
        <v>0.511470455178201</v>
      </c>
      <c r="CJ64" s="16">
        <v>0.5104065966314304</v>
      </c>
      <c r="CK64" s="16">
        <v>0.50934495091043708</v>
      </c>
      <c r="CL64" s="16">
        <v>0.50828551341254335</v>
      </c>
      <c r="CM64" s="16">
        <v>0.50722827954464522</v>
      </c>
      <c r="CN64" s="16">
        <v>0.50617324472319236</v>
      </c>
      <c r="CO64" s="16">
        <v>0.50512040437416816</v>
      </c>
      <c r="CP64" s="16">
        <v>0.50406975393306996</v>
      </c>
      <c r="CQ64" s="16">
        <v>0.50302128884488917</v>
      </c>
      <c r="CR64" s="16">
        <v>0.50197500456409183</v>
      </c>
      <c r="CS64" s="16">
        <v>0.50093089655459855</v>
      </c>
      <c r="CT64" s="16">
        <v>0.49988896028976493</v>
      </c>
      <c r="CU64" s="16">
        <v>0.49884919125236232</v>
      </c>
      <c r="CV64" s="16">
        <v>0.49781158493455741</v>
      </c>
      <c r="CW64" s="16">
        <v>0.49677613683789351</v>
      </c>
      <c r="CX64" s="16">
        <v>0.49574284247327066</v>
      </c>
      <c r="CY64" s="16">
        <v>0.49471169736092629</v>
      </c>
      <c r="CZ64" s="16">
        <v>0.49368269703041562</v>
      </c>
      <c r="DA64" s="16">
        <v>0.4926558370205924</v>
      </c>
      <c r="DB64" s="16">
        <v>0.49163111287958955</v>
      </c>
      <c r="DC64" s="16">
        <v>0.49060852016480005</v>
      </c>
      <c r="DD64" s="16">
        <v>0.48958805444285725</v>
      </c>
      <c r="DE64" s="16">
        <v>0.48856971128961607</v>
      </c>
      <c r="DF64" s="16">
        <v>0.48755348629013373</v>
      </c>
      <c r="DG64" s="16">
        <v>0.48653937503865025</v>
      </c>
      <c r="DH64" s="16">
        <v>0.48552737313856992</v>
      </c>
      <c r="DI64" s="16">
        <v>0.48451747620244168</v>
      </c>
      <c r="DJ64" s="16">
        <v>0.4835096798519406</v>
      </c>
      <c r="DK64" s="16">
        <v>0.48250397971784859</v>
      </c>
    </row>
    <row r="65" spans="2:115" ht="12.75" customHeight="1" x14ac:dyDescent="0.15">
      <c r="B65" s="16">
        <v>112</v>
      </c>
      <c r="D65" s="16">
        <v>0.62</v>
      </c>
      <c r="E65" s="16">
        <v>0.61975820000000004</v>
      </c>
      <c r="F65" s="16">
        <v>0.61945451848200006</v>
      </c>
      <c r="G65" s="16">
        <v>0.61909523486128049</v>
      </c>
      <c r="H65" s="16">
        <v>0.61867425010157484</v>
      </c>
      <c r="I65" s="16">
        <v>0.61819168418649562</v>
      </c>
      <c r="J65" s="16">
        <v>0.61765385742125334</v>
      </c>
      <c r="K65" s="16">
        <v>0.61705473317955473</v>
      </c>
      <c r="L65" s="16">
        <v>0.61639448461505264</v>
      </c>
      <c r="M65" s="16">
        <v>0.61567330306805301</v>
      </c>
      <c r="N65" s="16">
        <v>0.61489755470618723</v>
      </c>
      <c r="O65" s="16">
        <v>0.61406129403178678</v>
      </c>
      <c r="P65" s="16">
        <v>0.61316476454250035</v>
      </c>
      <c r="Q65" s="16">
        <v>0.61221435915745948</v>
      </c>
      <c r="R65" s="16">
        <v>0.61120420546484966</v>
      </c>
      <c r="S65" s="16">
        <v>0.61013459810528614</v>
      </c>
      <c r="T65" s="16">
        <v>0.6090058490987913</v>
      </c>
      <c r="U65" s="16">
        <v>0.6078791882779585</v>
      </c>
      <c r="V65" s="16">
        <v>0.60675461177964429</v>
      </c>
      <c r="W65" s="16">
        <v>0.60563211574785203</v>
      </c>
      <c r="X65" s="16">
        <v>0.60451169633371848</v>
      </c>
      <c r="Y65" s="16">
        <v>0.60339334969550107</v>
      </c>
      <c r="Z65" s="16">
        <v>0.6022770719985644</v>
      </c>
      <c r="AA65" s="16">
        <v>0.60116285941536707</v>
      </c>
      <c r="AB65" s="16">
        <v>0.60005070812544858</v>
      </c>
      <c r="AC65" s="16">
        <v>0.59894061431541645</v>
      </c>
      <c r="AD65" s="16">
        <v>0.59783257417893299</v>
      </c>
      <c r="AE65" s="16">
        <v>0.59672658391670186</v>
      </c>
      <c r="AF65" s="16">
        <v>0.59562263973645602</v>
      </c>
      <c r="AG65" s="16">
        <v>0.59452073785294357</v>
      </c>
      <c r="AH65" s="16">
        <v>0.59342087448791558</v>
      </c>
      <c r="AI65" s="16">
        <v>0.59232304587011297</v>
      </c>
      <c r="AJ65" s="16">
        <v>0.59122724823525319</v>
      </c>
      <c r="AK65" s="16">
        <v>0.59013347782601799</v>
      </c>
      <c r="AL65" s="16">
        <v>0.58904173089203982</v>
      </c>
      <c r="AM65" s="16">
        <v>0.58795200368988954</v>
      </c>
      <c r="AN65" s="16">
        <v>0.58686429248306327</v>
      </c>
      <c r="AO65" s="16">
        <v>0.58577859354196959</v>
      </c>
      <c r="AP65" s="16">
        <v>0.58469490314391692</v>
      </c>
      <c r="AQ65" s="16">
        <v>0.5836132175731007</v>
      </c>
      <c r="AR65" s="16">
        <v>0.58253353312059042</v>
      </c>
      <c r="AS65" s="16">
        <v>0.58145584608431733</v>
      </c>
      <c r="AT65" s="16">
        <v>0.5803801527690613</v>
      </c>
      <c r="AU65" s="16">
        <v>0.5793064494864385</v>
      </c>
      <c r="AV65" s="16">
        <v>0.57823473255488866</v>
      </c>
      <c r="AW65" s="16">
        <v>0.57716499829966206</v>
      </c>
      <c r="AX65" s="16">
        <v>0.57609724305280763</v>
      </c>
      <c r="AY65" s="16">
        <v>0.57503146315316001</v>
      </c>
      <c r="AZ65" s="16">
        <v>0.57396765494632662</v>
      </c>
      <c r="BA65" s="16">
        <v>0.57290581478467595</v>
      </c>
      <c r="BB65" s="16">
        <v>0.57184593902732428</v>
      </c>
      <c r="BC65" s="16">
        <v>0.57078802404012374</v>
      </c>
      <c r="BD65" s="16">
        <v>0.56973206619564942</v>
      </c>
      <c r="BE65" s="16">
        <v>0.56867806187318748</v>
      </c>
      <c r="BF65" s="16">
        <v>0.56762600745872216</v>
      </c>
      <c r="BG65" s="16">
        <v>0.56657589934492336</v>
      </c>
      <c r="BH65" s="16">
        <v>0.56552773393113531</v>
      </c>
      <c r="BI65" s="16">
        <v>0.56448150762336269</v>
      </c>
      <c r="BJ65" s="16">
        <v>0.56343721683425951</v>
      </c>
      <c r="BK65" s="16">
        <v>0.56239485798311606</v>
      </c>
      <c r="BL65" s="16">
        <v>0.5613544274958473</v>
      </c>
      <c r="BM65" s="16">
        <v>0.56031592180497991</v>
      </c>
      <c r="BN65" s="16">
        <v>0.55927933734964075</v>
      </c>
      <c r="BO65" s="16">
        <v>0.55824467057554394</v>
      </c>
      <c r="BP65" s="16">
        <v>0.55721191793497915</v>
      </c>
      <c r="BQ65" s="16">
        <v>0.55618107588679944</v>
      </c>
      <c r="BR65" s="16">
        <v>0.55515214089640885</v>
      </c>
      <c r="BS65" s="16">
        <v>0.55412510943575044</v>
      </c>
      <c r="BT65" s="16">
        <v>0.55309997798329424</v>
      </c>
      <c r="BU65" s="16">
        <v>0.55207674302402521</v>
      </c>
      <c r="BV65" s="16">
        <v>0.55105540104943074</v>
      </c>
      <c r="BW65" s="16">
        <v>0.55003594855748927</v>
      </c>
      <c r="BX65" s="16">
        <v>0.54901838205265796</v>
      </c>
      <c r="BY65" s="16">
        <v>0.54800269804586055</v>
      </c>
      <c r="BZ65" s="16">
        <v>0.54698889305447562</v>
      </c>
      <c r="CA65" s="16">
        <v>0.54597696360232484</v>
      </c>
      <c r="CB65" s="16">
        <v>0.5449669062196606</v>
      </c>
      <c r="CC65" s="16">
        <v>0.54395871744315416</v>
      </c>
      <c r="CD65" s="16">
        <v>0.54295239381588434</v>
      </c>
      <c r="CE65" s="16">
        <v>0.54194793188732493</v>
      </c>
      <c r="CF65" s="16">
        <v>0.54094532821333341</v>
      </c>
      <c r="CG65" s="16">
        <v>0.53994457935613871</v>
      </c>
      <c r="CH65" s="16">
        <v>0.53894568188432979</v>
      </c>
      <c r="CI65" s="16">
        <v>0.53794863237284385</v>
      </c>
      <c r="CJ65" s="16">
        <v>0.53695342740295404</v>
      </c>
      <c r="CK65" s="16">
        <v>0.53596006356225856</v>
      </c>
      <c r="CL65" s="16">
        <v>0.53496853744466832</v>
      </c>
      <c r="CM65" s="16">
        <v>0.53397884565039577</v>
      </c>
      <c r="CN65" s="16">
        <v>0.53299098478594253</v>
      </c>
      <c r="CO65" s="16">
        <v>0.53200495146408844</v>
      </c>
      <c r="CP65" s="16">
        <v>0.53102074230387997</v>
      </c>
      <c r="CQ65" s="16">
        <v>0.53003835393061771</v>
      </c>
      <c r="CR65" s="16">
        <v>0.52905778297584605</v>
      </c>
      <c r="CS65" s="16">
        <v>0.5280790260773407</v>
      </c>
      <c r="CT65" s="16">
        <v>0.52710207987909763</v>
      </c>
      <c r="CU65" s="16">
        <v>0.52612694103132129</v>
      </c>
      <c r="CV65" s="16">
        <v>0.5251536061904134</v>
      </c>
      <c r="CW65" s="16">
        <v>0.52418207201896105</v>
      </c>
      <c r="CX65" s="16">
        <v>0.52321233518572596</v>
      </c>
      <c r="CY65" s="16">
        <v>0.52224439236563236</v>
      </c>
      <c r="CZ65" s="16">
        <v>0.521278240239756</v>
      </c>
      <c r="DA65" s="16">
        <v>0.52031387549531238</v>
      </c>
      <c r="DB65" s="16">
        <v>0.51935129482564613</v>
      </c>
      <c r="DC65" s="16">
        <v>0.5183904949302186</v>
      </c>
      <c r="DD65" s="16">
        <v>0.51743147251459776</v>
      </c>
      <c r="DE65" s="16">
        <v>0.51647422429044565</v>
      </c>
      <c r="DF65" s="16">
        <v>0.51551874697550837</v>
      </c>
      <c r="DG65" s="16">
        <v>0.5145650372936037</v>
      </c>
      <c r="DH65" s="16">
        <v>0.51361309197461047</v>
      </c>
      <c r="DI65" s="16">
        <v>0.51266290775445744</v>
      </c>
      <c r="DJ65" s="16">
        <v>0.51171448137511166</v>
      </c>
      <c r="DK65" s="16">
        <v>0.51076780958456769</v>
      </c>
    </row>
    <row r="66" spans="2:115" ht="12.75" customHeight="1" x14ac:dyDescent="0.15">
      <c r="B66" s="16">
        <v>113</v>
      </c>
      <c r="D66" s="16">
        <v>0.64</v>
      </c>
      <c r="E66" s="16">
        <v>0.63978239999999997</v>
      </c>
      <c r="F66" s="16">
        <v>0.63951369139199998</v>
      </c>
      <c r="G66" s="16">
        <v>0.6391875394093901</v>
      </c>
      <c r="H66" s="16">
        <v>0.63880402688574445</v>
      </c>
      <c r="I66" s="16">
        <v>0.63836964014746211</v>
      </c>
      <c r="J66" s="16">
        <v>0.63788447922095004</v>
      </c>
      <c r="K66" s="16">
        <v>0.63734227741361227</v>
      </c>
      <c r="L66" s="16">
        <v>0.63674317567284344</v>
      </c>
      <c r="M66" s="16">
        <v>0.63609369763365708</v>
      </c>
      <c r="N66" s="16">
        <v>0.63538763362928374</v>
      </c>
      <c r="O66" s="16">
        <v>0.63463152234526488</v>
      </c>
      <c r="P66" s="16">
        <v>0.63381919399666298</v>
      </c>
      <c r="Q66" s="16">
        <v>0.6329571998928275</v>
      </c>
      <c r="R66" s="16">
        <v>0.63204574152498183</v>
      </c>
      <c r="S66" s="16">
        <v>0.63107871154044859</v>
      </c>
      <c r="T66" s="16">
        <v>0.63005636402775311</v>
      </c>
      <c r="U66" s="16">
        <v>0.62903567271802818</v>
      </c>
      <c r="V66" s="16">
        <v>0.62801663492822501</v>
      </c>
      <c r="W66" s="16">
        <v>0.62699924797964124</v>
      </c>
      <c r="X66" s="16">
        <v>0.62598350919791435</v>
      </c>
      <c r="Y66" s="16">
        <v>0.62496941591301369</v>
      </c>
      <c r="Z66" s="16">
        <v>0.62395696545923462</v>
      </c>
      <c r="AA66" s="16">
        <v>0.6229461551751907</v>
      </c>
      <c r="AB66" s="16">
        <v>0.62193698240380701</v>
      </c>
      <c r="AC66" s="16">
        <v>0.6209294444923128</v>
      </c>
      <c r="AD66" s="16">
        <v>0.61992353879223527</v>
      </c>
      <c r="AE66" s="16">
        <v>0.6189192626593919</v>
      </c>
      <c r="AF66" s="16">
        <v>0.61791661345388371</v>
      </c>
      <c r="AG66" s="16">
        <v>0.61691558854008843</v>
      </c>
      <c r="AH66" s="16">
        <v>0.61591618528665348</v>
      </c>
      <c r="AI66" s="16">
        <v>0.61491840106648921</v>
      </c>
      <c r="AJ66" s="16">
        <v>0.61392223325676143</v>
      </c>
      <c r="AK66" s="16">
        <v>0.61292767923888558</v>
      </c>
      <c r="AL66" s="16">
        <v>0.61193473639851859</v>
      </c>
      <c r="AM66" s="16">
        <v>0.61094340212555298</v>
      </c>
      <c r="AN66" s="16">
        <v>0.6099536738141097</v>
      </c>
      <c r="AO66" s="16">
        <v>0.60896554886253085</v>
      </c>
      <c r="AP66" s="16">
        <v>0.6079790246733735</v>
      </c>
      <c r="AQ66" s="16">
        <v>0.6069940986534027</v>
      </c>
      <c r="AR66" s="16">
        <v>0.60601076821358424</v>
      </c>
      <c r="AS66" s="16">
        <v>0.60502903076907821</v>
      </c>
      <c r="AT66" s="16">
        <v>0.60404888373923238</v>
      </c>
      <c r="AU66" s="16">
        <v>0.60307032454757481</v>
      </c>
      <c r="AV66" s="16">
        <v>0.6020933506218078</v>
      </c>
      <c r="AW66" s="16">
        <v>0.60111795939380042</v>
      </c>
      <c r="AX66" s="16">
        <v>0.60014414829958262</v>
      </c>
      <c r="AY66" s="16">
        <v>0.59917191477933729</v>
      </c>
      <c r="AZ66" s="16">
        <v>0.59820125627739473</v>
      </c>
      <c r="BA66" s="16">
        <v>0.59723217024222541</v>
      </c>
      <c r="BB66" s="16">
        <v>0.59626465412643304</v>
      </c>
      <c r="BC66" s="16">
        <v>0.59529870538674823</v>
      </c>
      <c r="BD66" s="16">
        <v>0.59433432148402177</v>
      </c>
      <c r="BE66" s="16">
        <v>0.59337149988321769</v>
      </c>
      <c r="BF66" s="16">
        <v>0.59241023805340687</v>
      </c>
      <c r="BG66" s="16">
        <v>0.59145053346776033</v>
      </c>
      <c r="BH66" s="16">
        <v>0.59049238360354261</v>
      </c>
      <c r="BI66" s="16">
        <v>0.58953578594210487</v>
      </c>
      <c r="BJ66" s="16">
        <v>0.58858073796887878</v>
      </c>
      <c r="BK66" s="16">
        <v>0.58762723717336918</v>
      </c>
      <c r="BL66" s="16">
        <v>0.58667528104914834</v>
      </c>
      <c r="BM66" s="16">
        <v>0.58572486709384874</v>
      </c>
      <c r="BN66" s="16">
        <v>0.58477599280915671</v>
      </c>
      <c r="BO66" s="16">
        <v>0.58382865570080589</v>
      </c>
      <c r="BP66" s="16">
        <v>0.5828828532785707</v>
      </c>
      <c r="BQ66" s="16">
        <v>0.58193858305625945</v>
      </c>
      <c r="BR66" s="16">
        <v>0.58099584255170833</v>
      </c>
      <c r="BS66" s="16">
        <v>0.58005462928677454</v>
      </c>
      <c r="BT66" s="16">
        <v>0.57911494078732995</v>
      </c>
      <c r="BU66" s="16">
        <v>0.57817677458325456</v>
      </c>
      <c r="BV66" s="16">
        <v>0.57724012820842974</v>
      </c>
      <c r="BW66" s="16">
        <v>0.57630499920073208</v>
      </c>
      <c r="BX66" s="16">
        <v>0.5753713851020269</v>
      </c>
      <c r="BY66" s="16">
        <v>0.57443928345816164</v>
      </c>
      <c r="BZ66" s="16">
        <v>0.57350869181895947</v>
      </c>
      <c r="CA66" s="16">
        <v>0.5725796077382127</v>
      </c>
      <c r="CB66" s="16">
        <v>0.57165202877367693</v>
      </c>
      <c r="CC66" s="16">
        <v>0.57072595248706359</v>
      </c>
      <c r="CD66" s="16">
        <v>0.56980137644403461</v>
      </c>
      <c r="CE66" s="16">
        <v>0.56887829821419522</v>
      </c>
      <c r="CF66" s="16">
        <v>0.56795671537108827</v>
      </c>
      <c r="CG66" s="16">
        <v>0.56703662549218714</v>
      </c>
      <c r="CH66" s="16">
        <v>0.56611802615888984</v>
      </c>
      <c r="CI66" s="16">
        <v>0.56520091495651248</v>
      </c>
      <c r="CJ66" s="16">
        <v>0.56428528947428291</v>
      </c>
      <c r="CK66" s="16">
        <v>0.56337114730533455</v>
      </c>
      <c r="CL66" s="16">
        <v>0.5624584860466999</v>
      </c>
      <c r="CM66" s="16">
        <v>0.56154730329930436</v>
      </c>
      <c r="CN66" s="16">
        <v>0.56063759666795954</v>
      </c>
      <c r="CO66" s="16">
        <v>0.5597293637613574</v>
      </c>
      <c r="CP66" s="16">
        <v>0.55882260219206403</v>
      </c>
      <c r="CQ66" s="16">
        <v>0.55791730957651298</v>
      </c>
      <c r="CR66" s="16">
        <v>0.55701348353499902</v>
      </c>
      <c r="CS66" s="16">
        <v>0.55611112169167232</v>
      </c>
      <c r="CT66" s="16">
        <v>0.55521022167453182</v>
      </c>
      <c r="CU66" s="16">
        <v>0.55431078111541909</v>
      </c>
      <c r="CV66" s="16">
        <v>0.55341279765001217</v>
      </c>
      <c r="CW66" s="16">
        <v>0.55251626891781924</v>
      </c>
      <c r="CX66" s="16">
        <v>0.55162119256217235</v>
      </c>
      <c r="CY66" s="16">
        <v>0.55072756623022168</v>
      </c>
      <c r="CZ66" s="16">
        <v>0.54983538757292871</v>
      </c>
      <c r="DA66" s="16">
        <v>0.54894465424506056</v>
      </c>
      <c r="DB66" s="16">
        <v>0.54805536390518361</v>
      </c>
      <c r="DC66" s="16">
        <v>0.54716751421565724</v>
      </c>
      <c r="DD66" s="16">
        <v>0.54628110284262787</v>
      </c>
      <c r="DE66" s="16">
        <v>0.54539612745602295</v>
      </c>
      <c r="DF66" s="16">
        <v>0.5445125857295442</v>
      </c>
      <c r="DG66" s="16">
        <v>0.54363047534066233</v>
      </c>
      <c r="DH66" s="16">
        <v>0.54274979397061052</v>
      </c>
      <c r="DI66" s="16">
        <v>0.54187053930437812</v>
      </c>
      <c r="DJ66" s="16">
        <v>0.54099270903070507</v>
      </c>
      <c r="DK66" s="16">
        <v>0.54011630084207529</v>
      </c>
    </row>
    <row r="67" spans="2:115" ht="12.75" customHeight="1" x14ac:dyDescent="0.15">
      <c r="B67" s="16">
        <v>114</v>
      </c>
      <c r="D67" s="16">
        <v>0.66</v>
      </c>
      <c r="E67" s="16">
        <v>0.65980859999999997</v>
      </c>
      <c r="F67" s="16">
        <v>0.65957106890399997</v>
      </c>
      <c r="G67" s="16">
        <v>0.65928085763368216</v>
      </c>
      <c r="H67" s="16">
        <v>0.65894462439628898</v>
      </c>
      <c r="I67" s="16">
        <v>0.65856243651413915</v>
      </c>
      <c r="J67" s="16">
        <v>0.65812778530603977</v>
      </c>
      <c r="K67" s="16">
        <v>0.65764735202276636</v>
      </c>
      <c r="L67" s="16">
        <v>0.65712123414114809</v>
      </c>
      <c r="M67" s="16">
        <v>0.65654953866744525</v>
      </c>
      <c r="N67" s="16">
        <v>0.65592581660571114</v>
      </c>
      <c r="O67" s="16">
        <v>0.65525677227277335</v>
      </c>
      <c r="P67" s="16">
        <v>0.65454254239099596</v>
      </c>
      <c r="Q67" s="16">
        <v>0.65377672761639849</v>
      </c>
      <c r="R67" s="16">
        <v>0.65296604447415418</v>
      </c>
      <c r="S67" s="16">
        <v>0.65211065895589304</v>
      </c>
      <c r="T67" s="16">
        <v>0.65120422513994436</v>
      </c>
      <c r="U67" s="16">
        <v>0.65029905126699983</v>
      </c>
      <c r="V67" s="16">
        <v>0.64939513558573869</v>
      </c>
      <c r="W67" s="16">
        <v>0.64849247634727458</v>
      </c>
      <c r="X67" s="16">
        <v>0.64759107180515174</v>
      </c>
      <c r="Y67" s="16">
        <v>0.64669092021534258</v>
      </c>
      <c r="Z67" s="16">
        <v>0.64579201983624335</v>
      </c>
      <c r="AA67" s="16">
        <v>0.64489436892867091</v>
      </c>
      <c r="AB67" s="16">
        <v>0.6439979657558601</v>
      </c>
      <c r="AC67" s="16">
        <v>0.64310280858345936</v>
      </c>
      <c r="AD67" s="16">
        <v>0.64220889567952844</v>
      </c>
      <c r="AE67" s="16">
        <v>0.64131622531453392</v>
      </c>
      <c r="AF67" s="16">
        <v>0.6404247957613467</v>
      </c>
      <c r="AG67" s="16">
        <v>0.63953460529523842</v>
      </c>
      <c r="AH67" s="16">
        <v>0.63864565219387803</v>
      </c>
      <c r="AI67" s="16">
        <v>0.63775793473732856</v>
      </c>
      <c r="AJ67" s="16">
        <v>0.63687145120804367</v>
      </c>
      <c r="AK67" s="16">
        <v>0.63598619989086447</v>
      </c>
      <c r="AL67" s="16">
        <v>0.63510217907301614</v>
      </c>
      <c r="AM67" s="16">
        <v>0.63421938704410463</v>
      </c>
      <c r="AN67" s="16">
        <v>0.63333782209611333</v>
      </c>
      <c r="AO67" s="16">
        <v>0.63245748252339973</v>
      </c>
      <c r="AP67" s="16">
        <v>0.63157836662269218</v>
      </c>
      <c r="AQ67" s="16">
        <v>0.63070047269308671</v>
      </c>
      <c r="AR67" s="16">
        <v>0.62982379903604324</v>
      </c>
      <c r="AS67" s="16">
        <v>0.62894834395538313</v>
      </c>
      <c r="AT67" s="16">
        <v>0.62807410575728517</v>
      </c>
      <c r="AU67" s="16">
        <v>0.62720108275028252</v>
      </c>
      <c r="AV67" s="16">
        <v>0.62632927324525967</v>
      </c>
      <c r="AW67" s="16">
        <v>0.62545867555544876</v>
      </c>
      <c r="AX67" s="16">
        <v>0.62458928799642666</v>
      </c>
      <c r="AY67" s="16">
        <v>0.62372110888611165</v>
      </c>
      <c r="AZ67" s="16">
        <v>0.62285413654475996</v>
      </c>
      <c r="BA67" s="16">
        <v>0.62198836929496271</v>
      </c>
      <c r="BB67" s="16">
        <v>0.6211238054616427</v>
      </c>
      <c r="BC67" s="16">
        <v>0.62026044337205111</v>
      </c>
      <c r="BD67" s="16">
        <v>0.61939828135576391</v>
      </c>
      <c r="BE67" s="16">
        <v>0.61853731774467935</v>
      </c>
      <c r="BF67" s="16">
        <v>0.61767755087301424</v>
      </c>
      <c r="BG67" s="16">
        <v>0.61681897907730088</v>
      </c>
      <c r="BH67" s="16">
        <v>0.61596160069638328</v>
      </c>
      <c r="BI67" s="16">
        <v>0.61510541407141539</v>
      </c>
      <c r="BJ67" s="16">
        <v>0.61425041754585608</v>
      </c>
      <c r="BK67" s="16">
        <v>0.61339660946546737</v>
      </c>
      <c r="BL67" s="16">
        <v>0.61254398817831035</v>
      </c>
      <c r="BM67" s="16">
        <v>0.61169255203474249</v>
      </c>
      <c r="BN67" s="16">
        <v>0.61084229938741419</v>
      </c>
      <c r="BO67" s="16">
        <v>0.6099932285912657</v>
      </c>
      <c r="BP67" s="16">
        <v>0.60914533800352388</v>
      </c>
      <c r="BQ67" s="16">
        <v>0.60829862598369899</v>
      </c>
      <c r="BR67" s="16">
        <v>0.60745309089358157</v>
      </c>
      <c r="BS67" s="16">
        <v>0.60660873109723956</v>
      </c>
      <c r="BT67" s="16">
        <v>0.60576554496101442</v>
      </c>
      <c r="BU67" s="16">
        <v>0.60492353085351858</v>
      </c>
      <c r="BV67" s="16">
        <v>0.60408268714563207</v>
      </c>
      <c r="BW67" s="16">
        <v>0.6032430122104997</v>
      </c>
      <c r="BX67" s="16">
        <v>0.60240450442352711</v>
      </c>
      <c r="BY67" s="16">
        <v>0.60156716216237838</v>
      </c>
      <c r="BZ67" s="16">
        <v>0.60073098380697276</v>
      </c>
      <c r="CA67" s="16">
        <v>0.59989596773948095</v>
      </c>
      <c r="CB67" s="16">
        <v>0.59906211234432316</v>
      </c>
      <c r="CC67" s="16">
        <v>0.59822941600816459</v>
      </c>
      <c r="CD67" s="16">
        <v>0.59739787711991321</v>
      </c>
      <c r="CE67" s="16">
        <v>0.59656749407071652</v>
      </c>
      <c r="CF67" s="16">
        <v>0.59573826525395812</v>
      </c>
      <c r="CG67" s="16">
        <v>0.59491018906525517</v>
      </c>
      <c r="CH67" s="16">
        <v>0.59408326390245447</v>
      </c>
      <c r="CI67" s="16">
        <v>0.59325748816563006</v>
      </c>
      <c r="CJ67" s="16">
        <v>0.59243286025707986</v>
      </c>
      <c r="CK67" s="16">
        <v>0.59160937858132245</v>
      </c>
      <c r="CL67" s="16">
        <v>0.59078704154509454</v>
      </c>
      <c r="CM67" s="16">
        <v>0.58996584755734682</v>
      </c>
      <c r="CN67" s="16">
        <v>0.58914579502924203</v>
      </c>
      <c r="CO67" s="16">
        <v>0.58832688237415143</v>
      </c>
      <c r="CP67" s="16">
        <v>0.58750910800765133</v>
      </c>
      <c r="CQ67" s="16">
        <v>0.5866924703475207</v>
      </c>
      <c r="CR67" s="16">
        <v>0.58587696781373766</v>
      </c>
      <c r="CS67" s="16">
        <v>0.58506259882847655</v>
      </c>
      <c r="CT67" s="16">
        <v>0.58424936181610498</v>
      </c>
      <c r="CU67" s="16">
        <v>0.58343725520318068</v>
      </c>
      <c r="CV67" s="16">
        <v>0.58262627741844819</v>
      </c>
      <c r="CW67" s="16">
        <v>0.58181642689283652</v>
      </c>
      <c r="CX67" s="16">
        <v>0.58100770205945551</v>
      </c>
      <c r="CY67" s="16">
        <v>0.58020010135359279</v>
      </c>
      <c r="CZ67" s="16">
        <v>0.57939362321271137</v>
      </c>
      <c r="DA67" s="16">
        <v>0.57858826607644565</v>
      </c>
      <c r="DB67" s="16">
        <v>0.57778402838659937</v>
      </c>
      <c r="DC67" s="16">
        <v>0.57698090858714202</v>
      </c>
      <c r="DD67" s="16">
        <v>0.57617890512420589</v>
      </c>
      <c r="DE67" s="16">
        <v>0.57537801644608333</v>
      </c>
      <c r="DF67" s="16">
        <v>0.57457824100322319</v>
      </c>
      <c r="DG67" s="16">
        <v>0.5737795772482287</v>
      </c>
      <c r="DH67" s="16">
        <v>0.57298202363585371</v>
      </c>
      <c r="DI67" s="16">
        <v>0.5721855786229999</v>
      </c>
      <c r="DJ67" s="16">
        <v>0.5713902406687138</v>
      </c>
      <c r="DK67" s="16">
        <v>0.57059600823418433</v>
      </c>
    </row>
    <row r="68" spans="2:115" ht="12.75" customHeight="1" x14ac:dyDescent="0.15">
      <c r="B68" s="16">
        <v>115</v>
      </c>
      <c r="D68" s="16">
        <v>1</v>
      </c>
      <c r="E68" s="16">
        <v>1</v>
      </c>
      <c r="F68" s="16">
        <v>1</v>
      </c>
      <c r="G68" s="16">
        <v>1</v>
      </c>
      <c r="H68" s="16">
        <v>1</v>
      </c>
      <c r="I68" s="16">
        <v>1</v>
      </c>
      <c r="J68" s="16">
        <v>1</v>
      </c>
      <c r="K68" s="16">
        <v>1</v>
      </c>
      <c r="L68" s="16">
        <v>1</v>
      </c>
      <c r="M68" s="16">
        <v>1</v>
      </c>
      <c r="N68" s="16">
        <v>1</v>
      </c>
      <c r="O68" s="16">
        <v>1</v>
      </c>
      <c r="P68" s="16">
        <v>1</v>
      </c>
      <c r="Q68" s="16">
        <v>1</v>
      </c>
      <c r="R68" s="16">
        <v>1</v>
      </c>
      <c r="S68" s="16">
        <v>1</v>
      </c>
      <c r="T68" s="16">
        <v>1</v>
      </c>
      <c r="U68" s="16">
        <v>1</v>
      </c>
      <c r="V68" s="16">
        <v>1</v>
      </c>
      <c r="W68" s="16">
        <v>1</v>
      </c>
      <c r="X68" s="16">
        <v>1</v>
      </c>
      <c r="Y68" s="16">
        <v>1</v>
      </c>
      <c r="Z68" s="16">
        <v>1</v>
      </c>
      <c r="AA68" s="16">
        <v>1</v>
      </c>
      <c r="AB68" s="16">
        <v>1</v>
      </c>
      <c r="AC68" s="16">
        <v>1</v>
      </c>
      <c r="AD68" s="16">
        <v>1</v>
      </c>
      <c r="AE68" s="16">
        <v>1</v>
      </c>
      <c r="AF68" s="16">
        <v>1</v>
      </c>
      <c r="AG68" s="16">
        <v>1</v>
      </c>
      <c r="AH68" s="16">
        <v>1</v>
      </c>
      <c r="AI68" s="16">
        <v>1</v>
      </c>
      <c r="AJ68" s="16">
        <v>1</v>
      </c>
      <c r="AK68" s="16">
        <v>1</v>
      </c>
      <c r="AL68" s="16">
        <v>1</v>
      </c>
      <c r="AM68" s="16">
        <v>1</v>
      </c>
      <c r="AN68" s="16">
        <v>1</v>
      </c>
      <c r="AO68" s="16">
        <v>1</v>
      </c>
      <c r="AP68" s="16">
        <v>1</v>
      </c>
      <c r="AQ68" s="16">
        <v>1</v>
      </c>
      <c r="AR68" s="16">
        <v>1</v>
      </c>
      <c r="AS68" s="16">
        <v>1</v>
      </c>
      <c r="AT68" s="16">
        <v>1</v>
      </c>
      <c r="AU68" s="16">
        <v>1</v>
      </c>
      <c r="AV68" s="16">
        <v>1</v>
      </c>
      <c r="AW68" s="16">
        <v>1</v>
      </c>
      <c r="AX68" s="16">
        <v>1</v>
      </c>
      <c r="AY68" s="16">
        <v>1</v>
      </c>
      <c r="AZ68" s="16">
        <v>1</v>
      </c>
      <c r="BA68" s="16">
        <v>1</v>
      </c>
      <c r="BB68" s="16">
        <v>1</v>
      </c>
      <c r="BC68" s="16">
        <v>1</v>
      </c>
      <c r="BD68" s="16">
        <v>1</v>
      </c>
      <c r="BE68" s="16">
        <v>1</v>
      </c>
      <c r="BF68" s="16">
        <v>1</v>
      </c>
      <c r="BG68" s="16">
        <v>1</v>
      </c>
      <c r="BH68" s="16">
        <v>1</v>
      </c>
      <c r="BI68" s="16">
        <v>1</v>
      </c>
      <c r="BJ68" s="16">
        <v>1</v>
      </c>
      <c r="BK68" s="16">
        <v>1</v>
      </c>
      <c r="BL68" s="16">
        <v>1</v>
      </c>
      <c r="BM68" s="16">
        <v>1</v>
      </c>
      <c r="BN68" s="16">
        <v>1</v>
      </c>
      <c r="BO68" s="16">
        <v>1</v>
      </c>
      <c r="BP68" s="16">
        <v>1</v>
      </c>
      <c r="BQ68" s="16">
        <v>1</v>
      </c>
      <c r="BR68" s="16">
        <v>1</v>
      </c>
      <c r="BS68" s="16">
        <v>1</v>
      </c>
      <c r="BT68" s="16">
        <v>1</v>
      </c>
      <c r="BU68" s="16">
        <v>1</v>
      </c>
      <c r="BV68" s="16">
        <v>1</v>
      </c>
      <c r="BW68" s="16">
        <v>1</v>
      </c>
      <c r="BX68" s="16">
        <v>1</v>
      </c>
      <c r="BY68" s="16">
        <v>1</v>
      </c>
      <c r="BZ68" s="16">
        <v>1</v>
      </c>
      <c r="CA68" s="16">
        <v>1</v>
      </c>
      <c r="CB68" s="16">
        <v>1</v>
      </c>
      <c r="CC68" s="16">
        <v>1</v>
      </c>
      <c r="CD68" s="16">
        <v>1</v>
      </c>
      <c r="CE68" s="16">
        <v>1</v>
      </c>
      <c r="CF68" s="16">
        <v>1</v>
      </c>
      <c r="CG68" s="16">
        <v>1</v>
      </c>
      <c r="CH68" s="16">
        <v>1</v>
      </c>
      <c r="CI68" s="16">
        <v>1</v>
      </c>
      <c r="CJ68" s="16">
        <v>1</v>
      </c>
      <c r="CK68" s="16">
        <v>1</v>
      </c>
      <c r="CL68" s="16">
        <v>1</v>
      </c>
      <c r="CM68" s="16">
        <v>1</v>
      </c>
      <c r="CN68" s="16">
        <v>1</v>
      </c>
      <c r="CO68" s="16">
        <v>1</v>
      </c>
      <c r="CP68" s="16">
        <v>1</v>
      </c>
      <c r="CQ68" s="16">
        <v>1</v>
      </c>
      <c r="CR68" s="16">
        <v>1</v>
      </c>
      <c r="CS68" s="16">
        <v>1</v>
      </c>
      <c r="CT68" s="16">
        <v>1</v>
      </c>
      <c r="CU68" s="16">
        <v>1</v>
      </c>
      <c r="CV68" s="16">
        <v>1</v>
      </c>
      <c r="CW68" s="16">
        <v>1</v>
      </c>
      <c r="CX68" s="16">
        <v>1</v>
      </c>
      <c r="CY68" s="16">
        <v>1</v>
      </c>
      <c r="CZ68" s="16">
        <v>1</v>
      </c>
      <c r="DA68" s="16">
        <v>1</v>
      </c>
      <c r="DB68" s="16">
        <v>1</v>
      </c>
      <c r="DC68" s="16">
        <v>1</v>
      </c>
      <c r="DD68" s="16">
        <v>1</v>
      </c>
      <c r="DE68" s="16">
        <v>1</v>
      </c>
      <c r="DF68" s="16">
        <v>1</v>
      </c>
      <c r="DG68" s="16">
        <v>1</v>
      </c>
      <c r="DH68" s="16">
        <v>1</v>
      </c>
      <c r="DI68" s="16">
        <v>1</v>
      </c>
      <c r="DJ68" s="16">
        <v>1</v>
      </c>
      <c r="DK68" s="16">
        <v>1</v>
      </c>
    </row>
    <row r="69" spans="2:115" ht="12.75" customHeight="1" x14ac:dyDescent="0.15"/>
    <row r="70" spans="2:115" ht="12.75" customHeight="1" x14ac:dyDescent="0.15"/>
    <row r="71" spans="2:115" ht="12.75" customHeight="1" x14ac:dyDescent="0.15"/>
    <row r="72" spans="2:115" ht="12.75" customHeight="1" x14ac:dyDescent="0.15"/>
    <row r="73" spans="2:115" ht="12.75" customHeight="1" x14ac:dyDescent="0.15"/>
    <row r="74" spans="2:115" ht="12.75" customHeight="1" x14ac:dyDescent="0.15"/>
    <row r="75" spans="2:115" ht="12.75" customHeight="1" x14ac:dyDescent="0.15"/>
    <row r="76" spans="2:115" ht="12.75" customHeight="1" x14ac:dyDescent="0.15"/>
    <row r="77" spans="2:115" ht="12.75" customHeight="1" x14ac:dyDescent="0.15"/>
    <row r="78" spans="2:115" ht="12.75" customHeight="1" x14ac:dyDescent="0.15"/>
    <row r="79" spans="2:115" ht="12.75" customHeight="1" x14ac:dyDescent="0.15"/>
    <row r="80" spans="2:115" ht="12.75" customHeight="1" x14ac:dyDescent="0.15"/>
    <row r="81" ht="12.75" customHeight="1" x14ac:dyDescent="0.15"/>
    <row r="82" ht="12.75" customHeight="1" x14ac:dyDescent="0.15"/>
    <row r="83" ht="12.75" customHeight="1" x14ac:dyDescent="0.15"/>
    <row r="84" ht="12.75" customHeight="1" x14ac:dyDescent="0.15"/>
    <row r="85" ht="12.75" customHeight="1" x14ac:dyDescent="0.15"/>
    <row r="86" ht="12.75" customHeight="1" x14ac:dyDescent="0.15"/>
    <row r="87" ht="12.75" customHeight="1" x14ac:dyDescent="0.15"/>
    <row r="88" ht="12.75" customHeight="1" x14ac:dyDescent="0.15"/>
    <row r="89" ht="12.75" customHeight="1" x14ac:dyDescent="0.15"/>
    <row r="90" ht="12.75" customHeight="1" x14ac:dyDescent="0.15"/>
    <row r="91" ht="12.75" customHeight="1" x14ac:dyDescent="0.15"/>
    <row r="92" ht="12.75" customHeight="1" x14ac:dyDescent="0.15"/>
    <row r="93" ht="12.75" customHeight="1" x14ac:dyDescent="0.15"/>
    <row r="94" ht="12.75" customHeight="1" x14ac:dyDescent="0.15"/>
    <row r="95" ht="12.75" customHeight="1" x14ac:dyDescent="0.15"/>
    <row r="96" ht="12.75" customHeight="1" x14ac:dyDescent="0.15"/>
    <row r="97" ht="12.75" customHeight="1" x14ac:dyDescent="0.15"/>
    <row r="98" ht="12.75" customHeight="1" x14ac:dyDescent="0.15"/>
    <row r="99" ht="12.75" customHeight="1" x14ac:dyDescent="0.15"/>
    <row r="100" ht="12.75" customHeight="1" x14ac:dyDescent="0.15"/>
    <row r="101" ht="12.75" customHeight="1" x14ac:dyDescent="0.15"/>
    <row r="102" ht="12.75" customHeight="1" x14ac:dyDescent="0.15"/>
    <row r="103" ht="12.75" customHeight="1" x14ac:dyDescent="0.15"/>
    <row r="104" ht="12.75" customHeight="1" x14ac:dyDescent="0.15"/>
    <row r="105" ht="12.75" customHeight="1" x14ac:dyDescent="0.15"/>
    <row r="106" ht="12.75" customHeight="1" x14ac:dyDescent="0.15"/>
    <row r="107" ht="12.75" customHeight="1" x14ac:dyDescent="0.15"/>
    <row r="108" ht="12.75" customHeight="1" x14ac:dyDescent="0.15"/>
    <row r="109" ht="12.75" customHeight="1" x14ac:dyDescent="0.15"/>
    <row r="110" ht="12.75" customHeight="1" x14ac:dyDescent="0.15"/>
    <row r="111" ht="12.75" customHeight="1" x14ac:dyDescent="0.15"/>
    <row r="112" ht="12.75" customHeight="1" x14ac:dyDescent="0.15"/>
    <row r="113" ht="12.75" customHeight="1" x14ac:dyDescent="0.15"/>
    <row r="114" ht="12.75" customHeight="1" x14ac:dyDescent="0.15"/>
    <row r="115" ht="12.75" customHeight="1" x14ac:dyDescent="0.15"/>
    <row r="116" ht="12.75" customHeight="1" x14ac:dyDescent="0.15"/>
    <row r="117" ht="12.75" customHeight="1" x14ac:dyDescent="0.15"/>
    <row r="118" ht="12.75" customHeight="1" x14ac:dyDescent="0.15"/>
    <row r="119" ht="12.75" customHeight="1" x14ac:dyDescent="0.15"/>
    <row r="120" ht="12.75" customHeight="1" x14ac:dyDescent="0.15"/>
    <row r="121" ht="12.75" customHeight="1" x14ac:dyDescent="0.15"/>
    <row r="122" ht="12.75" customHeight="1" x14ac:dyDescent="0.15"/>
    <row r="123" ht="12.75" customHeight="1" x14ac:dyDescent="0.15"/>
    <row r="124" ht="12.75" customHeight="1" x14ac:dyDescent="0.15"/>
    <row r="125" ht="12.75" customHeight="1" x14ac:dyDescent="0.15"/>
    <row r="126" ht="12.75" customHeight="1" x14ac:dyDescent="0.15"/>
    <row r="127" ht="12.75" customHeight="1" x14ac:dyDescent="0.15"/>
    <row r="128" ht="12.75" customHeight="1" x14ac:dyDescent="0.15"/>
    <row r="129" ht="12.75" customHeight="1" x14ac:dyDescent="0.15"/>
    <row r="130" ht="12.75" customHeight="1" x14ac:dyDescent="0.15"/>
    <row r="131" ht="12.75" customHeight="1" x14ac:dyDescent="0.15"/>
    <row r="132" ht="12.75" customHeight="1" x14ac:dyDescent="0.15"/>
    <row r="133" ht="12.75" customHeight="1" x14ac:dyDescent="0.15"/>
    <row r="134" ht="12.75" customHeight="1" x14ac:dyDescent="0.15"/>
    <row r="135" ht="12.75" customHeight="1" x14ac:dyDescent="0.15"/>
    <row r="136" ht="12.75" customHeight="1" x14ac:dyDescent="0.15"/>
    <row r="137" ht="12.75" customHeight="1" x14ac:dyDescent="0.15"/>
    <row r="138" ht="12.75" customHeight="1" x14ac:dyDescent="0.15"/>
    <row r="139" ht="12.75" customHeight="1" x14ac:dyDescent="0.15"/>
    <row r="140" ht="12.75" customHeight="1" x14ac:dyDescent="0.15"/>
    <row r="141" ht="12.75" customHeight="1" x14ac:dyDescent="0.15"/>
    <row r="142" ht="12.75" customHeight="1" x14ac:dyDescent="0.15"/>
    <row r="143" ht="12.75" customHeight="1" x14ac:dyDescent="0.15"/>
    <row r="144" ht="12.75" customHeight="1" x14ac:dyDescent="0.15"/>
    <row r="145" ht="12.75" customHeight="1" x14ac:dyDescent="0.15"/>
    <row r="146" ht="12.75" customHeight="1" x14ac:dyDescent="0.15"/>
    <row r="147" ht="12.75" customHeight="1" x14ac:dyDescent="0.15"/>
    <row r="148" ht="12.75" customHeight="1" x14ac:dyDescent="0.15"/>
    <row r="149" ht="12.75" customHeight="1" x14ac:dyDescent="0.15"/>
    <row r="150" ht="12.75" customHeight="1" x14ac:dyDescent="0.15"/>
    <row r="151" ht="12.75" customHeight="1" x14ac:dyDescent="0.15"/>
    <row r="152" ht="12.75" customHeight="1" x14ac:dyDescent="0.15"/>
    <row r="153" ht="12.75" customHeight="1" x14ac:dyDescent="0.15"/>
    <row r="154" ht="12.75" customHeight="1" x14ac:dyDescent="0.15"/>
    <row r="155" ht="12.75" customHeight="1" x14ac:dyDescent="0.15"/>
    <row r="156" ht="12.75" customHeight="1" x14ac:dyDescent="0.15"/>
    <row r="157" ht="12.75" customHeight="1" x14ac:dyDescent="0.15"/>
    <row r="158" ht="12.75" customHeight="1" x14ac:dyDescent="0.15"/>
    <row r="159" ht="12.75" customHeight="1" x14ac:dyDescent="0.15"/>
    <row r="160" ht="12.75" customHeight="1" x14ac:dyDescent="0.15"/>
    <row r="161" ht="12.75" customHeight="1" x14ac:dyDescent="0.15"/>
    <row r="162" ht="12.75" customHeight="1" x14ac:dyDescent="0.15"/>
    <row r="163" ht="12.75" customHeight="1" x14ac:dyDescent="0.15"/>
    <row r="164" ht="12.75" customHeight="1" x14ac:dyDescent="0.15"/>
    <row r="165" ht="12.75" customHeight="1" x14ac:dyDescent="0.15"/>
    <row r="166" ht="12.75" customHeight="1" x14ac:dyDescent="0.15"/>
    <row r="167" ht="12.75" customHeight="1" x14ac:dyDescent="0.15"/>
    <row r="168" ht="12.75" customHeight="1" x14ac:dyDescent="0.15"/>
    <row r="169" ht="12.75" customHeight="1" x14ac:dyDescent="0.15"/>
    <row r="170" ht="12.75" customHeight="1" x14ac:dyDescent="0.15"/>
    <row r="171" ht="12.75" customHeight="1" x14ac:dyDescent="0.15"/>
    <row r="172" ht="12.75" customHeight="1" x14ac:dyDescent="0.15"/>
    <row r="173" ht="12.75" customHeight="1" x14ac:dyDescent="0.15"/>
    <row r="174" ht="12.75" customHeight="1" x14ac:dyDescent="0.15"/>
    <row r="175" ht="12.75" customHeight="1" x14ac:dyDescent="0.15"/>
    <row r="176" ht="12.75" customHeight="1" x14ac:dyDescent="0.15"/>
    <row r="177" ht="12.75" customHeight="1" x14ac:dyDescent="0.15"/>
    <row r="178" ht="12.75" customHeight="1" x14ac:dyDescent="0.15"/>
    <row r="179" ht="12.75" customHeight="1" x14ac:dyDescent="0.15"/>
    <row r="180" ht="12.75" customHeight="1" x14ac:dyDescent="0.15"/>
    <row r="181" ht="12.75" customHeight="1" x14ac:dyDescent="0.15"/>
    <row r="182" ht="12.75" customHeight="1" x14ac:dyDescent="0.15"/>
    <row r="183" ht="12.75" customHeight="1" x14ac:dyDescent="0.15"/>
    <row r="184" ht="12.75" customHeight="1" x14ac:dyDescent="0.15"/>
    <row r="185" ht="12.75" customHeight="1" x14ac:dyDescent="0.15"/>
    <row r="186" ht="12.75" customHeight="1" x14ac:dyDescent="0.15"/>
    <row r="187" ht="12.75" customHeight="1" x14ac:dyDescent="0.15"/>
    <row r="188" ht="12.75" customHeight="1" x14ac:dyDescent="0.15"/>
    <row r="189" ht="12.75" customHeight="1" x14ac:dyDescent="0.15"/>
    <row r="190" ht="12.75" customHeight="1" x14ac:dyDescent="0.15"/>
    <row r="191" ht="12.75" customHeight="1" x14ac:dyDescent="0.15"/>
    <row r="192" ht="12.75" customHeight="1" x14ac:dyDescent="0.15"/>
    <row r="193" ht="12.75" customHeight="1" x14ac:dyDescent="0.15"/>
    <row r="194" ht="12.75" customHeight="1" x14ac:dyDescent="0.15"/>
    <row r="195" ht="12.75" customHeight="1" x14ac:dyDescent="0.15"/>
    <row r="196" ht="12.75" customHeight="1" x14ac:dyDescent="0.15"/>
    <row r="197" ht="12.75" customHeight="1" x14ac:dyDescent="0.15"/>
    <row r="198" ht="12.75" customHeight="1" x14ac:dyDescent="0.15"/>
    <row r="199" ht="12.75" customHeight="1" x14ac:dyDescent="0.15"/>
    <row r="200" ht="12.75" customHeight="1" x14ac:dyDescent="0.15"/>
  </sheetData>
  <pageMargins left="0.78740157499999996" right="0.78740157499999996" top="0.984251969" bottom="0.984251969" header="0.5" footer="0.5"/>
  <pageSetup orientation="portrait" horizontalDpi="300" verticalDpi="300" copies="0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D7638-204C-40A1-BB35-E6955EE60562}">
  <dimension ref="A1:DK200"/>
  <sheetViews>
    <sheetView workbookViewId="0"/>
  </sheetViews>
  <sheetFormatPr baseColWidth="10" defaultRowHeight="13" x14ac:dyDescent="0.15"/>
  <cols>
    <col min="1" max="1" width="12.6640625" style="16" customWidth="1"/>
    <col min="2" max="256" width="8.83203125" style="16" customWidth="1"/>
    <col min="257" max="257" width="12.6640625" style="16" customWidth="1"/>
    <col min="258" max="512" width="8.83203125" style="16" customWidth="1"/>
    <col min="513" max="513" width="12.6640625" style="16" customWidth="1"/>
    <col min="514" max="768" width="8.83203125" style="16" customWidth="1"/>
    <col min="769" max="769" width="12.6640625" style="16" customWidth="1"/>
    <col min="770" max="1024" width="8.83203125" style="16" customWidth="1"/>
    <col min="1025" max="1025" width="12.6640625" style="16" customWidth="1"/>
    <col min="1026" max="1280" width="8.83203125" style="16" customWidth="1"/>
    <col min="1281" max="1281" width="12.6640625" style="16" customWidth="1"/>
    <col min="1282" max="1536" width="8.83203125" style="16" customWidth="1"/>
    <col min="1537" max="1537" width="12.6640625" style="16" customWidth="1"/>
    <col min="1538" max="1792" width="8.83203125" style="16" customWidth="1"/>
    <col min="1793" max="1793" width="12.6640625" style="16" customWidth="1"/>
    <col min="1794" max="2048" width="8.83203125" style="16" customWidth="1"/>
    <col min="2049" max="2049" width="12.6640625" style="16" customWidth="1"/>
    <col min="2050" max="2304" width="8.83203125" style="16" customWidth="1"/>
    <col min="2305" max="2305" width="12.6640625" style="16" customWidth="1"/>
    <col min="2306" max="2560" width="8.83203125" style="16" customWidth="1"/>
    <col min="2561" max="2561" width="12.6640625" style="16" customWidth="1"/>
    <col min="2562" max="2816" width="8.83203125" style="16" customWidth="1"/>
    <col min="2817" max="2817" width="12.6640625" style="16" customWidth="1"/>
    <col min="2818" max="3072" width="8.83203125" style="16" customWidth="1"/>
    <col min="3073" max="3073" width="12.6640625" style="16" customWidth="1"/>
    <col min="3074" max="3328" width="8.83203125" style="16" customWidth="1"/>
    <col min="3329" max="3329" width="12.6640625" style="16" customWidth="1"/>
    <col min="3330" max="3584" width="8.83203125" style="16" customWidth="1"/>
    <col min="3585" max="3585" width="12.6640625" style="16" customWidth="1"/>
    <col min="3586" max="3840" width="8.83203125" style="16" customWidth="1"/>
    <col min="3841" max="3841" width="12.6640625" style="16" customWidth="1"/>
    <col min="3842" max="4096" width="8.83203125" style="16" customWidth="1"/>
    <col min="4097" max="4097" width="12.6640625" style="16" customWidth="1"/>
    <col min="4098" max="4352" width="8.83203125" style="16" customWidth="1"/>
    <col min="4353" max="4353" width="12.6640625" style="16" customWidth="1"/>
    <col min="4354" max="4608" width="8.83203125" style="16" customWidth="1"/>
    <col min="4609" max="4609" width="12.6640625" style="16" customWidth="1"/>
    <col min="4610" max="4864" width="8.83203125" style="16" customWidth="1"/>
    <col min="4865" max="4865" width="12.6640625" style="16" customWidth="1"/>
    <col min="4866" max="5120" width="8.83203125" style="16" customWidth="1"/>
    <col min="5121" max="5121" width="12.6640625" style="16" customWidth="1"/>
    <col min="5122" max="5376" width="8.83203125" style="16" customWidth="1"/>
    <col min="5377" max="5377" width="12.6640625" style="16" customWidth="1"/>
    <col min="5378" max="5632" width="8.83203125" style="16" customWidth="1"/>
    <col min="5633" max="5633" width="12.6640625" style="16" customWidth="1"/>
    <col min="5634" max="5888" width="8.83203125" style="16" customWidth="1"/>
    <col min="5889" max="5889" width="12.6640625" style="16" customWidth="1"/>
    <col min="5890" max="6144" width="8.83203125" style="16" customWidth="1"/>
    <col min="6145" max="6145" width="12.6640625" style="16" customWidth="1"/>
    <col min="6146" max="6400" width="8.83203125" style="16" customWidth="1"/>
    <col min="6401" max="6401" width="12.6640625" style="16" customWidth="1"/>
    <col min="6402" max="6656" width="8.83203125" style="16" customWidth="1"/>
    <col min="6657" max="6657" width="12.6640625" style="16" customWidth="1"/>
    <col min="6658" max="6912" width="8.83203125" style="16" customWidth="1"/>
    <col min="6913" max="6913" width="12.6640625" style="16" customWidth="1"/>
    <col min="6914" max="7168" width="8.83203125" style="16" customWidth="1"/>
    <col min="7169" max="7169" width="12.6640625" style="16" customWidth="1"/>
    <col min="7170" max="7424" width="8.83203125" style="16" customWidth="1"/>
    <col min="7425" max="7425" width="12.6640625" style="16" customWidth="1"/>
    <col min="7426" max="7680" width="8.83203125" style="16" customWidth="1"/>
    <col min="7681" max="7681" width="12.6640625" style="16" customWidth="1"/>
    <col min="7682" max="7936" width="8.83203125" style="16" customWidth="1"/>
    <col min="7937" max="7937" width="12.6640625" style="16" customWidth="1"/>
    <col min="7938" max="8192" width="8.83203125" style="16" customWidth="1"/>
    <col min="8193" max="8193" width="12.6640625" style="16" customWidth="1"/>
    <col min="8194" max="8448" width="8.83203125" style="16" customWidth="1"/>
    <col min="8449" max="8449" width="12.6640625" style="16" customWidth="1"/>
    <col min="8450" max="8704" width="8.83203125" style="16" customWidth="1"/>
    <col min="8705" max="8705" width="12.6640625" style="16" customWidth="1"/>
    <col min="8706" max="8960" width="8.83203125" style="16" customWidth="1"/>
    <col min="8961" max="8961" width="12.6640625" style="16" customWidth="1"/>
    <col min="8962" max="9216" width="8.83203125" style="16" customWidth="1"/>
    <col min="9217" max="9217" width="12.6640625" style="16" customWidth="1"/>
    <col min="9218" max="9472" width="8.83203125" style="16" customWidth="1"/>
    <col min="9473" max="9473" width="12.6640625" style="16" customWidth="1"/>
    <col min="9474" max="9728" width="8.83203125" style="16" customWidth="1"/>
    <col min="9729" max="9729" width="12.6640625" style="16" customWidth="1"/>
    <col min="9730" max="9984" width="8.83203125" style="16" customWidth="1"/>
    <col min="9985" max="9985" width="12.6640625" style="16" customWidth="1"/>
    <col min="9986" max="10240" width="8.83203125" style="16" customWidth="1"/>
    <col min="10241" max="10241" width="12.6640625" style="16" customWidth="1"/>
    <col min="10242" max="10496" width="8.83203125" style="16" customWidth="1"/>
    <col min="10497" max="10497" width="12.6640625" style="16" customWidth="1"/>
    <col min="10498" max="10752" width="8.83203125" style="16" customWidth="1"/>
    <col min="10753" max="10753" width="12.6640625" style="16" customWidth="1"/>
    <col min="10754" max="11008" width="8.83203125" style="16" customWidth="1"/>
    <col min="11009" max="11009" width="12.6640625" style="16" customWidth="1"/>
    <col min="11010" max="11264" width="8.83203125" style="16" customWidth="1"/>
    <col min="11265" max="11265" width="12.6640625" style="16" customWidth="1"/>
    <col min="11266" max="11520" width="8.83203125" style="16" customWidth="1"/>
    <col min="11521" max="11521" width="12.6640625" style="16" customWidth="1"/>
    <col min="11522" max="11776" width="8.83203125" style="16" customWidth="1"/>
    <col min="11777" max="11777" width="12.6640625" style="16" customWidth="1"/>
    <col min="11778" max="12032" width="8.83203125" style="16" customWidth="1"/>
    <col min="12033" max="12033" width="12.6640625" style="16" customWidth="1"/>
    <col min="12034" max="12288" width="8.83203125" style="16" customWidth="1"/>
    <col min="12289" max="12289" width="12.6640625" style="16" customWidth="1"/>
    <col min="12290" max="12544" width="8.83203125" style="16" customWidth="1"/>
    <col min="12545" max="12545" width="12.6640625" style="16" customWidth="1"/>
    <col min="12546" max="12800" width="8.83203125" style="16" customWidth="1"/>
    <col min="12801" max="12801" width="12.6640625" style="16" customWidth="1"/>
    <col min="12802" max="13056" width="8.83203125" style="16" customWidth="1"/>
    <col min="13057" max="13057" width="12.6640625" style="16" customWidth="1"/>
    <col min="13058" max="13312" width="8.83203125" style="16" customWidth="1"/>
    <col min="13313" max="13313" width="12.6640625" style="16" customWidth="1"/>
    <col min="13314" max="13568" width="8.83203125" style="16" customWidth="1"/>
    <col min="13569" max="13569" width="12.6640625" style="16" customWidth="1"/>
    <col min="13570" max="13824" width="8.83203125" style="16" customWidth="1"/>
    <col min="13825" max="13825" width="12.6640625" style="16" customWidth="1"/>
    <col min="13826" max="14080" width="8.83203125" style="16" customWidth="1"/>
    <col min="14081" max="14081" width="12.6640625" style="16" customWidth="1"/>
    <col min="14082" max="14336" width="8.83203125" style="16" customWidth="1"/>
    <col min="14337" max="14337" width="12.6640625" style="16" customWidth="1"/>
    <col min="14338" max="14592" width="8.83203125" style="16" customWidth="1"/>
    <col min="14593" max="14593" width="12.6640625" style="16" customWidth="1"/>
    <col min="14594" max="14848" width="8.83203125" style="16" customWidth="1"/>
    <col min="14849" max="14849" width="12.6640625" style="16" customWidth="1"/>
    <col min="14850" max="15104" width="8.83203125" style="16" customWidth="1"/>
    <col min="15105" max="15105" width="12.6640625" style="16" customWidth="1"/>
    <col min="15106" max="15360" width="8.83203125" style="16" customWidth="1"/>
    <col min="15361" max="15361" width="12.6640625" style="16" customWidth="1"/>
    <col min="15362" max="15616" width="8.83203125" style="16" customWidth="1"/>
    <col min="15617" max="15617" width="12.6640625" style="16" customWidth="1"/>
    <col min="15618" max="15872" width="8.83203125" style="16" customWidth="1"/>
    <col min="15873" max="15873" width="12.6640625" style="16" customWidth="1"/>
    <col min="15874" max="16128" width="8.83203125" style="16" customWidth="1"/>
    <col min="16129" max="16129" width="12.6640625" style="16" customWidth="1"/>
    <col min="16130" max="16384" width="8.83203125" style="16" customWidth="1"/>
  </cols>
  <sheetData>
    <row r="1" spans="1:115" ht="18" customHeight="1" x14ac:dyDescent="0.15">
      <c r="A1" s="16" t="s">
        <v>126</v>
      </c>
    </row>
    <row r="2" spans="1:115" ht="12.75" customHeight="1" x14ac:dyDescent="0.15"/>
    <row r="3" spans="1:115" ht="12.75" customHeight="1" x14ac:dyDescent="0.15"/>
    <row r="4" spans="1:115" ht="12.75" customHeight="1" x14ac:dyDescent="0.15">
      <c r="A4" s="16" t="s">
        <v>124</v>
      </c>
    </row>
    <row r="5" spans="1:115" ht="12.75" customHeight="1" x14ac:dyDescent="0.15">
      <c r="A5" s="16" t="s">
        <v>115</v>
      </c>
    </row>
    <row r="6" spans="1:115" ht="12.75" customHeight="1" x14ac:dyDescent="0.15">
      <c r="A6" s="16" t="s">
        <v>116</v>
      </c>
      <c r="E6" s="16">
        <v>60</v>
      </c>
    </row>
    <row r="7" spans="1:115" ht="12.75" customHeight="1" x14ac:dyDescent="0.15">
      <c r="A7" s="16" t="s">
        <v>117</v>
      </c>
      <c r="E7" s="16">
        <v>115</v>
      </c>
    </row>
    <row r="8" spans="1:115" ht="12.75" customHeight="1" x14ac:dyDescent="0.15">
      <c r="A8" s="16" t="s">
        <v>118</v>
      </c>
      <c r="E8" s="16">
        <v>2014</v>
      </c>
    </row>
    <row r="9" spans="1:115" ht="12.75" customHeight="1" x14ac:dyDescent="0.15">
      <c r="A9" s="16" t="s">
        <v>119</v>
      </c>
      <c r="E9" s="16">
        <v>2125</v>
      </c>
    </row>
    <row r="10" spans="1:115" ht="12.75" customHeight="1" x14ac:dyDescent="0.15"/>
    <row r="11" spans="1:115" ht="12.75" customHeight="1" x14ac:dyDescent="0.15">
      <c r="B11" s="16" t="s">
        <v>5</v>
      </c>
      <c r="D11" s="16" t="s">
        <v>0</v>
      </c>
    </row>
    <row r="12" spans="1:115" ht="12.75" customHeight="1" x14ac:dyDescent="0.15">
      <c r="D12" s="16">
        <v>2014</v>
      </c>
      <c r="E12" s="16">
        <v>2015</v>
      </c>
      <c r="F12" s="16">
        <v>2016</v>
      </c>
      <c r="G12" s="16">
        <v>2017</v>
      </c>
      <c r="H12" s="16">
        <v>2018</v>
      </c>
      <c r="I12" s="16">
        <v>2019</v>
      </c>
      <c r="J12" s="16">
        <v>2020</v>
      </c>
      <c r="K12" s="16">
        <v>2021</v>
      </c>
      <c r="L12" s="16">
        <v>2022</v>
      </c>
      <c r="M12" s="16">
        <v>2023</v>
      </c>
      <c r="N12" s="16">
        <v>2024</v>
      </c>
      <c r="O12" s="16">
        <v>2025</v>
      </c>
      <c r="P12" s="16">
        <v>2026</v>
      </c>
      <c r="Q12" s="16">
        <v>2027</v>
      </c>
      <c r="R12" s="16">
        <v>2028</v>
      </c>
      <c r="S12" s="16">
        <v>2029</v>
      </c>
      <c r="T12" s="16">
        <v>2030</v>
      </c>
      <c r="U12" s="16">
        <v>2031</v>
      </c>
      <c r="V12" s="16">
        <v>2032</v>
      </c>
      <c r="W12" s="16">
        <v>2033</v>
      </c>
      <c r="X12" s="16">
        <v>2034</v>
      </c>
      <c r="Y12" s="16">
        <v>2035</v>
      </c>
      <c r="Z12" s="16">
        <v>2036</v>
      </c>
      <c r="AA12" s="16">
        <v>2037</v>
      </c>
      <c r="AB12" s="16">
        <v>2038</v>
      </c>
      <c r="AC12" s="16">
        <v>2039</v>
      </c>
      <c r="AD12" s="16">
        <v>2040</v>
      </c>
      <c r="AE12" s="16">
        <v>2041</v>
      </c>
      <c r="AF12" s="16">
        <v>2042</v>
      </c>
      <c r="AG12" s="16">
        <v>2043</v>
      </c>
      <c r="AH12" s="16">
        <v>2044</v>
      </c>
      <c r="AI12" s="16">
        <v>2045</v>
      </c>
      <c r="AJ12" s="16">
        <v>2046</v>
      </c>
      <c r="AK12" s="16">
        <v>2047</v>
      </c>
      <c r="AL12" s="16">
        <v>2048</v>
      </c>
      <c r="AM12" s="16">
        <v>2049</v>
      </c>
      <c r="AN12" s="16">
        <v>2050</v>
      </c>
      <c r="AO12" s="16">
        <v>2051</v>
      </c>
      <c r="AP12" s="16">
        <v>2052</v>
      </c>
      <c r="AQ12" s="16">
        <v>2053</v>
      </c>
      <c r="AR12" s="16">
        <v>2054</v>
      </c>
      <c r="AS12" s="16">
        <v>2055</v>
      </c>
      <c r="AT12" s="16">
        <v>2056</v>
      </c>
      <c r="AU12" s="16">
        <v>2057</v>
      </c>
      <c r="AV12" s="16">
        <v>2058</v>
      </c>
      <c r="AW12" s="16">
        <v>2059</v>
      </c>
      <c r="AX12" s="16">
        <v>2060</v>
      </c>
      <c r="AY12" s="16">
        <v>2061</v>
      </c>
      <c r="AZ12" s="16">
        <v>2062</v>
      </c>
      <c r="BA12" s="16">
        <v>2063</v>
      </c>
      <c r="BB12" s="16">
        <v>2064</v>
      </c>
      <c r="BC12" s="16">
        <v>2065</v>
      </c>
      <c r="BD12" s="16">
        <v>2066</v>
      </c>
      <c r="BE12" s="16">
        <v>2067</v>
      </c>
      <c r="BF12" s="16">
        <v>2068</v>
      </c>
      <c r="BG12" s="16">
        <v>2069</v>
      </c>
      <c r="BH12" s="16">
        <v>2070</v>
      </c>
      <c r="BI12" s="16">
        <v>2071</v>
      </c>
      <c r="BJ12" s="16">
        <v>2072</v>
      </c>
      <c r="BK12" s="16">
        <v>2073</v>
      </c>
      <c r="BL12" s="16">
        <v>2074</v>
      </c>
      <c r="BM12" s="16">
        <v>2075</v>
      </c>
      <c r="BN12" s="16">
        <v>2076</v>
      </c>
      <c r="BO12" s="16">
        <v>2077</v>
      </c>
      <c r="BP12" s="16">
        <v>2078</v>
      </c>
      <c r="BQ12" s="16">
        <v>2079</v>
      </c>
      <c r="BR12" s="16">
        <v>2080</v>
      </c>
      <c r="BS12" s="16">
        <v>2081</v>
      </c>
      <c r="BT12" s="16">
        <v>2082</v>
      </c>
      <c r="BU12" s="16">
        <v>2083</v>
      </c>
      <c r="BV12" s="16">
        <v>2084</v>
      </c>
      <c r="BW12" s="16">
        <v>2085</v>
      </c>
      <c r="BX12" s="16">
        <v>2086</v>
      </c>
      <c r="BY12" s="16">
        <v>2087</v>
      </c>
      <c r="BZ12" s="16">
        <v>2088</v>
      </c>
      <c r="CA12" s="16">
        <v>2089</v>
      </c>
      <c r="CB12" s="16">
        <v>2090</v>
      </c>
      <c r="CC12" s="16">
        <v>2091</v>
      </c>
      <c r="CD12" s="16">
        <v>2092</v>
      </c>
      <c r="CE12" s="16">
        <v>2093</v>
      </c>
      <c r="CF12" s="16">
        <v>2094</v>
      </c>
      <c r="CG12" s="16">
        <v>2095</v>
      </c>
      <c r="CH12" s="16">
        <v>2096</v>
      </c>
      <c r="CI12" s="16">
        <v>2097</v>
      </c>
      <c r="CJ12" s="16">
        <v>2098</v>
      </c>
      <c r="CK12" s="16">
        <v>2099</v>
      </c>
      <c r="CL12" s="16">
        <v>2100</v>
      </c>
      <c r="CM12" s="16">
        <v>2101</v>
      </c>
      <c r="CN12" s="16">
        <v>2102</v>
      </c>
      <c r="CO12" s="16">
        <v>2103</v>
      </c>
      <c r="CP12" s="16">
        <v>2104</v>
      </c>
      <c r="CQ12" s="16">
        <v>2105</v>
      </c>
      <c r="CR12" s="16">
        <v>2106</v>
      </c>
      <c r="CS12" s="16">
        <v>2107</v>
      </c>
      <c r="CT12" s="16">
        <v>2108</v>
      </c>
      <c r="CU12" s="16">
        <v>2109</v>
      </c>
      <c r="CV12" s="16">
        <v>2110</v>
      </c>
      <c r="CW12" s="16">
        <v>2111</v>
      </c>
      <c r="CX12" s="16">
        <v>2112</v>
      </c>
      <c r="CY12" s="16">
        <v>2113</v>
      </c>
      <c r="CZ12" s="16">
        <v>2114</v>
      </c>
      <c r="DA12" s="16">
        <v>2115</v>
      </c>
      <c r="DB12" s="16">
        <v>2116</v>
      </c>
      <c r="DC12" s="16">
        <v>2117</v>
      </c>
      <c r="DD12" s="16">
        <v>2118</v>
      </c>
      <c r="DE12" s="16">
        <v>2119</v>
      </c>
      <c r="DF12" s="16">
        <v>2120</v>
      </c>
      <c r="DG12" s="16">
        <v>2121</v>
      </c>
      <c r="DH12" s="16">
        <v>2122</v>
      </c>
      <c r="DI12" s="16">
        <v>2123</v>
      </c>
      <c r="DJ12" s="16">
        <v>2124</v>
      </c>
      <c r="DK12" s="16">
        <v>2125</v>
      </c>
    </row>
    <row r="13" spans="1:115" ht="12.75" customHeight="1" x14ac:dyDescent="0.15">
      <c r="B13" s="16">
        <v>60</v>
      </c>
      <c r="D13" s="16">
        <v>3.5000000000000001E-3</v>
      </c>
      <c r="E13" s="16">
        <v>3.4490750000000002E-3</v>
      </c>
      <c r="F13" s="16">
        <v>3.400374061E-3</v>
      </c>
      <c r="G13" s="16">
        <v>3.3538569438455201E-3</v>
      </c>
      <c r="H13" s="16">
        <v>3.3094518779090052E-3</v>
      </c>
      <c r="I13" s="16">
        <v>3.2670577993529908E-3</v>
      </c>
      <c r="J13" s="16">
        <v>3.2266442943749943E-3</v>
      </c>
      <c r="K13" s="16">
        <v>3.1881504279431005E-3</v>
      </c>
      <c r="L13" s="16">
        <v>3.1515185795260342E-3</v>
      </c>
      <c r="M13" s="16">
        <v>3.1166627840364764E-3</v>
      </c>
      <c r="N13" s="16">
        <v>3.0835638252700091E-3</v>
      </c>
      <c r="O13" s="16">
        <v>3.0521731455287605E-3</v>
      </c>
      <c r="P13" s="16">
        <v>3.022414457359855E-3</v>
      </c>
      <c r="Q13" s="16">
        <v>2.9942757787618348E-3</v>
      </c>
      <c r="R13" s="16">
        <v>2.9677165526042172E-3</v>
      </c>
      <c r="S13" s="16">
        <v>2.9426690249002374E-3</v>
      </c>
      <c r="T13" s="16">
        <v>2.9191276727010356E-3</v>
      </c>
      <c r="U13" s="16">
        <v>2.895774651319427E-3</v>
      </c>
      <c r="V13" s="16">
        <v>2.8726084541088716E-3</v>
      </c>
      <c r="W13" s="16">
        <v>2.849627586476001E-3</v>
      </c>
      <c r="X13" s="16">
        <v>2.8268305657841927E-3</v>
      </c>
      <c r="Y13" s="16">
        <v>2.8042159212579194E-3</v>
      </c>
      <c r="Z13" s="16">
        <v>2.7817821938878559E-3</v>
      </c>
      <c r="AA13" s="16">
        <v>2.7595279363367528E-3</v>
      </c>
      <c r="AB13" s="16">
        <v>2.7374517128460592E-3</v>
      </c>
      <c r="AC13" s="16">
        <v>2.7155520991432903E-3</v>
      </c>
      <c r="AD13" s="16">
        <v>2.693827682350144E-3</v>
      </c>
      <c r="AE13" s="16">
        <v>2.6722770608913426E-3</v>
      </c>
      <c r="AF13" s="16">
        <v>2.650898844404212E-3</v>
      </c>
      <c r="AG13" s="16">
        <v>2.6296916536489782E-3</v>
      </c>
      <c r="AH13" s="16">
        <v>2.6086541204197867E-3</v>
      </c>
      <c r="AI13" s="16">
        <v>2.5877848874564283E-3</v>
      </c>
      <c r="AJ13" s="16">
        <v>2.5670826083567769E-3</v>
      </c>
      <c r="AK13" s="16">
        <v>2.5465459474899223E-3</v>
      </c>
      <c r="AL13" s="16">
        <v>2.5261735799100033E-3</v>
      </c>
      <c r="AM13" s="16">
        <v>2.5059641912707235E-3</v>
      </c>
      <c r="AN13" s="16">
        <v>2.4859164777405571E-3</v>
      </c>
      <c r="AO13" s="16">
        <v>2.4660291459186329E-3</v>
      </c>
      <c r="AP13" s="16">
        <v>2.4463009127512841E-3</v>
      </c>
      <c r="AQ13" s="16">
        <v>2.4267305054492734E-3</v>
      </c>
      <c r="AR13" s="16">
        <v>2.4073166614056794E-3</v>
      </c>
      <c r="AS13" s="16">
        <v>2.3880581281144338E-3</v>
      </c>
      <c r="AT13" s="16">
        <v>2.3689536630895187E-3</v>
      </c>
      <c r="AU13" s="16">
        <v>2.3500020337848021E-3</v>
      </c>
      <c r="AV13" s="16">
        <v>2.3312020175145238E-3</v>
      </c>
      <c r="AW13" s="16">
        <v>2.3125524013744075E-3</v>
      </c>
      <c r="AX13" s="16">
        <v>2.2940519821634123E-3</v>
      </c>
      <c r="AY13" s="16">
        <v>2.2756995663061048E-3</v>
      </c>
      <c r="AZ13" s="16">
        <v>2.2574939697756562E-3</v>
      </c>
      <c r="BA13" s="16">
        <v>2.2394340180174506E-3</v>
      </c>
      <c r="BB13" s="16">
        <v>2.2215185458733114E-3</v>
      </c>
      <c r="BC13" s="16">
        <v>2.2037463975063246E-3</v>
      </c>
      <c r="BD13" s="16">
        <v>2.1861164263262739E-3</v>
      </c>
      <c r="BE13" s="16">
        <v>2.1686274949156638E-3</v>
      </c>
      <c r="BF13" s="16">
        <v>2.1512784749563385E-3</v>
      </c>
      <c r="BG13" s="16">
        <v>2.1340682471566877E-3</v>
      </c>
      <c r="BH13" s="16">
        <v>2.1169957011794344E-3</v>
      </c>
      <c r="BI13" s="16">
        <v>2.100059735569999E-3</v>
      </c>
      <c r="BJ13" s="16">
        <v>2.083259257685439E-3</v>
      </c>
      <c r="BK13" s="16">
        <v>2.0665931836239553E-3</v>
      </c>
      <c r="BL13" s="16">
        <v>2.050060438154964E-3</v>
      </c>
      <c r="BM13" s="16">
        <v>2.033659954649724E-3</v>
      </c>
      <c r="BN13" s="16">
        <v>2.0173906750125259E-3</v>
      </c>
      <c r="BO13" s="16">
        <v>2.0012515496124262E-3</v>
      </c>
      <c r="BP13" s="16">
        <v>1.9852415372155264E-3</v>
      </c>
      <c r="BQ13" s="16">
        <v>1.9693596049178024E-3</v>
      </c>
      <c r="BR13" s="16">
        <v>1.9536047280784598E-3</v>
      </c>
      <c r="BS13" s="16">
        <v>1.937975890253832E-3</v>
      </c>
      <c r="BT13" s="16">
        <v>1.9224720831318015E-3</v>
      </c>
      <c r="BU13" s="16">
        <v>1.9070923064667472E-3</v>
      </c>
      <c r="BV13" s="16">
        <v>1.891835568015013E-3</v>
      </c>
      <c r="BW13" s="16">
        <v>1.876700883470893E-3</v>
      </c>
      <c r="BX13" s="16">
        <v>1.861687276403126E-3</v>
      </c>
      <c r="BY13" s="16">
        <v>1.8467937781919009E-3</v>
      </c>
      <c r="BZ13" s="16">
        <v>1.8320194279663657E-3</v>
      </c>
      <c r="CA13" s="16">
        <v>1.8173632725426345E-3</v>
      </c>
      <c r="CB13" s="16">
        <v>1.8028243663622935E-3</v>
      </c>
      <c r="CC13" s="16">
        <v>1.7884017714313951E-3</v>
      </c>
      <c r="CD13" s="16">
        <v>1.7740945572599439E-3</v>
      </c>
      <c r="CE13" s="16">
        <v>1.7599018008018644E-3</v>
      </c>
      <c r="CF13" s="16">
        <v>1.7458225863954495E-3</v>
      </c>
      <c r="CG13" s="16">
        <v>1.7318560057042859E-3</v>
      </c>
      <c r="CH13" s="16">
        <v>1.7180011576586516E-3</v>
      </c>
      <c r="CI13" s="16">
        <v>1.7042571483973825E-3</v>
      </c>
      <c r="CJ13" s="16">
        <v>1.6906230912102033E-3</v>
      </c>
      <c r="CK13" s="16">
        <v>1.6770981064805216E-3</v>
      </c>
      <c r="CL13" s="16">
        <v>1.6636813216286772E-3</v>
      </c>
      <c r="CM13" s="16">
        <v>1.6503718710556481E-3</v>
      </c>
      <c r="CN13" s="16">
        <v>1.637168896087203E-3</v>
      </c>
      <c r="CO13" s="16">
        <v>1.624071544918505E-3</v>
      </c>
      <c r="CP13" s="16">
        <v>1.6110789725591573E-3</v>
      </c>
      <c r="CQ13" s="16">
        <v>1.5981903407786839E-3</v>
      </c>
      <c r="CR13" s="16">
        <v>1.5854048180524544E-3</v>
      </c>
      <c r="CS13" s="16">
        <v>1.5727215795080349E-3</v>
      </c>
      <c r="CT13" s="16">
        <v>1.5601398068719704E-3</v>
      </c>
      <c r="CU13" s="16">
        <v>1.5476586884169948E-3</v>
      </c>
      <c r="CV13" s="16">
        <v>1.5352774189096587E-3</v>
      </c>
      <c r="CW13" s="16">
        <v>1.5229951995583814E-3</v>
      </c>
      <c r="CX13" s="16">
        <v>1.5108112379619142E-3</v>
      </c>
      <c r="CY13" s="16">
        <v>1.4987247480582188E-3</v>
      </c>
      <c r="CZ13" s="16">
        <v>1.4867349500737531E-3</v>
      </c>
      <c r="DA13" s="16">
        <v>1.4748410704731631E-3</v>
      </c>
      <c r="DB13" s="16">
        <v>1.4630423419093779E-3</v>
      </c>
      <c r="DC13" s="16">
        <v>1.4513380031741028E-3</v>
      </c>
      <c r="DD13" s="16">
        <v>1.4397272991487099E-3</v>
      </c>
      <c r="DE13" s="16">
        <v>1.4282094807555202E-3</v>
      </c>
      <c r="DF13" s="16">
        <v>1.4167838049094763E-3</v>
      </c>
      <c r="DG13" s="16">
        <v>1.4054495344702003E-3</v>
      </c>
      <c r="DH13" s="16">
        <v>1.3942059381944387E-3</v>
      </c>
      <c r="DI13" s="16">
        <v>1.3830522906888832E-3</v>
      </c>
      <c r="DJ13" s="16">
        <v>1.3719878723633722E-3</v>
      </c>
      <c r="DK13" s="16">
        <v>1.3610119693844651E-3</v>
      </c>
    </row>
    <row r="14" spans="1:115" ht="12.75" customHeight="1" x14ac:dyDescent="0.15">
      <c r="B14" s="16">
        <v>61</v>
      </c>
      <c r="D14" s="16">
        <v>3.8400000000000001E-3</v>
      </c>
      <c r="E14" s="16">
        <v>3.7826688000000002E-3</v>
      </c>
      <c r="F14" s="16">
        <v>3.7279335824640003E-3</v>
      </c>
      <c r="G14" s="16">
        <v>3.6757052329736799E-3</v>
      </c>
      <c r="H14" s="16">
        <v>3.6258994270668868E-3</v>
      </c>
      <c r="I14" s="16">
        <v>3.5784726625608517E-3</v>
      </c>
      <c r="J14" s="16">
        <v>3.533312337559334E-3</v>
      </c>
      <c r="K14" s="16">
        <v>3.4903472595346125E-3</v>
      </c>
      <c r="L14" s="16">
        <v>3.4495101965980575E-3</v>
      </c>
      <c r="M14" s="16">
        <v>3.4107721970902615E-3</v>
      </c>
      <c r="N14" s="16">
        <v>3.3740381805275996E-3</v>
      </c>
      <c r="O14" s="16">
        <v>3.3392518468863598E-3</v>
      </c>
      <c r="P14" s="16">
        <v>3.3063602161945292E-3</v>
      </c>
      <c r="Q14" s="16">
        <v>3.2753134937644627E-3</v>
      </c>
      <c r="R14" s="16">
        <v>3.2460976974000837E-3</v>
      </c>
      <c r="S14" s="16">
        <v>3.2186357108800788E-3</v>
      </c>
      <c r="T14" s="16">
        <v>3.1928866251930382E-3</v>
      </c>
      <c r="U14" s="16">
        <v>3.1673435321914935E-3</v>
      </c>
      <c r="V14" s="16">
        <v>3.1420047839339619E-3</v>
      </c>
      <c r="W14" s="16">
        <v>3.1168687456624902E-3</v>
      </c>
      <c r="X14" s="16">
        <v>3.0919337956971903E-3</v>
      </c>
      <c r="Y14" s="16">
        <v>3.0671983253316129E-3</v>
      </c>
      <c r="Z14" s="16">
        <v>3.0426607387289599E-3</v>
      </c>
      <c r="AA14" s="16">
        <v>3.0183194528191283E-3</v>
      </c>
      <c r="AB14" s="16">
        <v>2.9941728971965751E-3</v>
      </c>
      <c r="AC14" s="16">
        <v>2.9702195140190023E-3</v>
      </c>
      <c r="AD14" s="16">
        <v>2.9464577579068501E-3</v>
      </c>
      <c r="AE14" s="16">
        <v>2.9228860958435952E-3</v>
      </c>
      <c r="AF14" s="16">
        <v>2.8995030070768468E-3</v>
      </c>
      <c r="AG14" s="16">
        <v>2.876306983020232E-3</v>
      </c>
      <c r="AH14" s="16">
        <v>2.8532965271560701E-3</v>
      </c>
      <c r="AI14" s="16">
        <v>2.8304701549388216E-3</v>
      </c>
      <c r="AJ14" s="16">
        <v>2.8078263936993112E-3</v>
      </c>
      <c r="AK14" s="16">
        <v>2.7853637825497163E-3</v>
      </c>
      <c r="AL14" s="16">
        <v>2.7630808722893187E-3</v>
      </c>
      <c r="AM14" s="16">
        <v>2.7409762253110042E-3</v>
      </c>
      <c r="AN14" s="16">
        <v>2.719048415508516E-3</v>
      </c>
      <c r="AO14" s="16">
        <v>2.6972960281844479E-3</v>
      </c>
      <c r="AP14" s="16">
        <v>2.6757176599589722E-3</v>
      </c>
      <c r="AQ14" s="16">
        <v>2.6543119186793005E-3</v>
      </c>
      <c r="AR14" s="16">
        <v>2.6330774233298661E-3</v>
      </c>
      <c r="AS14" s="16">
        <v>2.612012803943227E-3</v>
      </c>
      <c r="AT14" s="16">
        <v>2.5911167015116813E-3</v>
      </c>
      <c r="AU14" s="16">
        <v>2.570387767899588E-3</v>
      </c>
      <c r="AV14" s="16">
        <v>2.549824665756391E-3</v>
      </c>
      <c r="AW14" s="16">
        <v>2.5294260684303399E-3</v>
      </c>
      <c r="AX14" s="16">
        <v>2.5091906598828971E-3</v>
      </c>
      <c r="AY14" s="16">
        <v>2.489117134603834E-3</v>
      </c>
      <c r="AZ14" s="16">
        <v>2.469204197527003E-3</v>
      </c>
      <c r="BA14" s="16">
        <v>2.449450563946787E-3</v>
      </c>
      <c r="BB14" s="16">
        <v>2.4298549594352131E-3</v>
      </c>
      <c r="BC14" s="16">
        <v>2.4104161197597311E-3</v>
      </c>
      <c r="BD14" s="16">
        <v>2.3911327908016531E-3</v>
      </c>
      <c r="BE14" s="16">
        <v>2.3720037284752403E-3</v>
      </c>
      <c r="BF14" s="16">
        <v>2.3530276986474382E-3</v>
      </c>
      <c r="BG14" s="16">
        <v>2.3342034770582588E-3</v>
      </c>
      <c r="BH14" s="16">
        <v>2.3155298492417925E-3</v>
      </c>
      <c r="BI14" s="16">
        <v>2.2970056104478585E-3</v>
      </c>
      <c r="BJ14" s="16">
        <v>2.2786295655642754E-3</v>
      </c>
      <c r="BK14" s="16">
        <v>2.2604005290397609E-3</v>
      </c>
      <c r="BL14" s="16">
        <v>2.2423173248074433E-3</v>
      </c>
      <c r="BM14" s="16">
        <v>2.2243787862089833E-3</v>
      </c>
      <c r="BN14" s="16">
        <v>2.2065837559193113E-3</v>
      </c>
      <c r="BO14" s="16">
        <v>2.1889310858719574E-3</v>
      </c>
      <c r="BP14" s="16">
        <v>2.1714196371849814E-3</v>
      </c>
      <c r="BQ14" s="16">
        <v>2.1540482800875018E-3</v>
      </c>
      <c r="BR14" s="16">
        <v>2.1368158938468015E-3</v>
      </c>
      <c r="BS14" s="16">
        <v>2.119721366696027E-3</v>
      </c>
      <c r="BT14" s="16">
        <v>2.102763595762459E-3</v>
      </c>
      <c r="BU14" s="16">
        <v>2.085941486996359E-3</v>
      </c>
      <c r="BV14" s="16">
        <v>2.0692539551003882E-3</v>
      </c>
      <c r="BW14" s="16">
        <v>2.0526999234595851E-3</v>
      </c>
      <c r="BX14" s="16">
        <v>2.0362783240719085E-3</v>
      </c>
      <c r="BY14" s="16">
        <v>2.0199880974793331E-3</v>
      </c>
      <c r="BZ14" s="16">
        <v>2.0038281926994988E-3</v>
      </c>
      <c r="CA14" s="16">
        <v>1.9877975671579026E-3</v>
      </c>
      <c r="CB14" s="16">
        <v>1.9718951866206395E-3</v>
      </c>
      <c r="CC14" s="16">
        <v>1.9561200251276742E-3</v>
      </c>
      <c r="CD14" s="16">
        <v>1.9404710649266526E-3</v>
      </c>
      <c r="CE14" s="16">
        <v>1.9249472964072397E-3</v>
      </c>
      <c r="CF14" s="16">
        <v>1.9095477180359815E-3</v>
      </c>
      <c r="CG14" s="16">
        <v>1.8942713362916938E-3</v>
      </c>
      <c r="CH14" s="16">
        <v>1.8791171656013601E-3</v>
      </c>
      <c r="CI14" s="16">
        <v>1.8640842282765494E-3</v>
      </c>
      <c r="CJ14" s="16">
        <v>1.8491715544503367E-3</v>
      </c>
      <c r="CK14" s="16">
        <v>1.834378182014734E-3</v>
      </c>
      <c r="CL14" s="16">
        <v>1.8197031565586161E-3</v>
      </c>
      <c r="CM14" s="16">
        <v>1.8051455313061473E-3</v>
      </c>
      <c r="CN14" s="16">
        <v>1.7907043670556983E-3</v>
      </c>
      <c r="CO14" s="16">
        <v>1.7763787321192525E-3</v>
      </c>
      <c r="CP14" s="16">
        <v>1.7621677022622985E-3</v>
      </c>
      <c r="CQ14" s="16">
        <v>1.7480703606442001E-3</v>
      </c>
      <c r="CR14" s="16">
        <v>1.7340857977590465E-3</v>
      </c>
      <c r="CS14" s="16">
        <v>1.7202131113769742E-3</v>
      </c>
      <c r="CT14" s="16">
        <v>1.7064514064859583E-3</v>
      </c>
      <c r="CU14" s="16">
        <v>1.6927997952340707E-3</v>
      </c>
      <c r="CV14" s="16">
        <v>1.6792573968721981E-3</v>
      </c>
      <c r="CW14" s="16">
        <v>1.6658233376972203E-3</v>
      </c>
      <c r="CX14" s="16">
        <v>1.6524967509956425E-3</v>
      </c>
      <c r="CY14" s="16">
        <v>1.6392767769876774E-3</v>
      </c>
      <c r="CZ14" s="16">
        <v>1.6261625627717758E-3</v>
      </c>
      <c r="DA14" s="16">
        <v>1.6131532622696016E-3</v>
      </c>
      <c r="DB14" s="16">
        <v>1.600248036171445E-3</v>
      </c>
      <c r="DC14" s="16">
        <v>1.5874460518820735E-3</v>
      </c>
      <c r="DD14" s="16">
        <v>1.5747464834670168E-3</v>
      </c>
      <c r="DE14" s="16">
        <v>1.5621485115992807E-3</v>
      </c>
      <c r="DF14" s="16">
        <v>1.5496513235064866E-3</v>
      </c>
      <c r="DG14" s="16">
        <v>1.5372541129184344E-3</v>
      </c>
      <c r="DH14" s="16">
        <v>1.5249560800150871E-3</v>
      </c>
      <c r="DI14" s="16">
        <v>1.5127564313749664E-3</v>
      </c>
      <c r="DJ14" s="16">
        <v>1.5006543799239666E-3</v>
      </c>
      <c r="DK14" s="16">
        <v>1.4886491448845749E-3</v>
      </c>
    </row>
    <row r="15" spans="1:115" ht="12.75" customHeight="1" x14ac:dyDescent="0.15">
      <c r="B15" s="16">
        <v>62</v>
      </c>
      <c r="D15" s="16">
        <v>4.2100000000000002E-3</v>
      </c>
      <c r="E15" s="16">
        <v>4.1455449E-3</v>
      </c>
      <c r="F15" s="16">
        <v>4.0841079245819995E-3</v>
      </c>
      <c r="G15" s="16">
        <v>4.0255418169434934E-3</v>
      </c>
      <c r="H15" s="16">
        <v>3.9697880627788257E-3</v>
      </c>
      <c r="I15" s="16">
        <v>3.9167516942601004E-3</v>
      </c>
      <c r="J15" s="16">
        <v>3.8663430999549726E-3</v>
      </c>
      <c r="K15" s="16">
        <v>3.8184391089465305E-3</v>
      </c>
      <c r="L15" s="16">
        <v>3.7729996835500668E-3</v>
      </c>
      <c r="M15" s="16">
        <v>3.7299497571607605E-3</v>
      </c>
      <c r="N15" s="16">
        <v>3.6892187058125648E-3</v>
      </c>
      <c r="O15" s="16">
        <v>3.6507032625238815E-3</v>
      </c>
      <c r="P15" s="16">
        <v>3.6143787650617688E-3</v>
      </c>
      <c r="Q15" s="16">
        <v>3.5801867419442846E-3</v>
      </c>
      <c r="R15" s="16">
        <v>3.5480724668690441E-3</v>
      </c>
      <c r="S15" s="16">
        <v>3.517949331625326E-3</v>
      </c>
      <c r="T15" s="16">
        <v>3.4898057369723233E-3</v>
      </c>
      <c r="U15" s="16">
        <v>3.4618872910765447E-3</v>
      </c>
      <c r="V15" s="16">
        <v>3.4341921927479326E-3</v>
      </c>
      <c r="W15" s="16">
        <v>3.4067186552059489E-3</v>
      </c>
      <c r="X15" s="16">
        <v>3.3794649059643014E-3</v>
      </c>
      <c r="Y15" s="16">
        <v>3.3524291867165867E-3</v>
      </c>
      <c r="Z15" s="16">
        <v>3.3256097532228541E-3</v>
      </c>
      <c r="AA15" s="16">
        <v>3.2990048751970714E-3</v>
      </c>
      <c r="AB15" s="16">
        <v>3.2726128361954946E-3</v>
      </c>
      <c r="AC15" s="16">
        <v>3.2464319335059307E-3</v>
      </c>
      <c r="AD15" s="16">
        <v>3.2204604780378832E-3</v>
      </c>
      <c r="AE15" s="16">
        <v>3.1946967942135798E-3</v>
      </c>
      <c r="AF15" s="16">
        <v>3.1691392198598713E-3</v>
      </c>
      <c r="AG15" s="16">
        <v>3.1437861061009921E-3</v>
      </c>
      <c r="AH15" s="16">
        <v>3.1186358172521846E-3</v>
      </c>
      <c r="AI15" s="16">
        <v>3.0936867307141671E-3</v>
      </c>
      <c r="AJ15" s="16">
        <v>3.068937236868454E-3</v>
      </c>
      <c r="AK15" s="16">
        <v>3.0443857389735058E-3</v>
      </c>
      <c r="AL15" s="16">
        <v>3.0200306530617179E-3</v>
      </c>
      <c r="AM15" s="16">
        <v>2.9958704078372244E-3</v>
      </c>
      <c r="AN15" s="16">
        <v>2.9719034445745262E-3</v>
      </c>
      <c r="AO15" s="16">
        <v>2.94812821701793E-3</v>
      </c>
      <c r="AP15" s="16">
        <v>2.9245431912817868E-3</v>
      </c>
      <c r="AQ15" s="16">
        <v>2.9011468457515325E-3</v>
      </c>
      <c r="AR15" s="16">
        <v>2.8779376709855199E-3</v>
      </c>
      <c r="AS15" s="16">
        <v>2.854914169617636E-3</v>
      </c>
      <c r="AT15" s="16">
        <v>2.8320748562606951E-3</v>
      </c>
      <c r="AU15" s="16">
        <v>2.8094182574106095E-3</v>
      </c>
      <c r="AV15" s="16">
        <v>2.786942911351324E-3</v>
      </c>
      <c r="AW15" s="16">
        <v>2.7646473680605138E-3</v>
      </c>
      <c r="AX15" s="16">
        <v>2.7425301891160297E-3</v>
      </c>
      <c r="AY15" s="16">
        <v>2.7205899476031013E-3</v>
      </c>
      <c r="AZ15" s="16">
        <v>2.6988252280222766E-3</v>
      </c>
      <c r="BA15" s="16">
        <v>2.6772346261980983E-3</v>
      </c>
      <c r="BB15" s="16">
        <v>2.6558167491885134E-3</v>
      </c>
      <c r="BC15" s="16">
        <v>2.6345702151950052E-3</v>
      </c>
      <c r="BD15" s="16">
        <v>2.6134936534734452E-3</v>
      </c>
      <c r="BE15" s="16">
        <v>2.5925857042456576E-3</v>
      </c>
      <c r="BF15" s="16">
        <v>2.5718450186116922E-3</v>
      </c>
      <c r="BG15" s="16">
        <v>2.5512702584627989E-3</v>
      </c>
      <c r="BH15" s="16">
        <v>2.5308600963950966E-3</v>
      </c>
      <c r="BI15" s="16">
        <v>2.5106132156239359E-3</v>
      </c>
      <c r="BJ15" s="16">
        <v>2.4905283098989443E-3</v>
      </c>
      <c r="BK15" s="16">
        <v>2.4706040834197524E-3</v>
      </c>
      <c r="BL15" s="16">
        <v>2.4508392507523948E-3</v>
      </c>
      <c r="BM15" s="16">
        <v>2.4312325367463754E-3</v>
      </c>
      <c r="BN15" s="16">
        <v>2.4117826764524044E-3</v>
      </c>
      <c r="BO15" s="16">
        <v>2.3924884150407851E-3</v>
      </c>
      <c r="BP15" s="16">
        <v>2.3733485077204585E-3</v>
      </c>
      <c r="BQ15" s="16">
        <v>2.3543617196586952E-3</v>
      </c>
      <c r="BR15" s="16">
        <v>2.3355268259014255E-3</v>
      </c>
      <c r="BS15" s="16">
        <v>2.316842611294214E-3</v>
      </c>
      <c r="BT15" s="16">
        <v>2.2983078704038604E-3</v>
      </c>
      <c r="BU15" s="16">
        <v>2.2799214074406297E-3</v>
      </c>
      <c r="BV15" s="16">
        <v>2.2616820361811042E-3</v>
      </c>
      <c r="BW15" s="16">
        <v>2.2435885798916559E-3</v>
      </c>
      <c r="BX15" s="16">
        <v>2.2256398712525226E-3</v>
      </c>
      <c r="BY15" s="16">
        <v>2.207834752282502E-3</v>
      </c>
      <c r="BZ15" s="16">
        <v>2.1901720742642421E-3</v>
      </c>
      <c r="CA15" s="16">
        <v>2.1726506976701282E-3</v>
      </c>
      <c r="CB15" s="16">
        <v>2.1552694920887673E-3</v>
      </c>
      <c r="CC15" s="16">
        <v>2.138027336152057E-3</v>
      </c>
      <c r="CD15" s="16">
        <v>2.1209231174628405E-3</v>
      </c>
      <c r="CE15" s="16">
        <v>2.1039557325231379E-3</v>
      </c>
      <c r="CF15" s="16">
        <v>2.0871240866629525E-3</v>
      </c>
      <c r="CG15" s="16">
        <v>2.070427093969649E-3</v>
      </c>
      <c r="CH15" s="16">
        <v>2.053863677217892E-3</v>
      </c>
      <c r="CI15" s="16">
        <v>2.0374327678001486E-3</v>
      </c>
      <c r="CJ15" s="16">
        <v>2.0211333056577474E-3</v>
      </c>
      <c r="CK15" s="16">
        <v>2.0049642392124855E-3</v>
      </c>
      <c r="CL15" s="16">
        <v>1.9889245252987854E-3</v>
      </c>
      <c r="CM15" s="16">
        <v>1.9730131290963951E-3</v>
      </c>
      <c r="CN15" s="16">
        <v>1.9572290240636244E-3</v>
      </c>
      <c r="CO15" s="16">
        <v>1.9415711918711149E-3</v>
      </c>
      <c r="CP15" s="16">
        <v>1.9260386223361463E-3</v>
      </c>
      <c r="CQ15" s="16">
        <v>1.9106303133574569E-3</v>
      </c>
      <c r="CR15" s="16">
        <v>1.8953452708505975E-3</v>
      </c>
      <c r="CS15" s="16">
        <v>1.8801825086837926E-3</v>
      </c>
      <c r="CT15" s="16">
        <v>1.8651410486143221E-3</v>
      </c>
      <c r="CU15" s="16">
        <v>1.8502199202254075E-3</v>
      </c>
      <c r="CV15" s="16">
        <v>1.8354181608636042E-3</v>
      </c>
      <c r="CW15" s="16">
        <v>1.8207348155766952E-3</v>
      </c>
      <c r="CX15" s="16">
        <v>1.8061689370520817E-3</v>
      </c>
      <c r="CY15" s="16">
        <v>1.7917195855556649E-3</v>
      </c>
      <c r="CZ15" s="16">
        <v>1.7773858288712197E-3</v>
      </c>
      <c r="DA15" s="16">
        <v>1.76316674224025E-3</v>
      </c>
      <c r="DB15" s="16">
        <v>1.749061408302328E-3</v>
      </c>
      <c r="DC15" s="16">
        <v>1.7350689170359094E-3</v>
      </c>
      <c r="DD15" s="16">
        <v>1.7211883656996221E-3</v>
      </c>
      <c r="DE15" s="16">
        <v>1.707418858774025E-3</v>
      </c>
      <c r="DF15" s="16">
        <v>1.6937595079038329E-3</v>
      </c>
      <c r="DG15" s="16">
        <v>1.6802094318406021E-3</v>
      </c>
      <c r="DH15" s="16">
        <v>1.6667677563858773E-3</v>
      </c>
      <c r="DI15" s="16">
        <v>1.6534336143347904E-3</v>
      </c>
      <c r="DJ15" s="16">
        <v>1.6402061454201119E-3</v>
      </c>
      <c r="DK15" s="16">
        <v>1.6270844962567512E-3</v>
      </c>
    </row>
    <row r="16" spans="1:115" ht="12.75" customHeight="1" x14ac:dyDescent="0.15">
      <c r="B16" s="16">
        <v>63</v>
      </c>
      <c r="D16" s="16">
        <v>4.64E-3</v>
      </c>
      <c r="E16" s="16">
        <v>4.5671983999999999E-3</v>
      </c>
      <c r="F16" s="16">
        <v>4.4978683282880004E-3</v>
      </c>
      <c r="G16" s="16">
        <v>4.4319295785952987E-3</v>
      </c>
      <c r="H16" s="16">
        <v>4.3692177750581755E-3</v>
      </c>
      <c r="I16" s="16">
        <v>4.3096216446063818E-3</v>
      </c>
      <c r="J16" s="16">
        <v>4.2530363124126998E-3</v>
      </c>
      <c r="K16" s="16">
        <v>4.1994055245131758E-3</v>
      </c>
      <c r="L16" s="16">
        <v>4.1485927176665664E-3</v>
      </c>
      <c r="M16" s="16">
        <v>4.1005105280688108E-3</v>
      </c>
      <c r="N16" s="16">
        <v>4.0550768714178089E-3</v>
      </c>
      <c r="O16" s="16">
        <v>4.0122552596556366E-3</v>
      </c>
      <c r="P16" s="16">
        <v>3.971932094296097E-3</v>
      </c>
      <c r="Q16" s="16">
        <v>3.9340398621165121E-3</v>
      </c>
      <c r="R16" s="16">
        <v>3.8985154821616001E-3</v>
      </c>
      <c r="S16" s="16">
        <v>3.8653391154084048E-3</v>
      </c>
      <c r="T16" s="16">
        <v>3.8344164024851374E-3</v>
      </c>
      <c r="U16" s="16">
        <v>3.8037410712652561E-3</v>
      </c>
      <c r="V16" s="16">
        <v>3.7733111426951345E-3</v>
      </c>
      <c r="W16" s="16">
        <v>3.7431246535535733E-3</v>
      </c>
      <c r="X16" s="16">
        <v>3.7131796563251449E-3</v>
      </c>
      <c r="Y16" s="16">
        <v>3.6834742190745436E-3</v>
      </c>
      <c r="Z16" s="16">
        <v>3.6540064253219474E-3</v>
      </c>
      <c r="AA16" s="16">
        <v>3.6247743739193715E-3</v>
      </c>
      <c r="AB16" s="16">
        <v>3.5957761789280167E-3</v>
      </c>
      <c r="AC16" s="16">
        <v>3.5670099694965923E-3</v>
      </c>
      <c r="AD16" s="16">
        <v>3.5384738897406196E-3</v>
      </c>
      <c r="AE16" s="16">
        <v>3.5101660986226945E-3</v>
      </c>
      <c r="AF16" s="16">
        <v>3.4820847698337131E-3</v>
      </c>
      <c r="AG16" s="16">
        <v>3.4542280916750432E-3</v>
      </c>
      <c r="AH16" s="16">
        <v>3.4265942669416431E-3</v>
      </c>
      <c r="AI16" s="16">
        <v>3.3991815128061099E-3</v>
      </c>
      <c r="AJ16" s="16">
        <v>3.3719880607036611E-3</v>
      </c>
      <c r="AK16" s="16">
        <v>3.3450121562180312E-3</v>
      </c>
      <c r="AL16" s="16">
        <v>3.3182520589682876E-3</v>
      </c>
      <c r="AM16" s="16">
        <v>3.2917060424965412E-3</v>
      </c>
      <c r="AN16" s="16">
        <v>3.2653723941565684E-3</v>
      </c>
      <c r="AO16" s="16">
        <v>3.2392494150033156E-3</v>
      </c>
      <c r="AP16" s="16">
        <v>3.2133354196832897E-3</v>
      </c>
      <c r="AQ16" s="16">
        <v>3.1876287363258229E-3</v>
      </c>
      <c r="AR16" s="16">
        <v>3.1621277064352166E-3</v>
      </c>
      <c r="AS16" s="16">
        <v>3.1368306847837347E-3</v>
      </c>
      <c r="AT16" s="16">
        <v>3.1117360393054651E-3</v>
      </c>
      <c r="AU16" s="16">
        <v>3.0868421509910211E-3</v>
      </c>
      <c r="AV16" s="16">
        <v>3.0621474137830927E-3</v>
      </c>
      <c r="AW16" s="16">
        <v>3.0376502344728286E-3</v>
      </c>
      <c r="AX16" s="16">
        <v>3.0133490325970455E-3</v>
      </c>
      <c r="AY16" s="16">
        <v>2.9892422403362691E-3</v>
      </c>
      <c r="AZ16" s="16">
        <v>2.9653283024135787E-3</v>
      </c>
      <c r="BA16" s="16">
        <v>2.94160567599427E-3</v>
      </c>
      <c r="BB16" s="16">
        <v>2.9180728305863162E-3</v>
      </c>
      <c r="BC16" s="16">
        <v>2.8947282479416256E-3</v>
      </c>
      <c r="BD16" s="16">
        <v>2.8715704219580925E-3</v>
      </c>
      <c r="BE16" s="16">
        <v>2.8485978585824278E-3</v>
      </c>
      <c r="BF16" s="16">
        <v>2.825809075713768E-3</v>
      </c>
      <c r="BG16" s="16">
        <v>2.8032026031080582E-3</v>
      </c>
      <c r="BH16" s="16">
        <v>2.780776982283194E-3</v>
      </c>
      <c r="BI16" s="16">
        <v>2.7585307664249282E-3</v>
      </c>
      <c r="BJ16" s="16">
        <v>2.7364625202935286E-3</v>
      </c>
      <c r="BK16" s="16">
        <v>2.7145708201311803E-3</v>
      </c>
      <c r="BL16" s="16">
        <v>2.6928542535701312E-3</v>
      </c>
      <c r="BM16" s="16">
        <v>2.6713114195415699E-3</v>
      </c>
      <c r="BN16" s="16">
        <v>2.6499409281852374E-3</v>
      </c>
      <c r="BO16" s="16">
        <v>2.6287414007597557E-3</v>
      </c>
      <c r="BP16" s="16">
        <v>2.6077114695536772E-3</v>
      </c>
      <c r="BQ16" s="16">
        <v>2.5868497777972481E-3</v>
      </c>
      <c r="BR16" s="16">
        <v>2.5661549795748697E-3</v>
      </c>
      <c r="BS16" s="16">
        <v>2.5456257397382708E-3</v>
      </c>
      <c r="BT16" s="16">
        <v>2.5252607338203648E-3</v>
      </c>
      <c r="BU16" s="16">
        <v>2.505058647949802E-3</v>
      </c>
      <c r="BV16" s="16">
        <v>2.4850181787662031E-3</v>
      </c>
      <c r="BW16" s="16">
        <v>2.4651380333360739E-3</v>
      </c>
      <c r="BX16" s="16">
        <v>2.4454169290693854E-3</v>
      </c>
      <c r="BY16" s="16">
        <v>2.4258535936368302E-3</v>
      </c>
      <c r="BZ16" s="16">
        <v>2.4064467648877356E-3</v>
      </c>
      <c r="CA16" s="16">
        <v>2.3871951907686335E-3</v>
      </c>
      <c r="CB16" s="16">
        <v>2.3680976292424845E-3</v>
      </c>
      <c r="CC16" s="16">
        <v>2.3491528482085444E-3</v>
      </c>
      <c r="CD16" s="16">
        <v>2.330359625422876E-3</v>
      </c>
      <c r="CE16" s="16">
        <v>2.3117167484194932E-3</v>
      </c>
      <c r="CF16" s="16">
        <v>2.2932230144321374E-3</v>
      </c>
      <c r="CG16" s="16">
        <v>2.27487723031668E-3</v>
      </c>
      <c r="CH16" s="16">
        <v>2.2566782124741466E-3</v>
      </c>
      <c r="CI16" s="16">
        <v>2.2386247867743534E-3</v>
      </c>
      <c r="CJ16" s="16">
        <v>2.2207157884801586E-3</v>
      </c>
      <c r="CK16" s="16">
        <v>2.2029500621723172E-3</v>
      </c>
      <c r="CL16" s="16">
        <v>2.1853264616749383E-3</v>
      </c>
      <c r="CM16" s="16">
        <v>2.1678438499815392E-3</v>
      </c>
      <c r="CN16" s="16">
        <v>2.1505010991816871E-3</v>
      </c>
      <c r="CO16" s="16">
        <v>2.1332970903882331E-3</v>
      </c>
      <c r="CP16" s="16">
        <v>2.1162307136651276E-3</v>
      </c>
      <c r="CQ16" s="16">
        <v>2.0993008679558063E-3</v>
      </c>
      <c r="CR16" s="16">
        <v>2.0825064610121599E-3</v>
      </c>
      <c r="CS16" s="16">
        <v>2.0658464093240626E-3</v>
      </c>
      <c r="CT16" s="16">
        <v>2.04931963804947E-3</v>
      </c>
      <c r="CU16" s="16">
        <v>2.0329250809450745E-3</v>
      </c>
      <c r="CV16" s="16">
        <v>2.016661680297514E-3</v>
      </c>
      <c r="CW16" s="16">
        <v>2.0005283868551335E-3</v>
      </c>
      <c r="CX16" s="16">
        <v>1.9845241597602923E-3</v>
      </c>
      <c r="CY16" s="16">
        <v>1.9686479664822098E-3</v>
      </c>
      <c r="CZ16" s="16">
        <v>1.9528987827503524E-3</v>
      </c>
      <c r="DA16" s="16">
        <v>1.9372755924883494E-3</v>
      </c>
      <c r="DB16" s="16">
        <v>1.9217773877484429E-3</v>
      </c>
      <c r="DC16" s="16">
        <v>1.9064031686464552E-3</v>
      </c>
      <c r="DD16" s="16">
        <v>1.8911519432972836E-3</v>
      </c>
      <c r="DE16" s="16">
        <v>1.8760227277509053E-3</v>
      </c>
      <c r="DF16" s="16">
        <v>1.861014545928898E-3</v>
      </c>
      <c r="DG16" s="16">
        <v>1.8461264295614669E-3</v>
      </c>
      <c r="DH16" s="16">
        <v>1.831357418124975E-3</v>
      </c>
      <c r="DI16" s="16">
        <v>1.8167065587799754E-3</v>
      </c>
      <c r="DJ16" s="16">
        <v>1.8021729063097355E-3</v>
      </c>
      <c r="DK16" s="16">
        <v>1.7877555230592576E-3</v>
      </c>
    </row>
    <row r="17" spans="2:115" ht="12.75" customHeight="1" x14ac:dyDescent="0.15">
      <c r="B17" s="16">
        <v>64</v>
      </c>
      <c r="D17" s="16">
        <v>5.11E-3</v>
      </c>
      <c r="E17" s="16">
        <v>5.0278822999999997E-3</v>
      </c>
      <c r="F17" s="16">
        <v>4.9497992878809998E-3</v>
      </c>
      <c r="G17" s="16">
        <v>4.8756017965556637E-3</v>
      </c>
      <c r="H17" s="16">
        <v>4.8051493505954345E-3</v>
      </c>
      <c r="I17" s="16">
        <v>4.7382616716351456E-3</v>
      </c>
      <c r="J17" s="16">
        <v>4.6748637304686678E-3</v>
      </c>
      <c r="K17" s="16">
        <v>4.6148384801694507E-3</v>
      </c>
      <c r="L17" s="16">
        <v>4.5580759668633663E-3</v>
      </c>
      <c r="M17" s="16">
        <v>4.5044274127333849E-3</v>
      </c>
      <c r="N17" s="16">
        <v>4.4538426928883894E-3</v>
      </c>
      <c r="O17" s="16">
        <v>4.4062311145014127E-3</v>
      </c>
      <c r="P17" s="16">
        <v>4.3615078686892236E-3</v>
      </c>
      <c r="Q17" s="16">
        <v>4.3195937780711197E-3</v>
      </c>
      <c r="R17" s="16">
        <v>4.2803718665662344E-3</v>
      </c>
      <c r="S17" s="16">
        <v>4.2438174908257589E-3</v>
      </c>
      <c r="T17" s="16">
        <v>4.2098669508991524E-3</v>
      </c>
      <c r="U17" s="16">
        <v>4.1761880152919595E-3</v>
      </c>
      <c r="V17" s="16">
        <v>4.1427785111696237E-3</v>
      </c>
      <c r="W17" s="16">
        <v>4.1096362830802665E-3</v>
      </c>
      <c r="X17" s="16">
        <v>4.0767591928156247E-3</v>
      </c>
      <c r="Y17" s="16">
        <v>4.0441451192730999E-3</v>
      </c>
      <c r="Z17" s="16">
        <v>4.0117919583189153E-3</v>
      </c>
      <c r="AA17" s="16">
        <v>3.9796976226523636E-3</v>
      </c>
      <c r="AB17" s="16">
        <v>3.9478600416711449E-3</v>
      </c>
      <c r="AC17" s="16">
        <v>3.9162771613377749E-3</v>
      </c>
      <c r="AD17" s="16">
        <v>3.884946944047073E-3</v>
      </c>
      <c r="AE17" s="16">
        <v>3.8538673684946961E-3</v>
      </c>
      <c r="AF17" s="16">
        <v>3.823036429546739E-3</v>
      </c>
      <c r="AG17" s="16">
        <v>3.7924521381103647E-3</v>
      </c>
      <c r="AH17" s="16">
        <v>3.762112521005482E-3</v>
      </c>
      <c r="AI17" s="16">
        <v>3.7320156208374383E-3</v>
      </c>
      <c r="AJ17" s="16">
        <v>3.702159495870739E-3</v>
      </c>
      <c r="AK17" s="16">
        <v>3.6725422199037727E-3</v>
      </c>
      <c r="AL17" s="16">
        <v>3.6431618821445425E-3</v>
      </c>
      <c r="AM17" s="16">
        <v>3.6140165870873864E-3</v>
      </c>
      <c r="AN17" s="16">
        <v>3.585104454390687E-3</v>
      </c>
      <c r="AO17" s="16">
        <v>3.5564236187555611E-3</v>
      </c>
      <c r="AP17" s="16">
        <v>3.5279722298055174E-3</v>
      </c>
      <c r="AQ17" s="16">
        <v>3.4997484519670727E-3</v>
      </c>
      <c r="AR17" s="16">
        <v>3.471750464351336E-3</v>
      </c>
      <c r="AS17" s="16">
        <v>3.4439764606365255E-3</v>
      </c>
      <c r="AT17" s="16">
        <v>3.4164246489514333E-3</v>
      </c>
      <c r="AU17" s="16">
        <v>3.3890932517598219E-3</v>
      </c>
      <c r="AV17" s="16">
        <v>3.3619805057457431E-3</v>
      </c>
      <c r="AW17" s="16">
        <v>3.3350846616997773E-3</v>
      </c>
      <c r="AX17" s="16">
        <v>3.3084039844061791E-3</v>
      </c>
      <c r="AY17" s="16">
        <v>3.2819367525309296E-3</v>
      </c>
      <c r="AZ17" s="16">
        <v>3.2556812585106819E-3</v>
      </c>
      <c r="BA17" s="16">
        <v>3.2296358084425965E-3</v>
      </c>
      <c r="BB17" s="16">
        <v>3.203798721975056E-3</v>
      </c>
      <c r="BC17" s="16">
        <v>3.1781683321992554E-3</v>
      </c>
      <c r="BD17" s="16">
        <v>3.1527429855416609E-3</v>
      </c>
      <c r="BE17" s="16">
        <v>3.1275210416573281E-3</v>
      </c>
      <c r="BF17" s="16">
        <v>3.1025008733240691E-3</v>
      </c>
      <c r="BG17" s="16">
        <v>3.0776808663374768E-3</v>
      </c>
      <c r="BH17" s="16">
        <v>3.053059419406777E-3</v>
      </c>
      <c r="BI17" s="16">
        <v>3.0286349440515228E-3</v>
      </c>
      <c r="BJ17" s="16">
        <v>3.0044058644991102E-3</v>
      </c>
      <c r="BK17" s="16">
        <v>2.9803706175831174E-3</v>
      </c>
      <c r="BL17" s="16">
        <v>2.9565276526424527E-3</v>
      </c>
      <c r="BM17" s="16">
        <v>2.9328754314213129E-3</v>
      </c>
      <c r="BN17" s="16">
        <v>2.9094124279699421E-3</v>
      </c>
      <c r="BO17" s="16">
        <v>2.8861371285461828E-3</v>
      </c>
      <c r="BP17" s="16">
        <v>2.8630480315178131E-3</v>
      </c>
      <c r="BQ17" s="16">
        <v>2.840143647265671E-3</v>
      </c>
      <c r="BR17" s="16">
        <v>2.8174224980875451E-3</v>
      </c>
      <c r="BS17" s="16">
        <v>2.794883118102845E-3</v>
      </c>
      <c r="BT17" s="16">
        <v>2.7725240531580224E-3</v>
      </c>
      <c r="BU17" s="16">
        <v>2.7503438607327582E-3</v>
      </c>
      <c r="BV17" s="16">
        <v>2.7283411098468959E-3</v>
      </c>
      <c r="BW17" s="16">
        <v>2.7065143809681209E-3</v>
      </c>
      <c r="BX17" s="16">
        <v>2.6848622659203761E-3</v>
      </c>
      <c r="BY17" s="16">
        <v>2.6633833677930127E-3</v>
      </c>
      <c r="BZ17" s="16">
        <v>2.6420763008506687E-3</v>
      </c>
      <c r="CA17" s="16">
        <v>2.6209396904438632E-3</v>
      </c>
      <c r="CB17" s="16">
        <v>2.5999721729203125E-3</v>
      </c>
      <c r="CC17" s="16">
        <v>2.5791723955369498E-3</v>
      </c>
      <c r="CD17" s="16">
        <v>2.5585390163726544E-3</v>
      </c>
      <c r="CE17" s="16">
        <v>2.5380707042416731E-3</v>
      </c>
      <c r="CF17" s="16">
        <v>2.5177661386077397E-3</v>
      </c>
      <c r="CG17" s="16">
        <v>2.4976240094988778E-3</v>
      </c>
      <c r="CH17" s="16">
        <v>2.4776430174228868E-3</v>
      </c>
      <c r="CI17" s="16">
        <v>2.4578218732835035E-3</v>
      </c>
      <c r="CJ17" s="16">
        <v>2.4381592982972355E-3</v>
      </c>
      <c r="CK17" s="16">
        <v>2.4186540239108574E-3</v>
      </c>
      <c r="CL17" s="16">
        <v>2.3993047917195707E-3</v>
      </c>
      <c r="CM17" s="16">
        <v>2.3801103533858141E-3</v>
      </c>
      <c r="CN17" s="16">
        <v>2.3610694705587278E-3</v>
      </c>
      <c r="CO17" s="16">
        <v>2.3421809147942574E-3</v>
      </c>
      <c r="CP17" s="16">
        <v>2.3234434674759036E-3</v>
      </c>
      <c r="CQ17" s="16">
        <v>2.3048559197360965E-3</v>
      </c>
      <c r="CR17" s="16">
        <v>2.2864170723782078E-3</v>
      </c>
      <c r="CS17" s="16">
        <v>2.2681257357991822E-3</v>
      </c>
      <c r="CT17" s="16">
        <v>2.2499807299127886E-3</v>
      </c>
      <c r="CU17" s="16">
        <v>2.2319808840734865E-3</v>
      </c>
      <c r="CV17" s="16">
        <v>2.2141250370008984E-3</v>
      </c>
      <c r="CW17" s="16">
        <v>2.1964120367048909E-3</v>
      </c>
      <c r="CX17" s="16">
        <v>2.1788407404112519E-3</v>
      </c>
      <c r="CY17" s="16">
        <v>2.1614100144879615E-3</v>
      </c>
      <c r="CZ17" s="16">
        <v>2.1441187343720579E-3</v>
      </c>
      <c r="DA17" s="16">
        <v>2.1269657844970816E-3</v>
      </c>
      <c r="DB17" s="16">
        <v>2.1099500582211052E-3</v>
      </c>
      <c r="DC17" s="16">
        <v>2.0930704577553361E-3</v>
      </c>
      <c r="DD17" s="16">
        <v>2.0763258940932933E-3</v>
      </c>
      <c r="DE17" s="16">
        <v>2.059715286940547E-3</v>
      </c>
      <c r="DF17" s="16">
        <v>2.0432375646450228E-3</v>
      </c>
      <c r="DG17" s="16">
        <v>2.0268916641278624E-3</v>
      </c>
      <c r="DH17" s="16">
        <v>2.0106765308148394E-3</v>
      </c>
      <c r="DI17" s="16">
        <v>1.9945911185683209E-3</v>
      </c>
      <c r="DJ17" s="16">
        <v>1.9786343896197743E-3</v>
      </c>
      <c r="DK17" s="16">
        <v>1.9628053145028159E-3</v>
      </c>
    </row>
    <row r="18" spans="2:115" ht="12.75" customHeight="1" x14ac:dyDescent="0.15">
      <c r="B18" s="16">
        <v>65</v>
      </c>
      <c r="D18" s="16">
        <v>5.62E-3</v>
      </c>
      <c r="E18" s="16">
        <v>5.5275510000000003E-3</v>
      </c>
      <c r="F18" s="16">
        <v>5.4397734901200003E-3</v>
      </c>
      <c r="G18" s="16">
        <v>5.3564361602513617E-3</v>
      </c>
      <c r="H18" s="16">
        <v>5.2773751625260516E-3</v>
      </c>
      <c r="I18" s="16">
        <v>5.202489208969807E-3</v>
      </c>
      <c r="J18" s="16">
        <v>5.1315792810515482E-3</v>
      </c>
      <c r="K18" s="16">
        <v>5.0645095398482044E-3</v>
      </c>
      <c r="L18" s="16">
        <v>5.0011525255047031E-3</v>
      </c>
      <c r="M18" s="16">
        <v>4.9414387643501772E-3</v>
      </c>
      <c r="N18" s="16">
        <v>4.8852051912118728E-3</v>
      </c>
      <c r="O18" s="16">
        <v>4.8323472710429605E-3</v>
      </c>
      <c r="P18" s="16">
        <v>4.78281571151477E-3</v>
      </c>
      <c r="Q18" s="16">
        <v>4.7364702272701918E-3</v>
      </c>
      <c r="R18" s="16">
        <v>4.6932262540952153E-3</v>
      </c>
      <c r="S18" s="16">
        <v>4.6530522373601606E-3</v>
      </c>
      <c r="T18" s="16">
        <v>4.6158278194612795E-3</v>
      </c>
      <c r="U18" s="16">
        <v>4.5789011969055889E-3</v>
      </c>
      <c r="V18" s="16">
        <v>4.542269987330344E-3</v>
      </c>
      <c r="W18" s="16">
        <v>4.5059318274317016E-3</v>
      </c>
      <c r="X18" s="16">
        <v>4.4698843728122476E-3</v>
      </c>
      <c r="Y18" s="16">
        <v>4.4341252978297501E-3</v>
      </c>
      <c r="Z18" s="16">
        <v>4.3986522954471124E-3</v>
      </c>
      <c r="AA18" s="16">
        <v>4.3634630770835346E-3</v>
      </c>
      <c r="AB18" s="16">
        <v>4.3285553724668668E-3</v>
      </c>
      <c r="AC18" s="16">
        <v>4.2939269294871314E-3</v>
      </c>
      <c r="AD18" s="16">
        <v>4.2595755140512346E-3</v>
      </c>
      <c r="AE18" s="16">
        <v>4.2254989099388242E-3</v>
      </c>
      <c r="AF18" s="16">
        <v>4.1916949186593137E-3</v>
      </c>
      <c r="AG18" s="16">
        <v>4.1581613593100388E-3</v>
      </c>
      <c r="AH18" s="16">
        <v>4.1248960684355587E-3</v>
      </c>
      <c r="AI18" s="16">
        <v>4.0918968998880749E-3</v>
      </c>
      <c r="AJ18" s="16">
        <v>4.0591617246889698E-3</v>
      </c>
      <c r="AK18" s="16">
        <v>4.0266884308914584E-3</v>
      </c>
      <c r="AL18" s="16">
        <v>3.9944749234443267E-3</v>
      </c>
      <c r="AM18" s="16">
        <v>3.9625191240567721E-3</v>
      </c>
      <c r="AN18" s="16">
        <v>3.9308189710643175E-3</v>
      </c>
      <c r="AO18" s="16">
        <v>3.8993724192958028E-3</v>
      </c>
      <c r="AP18" s="16">
        <v>3.868177439941437E-3</v>
      </c>
      <c r="AQ18" s="16">
        <v>3.8372320204219049E-3</v>
      </c>
      <c r="AR18" s="16">
        <v>3.8065341642585298E-3</v>
      </c>
      <c r="AS18" s="16">
        <v>3.7760818909444616E-3</v>
      </c>
      <c r="AT18" s="16">
        <v>3.7458732358169062E-3</v>
      </c>
      <c r="AU18" s="16">
        <v>3.7159062499303708E-3</v>
      </c>
      <c r="AV18" s="16">
        <v>3.6861789999309271E-3</v>
      </c>
      <c r="AW18" s="16">
        <v>3.6566895679314803E-3</v>
      </c>
      <c r="AX18" s="16">
        <v>3.6274360513880283E-3</v>
      </c>
      <c r="AY18" s="16">
        <v>3.5984165629769239E-3</v>
      </c>
      <c r="AZ18" s="16">
        <v>3.5696292304731084E-3</v>
      </c>
      <c r="BA18" s="16">
        <v>3.5410721966293236E-3</v>
      </c>
      <c r="BB18" s="16">
        <v>3.5127436190562893E-3</v>
      </c>
      <c r="BC18" s="16">
        <v>3.4846416701038389E-3</v>
      </c>
      <c r="BD18" s="16">
        <v>3.4567645367430079E-3</v>
      </c>
      <c r="BE18" s="16">
        <v>3.429110420449064E-3</v>
      </c>
      <c r="BF18" s="16">
        <v>3.4016775370854712E-3</v>
      </c>
      <c r="BG18" s="16">
        <v>3.3744641167887876E-3</v>
      </c>
      <c r="BH18" s="16">
        <v>3.3474684038544773E-3</v>
      </c>
      <c r="BI18" s="16">
        <v>3.3206886566236413E-3</v>
      </c>
      <c r="BJ18" s="16">
        <v>3.2941231473706521E-3</v>
      </c>
      <c r="BK18" s="16">
        <v>3.2677701621916869E-3</v>
      </c>
      <c r="BL18" s="16">
        <v>3.2416280008941535E-3</v>
      </c>
      <c r="BM18" s="16">
        <v>3.2156949768870004E-3</v>
      </c>
      <c r="BN18" s="16">
        <v>3.1899694170719039E-3</v>
      </c>
      <c r="BO18" s="16">
        <v>3.164449661735329E-3</v>
      </c>
      <c r="BP18" s="16">
        <v>3.1391340644414461E-3</v>
      </c>
      <c r="BQ18" s="16">
        <v>3.114020991925915E-3</v>
      </c>
      <c r="BR18" s="16">
        <v>3.089108823990507E-3</v>
      </c>
      <c r="BS18" s="16">
        <v>3.0643959533985829E-3</v>
      </c>
      <c r="BT18" s="16">
        <v>3.0398807857713946E-3</v>
      </c>
      <c r="BU18" s="16">
        <v>3.0155617394852234E-3</v>
      </c>
      <c r="BV18" s="16">
        <v>2.9914372455693413E-3</v>
      </c>
      <c r="BW18" s="16">
        <v>2.9675057476047872E-3</v>
      </c>
      <c r="BX18" s="16">
        <v>2.9437657016239487E-3</v>
      </c>
      <c r="BY18" s="16">
        <v>2.9202155760109571E-3</v>
      </c>
      <c r="BZ18" s="16">
        <v>2.8968538514028697E-3</v>
      </c>
      <c r="CA18" s="16">
        <v>2.8736790205916461E-3</v>
      </c>
      <c r="CB18" s="16">
        <v>2.8506895884269131E-3</v>
      </c>
      <c r="CC18" s="16">
        <v>2.8278840717194981E-3</v>
      </c>
      <c r="CD18" s="16">
        <v>2.8052609991457418E-3</v>
      </c>
      <c r="CE18" s="16">
        <v>2.782818911152576E-3</v>
      </c>
      <c r="CF18" s="16">
        <v>2.7605563598633552E-3</v>
      </c>
      <c r="CG18" s="16">
        <v>2.7384719089844486E-3</v>
      </c>
      <c r="CH18" s="16">
        <v>2.7165641337125726E-3</v>
      </c>
      <c r="CI18" s="16">
        <v>2.6948316206428721E-3</v>
      </c>
      <c r="CJ18" s="16">
        <v>2.6732729676777292E-3</v>
      </c>
      <c r="CK18" s="16">
        <v>2.6518867839363074E-3</v>
      </c>
      <c r="CL18" s="16">
        <v>2.6306716896648168E-3</v>
      </c>
      <c r="CM18" s="16">
        <v>2.6096263161474982E-3</v>
      </c>
      <c r="CN18" s="16">
        <v>2.5887493056183184E-3</v>
      </c>
      <c r="CO18" s="16">
        <v>2.5680393111733716E-3</v>
      </c>
      <c r="CP18" s="16">
        <v>2.5474949966839849E-3</v>
      </c>
      <c r="CQ18" s="16">
        <v>2.527115036710513E-3</v>
      </c>
      <c r="CR18" s="16">
        <v>2.5068981164168289E-3</v>
      </c>
      <c r="CS18" s="16">
        <v>2.4868429314854942E-3</v>
      </c>
      <c r="CT18" s="16">
        <v>2.46694818803361E-3</v>
      </c>
      <c r="CU18" s="16">
        <v>2.4472126025293413E-3</v>
      </c>
      <c r="CV18" s="16">
        <v>2.4276349017091064E-3</v>
      </c>
      <c r="CW18" s="16">
        <v>2.4082138224954335E-3</v>
      </c>
      <c r="CX18" s="16">
        <v>2.3889481119154696E-3</v>
      </c>
      <c r="CY18" s="16">
        <v>2.369836527020146E-3</v>
      </c>
      <c r="CZ18" s="16">
        <v>2.350877834803985E-3</v>
      </c>
      <c r="DA18" s="16">
        <v>2.3320708121255529E-3</v>
      </c>
      <c r="DB18" s="16">
        <v>2.3134142456285489E-3</v>
      </c>
      <c r="DC18" s="16">
        <v>2.2949069316635204E-3</v>
      </c>
      <c r="DD18" s="16">
        <v>2.2765476762102122E-3</v>
      </c>
      <c r="DE18" s="16">
        <v>2.2583352948005305E-3</v>
      </c>
      <c r="DF18" s="16">
        <v>2.2402686124421262E-3</v>
      </c>
      <c r="DG18" s="16">
        <v>2.2223464635425889E-3</v>
      </c>
      <c r="DH18" s="16">
        <v>2.2045676918342485E-3</v>
      </c>
      <c r="DI18" s="16">
        <v>2.1869311502995745E-3</v>
      </c>
      <c r="DJ18" s="16">
        <v>2.1694357010971776E-3</v>
      </c>
      <c r="DK18" s="16">
        <v>2.1520802154884004E-3</v>
      </c>
    </row>
    <row r="19" spans="2:115" ht="12.75" customHeight="1" x14ac:dyDescent="0.15">
      <c r="B19" s="16">
        <v>66</v>
      </c>
      <c r="D19" s="16">
        <v>6.1700000000000001E-3</v>
      </c>
      <c r="E19" s="16">
        <v>6.0685035E-3</v>
      </c>
      <c r="F19" s="16">
        <v>5.9721356644199999E-3</v>
      </c>
      <c r="G19" s="16">
        <v>5.8806425460410858E-3</v>
      </c>
      <c r="H19" s="16">
        <v>5.7938442620615194E-3</v>
      </c>
      <c r="I19" s="16">
        <v>5.7116296119828665E-3</v>
      </c>
      <c r="J19" s="16">
        <v>5.6337801003715398E-3</v>
      </c>
      <c r="K19" s="16">
        <v>5.5601465944596839E-3</v>
      </c>
      <c r="L19" s="16">
        <v>5.4905891605629932E-3</v>
      </c>
      <c r="M19" s="16">
        <v>5.4250315259858715E-3</v>
      </c>
      <c r="N19" s="16">
        <v>5.3632946672201526E-3</v>
      </c>
      <c r="O19" s="16">
        <v>5.3052638189208306E-3</v>
      </c>
      <c r="P19" s="16">
        <v>5.2508848647768924E-3</v>
      </c>
      <c r="Q19" s="16">
        <v>5.2000037904372043E-3</v>
      </c>
      <c r="R19" s="16">
        <v>5.1525277558305124E-3</v>
      </c>
      <c r="S19" s="16">
        <v>5.1084221182406036E-3</v>
      </c>
      <c r="T19" s="16">
        <v>5.0675547412946786E-3</v>
      </c>
      <c r="U19" s="16">
        <v>5.0270143033643213E-3</v>
      </c>
      <c r="V19" s="16">
        <v>4.9867981889374071E-3</v>
      </c>
      <c r="W19" s="16">
        <v>4.9469038034259073E-3</v>
      </c>
      <c r="X19" s="16">
        <v>4.9073285729985001E-3</v>
      </c>
      <c r="Y19" s="16">
        <v>4.8680699444145119E-3</v>
      </c>
      <c r="Z19" s="16">
        <v>4.8291253848591958E-3</v>
      </c>
      <c r="AA19" s="16">
        <v>4.7904923817803221E-3</v>
      </c>
      <c r="AB19" s="16">
        <v>4.7521684427260799E-3</v>
      </c>
      <c r="AC19" s="16">
        <v>4.7141510951842708E-3</v>
      </c>
      <c r="AD19" s="16">
        <v>4.6764378864227966E-3</v>
      </c>
      <c r="AE19" s="16">
        <v>4.6390263833314144E-3</v>
      </c>
      <c r="AF19" s="16">
        <v>4.6019141722647627E-3</v>
      </c>
      <c r="AG19" s="16">
        <v>4.565098858886645E-3</v>
      </c>
      <c r="AH19" s="16">
        <v>4.5285780680155516E-3</v>
      </c>
      <c r="AI19" s="16">
        <v>4.4923494434714276E-3</v>
      </c>
      <c r="AJ19" s="16">
        <v>4.4564106479236558E-3</v>
      </c>
      <c r="AK19" s="16">
        <v>4.4207593627402664E-3</v>
      </c>
      <c r="AL19" s="16">
        <v>4.3853932878383448E-3</v>
      </c>
      <c r="AM19" s="16">
        <v>4.3503101415356378E-3</v>
      </c>
      <c r="AN19" s="16">
        <v>4.3155076604033523E-3</v>
      </c>
      <c r="AO19" s="16">
        <v>4.2809835991201254E-3</v>
      </c>
      <c r="AP19" s="16">
        <v>4.2467357303271648E-3</v>
      </c>
      <c r="AQ19" s="16">
        <v>4.2127618444845472E-3</v>
      </c>
      <c r="AR19" s="16">
        <v>4.1790597497286704E-3</v>
      </c>
      <c r="AS19" s="16">
        <v>4.1456272717308416E-3</v>
      </c>
      <c r="AT19" s="16">
        <v>4.1124622535569947E-3</v>
      </c>
      <c r="AU19" s="16">
        <v>4.0795625555285391E-3</v>
      </c>
      <c r="AV19" s="16">
        <v>4.0469260550843097E-3</v>
      </c>
      <c r="AW19" s="16">
        <v>4.0145506466436357E-3</v>
      </c>
      <c r="AX19" s="16">
        <v>3.9824342414704868E-3</v>
      </c>
      <c r="AY19" s="16">
        <v>3.9505747675387228E-3</v>
      </c>
      <c r="AZ19" s="16">
        <v>3.9189701693984128E-3</v>
      </c>
      <c r="BA19" s="16">
        <v>3.8876184080432253E-3</v>
      </c>
      <c r="BB19" s="16">
        <v>3.8565174607788797E-3</v>
      </c>
      <c r="BC19" s="16">
        <v>3.8256653210926488E-3</v>
      </c>
      <c r="BD19" s="16">
        <v>3.7950599985239072E-3</v>
      </c>
      <c r="BE19" s="16">
        <v>3.7646995185357164E-3</v>
      </c>
      <c r="BF19" s="16">
        <v>3.7345819223874302E-3</v>
      </c>
      <c r="BG19" s="16">
        <v>3.7047052670083308E-3</v>
      </c>
      <c r="BH19" s="16">
        <v>3.6750676248722648E-3</v>
      </c>
      <c r="BI19" s="16">
        <v>3.6456670838732864E-3</v>
      </c>
      <c r="BJ19" s="16">
        <v>3.6165017472022999E-3</v>
      </c>
      <c r="BK19" s="16">
        <v>3.5875697332246816E-3</v>
      </c>
      <c r="BL19" s="16">
        <v>3.5588691753588842E-3</v>
      </c>
      <c r="BM19" s="16">
        <v>3.5303982219560127E-3</v>
      </c>
      <c r="BN19" s="16">
        <v>3.5021550361803645E-3</v>
      </c>
      <c r="BO19" s="16">
        <v>3.4741377958909221E-3</v>
      </c>
      <c r="BP19" s="16">
        <v>3.446344693523794E-3</v>
      </c>
      <c r="BQ19" s="16">
        <v>3.4187739359756043E-3</v>
      </c>
      <c r="BR19" s="16">
        <v>3.3914237444877988E-3</v>
      </c>
      <c r="BS19" s="16">
        <v>3.3642923545318965E-3</v>
      </c>
      <c r="BT19" s="16">
        <v>3.3373780156956416E-3</v>
      </c>
      <c r="BU19" s="16">
        <v>3.3106789915700765E-3</v>
      </c>
      <c r="BV19" s="16">
        <v>3.2841935596375155E-3</v>
      </c>
      <c r="BW19" s="16">
        <v>3.257920011160416E-3</v>
      </c>
      <c r="BX19" s="16">
        <v>3.2318566510711327E-3</v>
      </c>
      <c r="BY19" s="16">
        <v>3.2060017978625633E-3</v>
      </c>
      <c r="BZ19" s="16">
        <v>3.180353783479663E-3</v>
      </c>
      <c r="CA19" s="16">
        <v>3.1549109532118254E-3</v>
      </c>
      <c r="CB19" s="16">
        <v>3.129671665586131E-3</v>
      </c>
      <c r="CC19" s="16">
        <v>3.1046342922614418E-3</v>
      </c>
      <c r="CD19" s="16">
        <v>3.0797972179233499E-3</v>
      </c>
      <c r="CE19" s="16">
        <v>3.0551588401799635E-3</v>
      </c>
      <c r="CF19" s="16">
        <v>3.0307175694585238E-3</v>
      </c>
      <c r="CG19" s="16">
        <v>3.0064718289028554E-3</v>
      </c>
      <c r="CH19" s="16">
        <v>2.9824200542716323E-3</v>
      </c>
      <c r="CI19" s="16">
        <v>2.9585606938374595E-3</v>
      </c>
      <c r="CJ19" s="16">
        <v>2.9348922082867595E-3</v>
      </c>
      <c r="CK19" s="16">
        <v>2.9114130706204655E-3</v>
      </c>
      <c r="CL19" s="16">
        <v>2.8881217660555016E-3</v>
      </c>
      <c r="CM19" s="16">
        <v>2.865016791927058E-3</v>
      </c>
      <c r="CN19" s="16">
        <v>2.8420966575916414E-3</v>
      </c>
      <c r="CO19" s="16">
        <v>2.819359884330908E-3</v>
      </c>
      <c r="CP19" s="16">
        <v>2.796805005256261E-3</v>
      </c>
      <c r="CQ19" s="16">
        <v>2.774430565214211E-3</v>
      </c>
      <c r="CR19" s="16">
        <v>2.7522351206924972E-3</v>
      </c>
      <c r="CS19" s="16">
        <v>2.7302172397269571E-3</v>
      </c>
      <c r="CT19" s="16">
        <v>2.7083755018091414E-3</v>
      </c>
      <c r="CU19" s="16">
        <v>2.6867084977946682E-3</v>
      </c>
      <c r="CV19" s="16">
        <v>2.6652148298123108E-3</v>
      </c>
      <c r="CW19" s="16">
        <v>2.6438931111738124E-3</v>
      </c>
      <c r="CX19" s="16">
        <v>2.6227419662844214E-3</v>
      </c>
      <c r="CY19" s="16">
        <v>2.6017600305541463E-3</v>
      </c>
      <c r="CZ19" s="16">
        <v>2.5809459503097132E-3</v>
      </c>
      <c r="DA19" s="16">
        <v>2.5602983827072356E-3</v>
      </c>
      <c r="DB19" s="16">
        <v>2.5398159956455777E-3</v>
      </c>
      <c r="DC19" s="16">
        <v>2.5194974676804129E-3</v>
      </c>
      <c r="DD19" s="16">
        <v>2.4993414879389696E-3</v>
      </c>
      <c r="DE19" s="16">
        <v>2.4793467560354577E-3</v>
      </c>
      <c r="DF19" s="16">
        <v>2.4595119819871745E-3</v>
      </c>
      <c r="DG19" s="16">
        <v>2.4398358861312769E-3</v>
      </c>
      <c r="DH19" s="16">
        <v>2.4203171990422267E-3</v>
      </c>
      <c r="DI19" s="16">
        <v>2.4009546614498886E-3</v>
      </c>
      <c r="DJ19" s="16">
        <v>2.3817470241582895E-3</v>
      </c>
      <c r="DK19" s="16">
        <v>2.3626930479650234E-3</v>
      </c>
    </row>
    <row r="20" spans="2:115" ht="12.75" customHeight="1" x14ac:dyDescent="0.15">
      <c r="B20" s="16">
        <v>67</v>
      </c>
      <c r="D20" s="16">
        <v>6.7499999999999999E-3</v>
      </c>
      <c r="E20" s="16">
        <v>6.6389625000000006E-3</v>
      </c>
      <c r="F20" s="16">
        <v>6.5335357755000002E-3</v>
      </c>
      <c r="G20" s="16">
        <v>6.4334420074193405E-3</v>
      </c>
      <c r="H20" s="16">
        <v>6.3384844033898312E-3</v>
      </c>
      <c r="I20" s="16">
        <v>6.2485413097057296E-3</v>
      </c>
      <c r="J20" s="16">
        <v>6.1633736916544401E-3</v>
      </c>
      <c r="K20" s="16">
        <v>6.0828183975045165E-3</v>
      </c>
      <c r="L20" s="16">
        <v>6.006722339351735E-3</v>
      </c>
      <c r="M20" s="16">
        <v>5.9350020746198754E-3</v>
      </c>
      <c r="N20" s="16">
        <v>5.8674617510107016E-3</v>
      </c>
      <c r="O20" s="16">
        <v>5.8039758148647654E-3</v>
      </c>
      <c r="P20" s="16">
        <v>5.7444850627624017E-3</v>
      </c>
      <c r="Q20" s="16">
        <v>5.688821002504234E-3</v>
      </c>
      <c r="R20" s="16">
        <v>5.6368820667513702E-3</v>
      </c>
      <c r="S20" s="16">
        <v>5.5886303562599788E-3</v>
      </c>
      <c r="T20" s="16">
        <v>5.543921313409899E-3</v>
      </c>
      <c r="U20" s="16">
        <v>5.4995699429026199E-3</v>
      </c>
      <c r="V20" s="16">
        <v>5.4555733833593989E-3</v>
      </c>
      <c r="W20" s="16">
        <v>5.4119287962925231E-3</v>
      </c>
      <c r="X20" s="16">
        <v>5.3686333659221834E-3</v>
      </c>
      <c r="Y20" s="16">
        <v>5.3256842989948061E-3</v>
      </c>
      <c r="Z20" s="16">
        <v>5.2830788246028479E-3</v>
      </c>
      <c r="AA20" s="16">
        <v>5.2408141940060247E-3</v>
      </c>
      <c r="AB20" s="16">
        <v>5.1988876804539763E-3</v>
      </c>
      <c r="AC20" s="16">
        <v>5.1572965790103445E-3</v>
      </c>
      <c r="AD20" s="16">
        <v>5.1160382063782615E-3</v>
      </c>
      <c r="AE20" s="16">
        <v>5.0751099007272354E-3</v>
      </c>
      <c r="AF20" s="16">
        <v>5.0345090215214178E-3</v>
      </c>
      <c r="AG20" s="16">
        <v>4.9942329493492463E-3</v>
      </c>
      <c r="AH20" s="16">
        <v>4.954279085754452E-3</v>
      </c>
      <c r="AI20" s="16">
        <v>4.9146448530684164E-3</v>
      </c>
      <c r="AJ20" s="16">
        <v>4.8753276942438695E-3</v>
      </c>
      <c r="AK20" s="16">
        <v>4.8363250726899181E-3</v>
      </c>
      <c r="AL20" s="16">
        <v>4.7976344721083987E-3</v>
      </c>
      <c r="AM20" s="16">
        <v>4.7592533963315316E-3</v>
      </c>
      <c r="AN20" s="16">
        <v>4.7211793691608788E-3</v>
      </c>
      <c r="AO20" s="16">
        <v>4.6834099342075919E-3</v>
      </c>
      <c r="AP20" s="16">
        <v>4.6459426547339313E-3</v>
      </c>
      <c r="AQ20" s="16">
        <v>4.6087751134960596E-3</v>
      </c>
      <c r="AR20" s="16">
        <v>4.5719049125880909E-3</v>
      </c>
      <c r="AS20" s="16">
        <v>4.5353296732873871E-3</v>
      </c>
      <c r="AT20" s="16">
        <v>4.4990470359010876E-3</v>
      </c>
      <c r="AU20" s="16">
        <v>4.4630546596138793E-3</v>
      </c>
      <c r="AV20" s="16">
        <v>4.4273502223369674E-3</v>
      </c>
      <c r="AW20" s="16">
        <v>4.3919314205582722E-3</v>
      </c>
      <c r="AX20" s="16">
        <v>4.3567959691938061E-3</v>
      </c>
      <c r="AY20" s="16">
        <v>4.3219416014402554E-3</v>
      </c>
      <c r="AZ20" s="16">
        <v>4.2873660686287328E-3</v>
      </c>
      <c r="BA20" s="16">
        <v>4.2530671400797032E-3</v>
      </c>
      <c r="BB20" s="16">
        <v>4.2190426029590656E-3</v>
      </c>
      <c r="BC20" s="16">
        <v>4.1852902621353927E-3</v>
      </c>
      <c r="BD20" s="16">
        <v>4.1518079400383098E-3</v>
      </c>
      <c r="BE20" s="16">
        <v>4.1185934765180033E-3</v>
      </c>
      <c r="BF20" s="16">
        <v>4.0856447287058589E-3</v>
      </c>
      <c r="BG20" s="16">
        <v>4.0529595708762127E-3</v>
      </c>
      <c r="BH20" s="16">
        <v>4.0205358943092026E-3</v>
      </c>
      <c r="BI20" s="16">
        <v>3.9883716071547294E-3</v>
      </c>
      <c r="BJ20" s="16">
        <v>3.9564646342974911E-3</v>
      </c>
      <c r="BK20" s="16">
        <v>3.9248129172231114E-3</v>
      </c>
      <c r="BL20" s="16">
        <v>3.8934144138853266E-3</v>
      </c>
      <c r="BM20" s="16">
        <v>3.8622670985742438E-3</v>
      </c>
      <c r="BN20" s="16">
        <v>3.8313689617856493E-3</v>
      </c>
      <c r="BO20" s="16">
        <v>3.8007180100913646E-3</v>
      </c>
      <c r="BP20" s="16">
        <v>3.7703122660106333E-3</v>
      </c>
      <c r="BQ20" s="16">
        <v>3.7401497678825487E-3</v>
      </c>
      <c r="BR20" s="16">
        <v>3.7102285697394877E-3</v>
      </c>
      <c r="BS20" s="16">
        <v>3.6805467411815717E-3</v>
      </c>
      <c r="BT20" s="16">
        <v>3.6511023672521196E-3</v>
      </c>
      <c r="BU20" s="16">
        <v>3.6218935483141026E-3</v>
      </c>
      <c r="BV20" s="16">
        <v>3.5929183999275894E-3</v>
      </c>
      <c r="BW20" s="16">
        <v>3.5641750527281692E-3</v>
      </c>
      <c r="BX20" s="16">
        <v>3.5356616523063438E-3</v>
      </c>
      <c r="BY20" s="16">
        <v>3.5073763590878931E-3</v>
      </c>
      <c r="BZ20" s="16">
        <v>3.4793173482151898E-3</v>
      </c>
      <c r="CA20" s="16">
        <v>3.451482809429468E-3</v>
      </c>
      <c r="CB20" s="16">
        <v>3.4238709469540324E-3</v>
      </c>
      <c r="CC20" s="16">
        <v>3.3964799793784E-3</v>
      </c>
      <c r="CD20" s="16">
        <v>3.3693081395433726E-3</v>
      </c>
      <c r="CE20" s="16">
        <v>3.3423536744270261E-3</v>
      </c>
      <c r="CF20" s="16">
        <v>3.3156148450316095E-3</v>
      </c>
      <c r="CG20" s="16">
        <v>3.2890899262713567E-3</v>
      </c>
      <c r="CH20" s="16">
        <v>3.2627772068611859E-3</v>
      </c>
      <c r="CI20" s="16">
        <v>3.2366749892062965E-3</v>
      </c>
      <c r="CJ20" s="16">
        <v>3.2107815892926457E-3</v>
      </c>
      <c r="CK20" s="16">
        <v>3.1850953365783045E-3</v>
      </c>
      <c r="CL20" s="16">
        <v>3.159614573885678E-3</v>
      </c>
      <c r="CM20" s="16">
        <v>3.1343376572945929E-3</v>
      </c>
      <c r="CN20" s="16">
        <v>3.1092629560362365E-3</v>
      </c>
      <c r="CO20" s="16">
        <v>3.0843888523879458E-3</v>
      </c>
      <c r="CP20" s="16">
        <v>3.0597137415688427E-3</v>
      </c>
      <c r="CQ20" s="16">
        <v>3.0352360316362919E-3</v>
      </c>
      <c r="CR20" s="16">
        <v>3.0109541433832017E-3</v>
      </c>
      <c r="CS20" s="16">
        <v>2.9868665102361358E-3</v>
      </c>
      <c r="CT20" s="16">
        <v>2.9629715781542467E-3</v>
      </c>
      <c r="CU20" s="16">
        <v>2.939267805529013E-3</v>
      </c>
      <c r="CV20" s="16">
        <v>2.9157536630847808E-3</v>
      </c>
      <c r="CW20" s="16">
        <v>2.8924276337801021E-3</v>
      </c>
      <c r="CX20" s="16">
        <v>2.8692882127098612E-3</v>
      </c>
      <c r="CY20" s="16">
        <v>2.846333907008182E-3</v>
      </c>
      <c r="CZ20" s="16">
        <v>2.8235632357521169E-3</v>
      </c>
      <c r="DA20" s="16">
        <v>2.8009747298660998E-3</v>
      </c>
      <c r="DB20" s="16">
        <v>2.7785669320271713E-3</v>
      </c>
      <c r="DC20" s="16">
        <v>2.7563383965709537E-3</v>
      </c>
      <c r="DD20" s="16">
        <v>2.7342876893983862E-3</v>
      </c>
      <c r="DE20" s="16">
        <v>2.712413387883199E-3</v>
      </c>
      <c r="DF20" s="16">
        <v>2.6907140807801338E-3</v>
      </c>
      <c r="DG20" s="16">
        <v>2.6691883681338921E-3</v>
      </c>
      <c r="DH20" s="16">
        <v>2.6478348611888212E-3</v>
      </c>
      <c r="DI20" s="16">
        <v>2.6266521822993108E-3</v>
      </c>
      <c r="DJ20" s="16">
        <v>2.6056389648409159E-3</v>
      </c>
      <c r="DK20" s="16">
        <v>2.5847938531221889E-3</v>
      </c>
    </row>
    <row r="21" spans="2:115" ht="12.75" customHeight="1" x14ac:dyDescent="0.15">
      <c r="B21" s="16">
        <v>68</v>
      </c>
      <c r="D21" s="16">
        <v>7.3899999999999999E-3</v>
      </c>
      <c r="E21" s="16">
        <v>7.2684345000000004E-3</v>
      </c>
      <c r="F21" s="16">
        <v>7.1530117601400003E-3</v>
      </c>
      <c r="G21" s="16">
        <v>7.0434276199746555E-3</v>
      </c>
      <c r="H21" s="16">
        <v>6.93946662830383E-3</v>
      </c>
      <c r="I21" s="16">
        <v>6.8409955968481984E-3</v>
      </c>
      <c r="J21" s="16">
        <v>6.747752826863157E-3</v>
      </c>
      <c r="K21" s="16">
        <v>6.6595596974160553E-3</v>
      </c>
      <c r="L21" s="16">
        <v>6.5762486056013805E-3</v>
      </c>
      <c r="M21" s="16">
        <v>6.4977281972505001E-3</v>
      </c>
      <c r="N21" s="16">
        <v>6.4237840503657898E-3</v>
      </c>
      <c r="O21" s="16">
        <v>6.3542787069408319E-3</v>
      </c>
      <c r="P21" s="16">
        <v>6.2891473501946885E-3</v>
      </c>
      <c r="Q21" s="16">
        <v>6.2282055123713022E-3</v>
      </c>
      <c r="R21" s="16">
        <v>6.1713419960433523E-3</v>
      </c>
      <c r="S21" s="16">
        <v>6.1185153085572212E-3</v>
      </c>
      <c r="T21" s="16">
        <v>6.069567186088763E-3</v>
      </c>
      <c r="U21" s="16">
        <v>6.0210106486000533E-3</v>
      </c>
      <c r="V21" s="16">
        <v>5.9728425634112525E-3</v>
      </c>
      <c r="W21" s="16">
        <v>5.9250598229039627E-3</v>
      </c>
      <c r="X21" s="16">
        <v>5.8776593443207311E-3</v>
      </c>
      <c r="Y21" s="16">
        <v>5.8306380695661653E-3</v>
      </c>
      <c r="Z21" s="16">
        <v>5.7839929650096364E-3</v>
      </c>
      <c r="AA21" s="16">
        <v>5.737721021289559E-3</v>
      </c>
      <c r="AB21" s="16">
        <v>5.6918192531192425E-3</v>
      </c>
      <c r="AC21" s="16">
        <v>5.6462846990942882E-3</v>
      </c>
      <c r="AD21" s="16">
        <v>5.6011144215015332E-3</v>
      </c>
      <c r="AE21" s="16">
        <v>5.5563055061295212E-3</v>
      </c>
      <c r="AF21" s="16">
        <v>5.5118550620804852E-3</v>
      </c>
      <c r="AG21" s="16">
        <v>5.467760221583841E-3</v>
      </c>
      <c r="AH21" s="16">
        <v>5.4240181398111705E-3</v>
      </c>
      <c r="AI21" s="16">
        <v>5.3806259946926806E-3</v>
      </c>
      <c r="AJ21" s="16">
        <v>5.3375809867351395E-3</v>
      </c>
      <c r="AK21" s="16">
        <v>5.2948803388412581E-3</v>
      </c>
      <c r="AL21" s="16">
        <v>5.2525212961305285E-3</v>
      </c>
      <c r="AM21" s="16">
        <v>5.2105011257614848E-3</v>
      </c>
      <c r="AN21" s="16">
        <v>5.1688171167553918E-3</v>
      </c>
      <c r="AO21" s="16">
        <v>5.1274665798213487E-3</v>
      </c>
      <c r="AP21" s="16">
        <v>5.0864468471827785E-3</v>
      </c>
      <c r="AQ21" s="16">
        <v>5.045755272405316E-3</v>
      </c>
      <c r="AR21" s="16">
        <v>5.0053892302260733E-3</v>
      </c>
      <c r="AS21" s="16">
        <v>4.9653461163842649E-3</v>
      </c>
      <c r="AT21" s="16">
        <v>4.9256233474531909E-3</v>
      </c>
      <c r="AU21" s="16">
        <v>4.8862183606735651E-3</v>
      </c>
      <c r="AV21" s="16">
        <v>4.8471286137881766E-3</v>
      </c>
      <c r="AW21" s="16">
        <v>4.8083515848778716E-3</v>
      </c>
      <c r="AX21" s="16">
        <v>4.7698847721988485E-3</v>
      </c>
      <c r="AY21" s="16">
        <v>4.7317256940212571E-3</v>
      </c>
      <c r="AZ21" s="16">
        <v>4.693871888469087E-3</v>
      </c>
      <c r="BA21" s="16">
        <v>4.6563209133613339E-3</v>
      </c>
      <c r="BB21" s="16">
        <v>4.6190703460544441E-3</v>
      </c>
      <c r="BC21" s="16">
        <v>4.5821177832860082E-3</v>
      </c>
      <c r="BD21" s="16">
        <v>4.5454608410197194E-3</v>
      </c>
      <c r="BE21" s="16">
        <v>4.5090971542915623E-3</v>
      </c>
      <c r="BF21" s="16">
        <v>4.4730243770572291E-3</v>
      </c>
      <c r="BG21" s="16">
        <v>4.4372401820407716E-3</v>
      </c>
      <c r="BH21" s="16">
        <v>4.4017422605844457E-3</v>
      </c>
      <c r="BI21" s="16">
        <v>4.3665283224997705E-3</v>
      </c>
      <c r="BJ21" s="16">
        <v>4.3315960959197722E-3</v>
      </c>
      <c r="BK21" s="16">
        <v>4.2969433271524138E-3</v>
      </c>
      <c r="BL21" s="16">
        <v>4.2625677805351947E-3</v>
      </c>
      <c r="BM21" s="16">
        <v>4.2284672382909127E-3</v>
      </c>
      <c r="BN21" s="16">
        <v>4.1946395003845853E-3</v>
      </c>
      <c r="BO21" s="16">
        <v>4.1610823843815092E-3</v>
      </c>
      <c r="BP21" s="16">
        <v>4.1277937253064566E-3</v>
      </c>
      <c r="BQ21" s="16">
        <v>4.0947713755040051E-3</v>
      </c>
      <c r="BR21" s="16">
        <v>4.0620132044999722E-3</v>
      </c>
      <c r="BS21" s="16">
        <v>4.0295170988639724E-3</v>
      </c>
      <c r="BT21" s="16">
        <v>3.9972809620730616E-3</v>
      </c>
      <c r="BU21" s="16">
        <v>3.9653027143764768E-3</v>
      </c>
      <c r="BV21" s="16">
        <v>3.9335802926614644E-3</v>
      </c>
      <c r="BW21" s="16">
        <v>3.9021116503201734E-3</v>
      </c>
      <c r="BX21" s="16">
        <v>3.8708947571176118E-3</v>
      </c>
      <c r="BY21" s="16">
        <v>3.8399275990606708E-3</v>
      </c>
      <c r="BZ21" s="16">
        <v>3.8092081782681855E-3</v>
      </c>
      <c r="CA21" s="16">
        <v>3.7787345128420398E-3</v>
      </c>
      <c r="CB21" s="16">
        <v>3.7485046367393038E-3</v>
      </c>
      <c r="CC21" s="16">
        <v>3.7185165996453892E-3</v>
      </c>
      <c r="CD21" s="16">
        <v>3.6887684668482257E-3</v>
      </c>
      <c r="CE21" s="16">
        <v>3.6592583191134404E-3</v>
      </c>
      <c r="CF21" s="16">
        <v>3.6299842525605325E-3</v>
      </c>
      <c r="CG21" s="16">
        <v>3.6009443785400483E-3</v>
      </c>
      <c r="CH21" s="16">
        <v>3.5721368235117276E-3</v>
      </c>
      <c r="CI21" s="16">
        <v>3.5435597289236341E-3</v>
      </c>
      <c r="CJ21" s="16">
        <v>3.5152112510922449E-3</v>
      </c>
      <c r="CK21" s="16">
        <v>3.487089561083507E-3</v>
      </c>
      <c r="CL21" s="16">
        <v>3.4591928445948383E-3</v>
      </c>
      <c r="CM21" s="16">
        <v>3.4315193018380802E-3</v>
      </c>
      <c r="CN21" s="16">
        <v>3.4040671474233758E-3</v>
      </c>
      <c r="CO21" s="16">
        <v>3.3768346102439882E-3</v>
      </c>
      <c r="CP21" s="16">
        <v>3.3498199333620365E-3</v>
      </c>
      <c r="CQ21" s="16">
        <v>3.3230213738951403E-3</v>
      </c>
      <c r="CR21" s="16">
        <v>3.2964372029039794E-3</v>
      </c>
      <c r="CS21" s="16">
        <v>3.2700657052807474E-3</v>
      </c>
      <c r="CT21" s="16">
        <v>3.2439051796385012E-3</v>
      </c>
      <c r="CU21" s="16">
        <v>3.2179539382013933E-3</v>
      </c>
      <c r="CV21" s="16">
        <v>3.1922103066957821E-3</v>
      </c>
      <c r="CW21" s="16">
        <v>3.1666726242422154E-3</v>
      </c>
      <c r="CX21" s="16">
        <v>3.1413392432482778E-3</v>
      </c>
      <c r="CY21" s="16">
        <v>3.1162085293022913E-3</v>
      </c>
      <c r="CZ21" s="16">
        <v>3.0912788610678731E-3</v>
      </c>
      <c r="DA21" s="16">
        <v>3.0665486301793303E-3</v>
      </c>
      <c r="DB21" s="16">
        <v>3.0420162411378959E-3</v>
      </c>
      <c r="DC21" s="16">
        <v>3.0176801112087922E-3</v>
      </c>
      <c r="DD21" s="16">
        <v>2.9935386703191218E-3</v>
      </c>
      <c r="DE21" s="16">
        <v>2.9695903609565691E-3</v>
      </c>
      <c r="DF21" s="16">
        <v>2.9458336380689164E-3</v>
      </c>
      <c r="DG21" s="16">
        <v>2.9222669689643651E-3</v>
      </c>
      <c r="DH21" s="16">
        <v>2.89888883321265E-3</v>
      </c>
      <c r="DI21" s="16">
        <v>2.8756977225469489E-3</v>
      </c>
      <c r="DJ21" s="16">
        <v>2.8526921407665733E-3</v>
      </c>
      <c r="DK21" s="16">
        <v>2.829870603640441E-3</v>
      </c>
    </row>
    <row r="22" spans="2:115" ht="12.75" customHeight="1" x14ac:dyDescent="0.15">
      <c r="B22" s="16">
        <v>69</v>
      </c>
      <c r="D22" s="16">
        <v>8.09E-3</v>
      </c>
      <c r="E22" s="16">
        <v>7.9569194999999995E-3</v>
      </c>
      <c r="F22" s="16">
        <v>7.8305636183399994E-3</v>
      </c>
      <c r="G22" s="16">
        <v>7.7105993837070308E-3</v>
      </c>
      <c r="H22" s="16">
        <v>7.5967909368035149E-3</v>
      </c>
      <c r="I22" s="16">
        <v>7.4889924734102727E-3</v>
      </c>
      <c r="J22" s="16">
        <v>7.3869175059976906E-3</v>
      </c>
      <c r="K22" s="16">
        <v>7.2903704941943009E-3</v>
      </c>
      <c r="L22" s="16">
        <v>7.1991679593119305E-3</v>
      </c>
      <c r="M22" s="16">
        <v>7.1132098938777467E-3</v>
      </c>
      <c r="N22" s="16">
        <v>7.032261565285418E-3</v>
      </c>
      <c r="O22" s="16">
        <v>6.9561724951490295E-3</v>
      </c>
      <c r="P22" s="16">
        <v>6.8848717270737518E-3</v>
      </c>
      <c r="Q22" s="16">
        <v>6.8181573200384073E-3</v>
      </c>
      <c r="R22" s="16">
        <v>6.7559075437064568E-3</v>
      </c>
      <c r="S22" s="16">
        <v>6.6980769751323298E-3</v>
      </c>
      <c r="T22" s="16">
        <v>6.6444923593312714E-3</v>
      </c>
      <c r="U22" s="16">
        <v>6.5913364204566206E-3</v>
      </c>
      <c r="V22" s="16">
        <v>6.5386057290929677E-3</v>
      </c>
      <c r="W22" s="16">
        <v>6.4862968832602244E-3</v>
      </c>
      <c r="X22" s="16">
        <v>6.4344065081941423E-3</v>
      </c>
      <c r="Y22" s="16">
        <v>6.3829312561285894E-3</v>
      </c>
      <c r="Z22" s="16">
        <v>6.3318678060795604E-3</v>
      </c>
      <c r="AA22" s="16">
        <v>6.2812128636309241E-3</v>
      </c>
      <c r="AB22" s="16">
        <v>6.2309631607218767E-3</v>
      </c>
      <c r="AC22" s="16">
        <v>6.1811154554361012E-3</v>
      </c>
      <c r="AD22" s="16">
        <v>6.1316665317926126E-3</v>
      </c>
      <c r="AE22" s="16">
        <v>6.0826131995382711E-3</v>
      </c>
      <c r="AF22" s="16">
        <v>6.0339522939419649E-3</v>
      </c>
      <c r="AG22" s="16">
        <v>5.9856806755904293E-3</v>
      </c>
      <c r="AH22" s="16">
        <v>5.9377952301857065E-3</v>
      </c>
      <c r="AI22" s="16">
        <v>5.8902928683442204E-3</v>
      </c>
      <c r="AJ22" s="16">
        <v>5.8431705253974668E-3</v>
      </c>
      <c r="AK22" s="16">
        <v>5.7964251611942862E-3</v>
      </c>
      <c r="AL22" s="16">
        <v>5.7500537599047327E-3</v>
      </c>
      <c r="AM22" s="16">
        <v>5.7040533298254948E-3</v>
      </c>
      <c r="AN22" s="16">
        <v>5.6584209031868898E-3</v>
      </c>
      <c r="AO22" s="16">
        <v>5.6131535359613951E-3</v>
      </c>
      <c r="AP22" s="16">
        <v>5.5682483076737047E-3</v>
      </c>
      <c r="AQ22" s="16">
        <v>5.5237023212123147E-3</v>
      </c>
      <c r="AR22" s="16">
        <v>5.4795127026426157E-3</v>
      </c>
      <c r="AS22" s="16">
        <v>5.4356766010214752E-3</v>
      </c>
      <c r="AT22" s="16">
        <v>5.3921911882133036E-3</v>
      </c>
      <c r="AU22" s="16">
        <v>5.3490536587075966E-3</v>
      </c>
      <c r="AV22" s="16">
        <v>5.3062612294379353E-3</v>
      </c>
      <c r="AW22" s="16">
        <v>5.2638111396024331E-3</v>
      </c>
      <c r="AX22" s="16">
        <v>5.2217006504856134E-3</v>
      </c>
      <c r="AY22" s="16">
        <v>5.179927045281728E-3</v>
      </c>
      <c r="AZ22" s="16">
        <v>5.1384876289194735E-3</v>
      </c>
      <c r="BA22" s="16">
        <v>5.0973797278881178E-3</v>
      </c>
      <c r="BB22" s="16">
        <v>5.0566006900650134E-3</v>
      </c>
      <c r="BC22" s="16">
        <v>5.0161478845444927E-3</v>
      </c>
      <c r="BD22" s="16">
        <v>4.9760187014681366E-3</v>
      </c>
      <c r="BE22" s="16">
        <v>4.9362105518563921E-3</v>
      </c>
      <c r="BF22" s="16">
        <v>4.8967208674415407E-3</v>
      </c>
      <c r="BG22" s="16">
        <v>4.857547100502008E-3</v>
      </c>
      <c r="BH22" s="16">
        <v>4.818686723697993E-3</v>
      </c>
      <c r="BI22" s="16">
        <v>4.7801372299084086E-3</v>
      </c>
      <c r="BJ22" s="16">
        <v>4.741896132069141E-3</v>
      </c>
      <c r="BK22" s="16">
        <v>4.7039609630125882E-3</v>
      </c>
      <c r="BL22" s="16">
        <v>4.6663292753084873E-3</v>
      </c>
      <c r="BM22" s="16">
        <v>4.6289986411060195E-3</v>
      </c>
      <c r="BN22" s="16">
        <v>4.5919666519771704E-3</v>
      </c>
      <c r="BO22" s="16">
        <v>4.5552309187613538E-3</v>
      </c>
      <c r="BP22" s="16">
        <v>4.5187890714112628E-3</v>
      </c>
      <c r="BQ22" s="16">
        <v>4.4826387588399732E-3</v>
      </c>
      <c r="BR22" s="16">
        <v>4.4467776487692526E-3</v>
      </c>
      <c r="BS22" s="16">
        <v>4.4112034275790987E-3</v>
      </c>
      <c r="BT22" s="16">
        <v>4.3759138001584659E-3</v>
      </c>
      <c r="BU22" s="16">
        <v>4.3409064897571986E-3</v>
      </c>
      <c r="BV22" s="16">
        <v>4.3061792378391401E-3</v>
      </c>
      <c r="BW22" s="16">
        <v>4.271729803936428E-3</v>
      </c>
      <c r="BX22" s="16">
        <v>4.237555965504936E-3</v>
      </c>
      <c r="BY22" s="16">
        <v>4.2036555177808969E-3</v>
      </c>
      <c r="BZ22" s="16">
        <v>4.1700262736386494E-3</v>
      </c>
      <c r="CA22" s="16">
        <v>4.1366660634495397E-3</v>
      </c>
      <c r="CB22" s="16">
        <v>4.1035727349419439E-3</v>
      </c>
      <c r="CC22" s="16">
        <v>4.0707441530624085E-3</v>
      </c>
      <c r="CD22" s="16">
        <v>4.0381781998379091E-3</v>
      </c>
      <c r="CE22" s="16">
        <v>4.0058727742392055E-3</v>
      </c>
      <c r="CF22" s="16">
        <v>3.9738257920452916E-3</v>
      </c>
      <c r="CG22" s="16">
        <v>3.94203518570893E-3</v>
      </c>
      <c r="CH22" s="16">
        <v>3.910498904223258E-3</v>
      </c>
      <c r="CI22" s="16">
        <v>3.879214912989472E-3</v>
      </c>
      <c r="CJ22" s="16">
        <v>3.8481811936855559E-3</v>
      </c>
      <c r="CK22" s="16">
        <v>3.8173957441360717E-3</v>
      </c>
      <c r="CL22" s="16">
        <v>3.7868565781829827E-3</v>
      </c>
      <c r="CM22" s="16">
        <v>3.7565617255575193E-3</v>
      </c>
      <c r="CN22" s="16">
        <v>3.7265092317530593E-3</v>
      </c>
      <c r="CO22" s="16">
        <v>3.6966971578990342E-3</v>
      </c>
      <c r="CP22" s="16">
        <v>3.6671235806358424E-3</v>
      </c>
      <c r="CQ22" s="16">
        <v>3.6377865919907555E-3</v>
      </c>
      <c r="CR22" s="16">
        <v>3.6086842992548297E-3</v>
      </c>
      <c r="CS22" s="16">
        <v>3.579814824860791E-3</v>
      </c>
      <c r="CT22" s="16">
        <v>3.5511763062619044E-3</v>
      </c>
      <c r="CU22" s="16">
        <v>3.5227668958118094E-3</v>
      </c>
      <c r="CV22" s="16">
        <v>3.4945847606453148E-3</v>
      </c>
      <c r="CW22" s="16">
        <v>3.4666280825601517E-3</v>
      </c>
      <c r="CX22" s="16">
        <v>3.4388950578996703E-3</v>
      </c>
      <c r="CY22" s="16">
        <v>3.4113838974364728E-3</v>
      </c>
      <c r="CZ22" s="16">
        <v>3.3840928262569812E-3</v>
      </c>
      <c r="DA22" s="16">
        <v>3.3570200836469254E-3</v>
      </c>
      <c r="DB22" s="16">
        <v>3.3301639229777504E-3</v>
      </c>
      <c r="DC22" s="16">
        <v>3.303522611593928E-3</v>
      </c>
      <c r="DD22" s="16">
        <v>3.2770944307011769E-3</v>
      </c>
      <c r="DE22" s="16">
        <v>3.2508776752555673E-3</v>
      </c>
      <c r="DF22" s="16">
        <v>3.2248706538535229E-3</v>
      </c>
      <c r="DG22" s="16">
        <v>3.1990716886226944E-3</v>
      </c>
      <c r="DH22" s="16">
        <v>3.1734791151137127E-3</v>
      </c>
      <c r="DI22" s="16">
        <v>3.1480912821928034E-3</v>
      </c>
      <c r="DJ22" s="16">
        <v>3.1229065519352605E-3</v>
      </c>
      <c r="DK22" s="16">
        <v>3.097923299519779E-3</v>
      </c>
    </row>
    <row r="23" spans="2:115" ht="12.75" customHeight="1" x14ac:dyDescent="0.15">
      <c r="B23" s="16">
        <v>70</v>
      </c>
      <c r="D23" s="16">
        <v>8.8599999999999998E-3</v>
      </c>
      <c r="E23" s="16">
        <v>8.7142529999999999E-3</v>
      </c>
      <c r="F23" s="16">
        <v>8.5758706623599995E-3</v>
      </c>
      <c r="G23" s="16">
        <v>8.4444883238126451E-3</v>
      </c>
      <c r="H23" s="16">
        <v>8.3198476761531699E-3</v>
      </c>
      <c r="I23" s="16">
        <v>8.2017890376285558E-3</v>
      </c>
      <c r="J23" s="16">
        <v>8.0899986530456776E-3</v>
      </c>
      <c r="K23" s="16">
        <v>7.9842623706503704E-3</v>
      </c>
      <c r="L23" s="16">
        <v>7.8843792483935336E-3</v>
      </c>
      <c r="M23" s="16">
        <v>7.7902397601677153E-3</v>
      </c>
      <c r="N23" s="16">
        <v>7.7015868316970071E-3</v>
      </c>
      <c r="O23" s="16">
        <v>7.618255662178045E-3</v>
      </c>
      <c r="P23" s="16">
        <v>7.54016854164072E-3</v>
      </c>
      <c r="Q23" s="16">
        <v>7.4671043084722213E-3</v>
      </c>
      <c r="R23" s="16">
        <v>7.3989296461358699E-3</v>
      </c>
      <c r="S23" s="16">
        <v>7.335594808364947E-3</v>
      </c>
      <c r="T23" s="16">
        <v>7.2769100498980277E-3</v>
      </c>
      <c r="U23" s="16">
        <v>7.2186947694988426E-3</v>
      </c>
      <c r="V23" s="16">
        <v>7.1609452113428522E-3</v>
      </c>
      <c r="W23" s="16">
        <v>7.1036576496521092E-3</v>
      </c>
      <c r="X23" s="16">
        <v>7.046828388454893E-3</v>
      </c>
      <c r="Y23" s="16">
        <v>6.9904537613472532E-3</v>
      </c>
      <c r="Z23" s="16">
        <v>6.9345301312564757E-3</v>
      </c>
      <c r="AA23" s="16">
        <v>6.8790538902064238E-3</v>
      </c>
      <c r="AB23" s="16">
        <v>6.8240214590847724E-3</v>
      </c>
      <c r="AC23" s="16">
        <v>6.7694292874120937E-3</v>
      </c>
      <c r="AD23" s="16">
        <v>6.7152738531127965E-3</v>
      </c>
      <c r="AE23" s="16">
        <v>6.6615516622878937E-3</v>
      </c>
      <c r="AF23" s="16">
        <v>6.6082592489895911E-3</v>
      </c>
      <c r="AG23" s="16">
        <v>6.555393174997674E-3</v>
      </c>
      <c r="AH23" s="16">
        <v>6.5029500295976927E-3</v>
      </c>
      <c r="AI23" s="16">
        <v>6.4509264293609115E-3</v>
      </c>
      <c r="AJ23" s="16">
        <v>6.3993190179260249E-3</v>
      </c>
      <c r="AK23" s="16">
        <v>6.3481244657826157E-3</v>
      </c>
      <c r="AL23" s="16">
        <v>6.2973394700563557E-3</v>
      </c>
      <c r="AM23" s="16">
        <v>6.2469607542959046E-3</v>
      </c>
      <c r="AN23" s="16">
        <v>6.1969850682615365E-3</v>
      </c>
      <c r="AO23" s="16">
        <v>6.1474091877154443E-3</v>
      </c>
      <c r="AP23" s="16">
        <v>6.0982299142137214E-3</v>
      </c>
      <c r="AQ23" s="16">
        <v>6.0494440749000108E-3</v>
      </c>
      <c r="AR23" s="16">
        <v>6.0010485223008104E-3</v>
      </c>
      <c r="AS23" s="16">
        <v>5.9530401341224047E-3</v>
      </c>
      <c r="AT23" s="16">
        <v>5.9054158130494253E-3</v>
      </c>
      <c r="AU23" s="16">
        <v>5.85817248654503E-3</v>
      </c>
      <c r="AV23" s="16">
        <v>5.8113071066526693E-3</v>
      </c>
      <c r="AW23" s="16">
        <v>5.7648166497994485E-3</v>
      </c>
      <c r="AX23" s="16">
        <v>5.718698116601053E-3</v>
      </c>
      <c r="AY23" s="16">
        <v>5.6729485316682439E-3</v>
      </c>
      <c r="AZ23" s="16">
        <v>5.6275649434148981E-3</v>
      </c>
      <c r="BA23" s="16">
        <v>5.5825444238675782E-3</v>
      </c>
      <c r="BB23" s="16">
        <v>5.5378840684766383E-3</v>
      </c>
      <c r="BC23" s="16">
        <v>5.4935809959288252E-3</v>
      </c>
      <c r="BD23" s="16">
        <v>5.4496323479613935E-3</v>
      </c>
      <c r="BE23" s="16">
        <v>5.4060352891777035E-3</v>
      </c>
      <c r="BF23" s="16">
        <v>5.3627870068642808E-3</v>
      </c>
      <c r="BG23" s="16">
        <v>5.3198847108093666E-3</v>
      </c>
      <c r="BH23" s="16">
        <v>5.277325633122892E-3</v>
      </c>
      <c r="BI23" s="16">
        <v>5.2351070280579094E-3</v>
      </c>
      <c r="BJ23" s="16">
        <v>5.1932261718334455E-3</v>
      </c>
      <c r="BK23" s="16">
        <v>5.1516803624587779E-3</v>
      </c>
      <c r="BL23" s="16">
        <v>5.1104669195591078E-3</v>
      </c>
      <c r="BM23" s="16">
        <v>5.0695831842026348E-3</v>
      </c>
      <c r="BN23" s="16">
        <v>5.0290265187290135E-3</v>
      </c>
      <c r="BO23" s="16">
        <v>4.9887943065791817E-3</v>
      </c>
      <c r="BP23" s="16">
        <v>4.948883952126548E-3</v>
      </c>
      <c r="BQ23" s="16">
        <v>4.9092928805095359E-3</v>
      </c>
      <c r="BR23" s="16">
        <v>4.8700185374654596E-3</v>
      </c>
      <c r="BS23" s="16">
        <v>4.8310583891657353E-3</v>
      </c>
      <c r="BT23" s="16">
        <v>4.7924099220524102E-3</v>
      </c>
      <c r="BU23" s="16">
        <v>4.7540706426759905E-3</v>
      </c>
      <c r="BV23" s="16">
        <v>4.7160380775345826E-3</v>
      </c>
      <c r="BW23" s="16">
        <v>4.6783097729143058E-3</v>
      </c>
      <c r="BX23" s="16">
        <v>4.6408832947309915E-3</v>
      </c>
      <c r="BY23" s="16">
        <v>4.6037562283731438E-3</v>
      </c>
      <c r="BZ23" s="16">
        <v>4.5669261785461586E-3</v>
      </c>
      <c r="CA23" s="16">
        <v>4.530390769117789E-3</v>
      </c>
      <c r="CB23" s="16">
        <v>4.4941476429648467E-3</v>
      </c>
      <c r="CC23" s="16">
        <v>4.4581944618211277E-3</v>
      </c>
      <c r="CD23" s="16">
        <v>4.4225289061265586E-3</v>
      </c>
      <c r="CE23" s="16">
        <v>4.3871486748775466E-3</v>
      </c>
      <c r="CF23" s="16">
        <v>4.3520514854785263E-3</v>
      </c>
      <c r="CG23" s="16">
        <v>4.317235073594698E-3</v>
      </c>
      <c r="CH23" s="16">
        <v>4.2826971930059396E-3</v>
      </c>
      <c r="CI23" s="16">
        <v>4.2484356154618924E-3</v>
      </c>
      <c r="CJ23" s="16">
        <v>4.2144481305381974E-3</v>
      </c>
      <c r="CK23" s="16">
        <v>4.1807325454938917E-3</v>
      </c>
      <c r="CL23" s="16">
        <v>4.1472866851299398E-3</v>
      </c>
      <c r="CM23" s="16">
        <v>4.1141083916489008E-3</v>
      </c>
      <c r="CN23" s="16">
        <v>4.0811955245157096E-3</v>
      </c>
      <c r="CO23" s="16">
        <v>4.048545960319584E-3</v>
      </c>
      <c r="CP23" s="16">
        <v>4.0161575926370274E-3</v>
      </c>
      <c r="CQ23" s="16">
        <v>3.9840283318959314E-3</v>
      </c>
      <c r="CR23" s="16">
        <v>3.9521561052407641E-3</v>
      </c>
      <c r="CS23" s="16">
        <v>3.9205388563988376E-3</v>
      </c>
      <c r="CT23" s="16">
        <v>3.8891745455476466E-3</v>
      </c>
      <c r="CU23" s="16">
        <v>3.8580611491832654E-3</v>
      </c>
      <c r="CV23" s="16">
        <v>3.8271966599897995E-3</v>
      </c>
      <c r="CW23" s="16">
        <v>3.7965790867098806E-3</v>
      </c>
      <c r="CX23" s="16">
        <v>3.7662064540162016E-3</v>
      </c>
      <c r="CY23" s="16">
        <v>3.7360768023840716E-3</v>
      </c>
      <c r="CZ23" s="16">
        <v>3.7061881879649991E-3</v>
      </c>
      <c r="DA23" s="16">
        <v>3.6765386824612794E-3</v>
      </c>
      <c r="DB23" s="16">
        <v>3.6471263730015894E-3</v>
      </c>
      <c r="DC23" s="16">
        <v>3.6179493620175766E-3</v>
      </c>
      <c r="DD23" s="16">
        <v>3.589005767121436E-3</v>
      </c>
      <c r="DE23" s="16">
        <v>3.5602937209844644E-3</v>
      </c>
      <c r="DF23" s="16">
        <v>3.5318113712165889E-3</v>
      </c>
      <c r="DG23" s="16">
        <v>3.503556880246856E-3</v>
      </c>
      <c r="DH23" s="16">
        <v>3.4755284252048807E-3</v>
      </c>
      <c r="DI23" s="16">
        <v>3.4477241978032418E-3</v>
      </c>
      <c r="DJ23" s="16">
        <v>3.4201424042208158E-3</v>
      </c>
      <c r="DK23" s="16">
        <v>3.3927812649870498E-3</v>
      </c>
    </row>
    <row r="24" spans="2:115" ht="12.75" customHeight="1" x14ac:dyDescent="0.15">
      <c r="B24" s="16">
        <v>71</v>
      </c>
      <c r="D24" s="16">
        <v>9.7300000000000008E-3</v>
      </c>
      <c r="E24" s="16">
        <v>9.5699415000000017E-3</v>
      </c>
      <c r="F24" s="16">
        <v>9.4179708289800022E-3</v>
      </c>
      <c r="G24" s="16">
        <v>9.2736875158800289E-3</v>
      </c>
      <c r="H24" s="16">
        <v>9.1368078881456389E-3</v>
      </c>
      <c r="I24" s="16">
        <v>9.0071565842128522E-3</v>
      </c>
      <c r="J24" s="16">
        <v>8.8843890399700302E-3</v>
      </c>
      <c r="K24" s="16">
        <v>8.7682700752176219E-3</v>
      </c>
      <c r="L24" s="16">
        <v>8.6585790165766494E-3</v>
      </c>
      <c r="M24" s="16">
        <v>8.555195583118725E-3</v>
      </c>
      <c r="N24" s="16">
        <v>8.457837457382834E-3</v>
      </c>
      <c r="O24" s="16">
        <v>8.3663236560939519E-3</v>
      </c>
      <c r="P24" s="16">
        <v>8.2805688386189888E-3</v>
      </c>
      <c r="Q24" s="16">
        <v>8.2003301265727718E-3</v>
      </c>
      <c r="R24" s="16">
        <v>8.1254611125171627E-3</v>
      </c>
      <c r="S24" s="16">
        <v>8.0559071653940155E-3</v>
      </c>
      <c r="T24" s="16">
        <v>7.9914599080708627E-3</v>
      </c>
      <c r="U24" s="16">
        <v>7.9275282288062965E-3</v>
      </c>
      <c r="V24" s="16">
        <v>7.8641080029758469E-3</v>
      </c>
      <c r="W24" s="16">
        <v>7.8011951389520395E-3</v>
      </c>
      <c r="X24" s="16">
        <v>7.7387855778404228E-3</v>
      </c>
      <c r="Y24" s="16">
        <v>7.6768752932176998E-3</v>
      </c>
      <c r="Z24" s="16">
        <v>7.6154602908719577E-3</v>
      </c>
      <c r="AA24" s="16">
        <v>7.5545366085449824E-3</v>
      </c>
      <c r="AB24" s="16">
        <v>7.4941003156766221E-3</v>
      </c>
      <c r="AC24" s="16">
        <v>7.4341475131512085E-3</v>
      </c>
      <c r="AD24" s="16">
        <v>7.3746743330459991E-3</v>
      </c>
      <c r="AE24" s="16">
        <v>7.3156769383816312E-3</v>
      </c>
      <c r="AF24" s="16">
        <v>7.2571515228745777E-3</v>
      </c>
      <c r="AG24" s="16">
        <v>7.1990943106915806E-3</v>
      </c>
      <c r="AH24" s="16">
        <v>7.1415015562060489E-3</v>
      </c>
      <c r="AI24" s="16">
        <v>7.0843695437564002E-3</v>
      </c>
      <c r="AJ24" s="16">
        <v>7.0276945874063494E-3</v>
      </c>
      <c r="AK24" s="16">
        <v>6.9714730307070981E-3</v>
      </c>
      <c r="AL24" s="16">
        <v>6.9157012464614422E-3</v>
      </c>
      <c r="AM24" s="16">
        <v>6.8603756364897499E-3</v>
      </c>
      <c r="AN24" s="16">
        <v>6.8054926313978314E-3</v>
      </c>
      <c r="AO24" s="16">
        <v>6.7510486903466487E-3</v>
      </c>
      <c r="AP24" s="16">
        <v>6.6970403008238758E-3</v>
      </c>
      <c r="AQ24" s="16">
        <v>6.6434639784172843E-3</v>
      </c>
      <c r="AR24" s="16">
        <v>6.590316266589946E-3</v>
      </c>
      <c r="AS24" s="16">
        <v>6.5375937364572272E-3</v>
      </c>
      <c r="AT24" s="16">
        <v>6.485292986565569E-3</v>
      </c>
      <c r="AU24" s="16">
        <v>6.4334106426730446E-3</v>
      </c>
      <c r="AV24" s="16">
        <v>6.3819433575316598E-3</v>
      </c>
      <c r="AW24" s="16">
        <v>6.3308878106714071E-3</v>
      </c>
      <c r="AX24" s="16">
        <v>6.2802407081860362E-3</v>
      </c>
      <c r="AY24" s="16">
        <v>6.2299987825205471E-3</v>
      </c>
      <c r="AZ24" s="16">
        <v>6.1801587922603821E-3</v>
      </c>
      <c r="BA24" s="16">
        <v>6.1307175219222987E-3</v>
      </c>
      <c r="BB24" s="16">
        <v>6.081671781746921E-3</v>
      </c>
      <c r="BC24" s="16">
        <v>6.0330184074929459E-3</v>
      </c>
      <c r="BD24" s="16">
        <v>5.9847542602330019E-3</v>
      </c>
      <c r="BE24" s="16">
        <v>5.9368762261511384E-3</v>
      </c>
      <c r="BF24" s="16">
        <v>5.8893812163419287E-3</v>
      </c>
      <c r="BG24" s="16">
        <v>5.8422661666111932E-3</v>
      </c>
      <c r="BH24" s="16">
        <v>5.795528037278304E-3</v>
      </c>
      <c r="BI24" s="16">
        <v>5.7491638129800772E-3</v>
      </c>
      <c r="BJ24" s="16">
        <v>5.7031705024762364E-3</v>
      </c>
      <c r="BK24" s="16">
        <v>5.6575451384564268E-3</v>
      </c>
      <c r="BL24" s="16">
        <v>5.6122847773487751E-3</v>
      </c>
      <c r="BM24" s="16">
        <v>5.5673864991299853E-3</v>
      </c>
      <c r="BN24" s="16">
        <v>5.5228474071369448E-3</v>
      </c>
      <c r="BO24" s="16">
        <v>5.47866462787985E-3</v>
      </c>
      <c r="BP24" s="16">
        <v>5.4348353108568106E-3</v>
      </c>
      <c r="BQ24" s="16">
        <v>5.3913566283699567E-3</v>
      </c>
      <c r="BR24" s="16">
        <v>5.3482257753429963E-3</v>
      </c>
      <c r="BS24" s="16">
        <v>5.3054399691402519E-3</v>
      </c>
      <c r="BT24" s="16">
        <v>5.2629964493871306E-3</v>
      </c>
      <c r="BU24" s="16">
        <v>5.2208924777920338E-3</v>
      </c>
      <c r="BV24" s="16">
        <v>5.1791253379696971E-3</v>
      </c>
      <c r="BW24" s="16">
        <v>5.1376923352659401E-3</v>
      </c>
      <c r="BX24" s="16">
        <v>5.0965907965838126E-3</v>
      </c>
      <c r="BY24" s="16">
        <v>5.0558180702111417E-3</v>
      </c>
      <c r="BZ24" s="16">
        <v>5.0153715256494522E-3</v>
      </c>
      <c r="CA24" s="16">
        <v>4.9752485534442564E-3</v>
      </c>
      <c r="CB24" s="16">
        <v>4.9354465650167023E-3</v>
      </c>
      <c r="CC24" s="16">
        <v>4.8959629924965687E-3</v>
      </c>
      <c r="CD24" s="16">
        <v>4.8567952885565958E-3</v>
      </c>
      <c r="CE24" s="16">
        <v>4.8179409262481439E-3</v>
      </c>
      <c r="CF24" s="16">
        <v>4.7793973988381581E-3</v>
      </c>
      <c r="CG24" s="16">
        <v>4.7411622196474532E-3</v>
      </c>
      <c r="CH24" s="16">
        <v>4.7032329218902732E-3</v>
      </c>
      <c r="CI24" s="16">
        <v>4.6656070585151515E-3</v>
      </c>
      <c r="CJ24" s="16">
        <v>4.6282822020470293E-3</v>
      </c>
      <c r="CK24" s="16">
        <v>4.5912559444306533E-3</v>
      </c>
      <c r="CL24" s="16">
        <v>4.554525896875208E-3</v>
      </c>
      <c r="CM24" s="16">
        <v>4.5180896897002061E-3</v>
      </c>
      <c r="CN24" s="16">
        <v>4.4819449721826051E-3</v>
      </c>
      <c r="CO24" s="16">
        <v>4.4460894124051433E-3</v>
      </c>
      <c r="CP24" s="16">
        <v>4.4105206971059028E-3</v>
      </c>
      <c r="CQ24" s="16">
        <v>4.3752365315290554E-3</v>
      </c>
      <c r="CR24" s="16">
        <v>4.3402346392768234E-3</v>
      </c>
      <c r="CS24" s="16">
        <v>4.3055127621626083E-3</v>
      </c>
      <c r="CT24" s="16">
        <v>4.2710686600653074E-3</v>
      </c>
      <c r="CU24" s="16">
        <v>4.236900110784785E-3</v>
      </c>
      <c r="CV24" s="16">
        <v>4.203004909898507E-3</v>
      </c>
      <c r="CW24" s="16">
        <v>4.1693808706193183E-3</v>
      </c>
      <c r="CX24" s="16">
        <v>4.1360258236543641E-3</v>
      </c>
      <c r="CY24" s="16">
        <v>4.1029376170651291E-3</v>
      </c>
      <c r="CZ24" s="16">
        <v>4.0701141161286073E-3</v>
      </c>
      <c r="DA24" s="16">
        <v>4.0375532031995788E-3</v>
      </c>
      <c r="DB24" s="16">
        <v>4.0052527775739826E-3</v>
      </c>
      <c r="DC24" s="16">
        <v>3.9732107553533905E-3</v>
      </c>
      <c r="DD24" s="16">
        <v>3.9414250693105635E-3</v>
      </c>
      <c r="DE24" s="16">
        <v>3.9098936687560785E-3</v>
      </c>
      <c r="DF24" s="16">
        <v>3.8786145194060302E-3</v>
      </c>
      <c r="DG24" s="16">
        <v>3.8475856032507819E-3</v>
      </c>
      <c r="DH24" s="16">
        <v>3.8168049184247755E-3</v>
      </c>
      <c r="DI24" s="16">
        <v>3.7862704790773776E-3</v>
      </c>
      <c r="DJ24" s="16">
        <v>3.7559803152447582E-3</v>
      </c>
      <c r="DK24" s="16">
        <v>3.7259324727228005E-3</v>
      </c>
    </row>
    <row r="25" spans="2:115" ht="12.75" customHeight="1" x14ac:dyDescent="0.15">
      <c r="B25" s="16">
        <v>72</v>
      </c>
      <c r="D25" s="16">
        <v>1.072E-2</v>
      </c>
      <c r="E25" s="16">
        <v>1.0543656E-2</v>
      </c>
      <c r="F25" s="16">
        <v>1.0376222742720001E-2</v>
      </c>
      <c r="G25" s="16">
        <v>1.021725901030153E-2</v>
      </c>
      <c r="H25" s="16">
        <v>1.006645226730948E-2</v>
      </c>
      <c r="I25" s="16">
        <v>9.9236093096363581E-3</v>
      </c>
      <c r="J25" s="16">
        <v>9.7883505147460144E-3</v>
      </c>
      <c r="K25" s="16">
        <v>9.6604167735182839E-3</v>
      </c>
      <c r="L25" s="16">
        <v>9.5395649596815707E-3</v>
      </c>
      <c r="M25" s="16">
        <v>9.4256625540629739E-3</v>
      </c>
      <c r="N25" s="16">
        <v>9.3183985141977385E-3</v>
      </c>
      <c r="O25" s="16">
        <v>9.2175734422741181E-3</v>
      </c>
      <c r="P25" s="16">
        <v>9.1230933144908089E-3</v>
      </c>
      <c r="Q25" s="16">
        <v>9.0346905402733935E-3</v>
      </c>
      <c r="R25" s="16">
        <v>8.9522038156406979E-3</v>
      </c>
      <c r="S25" s="16">
        <v>8.875572950978813E-3</v>
      </c>
      <c r="T25" s="16">
        <v>8.8045683673709831E-3</v>
      </c>
      <c r="U25" s="16">
        <v>8.7341318204320149E-3</v>
      </c>
      <c r="V25" s="16">
        <v>8.6642587658685589E-3</v>
      </c>
      <c r="W25" s="16">
        <v>8.5949446957416104E-3</v>
      </c>
      <c r="X25" s="16">
        <v>8.5261851381756779E-3</v>
      </c>
      <c r="Y25" s="16">
        <v>8.457975657070271E-3</v>
      </c>
      <c r="Z25" s="16">
        <v>8.3903118518137091E-3</v>
      </c>
      <c r="AA25" s="16">
        <v>8.3231893569991992E-3</v>
      </c>
      <c r="AB25" s="16">
        <v>8.2566038421432054E-3</v>
      </c>
      <c r="AC25" s="16">
        <v>8.1905510114060592E-3</v>
      </c>
      <c r="AD25" s="16">
        <v>8.1250266033148118E-3</v>
      </c>
      <c r="AE25" s="16">
        <v>8.0600263904882924E-3</v>
      </c>
      <c r="AF25" s="16">
        <v>7.9955461793643871E-3</v>
      </c>
      <c r="AG25" s="16">
        <v>7.9315818099294708E-3</v>
      </c>
      <c r="AH25" s="16">
        <v>7.8681291554500363E-3</v>
      </c>
      <c r="AI25" s="16">
        <v>7.8051841222064348E-3</v>
      </c>
      <c r="AJ25" s="16">
        <v>7.742742649228784E-3</v>
      </c>
      <c r="AK25" s="16">
        <v>7.6808007080349534E-3</v>
      </c>
      <c r="AL25" s="16">
        <v>7.6193543023706746E-3</v>
      </c>
      <c r="AM25" s="16">
        <v>7.558399467951709E-3</v>
      </c>
      <c r="AN25" s="16">
        <v>7.4979322722080943E-3</v>
      </c>
      <c r="AO25" s="16">
        <v>7.4379488140304297E-3</v>
      </c>
      <c r="AP25" s="16">
        <v>7.3784452235181866E-3</v>
      </c>
      <c r="AQ25" s="16">
        <v>7.3194176617300405E-3</v>
      </c>
      <c r="AR25" s="16">
        <v>7.2608623204362E-3</v>
      </c>
      <c r="AS25" s="16">
        <v>7.202775421872711E-3</v>
      </c>
      <c r="AT25" s="16">
        <v>7.145153218497729E-3</v>
      </c>
      <c r="AU25" s="16">
        <v>7.0879919927497471E-3</v>
      </c>
      <c r="AV25" s="16">
        <v>7.0312880568077487E-3</v>
      </c>
      <c r="AW25" s="16">
        <v>6.9750377523532872E-3</v>
      </c>
      <c r="AX25" s="16">
        <v>6.9192374503344615E-3</v>
      </c>
      <c r="AY25" s="16">
        <v>6.8638835507317851E-3</v>
      </c>
      <c r="AZ25" s="16">
        <v>6.80897248232593E-3</v>
      </c>
      <c r="BA25" s="16">
        <v>6.7545007024673231E-3</v>
      </c>
      <c r="BB25" s="16">
        <v>6.7004646968475846E-3</v>
      </c>
      <c r="BC25" s="16">
        <v>6.6468609792728036E-3</v>
      </c>
      <c r="BD25" s="16">
        <v>6.5936860914386211E-3</v>
      </c>
      <c r="BE25" s="16">
        <v>6.5409366027071123E-3</v>
      </c>
      <c r="BF25" s="16">
        <v>6.4886091098854551E-3</v>
      </c>
      <c r="BG25" s="16">
        <v>6.4367002370063712E-3</v>
      </c>
      <c r="BH25" s="16">
        <v>6.3852066351103211E-3</v>
      </c>
      <c r="BI25" s="16">
        <v>6.3341249820294378E-3</v>
      </c>
      <c r="BJ25" s="16">
        <v>6.2834519821732028E-3</v>
      </c>
      <c r="BK25" s="16">
        <v>6.2331843663158163E-3</v>
      </c>
      <c r="BL25" s="16">
        <v>6.1833188913852904E-3</v>
      </c>
      <c r="BM25" s="16">
        <v>6.133852340254208E-3</v>
      </c>
      <c r="BN25" s="16">
        <v>6.0847815215321743E-3</v>
      </c>
      <c r="BO25" s="16">
        <v>6.0361032693599173E-3</v>
      </c>
      <c r="BP25" s="16">
        <v>5.9878144432050371E-3</v>
      </c>
      <c r="BQ25" s="16">
        <v>5.9399119276593972E-3</v>
      </c>
      <c r="BR25" s="16">
        <v>5.8923926322381219E-3</v>
      </c>
      <c r="BS25" s="16">
        <v>5.8452534911802162E-3</v>
      </c>
      <c r="BT25" s="16">
        <v>5.7984914632507756E-3</v>
      </c>
      <c r="BU25" s="16">
        <v>5.7521035315447689E-3</v>
      </c>
      <c r="BV25" s="16">
        <v>5.7060867032924104E-3</v>
      </c>
      <c r="BW25" s="16">
        <v>5.660438009666072E-3</v>
      </c>
      <c r="BX25" s="16">
        <v>5.6151545055887434E-3</v>
      </c>
      <c r="BY25" s="16">
        <v>5.5702332695440329E-3</v>
      </c>
      <c r="BZ25" s="16">
        <v>5.5256714033876811E-3</v>
      </c>
      <c r="CA25" s="16">
        <v>5.4814660321605788E-3</v>
      </c>
      <c r="CB25" s="16">
        <v>5.4376143039032944E-3</v>
      </c>
      <c r="CC25" s="16">
        <v>5.3941133894720682E-3</v>
      </c>
      <c r="CD25" s="16">
        <v>5.3509604823562913E-3</v>
      </c>
      <c r="CE25" s="16">
        <v>5.3081527984974409E-3</v>
      </c>
      <c r="CF25" s="16">
        <v>5.2656875761094612E-3</v>
      </c>
      <c r="CG25" s="16">
        <v>5.223562075500586E-3</v>
      </c>
      <c r="CH25" s="16">
        <v>5.1817735788965806E-3</v>
      </c>
      <c r="CI25" s="16">
        <v>5.1403193902654085E-3</v>
      </c>
      <c r="CJ25" s="16">
        <v>5.0991968351432847E-3</v>
      </c>
      <c r="CK25" s="16">
        <v>5.0584032604621383E-3</v>
      </c>
      <c r="CL25" s="16">
        <v>5.0179360343784408E-3</v>
      </c>
      <c r="CM25" s="16">
        <v>4.9777925461034142E-3</v>
      </c>
      <c r="CN25" s="16">
        <v>4.9379702057345872E-3</v>
      </c>
      <c r="CO25" s="16">
        <v>4.8984664440887091E-3</v>
      </c>
      <c r="CP25" s="16">
        <v>4.8592787125360005E-3</v>
      </c>
      <c r="CQ25" s="16">
        <v>4.8204044828357119E-3</v>
      </c>
      <c r="CR25" s="16">
        <v>4.7818412469730264E-3</v>
      </c>
      <c r="CS25" s="16">
        <v>4.743586516997242E-3</v>
      </c>
      <c r="CT25" s="16">
        <v>4.7056378248612639E-3</v>
      </c>
      <c r="CU25" s="16">
        <v>4.6679927222623742E-3</v>
      </c>
      <c r="CV25" s="16">
        <v>4.6306487804842747E-3</v>
      </c>
      <c r="CW25" s="16">
        <v>4.5936035902403999E-3</v>
      </c>
      <c r="CX25" s="16">
        <v>4.5568547615184767E-3</v>
      </c>
      <c r="CY25" s="16">
        <v>4.5203999234263289E-3</v>
      </c>
      <c r="CZ25" s="16">
        <v>4.4842367240389182E-3</v>
      </c>
      <c r="DA25" s="16">
        <v>4.4483628302466076E-3</v>
      </c>
      <c r="DB25" s="16">
        <v>4.4127759276046345E-3</v>
      </c>
      <c r="DC25" s="16">
        <v>4.3774737201837969E-3</v>
      </c>
      <c r="DD25" s="16">
        <v>4.3424539304223273E-3</v>
      </c>
      <c r="DE25" s="16">
        <v>4.3077142989789482E-3</v>
      </c>
      <c r="DF25" s="16">
        <v>4.2732525845871174E-3</v>
      </c>
      <c r="DG25" s="16">
        <v>4.2390665639104198E-3</v>
      </c>
      <c r="DH25" s="16">
        <v>4.2051540313991359E-3</v>
      </c>
      <c r="DI25" s="16">
        <v>4.1715127991479436E-3</v>
      </c>
      <c r="DJ25" s="16">
        <v>4.1381406967547591E-3</v>
      </c>
      <c r="DK25" s="16">
        <v>4.1050355711807216E-3</v>
      </c>
    </row>
    <row r="26" spans="2:115" ht="12.75" customHeight="1" x14ac:dyDescent="0.15">
      <c r="B26" s="16">
        <v>73</v>
      </c>
      <c r="D26" s="16">
        <v>1.1849999999999999E-2</v>
      </c>
      <c r="E26" s="16">
        <v>1.16550675E-2</v>
      </c>
      <c r="F26" s="16">
        <v>1.14699850281E-2</v>
      </c>
      <c r="G26" s="16">
        <v>1.1294264857469509E-2</v>
      </c>
      <c r="H26" s="16">
        <v>1.1127561508173258E-2</v>
      </c>
      <c r="I26" s="16">
        <v>1.096966141037228E-2</v>
      </c>
      <c r="J26" s="16">
        <v>1.0820144925348905E-2</v>
      </c>
      <c r="K26" s="16">
        <v>1.0678725631174595E-2</v>
      </c>
      <c r="L26" s="16">
        <v>1.0545134773528602E-2</v>
      </c>
      <c r="M26" s="16">
        <v>1.041922586433267E-2</v>
      </c>
      <c r="N26" s="16">
        <v>1.0300655073996565E-2</v>
      </c>
      <c r="O26" s="16">
        <v>1.0189201986095922E-2</v>
      </c>
      <c r="P26" s="16">
        <v>1.0084762665738439E-2</v>
      </c>
      <c r="Q26" s="16">
        <v>9.987041315507433E-3</v>
      </c>
      <c r="R26" s="16">
        <v>9.8958596282968502E-3</v>
      </c>
      <c r="S26" s="16">
        <v>9.8111510698786295E-3</v>
      </c>
      <c r="T26" s="16">
        <v>9.7326618613196008E-3</v>
      </c>
      <c r="U26" s="16">
        <v>9.6548005664290424E-3</v>
      </c>
      <c r="V26" s="16">
        <v>9.5775621618976112E-3</v>
      </c>
      <c r="W26" s="16">
        <v>9.500941664602431E-3</v>
      </c>
      <c r="X26" s="16">
        <v>9.4249341312856103E-3</v>
      </c>
      <c r="Y26" s="16">
        <v>9.3495346582353252E-3</v>
      </c>
      <c r="Z26" s="16">
        <v>9.2747383809694429E-3</v>
      </c>
      <c r="AA26" s="16">
        <v>9.2005404739216885E-3</v>
      </c>
      <c r="AB26" s="16">
        <v>9.1269361501303149E-3</v>
      </c>
      <c r="AC26" s="16">
        <v>9.0539206609292714E-3</v>
      </c>
      <c r="AD26" s="16">
        <v>8.9814892956418362E-3</v>
      </c>
      <c r="AE26" s="16">
        <v>8.9096373812767009E-3</v>
      </c>
      <c r="AF26" s="16">
        <v>8.8383602822264887E-3</v>
      </c>
      <c r="AG26" s="16">
        <v>8.7676533999686765E-3</v>
      </c>
      <c r="AH26" s="16">
        <v>8.6975121727689269E-3</v>
      </c>
      <c r="AI26" s="16">
        <v>8.6279320753867763E-3</v>
      </c>
      <c r="AJ26" s="16">
        <v>8.558908618783681E-3</v>
      </c>
      <c r="AK26" s="16">
        <v>8.4904373498334122E-3</v>
      </c>
      <c r="AL26" s="16">
        <v>8.4225138510347457E-3</v>
      </c>
      <c r="AM26" s="16">
        <v>8.3551337402264676E-3</v>
      </c>
      <c r="AN26" s="16">
        <v>8.2882926703046547E-3</v>
      </c>
      <c r="AO26" s="16">
        <v>8.2219863289422161E-3</v>
      </c>
      <c r="AP26" s="16">
        <v>8.15621043831068E-3</v>
      </c>
      <c r="AQ26" s="16">
        <v>8.0909607548041943E-3</v>
      </c>
      <c r="AR26" s="16">
        <v>8.0262330687657611E-3</v>
      </c>
      <c r="AS26" s="16">
        <v>7.9620232042156344E-3</v>
      </c>
      <c r="AT26" s="16">
        <v>7.8983270185819104E-3</v>
      </c>
      <c r="AU26" s="16">
        <v>7.8351404024332542E-3</v>
      </c>
      <c r="AV26" s="16">
        <v>7.7724592792137873E-3</v>
      </c>
      <c r="AW26" s="16">
        <v>7.7102796049800778E-3</v>
      </c>
      <c r="AX26" s="16">
        <v>7.6485973681402371E-3</v>
      </c>
      <c r="AY26" s="16">
        <v>7.5874085891951149E-3</v>
      </c>
      <c r="AZ26" s="16">
        <v>7.526709320481554E-3</v>
      </c>
      <c r="BA26" s="16">
        <v>7.4664956459177013E-3</v>
      </c>
      <c r="BB26" s="16">
        <v>7.40676368075036E-3</v>
      </c>
      <c r="BC26" s="16">
        <v>7.3475095713043566E-3</v>
      </c>
      <c r="BD26" s="16">
        <v>7.2887294947339212E-3</v>
      </c>
      <c r="BE26" s="16">
        <v>7.2304196587760503E-3</v>
      </c>
      <c r="BF26" s="16">
        <v>7.1725763015058419E-3</v>
      </c>
      <c r="BG26" s="16">
        <v>7.1151956910937945E-3</v>
      </c>
      <c r="BH26" s="16">
        <v>7.0582741255650451E-3</v>
      </c>
      <c r="BI26" s="16">
        <v>7.001807932560525E-3</v>
      </c>
      <c r="BJ26" s="16">
        <v>6.9457934691000405E-3</v>
      </c>
      <c r="BK26" s="16">
        <v>6.8902271213472401E-3</v>
      </c>
      <c r="BL26" s="16">
        <v>6.8351053043764617E-3</v>
      </c>
      <c r="BM26" s="16">
        <v>6.7804244619414497E-3</v>
      </c>
      <c r="BN26" s="16">
        <v>6.726181066245918E-3</v>
      </c>
      <c r="BO26" s="16">
        <v>6.6723716177159512E-3</v>
      </c>
      <c r="BP26" s="16">
        <v>6.6189926447742234E-3</v>
      </c>
      <c r="BQ26" s="16">
        <v>6.5660407036160304E-3</v>
      </c>
      <c r="BR26" s="16">
        <v>6.5135123779871008E-3</v>
      </c>
      <c r="BS26" s="16">
        <v>6.4614042789632037E-3</v>
      </c>
      <c r="BT26" s="16">
        <v>6.4097130447314989E-3</v>
      </c>
      <c r="BU26" s="16">
        <v>6.3584353403736468E-3</v>
      </c>
      <c r="BV26" s="16">
        <v>6.3075678576506571E-3</v>
      </c>
      <c r="BW26" s="16">
        <v>6.2571073147894528E-3</v>
      </c>
      <c r="BX26" s="16">
        <v>6.2070504562711367E-3</v>
      </c>
      <c r="BY26" s="16">
        <v>6.1573940526209675E-3</v>
      </c>
      <c r="BZ26" s="16">
        <v>6.1081349001999999E-3</v>
      </c>
      <c r="CA26" s="16">
        <v>6.0592698209983994E-3</v>
      </c>
      <c r="CB26" s="16">
        <v>6.0107956624304128E-3</v>
      </c>
      <c r="CC26" s="16">
        <v>5.9627092971309692E-3</v>
      </c>
      <c r="CD26" s="16">
        <v>5.9150076227539213E-3</v>
      </c>
      <c r="CE26" s="16">
        <v>5.8676875617718902E-3</v>
      </c>
      <c r="CF26" s="16">
        <v>5.8207460612777146E-3</v>
      </c>
      <c r="CG26" s="16">
        <v>5.7741800927874933E-3</v>
      </c>
      <c r="CH26" s="16">
        <v>5.727986652045193E-3</v>
      </c>
      <c r="CI26" s="16">
        <v>5.6821627588288315E-3</v>
      </c>
      <c r="CJ26" s="16">
        <v>5.6367054567582004E-3</v>
      </c>
      <c r="CK26" s="16">
        <v>5.591611813104135E-3</v>
      </c>
      <c r="CL26" s="16">
        <v>5.5468789185993015E-3</v>
      </c>
      <c r="CM26" s="16">
        <v>5.5025038872505072E-3</v>
      </c>
      <c r="CN26" s="16">
        <v>5.458483856152504E-3</v>
      </c>
      <c r="CO26" s="16">
        <v>5.4148159853032833E-3</v>
      </c>
      <c r="CP26" s="16">
        <v>5.3714974574208575E-3</v>
      </c>
      <c r="CQ26" s="16">
        <v>5.3285254777614898E-3</v>
      </c>
      <c r="CR26" s="16">
        <v>5.2858972739393984E-3</v>
      </c>
      <c r="CS26" s="16">
        <v>5.2436100957478828E-3</v>
      </c>
      <c r="CT26" s="16">
        <v>5.2016612149819001E-3</v>
      </c>
      <c r="CU26" s="16">
        <v>5.160047925262045E-3</v>
      </c>
      <c r="CV26" s="16">
        <v>5.1187675418599482E-3</v>
      </c>
      <c r="CW26" s="16">
        <v>5.0778174015250685E-3</v>
      </c>
      <c r="CX26" s="16">
        <v>5.0371948623128679E-3</v>
      </c>
      <c r="CY26" s="16">
        <v>4.9968973034143641E-3</v>
      </c>
      <c r="CZ26" s="16">
        <v>4.9569221249870492E-3</v>
      </c>
      <c r="DA26" s="16">
        <v>4.9172667479871531E-3</v>
      </c>
      <c r="DB26" s="16">
        <v>4.8779286140032563E-3</v>
      </c>
      <c r="DC26" s="16">
        <v>4.8389051850912298E-3</v>
      </c>
      <c r="DD26" s="16">
        <v>4.8001939436105E-3</v>
      </c>
      <c r="DE26" s="16">
        <v>4.7617923920616157E-3</v>
      </c>
      <c r="DF26" s="16">
        <v>4.7236980529251236E-3</v>
      </c>
      <c r="DG26" s="16">
        <v>4.6859084685017226E-3</v>
      </c>
      <c r="DH26" s="16">
        <v>4.6484212007537086E-3</v>
      </c>
      <c r="DI26" s="16">
        <v>4.6112338311476786E-3</v>
      </c>
      <c r="DJ26" s="16">
        <v>4.5743439604984974E-3</v>
      </c>
      <c r="DK26" s="16">
        <v>4.5377492088145097E-3</v>
      </c>
    </row>
    <row r="27" spans="2:115" ht="12.75" customHeight="1" x14ac:dyDescent="0.15">
      <c r="B27" s="16">
        <v>74</v>
      </c>
      <c r="D27" s="16">
        <v>1.316E-2</v>
      </c>
      <c r="E27" s="16">
        <v>1.2943518000000001E-2</v>
      </c>
      <c r="F27" s="16">
        <v>1.273797493416E-2</v>
      </c>
      <c r="G27" s="16">
        <v>1.2542829158168669E-2</v>
      </c>
      <c r="H27" s="16">
        <v>1.23576969997941E-2</v>
      </c>
      <c r="I27" s="16">
        <v>1.218234127936702E-2</v>
      </c>
      <c r="J27" s="16">
        <v>1.2016295967729247E-2</v>
      </c>
      <c r="K27" s="16">
        <v>1.1859242979431025E-2</v>
      </c>
      <c r="L27" s="16">
        <v>1.1710883849758342E-2</v>
      </c>
      <c r="M27" s="16">
        <v>1.1571055896592228E-2</v>
      </c>
      <c r="N27" s="16">
        <v>1.1439377280489009E-2</v>
      </c>
      <c r="O27" s="16">
        <v>1.1315603218314117E-2</v>
      </c>
      <c r="P27" s="16">
        <v>1.1199618285326398E-2</v>
      </c>
      <c r="Q27" s="16">
        <v>1.1091093984141586E-2</v>
      </c>
      <c r="R27" s="16">
        <v>1.0989832296066373E-2</v>
      </c>
      <c r="S27" s="16">
        <v>1.0895759331612045E-2</v>
      </c>
      <c r="T27" s="16">
        <v>1.0808593256959148E-2</v>
      </c>
      <c r="U27" s="16">
        <v>1.0722124510903475E-2</v>
      </c>
      <c r="V27" s="16">
        <v>1.0636347514816248E-2</v>
      </c>
      <c r="W27" s="16">
        <v>1.0551256734697718E-2</v>
      </c>
      <c r="X27" s="16">
        <v>1.0466846680820135E-2</v>
      </c>
      <c r="Y27" s="16">
        <v>1.0383111907373574E-2</v>
      </c>
      <c r="Z27" s="16">
        <v>1.0300047012114587E-2</v>
      </c>
      <c r="AA27" s="16">
        <v>1.0217646636017669E-2</v>
      </c>
      <c r="AB27" s="16">
        <v>1.0135905462929527E-2</v>
      </c>
      <c r="AC27" s="16">
        <v>1.005481821922609E-2</v>
      </c>
      <c r="AD27" s="16">
        <v>9.9743796734722816E-3</v>
      </c>
      <c r="AE27" s="16">
        <v>9.8945846360845042E-3</v>
      </c>
      <c r="AF27" s="16">
        <v>9.815427958995827E-3</v>
      </c>
      <c r="AG27" s="16">
        <v>9.736904535323861E-3</v>
      </c>
      <c r="AH27" s="16">
        <v>9.6590092990412706E-3</v>
      </c>
      <c r="AI27" s="16">
        <v>9.58173722464894E-3</v>
      </c>
      <c r="AJ27" s="16">
        <v>9.505083326851748E-3</v>
      </c>
      <c r="AK27" s="16">
        <v>9.4290426602369332E-3</v>
      </c>
      <c r="AL27" s="16">
        <v>9.3536103189550395E-3</v>
      </c>
      <c r="AM27" s="16">
        <v>9.2787814364033994E-3</v>
      </c>
      <c r="AN27" s="16">
        <v>9.2045511849121707E-3</v>
      </c>
      <c r="AO27" s="16">
        <v>9.1309147754328728E-3</v>
      </c>
      <c r="AP27" s="16">
        <v>9.0578674572294113E-3</v>
      </c>
      <c r="AQ27" s="16">
        <v>8.9854045175715748E-3</v>
      </c>
      <c r="AR27" s="16">
        <v>8.9135212814310024E-3</v>
      </c>
      <c r="AS27" s="16">
        <v>8.842213111179555E-3</v>
      </c>
      <c r="AT27" s="16">
        <v>8.7714754062901187E-3</v>
      </c>
      <c r="AU27" s="16">
        <v>8.7013036030397974E-3</v>
      </c>
      <c r="AV27" s="16">
        <v>8.6316931742154782E-3</v>
      </c>
      <c r="AW27" s="16">
        <v>8.5626396288217554E-3</v>
      </c>
      <c r="AX27" s="16">
        <v>8.4941385117911807E-3</v>
      </c>
      <c r="AY27" s="16">
        <v>8.4261854036968512E-3</v>
      </c>
      <c r="AZ27" s="16">
        <v>8.3587759204672759E-3</v>
      </c>
      <c r="BA27" s="16">
        <v>8.2919057131035367E-3</v>
      </c>
      <c r="BB27" s="16">
        <v>8.2255704673987098E-3</v>
      </c>
      <c r="BC27" s="16">
        <v>8.1597659036595199E-3</v>
      </c>
      <c r="BD27" s="16">
        <v>8.0944877764302439E-3</v>
      </c>
      <c r="BE27" s="16">
        <v>8.0297318742188015E-3</v>
      </c>
      <c r="BF27" s="16">
        <v>7.9654940192250504E-3</v>
      </c>
      <c r="BG27" s="16">
        <v>7.9017700670712503E-3</v>
      </c>
      <c r="BH27" s="16">
        <v>7.8385559065346812E-3</v>
      </c>
      <c r="BI27" s="16">
        <v>7.7758474592824036E-3</v>
      </c>
      <c r="BJ27" s="16">
        <v>7.713640679608144E-3</v>
      </c>
      <c r="BK27" s="16">
        <v>7.6519315541712781E-3</v>
      </c>
      <c r="BL27" s="16">
        <v>7.5907161017379089E-3</v>
      </c>
      <c r="BM27" s="16">
        <v>7.5299903729240053E-3</v>
      </c>
      <c r="BN27" s="16">
        <v>7.4697504499406124E-3</v>
      </c>
      <c r="BO27" s="16">
        <v>7.4099924463410889E-3</v>
      </c>
      <c r="BP27" s="16">
        <v>7.3507125067703589E-3</v>
      </c>
      <c r="BQ27" s="16">
        <v>7.2919068067161972E-3</v>
      </c>
      <c r="BR27" s="16">
        <v>7.2335715522624661E-3</v>
      </c>
      <c r="BS27" s="16">
        <v>7.1757029798443662E-3</v>
      </c>
      <c r="BT27" s="16">
        <v>7.1182973560056121E-3</v>
      </c>
      <c r="BU27" s="16">
        <v>7.0613509771575668E-3</v>
      </c>
      <c r="BV27" s="16">
        <v>7.0048601693403056E-3</v>
      </c>
      <c r="BW27" s="16">
        <v>6.9488212879855842E-3</v>
      </c>
      <c r="BX27" s="16">
        <v>6.8932307176816998E-3</v>
      </c>
      <c r="BY27" s="16">
        <v>6.838084871940246E-3</v>
      </c>
      <c r="BZ27" s="16">
        <v>6.7833801929647244E-3</v>
      </c>
      <c r="CA27" s="16">
        <v>6.7291131514210052E-3</v>
      </c>
      <c r="CB27" s="16">
        <v>6.6752802462096382E-3</v>
      </c>
      <c r="CC27" s="16">
        <v>6.6218780042399603E-3</v>
      </c>
      <c r="CD27" s="16">
        <v>6.5689029802060402E-3</v>
      </c>
      <c r="CE27" s="16">
        <v>6.5163517563643922E-3</v>
      </c>
      <c r="CF27" s="16">
        <v>6.4642209423134778E-3</v>
      </c>
      <c r="CG27" s="16">
        <v>6.4125071747749701E-3</v>
      </c>
      <c r="CH27" s="16">
        <v>6.3612071173767696E-3</v>
      </c>
      <c r="CI27" s="16">
        <v>6.3103174604377558E-3</v>
      </c>
      <c r="CJ27" s="16">
        <v>6.2598349207542529E-3</v>
      </c>
      <c r="CK27" s="16">
        <v>6.2097562413882187E-3</v>
      </c>
      <c r="CL27" s="16">
        <v>6.1600781914571126E-3</v>
      </c>
      <c r="CM27" s="16">
        <v>6.1107975659254561E-3</v>
      </c>
      <c r="CN27" s="16">
        <v>6.0619111853980534E-3</v>
      </c>
      <c r="CO27" s="16">
        <v>6.0134158959148677E-3</v>
      </c>
      <c r="CP27" s="16">
        <v>5.9653085687475498E-3</v>
      </c>
      <c r="CQ27" s="16">
        <v>5.9175861001975688E-3</v>
      </c>
      <c r="CR27" s="16">
        <v>5.870245411395989E-3</v>
      </c>
      <c r="CS27" s="16">
        <v>5.82328344810482E-3</v>
      </c>
      <c r="CT27" s="16">
        <v>5.7766971805199817E-3</v>
      </c>
      <c r="CU27" s="16">
        <v>5.7304836030758217E-3</v>
      </c>
      <c r="CV27" s="16">
        <v>5.6846397342512154E-3</v>
      </c>
      <c r="CW27" s="16">
        <v>5.639162616377205E-3</v>
      </c>
      <c r="CX27" s="16">
        <v>5.5940493154461868E-3</v>
      </c>
      <c r="CY27" s="16">
        <v>5.5492969209226172E-3</v>
      </c>
      <c r="CZ27" s="16">
        <v>5.5049025455552363E-3</v>
      </c>
      <c r="DA27" s="16">
        <v>5.4608633251907951E-3</v>
      </c>
      <c r="DB27" s="16">
        <v>5.4171764185892693E-3</v>
      </c>
      <c r="DC27" s="16">
        <v>5.3738390072405546E-3</v>
      </c>
      <c r="DD27" s="16">
        <v>5.3308482951826301E-3</v>
      </c>
      <c r="DE27" s="16">
        <v>5.2882015088211685E-3</v>
      </c>
      <c r="DF27" s="16">
        <v>5.2458958967505995E-3</v>
      </c>
      <c r="DG27" s="16">
        <v>5.2039287295765945E-3</v>
      </c>
      <c r="DH27" s="16">
        <v>5.1622972997399817E-3</v>
      </c>
      <c r="DI27" s="16">
        <v>5.1209989213420624E-3</v>
      </c>
      <c r="DJ27" s="16">
        <v>5.0800309299713249E-3</v>
      </c>
      <c r="DK27" s="16">
        <v>5.0393906825315551E-3</v>
      </c>
    </row>
    <row r="28" spans="2:115" ht="12.75" customHeight="1" x14ac:dyDescent="0.15">
      <c r="B28" s="16">
        <v>75</v>
      </c>
      <c r="D28" s="16">
        <v>1.469E-2</v>
      </c>
      <c r="E28" s="16">
        <v>1.4448349500000001E-2</v>
      </c>
      <c r="F28" s="16">
        <v>1.4218909709940001E-2</v>
      </c>
      <c r="G28" s="16">
        <v>1.4001076013183721E-2</v>
      </c>
      <c r="H28" s="16">
        <v>1.379442013122913E-2</v>
      </c>
      <c r="I28" s="16">
        <v>1.3598677309566988E-2</v>
      </c>
      <c r="J28" s="16">
        <v>1.341332733783759E-2</v>
      </c>
      <c r="K28" s="16">
        <v>1.3238015149532052E-2</v>
      </c>
      <c r="L28" s="16">
        <v>1.3072407580011406E-2</v>
      </c>
      <c r="M28" s="16">
        <v>1.2916323033506072E-2</v>
      </c>
      <c r="N28" s="16">
        <v>1.2769335277384773E-2</v>
      </c>
      <c r="O28" s="16">
        <v>1.2631171069683469E-2</v>
      </c>
      <c r="P28" s="16">
        <v>1.2501701566219214E-2</v>
      </c>
      <c r="Q28" s="16">
        <v>1.238056007804255E-2</v>
      </c>
      <c r="R28" s="16">
        <v>1.2267525564530023E-2</v>
      </c>
      <c r="S28" s="16">
        <v>1.2162515545697646E-2</v>
      </c>
      <c r="T28" s="16">
        <v>1.2065215421332064E-2</v>
      </c>
      <c r="U28" s="16">
        <v>1.1968693697961406E-2</v>
      </c>
      <c r="V28" s="16">
        <v>1.1872944148377716E-2</v>
      </c>
      <c r="W28" s="16">
        <v>1.1777960595190694E-2</v>
      </c>
      <c r="X28" s="16">
        <v>1.168373691042917E-2</v>
      </c>
      <c r="Y28" s="16">
        <v>1.1590267015145735E-2</v>
      </c>
      <c r="Z28" s="16">
        <v>1.149754487902457E-2</v>
      </c>
      <c r="AA28" s="16">
        <v>1.1405564519992374E-2</v>
      </c>
      <c r="AB28" s="16">
        <v>1.1314320003832434E-2</v>
      </c>
      <c r="AC28" s="16">
        <v>1.1223805443801775E-2</v>
      </c>
      <c r="AD28" s="16">
        <v>1.113401500025136E-2</v>
      </c>
      <c r="AE28" s="16">
        <v>1.1044942880249348E-2</v>
      </c>
      <c r="AF28" s="16">
        <v>1.0956583337207355E-2</v>
      </c>
      <c r="AG28" s="16">
        <v>1.0868930670509695E-2</v>
      </c>
      <c r="AH28" s="16">
        <v>1.0781979225145618E-2</v>
      </c>
      <c r="AI28" s="16">
        <v>1.0695723391344452E-2</v>
      </c>
      <c r="AJ28" s="16">
        <v>1.0610157604213697E-2</v>
      </c>
      <c r="AK28" s="16">
        <v>1.0525276343379988E-2</v>
      </c>
      <c r="AL28" s="16">
        <v>1.0441074132632948E-2</v>
      </c>
      <c r="AM28" s="16">
        <v>1.0357545539571885E-2</v>
      </c>
      <c r="AN28" s="16">
        <v>1.0274685175255307E-2</v>
      </c>
      <c r="AO28" s="16">
        <v>1.0192487693853265E-2</v>
      </c>
      <c r="AP28" s="16">
        <v>1.0110947792302441E-2</v>
      </c>
      <c r="AQ28" s="16">
        <v>1.003006020996402E-2</v>
      </c>
      <c r="AR28" s="16">
        <v>9.9498197282843082E-3</v>
      </c>
      <c r="AS28" s="16">
        <v>9.8702211704580333E-3</v>
      </c>
      <c r="AT28" s="16">
        <v>9.7912594010943696E-3</v>
      </c>
      <c r="AU28" s="16">
        <v>9.712929325885614E-3</v>
      </c>
      <c r="AV28" s="16">
        <v>9.6352258912785291E-3</v>
      </c>
      <c r="AW28" s="16">
        <v>9.5581440841483005E-3</v>
      </c>
      <c r="AX28" s="16">
        <v>9.4816789314751144E-3</v>
      </c>
      <c r="AY28" s="16">
        <v>9.405825500023314E-3</v>
      </c>
      <c r="AZ28" s="16">
        <v>9.3305788960231263E-3</v>
      </c>
      <c r="BA28" s="16">
        <v>9.2559342648549404E-3</v>
      </c>
      <c r="BB28" s="16">
        <v>9.1818867907361018E-3</v>
      </c>
      <c r="BC28" s="16">
        <v>9.1084316964102126E-3</v>
      </c>
      <c r="BD28" s="16">
        <v>9.0355642428389307E-3</v>
      </c>
      <c r="BE28" s="16">
        <v>8.9632797288962205E-3</v>
      </c>
      <c r="BF28" s="16">
        <v>8.8915734910650496E-3</v>
      </c>
      <c r="BG28" s="16">
        <v>8.8204409031365297E-3</v>
      </c>
      <c r="BH28" s="16">
        <v>8.749877375911437E-3</v>
      </c>
      <c r="BI28" s="16">
        <v>8.6798783569041454E-3</v>
      </c>
      <c r="BJ28" s="16">
        <v>8.6104393300489128E-3</v>
      </c>
      <c r="BK28" s="16">
        <v>8.5415558154085212E-3</v>
      </c>
      <c r="BL28" s="16">
        <v>8.4732233688852524E-3</v>
      </c>
      <c r="BM28" s="16">
        <v>8.405437581934171E-3</v>
      </c>
      <c r="BN28" s="16">
        <v>8.3381940812786975E-3</v>
      </c>
      <c r="BO28" s="16">
        <v>8.2714885286284678E-3</v>
      </c>
      <c r="BP28" s="16">
        <v>8.2053166203994391E-3</v>
      </c>
      <c r="BQ28" s="16">
        <v>8.1396740874362453E-3</v>
      </c>
      <c r="BR28" s="16">
        <v>8.0745566947367543E-3</v>
      </c>
      <c r="BS28" s="16">
        <v>8.0099602411788599E-3</v>
      </c>
      <c r="BT28" s="16">
        <v>7.9458805592494304E-3</v>
      </c>
      <c r="BU28" s="16">
        <v>7.8823135147754343E-3</v>
      </c>
      <c r="BV28" s="16">
        <v>7.8192550066572292E-3</v>
      </c>
      <c r="BW28" s="16">
        <v>7.7567009666039731E-3</v>
      </c>
      <c r="BX28" s="16">
        <v>7.6946473588711409E-3</v>
      </c>
      <c r="BY28" s="16">
        <v>7.6330901800001714E-3</v>
      </c>
      <c r="BZ28" s="16">
        <v>7.5720254585601703E-3</v>
      </c>
      <c r="CA28" s="16">
        <v>7.5114492548916884E-3</v>
      </c>
      <c r="CB28" s="16">
        <v>7.4513576608525554E-3</v>
      </c>
      <c r="CC28" s="16">
        <v>7.3917467995657351E-3</v>
      </c>
      <c r="CD28" s="16">
        <v>7.3326128251692086E-3</v>
      </c>
      <c r="CE28" s="16">
        <v>7.2739519225678553E-3</v>
      </c>
      <c r="CF28" s="16">
        <v>7.2157603071873119E-3</v>
      </c>
      <c r="CG28" s="16">
        <v>7.1580342247298135E-3</v>
      </c>
      <c r="CH28" s="16">
        <v>7.1007699509319745E-3</v>
      </c>
      <c r="CI28" s="16">
        <v>7.0439637913245192E-3</v>
      </c>
      <c r="CJ28" s="16">
        <v>6.9876120809939223E-3</v>
      </c>
      <c r="CK28" s="16">
        <v>6.9317111843459709E-3</v>
      </c>
      <c r="CL28" s="16">
        <v>6.8762574948712032E-3</v>
      </c>
      <c r="CM28" s="16">
        <v>6.8212474349122337E-3</v>
      </c>
      <c r="CN28" s="16">
        <v>6.7666774554329366E-3</v>
      </c>
      <c r="CO28" s="16">
        <v>6.7125440357894721E-3</v>
      </c>
      <c r="CP28" s="16">
        <v>6.6588436835031571E-3</v>
      </c>
      <c r="CQ28" s="16">
        <v>6.6055729340351319E-3</v>
      </c>
      <c r="CR28" s="16">
        <v>6.5527283505628503E-3</v>
      </c>
      <c r="CS28" s="16">
        <v>6.5003065237583474E-3</v>
      </c>
      <c r="CT28" s="16">
        <v>6.4483040715682801E-3</v>
      </c>
      <c r="CU28" s="16">
        <v>6.3967176389957345E-3</v>
      </c>
      <c r="CV28" s="16">
        <v>6.3455438978837686E-3</v>
      </c>
      <c r="CW28" s="16">
        <v>6.2947795467006972E-3</v>
      </c>
      <c r="CX28" s="16">
        <v>6.2444213103270921E-3</v>
      </c>
      <c r="CY28" s="16">
        <v>6.1944659398444754E-3</v>
      </c>
      <c r="CZ28" s="16">
        <v>6.1449102123257195E-3</v>
      </c>
      <c r="DA28" s="16">
        <v>6.095750930627114E-3</v>
      </c>
      <c r="DB28" s="16">
        <v>6.0469849231820976E-3</v>
      </c>
      <c r="DC28" s="16">
        <v>5.9986090437966402E-3</v>
      </c>
      <c r="DD28" s="16">
        <v>5.9506201714462671E-3</v>
      </c>
      <c r="DE28" s="16">
        <v>5.9030152100746965E-3</v>
      </c>
      <c r="DF28" s="16">
        <v>5.8557910883940993E-3</v>
      </c>
      <c r="DG28" s="16">
        <v>5.8089447596869461E-3</v>
      </c>
      <c r="DH28" s="16">
        <v>5.7624732016094502E-3</v>
      </c>
      <c r="DI28" s="16">
        <v>5.7163734159965751E-3</v>
      </c>
      <c r="DJ28" s="16">
        <v>5.6706424286686024E-3</v>
      </c>
      <c r="DK28" s="16">
        <v>5.6252772892392538E-3</v>
      </c>
    </row>
    <row r="29" spans="2:115" ht="12.75" customHeight="1" x14ac:dyDescent="0.15">
      <c r="B29" s="16">
        <v>76</v>
      </c>
      <c r="D29" s="16">
        <v>1.6490000000000001E-2</v>
      </c>
      <c r="E29" s="16">
        <v>1.6218739500000003E-2</v>
      </c>
      <c r="F29" s="16">
        <v>1.5961185916740003E-2</v>
      </c>
      <c r="G29" s="16">
        <v>1.5716660548495544E-2</v>
      </c>
      <c r="H29" s="16">
        <v>1.5484682638799751E-2</v>
      </c>
      <c r="I29" s="16">
        <v>1.5264954992155182E-2</v>
      </c>
      <c r="J29" s="16">
        <v>1.5056893655612106E-2</v>
      </c>
      <c r="K29" s="16">
        <v>1.4860100055533256E-2</v>
      </c>
      <c r="L29" s="16">
        <v>1.4674200203838535E-2</v>
      </c>
      <c r="M29" s="16">
        <v>1.4498990253404703E-2</v>
      </c>
      <c r="N29" s="16">
        <v>1.4333991744320958E-2</v>
      </c>
      <c r="O29" s="16">
        <v>1.4178897953647405E-2</v>
      </c>
      <c r="P29" s="16">
        <v>1.4033564249622519E-2</v>
      </c>
      <c r="Q29" s="16">
        <v>1.3897579012043677E-2</v>
      </c>
      <c r="R29" s="16">
        <v>1.3770694115663718E-2</v>
      </c>
      <c r="S29" s="16">
        <v>1.3652816974033637E-2</v>
      </c>
      <c r="T29" s="16">
        <v>1.3543594438241368E-2</v>
      </c>
      <c r="U29" s="16">
        <v>1.3435245682735436E-2</v>
      </c>
      <c r="V29" s="16">
        <v>1.3327763717273552E-2</v>
      </c>
      <c r="W29" s="16">
        <v>1.3221141607535365E-2</v>
      </c>
      <c r="X29" s="16">
        <v>1.3115372474675082E-2</v>
      </c>
      <c r="Y29" s="16">
        <v>1.3010449494877681E-2</v>
      </c>
      <c r="Z29" s="16">
        <v>1.2906365898918659E-2</v>
      </c>
      <c r="AA29" s="16">
        <v>1.2803114971727311E-2</v>
      </c>
      <c r="AB29" s="16">
        <v>1.2700690051953492E-2</v>
      </c>
      <c r="AC29" s="16">
        <v>1.2599084531537862E-2</v>
      </c>
      <c r="AD29" s="16">
        <v>1.2498291855285559E-2</v>
      </c>
      <c r="AE29" s="16">
        <v>1.2398305520443275E-2</v>
      </c>
      <c r="AF29" s="16">
        <v>1.229911907627973E-2</v>
      </c>
      <c r="AG29" s="16">
        <v>1.220072612366949E-2</v>
      </c>
      <c r="AH29" s="16">
        <v>1.2103120314680135E-2</v>
      </c>
      <c r="AI29" s="16">
        <v>1.2006295352162693E-2</v>
      </c>
      <c r="AJ29" s="16">
        <v>1.1910244989345392E-2</v>
      </c>
      <c r="AK29" s="16">
        <v>1.1814963029430629E-2</v>
      </c>
      <c r="AL29" s="16">
        <v>1.1720443325195186E-2</v>
      </c>
      <c r="AM29" s="16">
        <v>1.1626679778593623E-2</v>
      </c>
      <c r="AN29" s="16">
        <v>1.1533666340364873E-2</v>
      </c>
      <c r="AO29" s="16">
        <v>1.1441397009641953E-2</v>
      </c>
      <c r="AP29" s="16">
        <v>1.134986583356482E-2</v>
      </c>
      <c r="AQ29" s="16">
        <v>1.1259066906896299E-2</v>
      </c>
      <c r="AR29" s="16">
        <v>1.1168994371641129E-2</v>
      </c>
      <c r="AS29" s="16">
        <v>1.1079642416668001E-2</v>
      </c>
      <c r="AT29" s="16">
        <v>1.0991005277334657E-2</v>
      </c>
      <c r="AU29" s="16">
        <v>1.0903077235115979E-2</v>
      </c>
      <c r="AV29" s="16">
        <v>1.081585261723505E-2</v>
      </c>
      <c r="AW29" s="16">
        <v>1.0729325796297172E-2</v>
      </c>
      <c r="AX29" s="16">
        <v>1.0643491189926794E-2</v>
      </c>
      <c r="AY29" s="16">
        <v>1.0558343260407379E-2</v>
      </c>
      <c r="AZ29" s="16">
        <v>1.047387651432412E-2</v>
      </c>
      <c r="BA29" s="16">
        <v>1.0390085502209526E-2</v>
      </c>
      <c r="BB29" s="16">
        <v>1.0306964818191851E-2</v>
      </c>
      <c r="BC29" s="16">
        <v>1.0224509099646315E-2</v>
      </c>
      <c r="BD29" s="16">
        <v>1.0142713026849144E-2</v>
      </c>
      <c r="BE29" s="16">
        <v>1.0061571322634352E-2</v>
      </c>
      <c r="BF29" s="16">
        <v>9.9810787520532764E-3</v>
      </c>
      <c r="BG29" s="16">
        <v>9.9012301220368498E-3</v>
      </c>
      <c r="BH29" s="16">
        <v>9.8220202810605558E-3</v>
      </c>
      <c r="BI29" s="16">
        <v>9.7434441188120717E-3</v>
      </c>
      <c r="BJ29" s="16">
        <v>9.6654965658615737E-3</v>
      </c>
      <c r="BK29" s="16">
        <v>9.5881725933346824E-3</v>
      </c>
      <c r="BL29" s="16">
        <v>9.5114672125880054E-3</v>
      </c>
      <c r="BM29" s="16">
        <v>9.4353754748873007E-3</v>
      </c>
      <c r="BN29" s="16">
        <v>9.3598924710882013E-3</v>
      </c>
      <c r="BO29" s="16">
        <v>9.2850133313194961E-3</v>
      </c>
      <c r="BP29" s="16">
        <v>9.2107332246689402E-3</v>
      </c>
      <c r="BQ29" s="16">
        <v>9.1370473588715893E-3</v>
      </c>
      <c r="BR29" s="16">
        <v>9.0639509800006148E-3</v>
      </c>
      <c r="BS29" s="16">
        <v>8.99143937216061E-3</v>
      </c>
      <c r="BT29" s="16">
        <v>8.9195078571833262E-3</v>
      </c>
      <c r="BU29" s="16">
        <v>8.8481517943258588E-3</v>
      </c>
      <c r="BV29" s="16">
        <v>8.7773665799712516E-3</v>
      </c>
      <c r="BW29" s="16">
        <v>8.707147647331482E-3</v>
      </c>
      <c r="BX29" s="16">
        <v>8.637490466152831E-3</v>
      </c>
      <c r="BY29" s="16">
        <v>8.5683905424236081E-3</v>
      </c>
      <c r="BZ29" s="16">
        <v>8.49984341808422E-3</v>
      </c>
      <c r="CA29" s="16">
        <v>8.4318446707395446E-3</v>
      </c>
      <c r="CB29" s="16">
        <v>8.3643899133736283E-3</v>
      </c>
      <c r="CC29" s="16">
        <v>8.2974747940666397E-3</v>
      </c>
      <c r="CD29" s="16">
        <v>8.2310949957141062E-3</v>
      </c>
      <c r="CE29" s="16">
        <v>8.165246235748394E-3</v>
      </c>
      <c r="CF29" s="16">
        <v>8.0999242658624064E-3</v>
      </c>
      <c r="CG29" s="16">
        <v>8.0351248717355078E-3</v>
      </c>
      <c r="CH29" s="16">
        <v>7.9708438727616234E-3</v>
      </c>
      <c r="CI29" s="16">
        <v>7.9070771217795294E-3</v>
      </c>
      <c r="CJ29" s="16">
        <v>7.8438205048052927E-3</v>
      </c>
      <c r="CK29" s="16">
        <v>7.7810699407668505E-3</v>
      </c>
      <c r="CL29" s="16">
        <v>7.7188213812407151E-3</v>
      </c>
      <c r="CM29" s="16">
        <v>7.6570708101907905E-3</v>
      </c>
      <c r="CN29" s="16">
        <v>7.5958142437092648E-3</v>
      </c>
      <c r="CO29" s="16">
        <v>7.5350477297595891E-3</v>
      </c>
      <c r="CP29" s="16">
        <v>7.474767347921513E-3</v>
      </c>
      <c r="CQ29" s="16">
        <v>7.4149692091381413E-3</v>
      </c>
      <c r="CR29" s="16">
        <v>7.355649455465036E-3</v>
      </c>
      <c r="CS29" s="16">
        <v>7.2968042598213151E-3</v>
      </c>
      <c r="CT29" s="16">
        <v>7.2384298257427444E-3</v>
      </c>
      <c r="CU29" s="16">
        <v>7.1805223871368026E-3</v>
      </c>
      <c r="CV29" s="16">
        <v>7.1230782080397084E-3</v>
      </c>
      <c r="CW29" s="16">
        <v>7.06609358237539E-3</v>
      </c>
      <c r="CX29" s="16">
        <v>7.009564833716387E-3</v>
      </c>
      <c r="CY29" s="16">
        <v>6.9534883150466553E-3</v>
      </c>
      <c r="CZ29" s="16">
        <v>6.8978604085262818E-3</v>
      </c>
      <c r="DA29" s="16">
        <v>6.8426775252580724E-3</v>
      </c>
      <c r="DB29" s="16">
        <v>6.7879361050560078E-3</v>
      </c>
      <c r="DC29" s="16">
        <v>6.7336326162155593E-3</v>
      </c>
      <c r="DD29" s="16">
        <v>6.6797635552858347E-3</v>
      </c>
      <c r="DE29" s="16">
        <v>6.626325446843548E-3</v>
      </c>
      <c r="DF29" s="16">
        <v>6.5733148432688005E-3</v>
      </c>
      <c r="DG29" s="16">
        <v>6.5207283245226491E-3</v>
      </c>
      <c r="DH29" s="16">
        <v>6.468562497926468E-3</v>
      </c>
      <c r="DI29" s="16">
        <v>6.4168139979430567E-3</v>
      </c>
      <c r="DJ29" s="16">
        <v>6.3654794859595116E-3</v>
      </c>
      <c r="DK29" s="16">
        <v>6.3145556500718361E-3</v>
      </c>
    </row>
    <row r="30" spans="2:115" ht="12.75" customHeight="1" x14ac:dyDescent="0.15">
      <c r="B30" s="16">
        <v>77</v>
      </c>
      <c r="D30" s="16">
        <v>1.8589999999999999E-2</v>
      </c>
      <c r="E30" s="16">
        <v>1.82841945E-2</v>
      </c>
      <c r="F30" s="16">
        <v>1.799384149134E-2</v>
      </c>
      <c r="G30" s="16">
        <v>1.7718175839692672E-2</v>
      </c>
      <c r="H30" s="16">
        <v>1.7456655564298807E-2</v>
      </c>
      <c r="I30" s="16">
        <v>1.7208945621841408E-2</v>
      </c>
      <c r="J30" s="16">
        <v>1.6974387693015708E-2</v>
      </c>
      <c r="K30" s="16">
        <v>1.6752532445867992E-2</v>
      </c>
      <c r="L30" s="16">
        <v>1.6542958264970185E-2</v>
      </c>
      <c r="M30" s="16">
        <v>1.6345435343286443E-2</v>
      </c>
      <c r="N30" s="16">
        <v>1.6159424289079845E-2</v>
      </c>
      <c r="O30" s="16">
        <v>1.5984579318272001E-2</v>
      </c>
      <c r="P30" s="16">
        <v>1.5820737380259714E-2</v>
      </c>
      <c r="Q30" s="16">
        <v>1.5667434435044997E-2</v>
      </c>
      <c r="R30" s="16">
        <v>1.5524390758653037E-2</v>
      </c>
      <c r="S30" s="16">
        <v>1.5391501973758966E-2</v>
      </c>
      <c r="T30" s="16">
        <v>1.5268369957968894E-2</v>
      </c>
      <c r="U30" s="16">
        <v>1.5146222998305143E-2</v>
      </c>
      <c r="V30" s="16">
        <v>1.5025053214318702E-2</v>
      </c>
      <c r="W30" s="16">
        <v>1.4904852788604152E-2</v>
      </c>
      <c r="X30" s="16">
        <v>1.4785613966295319E-2</v>
      </c>
      <c r="Y30" s="16">
        <v>1.4667329054564957E-2</v>
      </c>
      <c r="Z30" s="16">
        <v>1.4549990422128437E-2</v>
      </c>
      <c r="AA30" s="16">
        <v>1.443359049875141E-2</v>
      </c>
      <c r="AB30" s="16">
        <v>1.4318121774761397E-2</v>
      </c>
      <c r="AC30" s="16">
        <v>1.4203576800563306E-2</v>
      </c>
      <c r="AD30" s="16">
        <v>1.4089948186158798E-2</v>
      </c>
      <c r="AE30" s="16">
        <v>1.3977228600669528E-2</v>
      </c>
      <c r="AF30" s="16">
        <v>1.3865410771864173E-2</v>
      </c>
      <c r="AG30" s="16">
        <v>1.3754487485689259E-2</v>
      </c>
      <c r="AH30" s="16">
        <v>1.3644451585803746E-2</v>
      </c>
      <c r="AI30" s="16">
        <v>1.3535295973117315E-2</v>
      </c>
      <c r="AJ30" s="16">
        <v>1.3427013605332378E-2</v>
      </c>
      <c r="AK30" s="16">
        <v>1.3319597496489716E-2</v>
      </c>
      <c r="AL30" s="16">
        <v>1.3213040716517801E-2</v>
      </c>
      <c r="AM30" s="16">
        <v>1.3107336390785658E-2</v>
      </c>
      <c r="AN30" s="16">
        <v>1.3002477699659371E-2</v>
      </c>
      <c r="AO30" s="16">
        <v>1.2898457878062096E-2</v>
      </c>
      <c r="AP30" s="16">
        <v>1.27952702150376E-2</v>
      </c>
      <c r="AQ30" s="16">
        <v>1.2692908053317298E-2</v>
      </c>
      <c r="AR30" s="16">
        <v>1.2591364788890759E-2</v>
      </c>
      <c r="AS30" s="16">
        <v>1.2490633870579634E-2</v>
      </c>
      <c r="AT30" s="16">
        <v>1.2390708799614998E-2</v>
      </c>
      <c r="AU30" s="16">
        <v>1.2291583129218077E-2</v>
      </c>
      <c r="AV30" s="16">
        <v>1.2193250464184331E-2</v>
      </c>
      <c r="AW30" s="16">
        <v>1.2095704460470858E-2</v>
      </c>
      <c r="AX30" s="16">
        <v>1.1998938824787092E-2</v>
      </c>
      <c r="AY30" s="16">
        <v>1.1902947314188794E-2</v>
      </c>
      <c r="AZ30" s="16">
        <v>1.1807723735675282E-2</v>
      </c>
      <c r="BA30" s="16">
        <v>1.171326194578988E-2</v>
      </c>
      <c r="BB30" s="16">
        <v>1.1619555850223562E-2</v>
      </c>
      <c r="BC30" s="16">
        <v>1.1526599403421774E-2</v>
      </c>
      <c r="BD30" s="16">
        <v>1.1434386608194399E-2</v>
      </c>
      <c r="BE30" s="16">
        <v>1.1342911515328844E-2</v>
      </c>
      <c r="BF30" s="16">
        <v>1.1252168223206212E-2</v>
      </c>
      <c r="BG30" s="16">
        <v>1.1162150877420562E-2</v>
      </c>
      <c r="BH30" s="16">
        <v>1.1072853670401199E-2</v>
      </c>
      <c r="BI30" s="16">
        <v>1.0984270841037988E-2</v>
      </c>
      <c r="BJ30" s="16">
        <v>1.0896396674309685E-2</v>
      </c>
      <c r="BK30" s="16">
        <v>1.0809225500915207E-2</v>
      </c>
      <c r="BL30" s="16">
        <v>1.0722751696907886E-2</v>
      </c>
      <c r="BM30" s="16">
        <v>1.0636969683332623E-2</v>
      </c>
      <c r="BN30" s="16">
        <v>1.055187392586596E-2</v>
      </c>
      <c r="BO30" s="16">
        <v>1.0467458934459033E-2</v>
      </c>
      <c r="BP30" s="16">
        <v>1.038371926298336E-2</v>
      </c>
      <c r="BQ30" s="16">
        <v>1.0300649508879494E-2</v>
      </c>
      <c r="BR30" s="16">
        <v>1.0218244312808458E-2</v>
      </c>
      <c r="BS30" s="16">
        <v>1.013649835830599E-2</v>
      </c>
      <c r="BT30" s="16">
        <v>1.0055406371439543E-2</v>
      </c>
      <c r="BU30" s="16">
        <v>9.9749631204680261E-3</v>
      </c>
      <c r="BV30" s="16">
        <v>9.8951634155042805E-3</v>
      </c>
      <c r="BW30" s="16">
        <v>9.8160021081802485E-3</v>
      </c>
      <c r="BX30" s="16">
        <v>9.7374740913148058E-3</v>
      </c>
      <c r="BY30" s="16">
        <v>9.6595742985842864E-3</v>
      </c>
      <c r="BZ30" s="16">
        <v>9.5822977041956133E-3</v>
      </c>
      <c r="CA30" s="16">
        <v>9.505639322562048E-3</v>
      </c>
      <c r="CB30" s="16">
        <v>9.4295942079815516E-3</v>
      </c>
      <c r="CC30" s="16">
        <v>9.3541574543176981E-3</v>
      </c>
      <c r="CD30" s="16">
        <v>9.279324194683157E-3</v>
      </c>
      <c r="CE30" s="16">
        <v>9.2050896011256923E-3</v>
      </c>
      <c r="CF30" s="16">
        <v>9.1314488843166862E-3</v>
      </c>
      <c r="CG30" s="16">
        <v>9.0583972932421538E-3</v>
      </c>
      <c r="CH30" s="16">
        <v>8.9859301148962154E-3</v>
      </c>
      <c r="CI30" s="16">
        <v>8.9140426739770465E-3</v>
      </c>
      <c r="CJ30" s="16">
        <v>8.8427303325852285E-3</v>
      </c>
      <c r="CK30" s="16">
        <v>8.7719884899245468E-3</v>
      </c>
      <c r="CL30" s="16">
        <v>8.7018125820051504E-3</v>
      </c>
      <c r="CM30" s="16">
        <v>8.6321980813491087E-3</v>
      </c>
      <c r="CN30" s="16">
        <v>8.5631404966983165E-3</v>
      </c>
      <c r="CO30" s="16">
        <v>8.4946353727247299E-3</v>
      </c>
      <c r="CP30" s="16">
        <v>8.4266782897429327E-3</v>
      </c>
      <c r="CQ30" s="16">
        <v>8.3592648634249894E-3</v>
      </c>
      <c r="CR30" s="16">
        <v>8.2923907445175884E-3</v>
      </c>
      <c r="CS30" s="16">
        <v>8.2260516185614484E-3</v>
      </c>
      <c r="CT30" s="16">
        <v>8.1602432056129565E-3</v>
      </c>
      <c r="CU30" s="16">
        <v>8.0949612599680535E-3</v>
      </c>
      <c r="CV30" s="16">
        <v>8.0302015698883074E-3</v>
      </c>
      <c r="CW30" s="16">
        <v>7.9659599573292002E-3</v>
      </c>
      <c r="CX30" s="16">
        <v>7.9022322776705674E-3</v>
      </c>
      <c r="CY30" s="16">
        <v>7.8390144194492029E-3</v>
      </c>
      <c r="CZ30" s="16">
        <v>7.7763023040936085E-3</v>
      </c>
      <c r="DA30" s="16">
        <v>7.7140918856608599E-3</v>
      </c>
      <c r="DB30" s="16">
        <v>7.6523791505755737E-3</v>
      </c>
      <c r="DC30" s="16">
        <v>7.5911601173709684E-3</v>
      </c>
      <c r="DD30" s="16">
        <v>7.5304308364320012E-3</v>
      </c>
      <c r="DE30" s="16">
        <v>7.4701873897405442E-3</v>
      </c>
      <c r="DF30" s="16">
        <v>7.4104258906226208E-3</v>
      </c>
      <c r="DG30" s="16">
        <v>7.3511424834976392E-3</v>
      </c>
      <c r="DH30" s="16">
        <v>7.2923333436296584E-3</v>
      </c>
      <c r="DI30" s="16">
        <v>7.2339946768806207E-3</v>
      </c>
      <c r="DJ30" s="16">
        <v>7.1761227194655757E-3</v>
      </c>
      <c r="DK30" s="16">
        <v>7.118713737709852E-3</v>
      </c>
    </row>
    <row r="31" spans="2:115" ht="12.75" customHeight="1" x14ac:dyDescent="0.15">
      <c r="B31" s="16">
        <v>78</v>
      </c>
      <c r="D31" s="16">
        <v>2.1059999999999999E-2</v>
      </c>
      <c r="E31" s="16">
        <v>2.0713563000000001E-2</v>
      </c>
      <c r="F31" s="16">
        <v>2.0384631619560001E-2</v>
      </c>
      <c r="G31" s="16">
        <v>2.0072339063148342E-2</v>
      </c>
      <c r="H31" s="16">
        <v>1.9776071338576274E-2</v>
      </c>
      <c r="I31" s="16">
        <v>1.9495448886281876E-2</v>
      </c>
      <c r="J31" s="16">
        <v>1.9229725917961855E-2</v>
      </c>
      <c r="K31" s="16">
        <v>1.8978393400214094E-2</v>
      </c>
      <c r="L31" s="16">
        <v>1.8740973698777415E-2</v>
      </c>
      <c r="M31" s="16">
        <v>1.8517206472814015E-2</v>
      </c>
      <c r="N31" s="16">
        <v>1.8306480663153393E-2</v>
      </c>
      <c r="O31" s="16">
        <v>1.8108404542378071E-2</v>
      </c>
      <c r="P31" s="16">
        <v>1.7922793395818697E-2</v>
      </c>
      <c r="Q31" s="16">
        <v>1.7749121527813213E-2</v>
      </c>
      <c r="R31" s="16">
        <v>1.758707204826428E-2</v>
      </c>
      <c r="S31" s="16">
        <v>1.7436526711531137E-2</v>
      </c>
      <c r="T31" s="16">
        <v>1.7297034497838887E-2</v>
      </c>
      <c r="U31" s="16">
        <v>1.7158658221856176E-2</v>
      </c>
      <c r="V31" s="16">
        <v>1.7021388956081327E-2</v>
      </c>
      <c r="W31" s="16">
        <v>1.6885217844432678E-2</v>
      </c>
      <c r="X31" s="16">
        <v>1.6750136101677214E-2</v>
      </c>
      <c r="Y31" s="16">
        <v>1.6616135012863797E-2</v>
      </c>
      <c r="Z31" s="16">
        <v>1.6483205932760887E-2</v>
      </c>
      <c r="AA31" s="16">
        <v>1.6351340285298801E-2</v>
      </c>
      <c r="AB31" s="16">
        <v>1.6220529563016409E-2</v>
      </c>
      <c r="AC31" s="16">
        <v>1.6090765326512275E-2</v>
      </c>
      <c r="AD31" s="16">
        <v>1.5962039203900179E-2</v>
      </c>
      <c r="AE31" s="16">
        <v>1.5834342890268978E-2</v>
      </c>
      <c r="AF31" s="16">
        <v>1.5707668147146827E-2</v>
      </c>
      <c r="AG31" s="16">
        <v>1.5582006801969649E-2</v>
      </c>
      <c r="AH31" s="16">
        <v>1.5457350747553894E-2</v>
      </c>
      <c r="AI31" s="16">
        <v>1.5333691941573462E-2</v>
      </c>
      <c r="AJ31" s="16">
        <v>1.5211022406040876E-2</v>
      </c>
      <c r="AK31" s="16">
        <v>1.5089334226792548E-2</v>
      </c>
      <c r="AL31" s="16">
        <v>1.4968619552978207E-2</v>
      </c>
      <c r="AM31" s="16">
        <v>1.4848870596554382E-2</v>
      </c>
      <c r="AN31" s="16">
        <v>1.4730079631781945E-2</v>
      </c>
      <c r="AO31" s="16">
        <v>1.4612238994727689E-2</v>
      </c>
      <c r="AP31" s="16">
        <v>1.4495341082769869E-2</v>
      </c>
      <c r="AQ31" s="16">
        <v>1.437937835410771E-2</v>
      </c>
      <c r="AR31" s="16">
        <v>1.4264343327274847E-2</v>
      </c>
      <c r="AS31" s="16">
        <v>1.4150228580656649E-2</v>
      </c>
      <c r="AT31" s="16">
        <v>1.4037026752011397E-2</v>
      </c>
      <c r="AU31" s="16">
        <v>1.3924730537995304E-2</v>
      </c>
      <c r="AV31" s="16">
        <v>1.3813332693691342E-2</v>
      </c>
      <c r="AW31" s="16">
        <v>1.3702826032141811E-2</v>
      </c>
      <c r="AX31" s="16">
        <v>1.3593203423884677E-2</v>
      </c>
      <c r="AY31" s="16">
        <v>1.3484457796493599E-2</v>
      </c>
      <c r="AZ31" s="16">
        <v>1.3376582134121649E-2</v>
      </c>
      <c r="BA31" s="16">
        <v>1.3269569477048675E-2</v>
      </c>
      <c r="BB31" s="16">
        <v>1.3163412921232288E-2</v>
      </c>
      <c r="BC31" s="16">
        <v>1.3058105617862428E-2</v>
      </c>
      <c r="BD31" s="16">
        <v>1.2953640772919528E-2</v>
      </c>
      <c r="BE31" s="16">
        <v>1.2850011646736173E-2</v>
      </c>
      <c r="BF31" s="16">
        <v>1.2747211553562282E-2</v>
      </c>
      <c r="BG31" s="16">
        <v>1.2645233861133785E-2</v>
      </c>
      <c r="BH31" s="16">
        <v>1.2544071990244715E-2</v>
      </c>
      <c r="BI31" s="16">
        <v>1.2443719414322757E-2</v>
      </c>
      <c r="BJ31" s="16">
        <v>1.2344169659008175E-2</v>
      </c>
      <c r="BK31" s="16">
        <v>1.2245416301736109E-2</v>
      </c>
      <c r="BL31" s="16">
        <v>1.214745297132222E-2</v>
      </c>
      <c r="BM31" s="16">
        <v>1.2050273347551642E-2</v>
      </c>
      <c r="BN31" s="16">
        <v>1.1953871160771229E-2</v>
      </c>
      <c r="BO31" s="16">
        <v>1.185824019148506E-2</v>
      </c>
      <c r="BP31" s="16">
        <v>1.1763374269953178E-2</v>
      </c>
      <c r="BQ31" s="16">
        <v>1.1669267275793553E-2</v>
      </c>
      <c r="BR31" s="16">
        <v>1.1575913137587204E-2</v>
      </c>
      <c r="BS31" s="16">
        <v>1.1483305832486506E-2</v>
      </c>
      <c r="BT31" s="16">
        <v>1.1391439385826615E-2</v>
      </c>
      <c r="BU31" s="16">
        <v>1.1300307870740002E-2</v>
      </c>
      <c r="BV31" s="16">
        <v>1.1209905407774081E-2</v>
      </c>
      <c r="BW31" s="16">
        <v>1.1120226164511891E-2</v>
      </c>
      <c r="BX31" s="16">
        <v>1.1031264355195795E-2</v>
      </c>
      <c r="BY31" s="16">
        <v>1.0943014240354227E-2</v>
      </c>
      <c r="BZ31" s="16">
        <v>1.0855470126431394E-2</v>
      </c>
      <c r="CA31" s="16">
        <v>1.0768626365419942E-2</v>
      </c>
      <c r="CB31" s="16">
        <v>1.0682477354496582E-2</v>
      </c>
      <c r="CC31" s="16">
        <v>1.059701753566061E-2</v>
      </c>
      <c r="CD31" s="16">
        <v>1.0512241395375325E-2</v>
      </c>
      <c r="CE31" s="16">
        <v>1.0428143464212322E-2</v>
      </c>
      <c r="CF31" s="16">
        <v>1.0344718316498623E-2</v>
      </c>
      <c r="CG31" s="16">
        <v>1.0261960569966635E-2</v>
      </c>
      <c r="CH31" s="16">
        <v>1.0179864885406901E-2</v>
      </c>
      <c r="CI31" s="16">
        <v>1.0098425966323647E-2</v>
      </c>
      <c r="CJ31" s="16">
        <v>1.0017638558593056E-2</v>
      </c>
      <c r="CK31" s="16">
        <v>9.9374974501243128E-3</v>
      </c>
      <c r="CL31" s="16">
        <v>9.8579974705233168E-3</v>
      </c>
      <c r="CM31" s="16">
        <v>9.7791334907591319E-3</v>
      </c>
      <c r="CN31" s="16">
        <v>9.7009004228330586E-3</v>
      </c>
      <c r="CO31" s="16">
        <v>9.6232932194503934E-3</v>
      </c>
      <c r="CP31" s="16">
        <v>9.5463068736947911E-3</v>
      </c>
      <c r="CQ31" s="16">
        <v>9.4699364187052319E-3</v>
      </c>
      <c r="CR31" s="16">
        <v>9.3941769273555905E-3</v>
      </c>
      <c r="CS31" s="16">
        <v>9.3190235119367457E-3</v>
      </c>
      <c r="CT31" s="16">
        <v>9.2444713238412513E-3</v>
      </c>
      <c r="CU31" s="16">
        <v>9.1705155532505224E-3</v>
      </c>
      <c r="CV31" s="16">
        <v>9.0971514288245171E-3</v>
      </c>
      <c r="CW31" s="16">
        <v>9.0243742173939205E-3</v>
      </c>
      <c r="CX31" s="16">
        <v>8.9521792236547677E-3</v>
      </c>
      <c r="CY31" s="16">
        <v>8.880561789865531E-3</v>
      </c>
      <c r="CZ31" s="16">
        <v>8.8095172955466056E-3</v>
      </c>
      <c r="DA31" s="16">
        <v>8.7390411571822337E-3</v>
      </c>
      <c r="DB31" s="16">
        <v>8.6691288279247755E-3</v>
      </c>
      <c r="DC31" s="16">
        <v>8.5997757973013782E-3</v>
      </c>
      <c r="DD31" s="16">
        <v>8.5309775909229672E-3</v>
      </c>
      <c r="DE31" s="16">
        <v>8.4627297701955831E-3</v>
      </c>
      <c r="DF31" s="16">
        <v>8.3950279320340188E-3</v>
      </c>
      <c r="DG31" s="16">
        <v>8.327867708577746E-3</v>
      </c>
      <c r="DH31" s="16">
        <v>8.2612447669091239E-3</v>
      </c>
      <c r="DI31" s="16">
        <v>8.1951548087738513E-3</v>
      </c>
      <c r="DJ31" s="16">
        <v>8.1295935703036594E-3</v>
      </c>
      <c r="DK31" s="16">
        <v>8.0645568217412311E-3</v>
      </c>
    </row>
    <row r="32" spans="2:115" ht="12.75" customHeight="1" x14ac:dyDescent="0.15">
      <c r="B32" s="16">
        <v>79</v>
      </c>
      <c r="D32" s="16">
        <v>2.3939999999999999E-2</v>
      </c>
      <c r="E32" s="16">
        <v>2.3546187E-2</v>
      </c>
      <c r="F32" s="16">
        <v>2.3172273550439999E-2</v>
      </c>
      <c r="G32" s="16">
        <v>2.2817274319647259E-2</v>
      </c>
      <c r="H32" s="16">
        <v>2.2480491350689264E-2</v>
      </c>
      <c r="I32" s="16">
        <v>2.2161493178422982E-2</v>
      </c>
      <c r="J32" s="16">
        <v>2.1859432026401077E-2</v>
      </c>
      <c r="K32" s="16">
        <v>2.1573729249816015E-2</v>
      </c>
      <c r="L32" s="16">
        <v>2.1303841896900814E-2</v>
      </c>
      <c r="M32" s="16">
        <v>2.1049474024651821E-2</v>
      </c>
      <c r="N32" s="16">
        <v>2.0809931010251283E-2</v>
      </c>
      <c r="O32" s="16">
        <v>2.0584767556720361E-2</v>
      </c>
      <c r="P32" s="16">
        <v>2.0373773689263977E-2</v>
      </c>
      <c r="Q32" s="16">
        <v>2.017635182221501E-2</v>
      </c>
      <c r="R32" s="16">
        <v>1.9992141730078187E-2</v>
      </c>
      <c r="S32" s="16">
        <v>1.9821008996868717E-2</v>
      </c>
      <c r="T32" s="16">
        <v>1.9662440924893766E-2</v>
      </c>
      <c r="U32" s="16">
        <v>1.9505141397494617E-2</v>
      </c>
      <c r="V32" s="16">
        <v>1.9349100266314659E-2</v>
      </c>
      <c r="W32" s="16">
        <v>1.9194307464184143E-2</v>
      </c>
      <c r="X32" s="16">
        <v>1.9040753004470671E-2</v>
      </c>
      <c r="Y32" s="16">
        <v>1.8888426980434903E-2</v>
      </c>
      <c r="Z32" s="16">
        <v>1.8737319564591425E-2</v>
      </c>
      <c r="AA32" s="16">
        <v>1.8587421008074693E-2</v>
      </c>
      <c r="AB32" s="16">
        <v>1.8438721640010095E-2</v>
      </c>
      <c r="AC32" s="16">
        <v>1.8291211866890013E-2</v>
      </c>
      <c r="AD32" s="16">
        <v>1.8144882171954892E-2</v>
      </c>
      <c r="AE32" s="16">
        <v>1.7999723114579255E-2</v>
      </c>
      <c r="AF32" s="16">
        <v>1.7855725329662619E-2</v>
      </c>
      <c r="AG32" s="16">
        <v>1.771287952702532E-2</v>
      </c>
      <c r="AH32" s="16">
        <v>1.7571176490809116E-2</v>
      </c>
      <c r="AI32" s="16">
        <v>1.7430607078882644E-2</v>
      </c>
      <c r="AJ32" s="16">
        <v>1.7291162222251584E-2</v>
      </c>
      <c r="AK32" s="16">
        <v>1.715283292447357E-2</v>
      </c>
      <c r="AL32" s="16">
        <v>1.7015610261077781E-2</v>
      </c>
      <c r="AM32" s="16">
        <v>1.6879485378989159E-2</v>
      </c>
      <c r="AN32" s="16">
        <v>1.6744449495957246E-2</v>
      </c>
      <c r="AO32" s="16">
        <v>1.6610493899989587E-2</v>
      </c>
      <c r="AP32" s="16">
        <v>1.6477609948789673E-2</v>
      </c>
      <c r="AQ32" s="16">
        <v>1.6345789069199354E-2</v>
      </c>
      <c r="AR32" s="16">
        <v>1.6215022756645759E-2</v>
      </c>
      <c r="AS32" s="16">
        <v>1.6085302574592591E-2</v>
      </c>
      <c r="AT32" s="16">
        <v>1.5956620153995852E-2</v>
      </c>
      <c r="AU32" s="16">
        <v>1.5828967192763884E-2</v>
      </c>
      <c r="AV32" s="16">
        <v>1.5702335455221771E-2</v>
      </c>
      <c r="AW32" s="16">
        <v>1.5576716771579999E-2</v>
      </c>
      <c r="AX32" s="16">
        <v>1.545210303740736E-2</v>
      </c>
      <c r="AY32" s="16">
        <v>1.5328486213108099E-2</v>
      </c>
      <c r="AZ32" s="16">
        <v>1.5205858323403234E-2</v>
      </c>
      <c r="BA32" s="16">
        <v>1.5084211456816007E-2</v>
      </c>
      <c r="BB32" s="16">
        <v>1.4963537765161482E-2</v>
      </c>
      <c r="BC32" s="16">
        <v>1.4843829463040189E-2</v>
      </c>
      <c r="BD32" s="16">
        <v>1.4725078827335866E-2</v>
      </c>
      <c r="BE32" s="16">
        <v>1.460727819671718E-2</v>
      </c>
      <c r="BF32" s="16">
        <v>1.4490419971143441E-2</v>
      </c>
      <c r="BG32" s="16">
        <v>1.4374496611374294E-2</v>
      </c>
      <c r="BH32" s="16">
        <v>1.4259500638483301E-2</v>
      </c>
      <c r="BI32" s="16">
        <v>1.4145424633375434E-2</v>
      </c>
      <c r="BJ32" s="16">
        <v>1.403226123630843E-2</v>
      </c>
      <c r="BK32" s="16">
        <v>1.3920003146417963E-2</v>
      </c>
      <c r="BL32" s="16">
        <v>1.3808643121246619E-2</v>
      </c>
      <c r="BM32" s="16">
        <v>1.3698173976276646E-2</v>
      </c>
      <c r="BN32" s="16">
        <v>1.3588588584466432E-2</v>
      </c>
      <c r="BO32" s="16">
        <v>1.3479879875790702E-2</v>
      </c>
      <c r="BP32" s="16">
        <v>1.3372040836784374E-2</v>
      </c>
      <c r="BQ32" s="16">
        <v>1.32650645100901E-2</v>
      </c>
      <c r="BR32" s="16">
        <v>1.3158943994009378E-2</v>
      </c>
      <c r="BS32" s="16">
        <v>1.3053672442057303E-2</v>
      </c>
      <c r="BT32" s="16">
        <v>1.2949243062520845E-2</v>
      </c>
      <c r="BU32" s="16">
        <v>1.2845649118020679E-2</v>
      </c>
      <c r="BV32" s="16">
        <v>1.2742883925076512E-2</v>
      </c>
      <c r="BW32" s="16">
        <v>1.2640940853675902E-2</v>
      </c>
      <c r="BX32" s="16">
        <v>1.2539813326846495E-2</v>
      </c>
      <c r="BY32" s="16">
        <v>1.2439494820231722E-2</v>
      </c>
      <c r="BZ32" s="16">
        <v>1.2339978861669869E-2</v>
      </c>
      <c r="CA32" s="16">
        <v>1.2241259030776509E-2</v>
      </c>
      <c r="CB32" s="16">
        <v>1.2143328958530297E-2</v>
      </c>
      <c r="CC32" s="16">
        <v>1.2046182326862054E-2</v>
      </c>
      <c r="CD32" s="16">
        <v>1.1949812868247157E-2</v>
      </c>
      <c r="CE32" s="16">
        <v>1.185421436530118E-2</v>
      </c>
      <c r="CF32" s="16">
        <v>1.1759380650378772E-2</v>
      </c>
      <c r="CG32" s="16">
        <v>1.1665305605175742E-2</v>
      </c>
      <c r="CH32" s="16">
        <v>1.1571983160334335E-2</v>
      </c>
      <c r="CI32" s="16">
        <v>1.1479407295051661E-2</v>
      </c>
      <c r="CJ32" s="16">
        <v>1.1387572036691246E-2</v>
      </c>
      <c r="CK32" s="16">
        <v>1.1296471460397715E-2</v>
      </c>
      <c r="CL32" s="16">
        <v>1.1206099688714534E-2</v>
      </c>
      <c r="CM32" s="16">
        <v>1.1116450891204818E-2</v>
      </c>
      <c r="CN32" s="16">
        <v>1.1027519284075181E-2</v>
      </c>
      <c r="CO32" s="16">
        <v>1.0939299129802578E-2</v>
      </c>
      <c r="CP32" s="16">
        <v>1.0851784736764158E-2</v>
      </c>
      <c r="CQ32" s="16">
        <v>1.0764970458870045E-2</v>
      </c>
      <c r="CR32" s="16">
        <v>1.0678850695199084E-2</v>
      </c>
      <c r="CS32" s="16">
        <v>1.0593419889637492E-2</v>
      </c>
      <c r="CT32" s="16">
        <v>1.0508672530520392E-2</v>
      </c>
      <c r="CU32" s="16">
        <v>1.0424603150276228E-2</v>
      </c>
      <c r="CV32" s="16">
        <v>1.0341206325074018E-2</v>
      </c>
      <c r="CW32" s="16">
        <v>1.0258476674473424E-2</v>
      </c>
      <c r="CX32" s="16">
        <v>1.0176408861077638E-2</v>
      </c>
      <c r="CY32" s="16">
        <v>1.0094997590189015E-2</v>
      </c>
      <c r="CZ32" s="16">
        <v>1.0014237609467503E-2</v>
      </c>
      <c r="DA32" s="16">
        <v>9.9341237085917647E-3</v>
      </c>
      <c r="DB32" s="16">
        <v>9.85465071892303E-3</v>
      </c>
      <c r="DC32" s="16">
        <v>9.7758135131716453E-3</v>
      </c>
      <c r="DD32" s="16">
        <v>9.6976070050662725E-3</v>
      </c>
      <c r="DE32" s="16">
        <v>9.6200261490257417E-3</v>
      </c>
      <c r="DF32" s="16">
        <v>9.5430659398335373E-3</v>
      </c>
      <c r="DG32" s="16">
        <v>9.4667214123148671E-3</v>
      </c>
      <c r="DH32" s="16">
        <v>9.3909876410163493E-3</v>
      </c>
      <c r="DI32" s="16">
        <v>9.3158597398882177E-3</v>
      </c>
      <c r="DJ32" s="16">
        <v>9.2413328619691121E-3</v>
      </c>
      <c r="DK32" s="16">
        <v>9.1674021990733601E-3</v>
      </c>
    </row>
    <row r="33" spans="2:115" ht="12.75" customHeight="1" x14ac:dyDescent="0.15">
      <c r="B33" s="16">
        <v>80</v>
      </c>
      <c r="D33" s="16">
        <v>2.7289999999999998E-2</v>
      </c>
      <c r="E33" s="16">
        <v>2.68410795E-2</v>
      </c>
      <c r="F33" s="16">
        <v>2.6414843157539999E-2</v>
      </c>
      <c r="G33" s="16">
        <v>2.6010167760366486E-2</v>
      </c>
      <c r="H33" s="16">
        <v>2.5626257684223476E-2</v>
      </c>
      <c r="I33" s="16">
        <v>2.5262621087684345E-2</v>
      </c>
      <c r="J33" s="16">
        <v>2.4918291562259207E-2</v>
      </c>
      <c r="K33" s="16">
        <v>2.459260949154048E-2</v>
      </c>
      <c r="L33" s="16">
        <v>2.4284955946801308E-2</v>
      </c>
      <c r="M33" s="16">
        <v>2.39949935727965E-2</v>
      </c>
      <c r="N33" s="16">
        <v>2.3721930545938078E-2</v>
      </c>
      <c r="O33" s="16">
        <v>2.3465259257431027E-2</v>
      </c>
      <c r="P33" s="16">
        <v>2.322474035004236E-2</v>
      </c>
      <c r="Q33" s="16">
        <v>2.2999692616050449E-2</v>
      </c>
      <c r="R33" s="16">
        <v>2.278970542246591E-2</v>
      </c>
      <c r="S33" s="16">
        <v>2.2594625544049601E-2</v>
      </c>
      <c r="T33" s="16">
        <v>2.2413868539697204E-2</v>
      </c>
      <c r="U33" s="16">
        <v>2.2234557591379624E-2</v>
      </c>
      <c r="V33" s="16">
        <v>2.2056681130648591E-2</v>
      </c>
      <c r="W33" s="16">
        <v>2.1880227681603401E-2</v>
      </c>
      <c r="X33" s="16">
        <v>2.1705185860150574E-2</v>
      </c>
      <c r="Y33" s="16">
        <v>2.153154437326937E-2</v>
      </c>
      <c r="Z33" s="16">
        <v>2.1359292018283214E-2</v>
      </c>
      <c r="AA33" s="16">
        <v>2.1188417682136949E-2</v>
      </c>
      <c r="AB33" s="16">
        <v>2.1018910340679851E-2</v>
      </c>
      <c r="AC33" s="16">
        <v>2.0850759057954412E-2</v>
      </c>
      <c r="AD33" s="16">
        <v>2.0683952985490774E-2</v>
      </c>
      <c r="AE33" s="16">
        <v>2.051848136160685E-2</v>
      </c>
      <c r="AF33" s="16">
        <v>2.0354333510713994E-2</v>
      </c>
      <c r="AG33" s="16">
        <v>2.0191498842628282E-2</v>
      </c>
      <c r="AH33" s="16">
        <v>2.0029966851887258E-2</v>
      </c>
      <c r="AI33" s="16">
        <v>1.9869727117072158E-2</v>
      </c>
      <c r="AJ33" s="16">
        <v>1.9710769300135583E-2</v>
      </c>
      <c r="AK33" s="16">
        <v>1.9553083145734496E-2</v>
      </c>
      <c r="AL33" s="16">
        <v>1.939665848056862E-2</v>
      </c>
      <c r="AM33" s="16">
        <v>1.9241485212724074E-2</v>
      </c>
      <c r="AN33" s="16">
        <v>1.9087553331022279E-2</v>
      </c>
      <c r="AO33" s="16">
        <v>1.8934852904374098E-2</v>
      </c>
      <c r="AP33" s="16">
        <v>1.8783374081139108E-2</v>
      </c>
      <c r="AQ33" s="16">
        <v>1.8633107088489993E-2</v>
      </c>
      <c r="AR33" s="16">
        <v>1.8484042231782072E-2</v>
      </c>
      <c r="AS33" s="16">
        <v>1.8336169893927817E-2</v>
      </c>
      <c r="AT33" s="16">
        <v>1.8189480534776394E-2</v>
      </c>
      <c r="AU33" s="16">
        <v>1.8043964690498186E-2</v>
      </c>
      <c r="AV33" s="16">
        <v>1.7899612972974197E-2</v>
      </c>
      <c r="AW33" s="16">
        <v>1.7756416069190404E-2</v>
      </c>
      <c r="AX33" s="16">
        <v>1.7614364740636882E-2</v>
      </c>
      <c r="AY33" s="16">
        <v>1.7473449822711786E-2</v>
      </c>
      <c r="AZ33" s="16">
        <v>1.7333662224130089E-2</v>
      </c>
      <c r="BA33" s="16">
        <v>1.7194992926337048E-2</v>
      </c>
      <c r="BB33" s="16">
        <v>1.7057432982926356E-2</v>
      </c>
      <c r="BC33" s="16">
        <v>1.6920973519062944E-2</v>
      </c>
      <c r="BD33" s="16">
        <v>1.6785605730910438E-2</v>
      </c>
      <c r="BE33" s="16">
        <v>1.6651320885063155E-2</v>
      </c>
      <c r="BF33" s="16">
        <v>1.651811031798265E-2</v>
      </c>
      <c r="BG33" s="16">
        <v>1.6385965435438788E-2</v>
      </c>
      <c r="BH33" s="16">
        <v>1.625487771195528E-2</v>
      </c>
      <c r="BI33" s="16">
        <v>1.6124838690259637E-2</v>
      </c>
      <c r="BJ33" s="16">
        <v>1.5995839980737558E-2</v>
      </c>
      <c r="BK33" s="16">
        <v>1.5867873260891657E-2</v>
      </c>
      <c r="BL33" s="16">
        <v>1.5740930274804527E-2</v>
      </c>
      <c r="BM33" s="16">
        <v>1.5615002832606088E-2</v>
      </c>
      <c r="BN33" s="16">
        <v>1.549008280994524E-2</v>
      </c>
      <c r="BO33" s="16">
        <v>1.5366162147465679E-2</v>
      </c>
      <c r="BP33" s="16">
        <v>1.5243232850285952E-2</v>
      </c>
      <c r="BQ33" s="16">
        <v>1.5121286987483665E-2</v>
      </c>
      <c r="BR33" s="16">
        <v>1.5000316691583795E-2</v>
      </c>
      <c r="BS33" s="16">
        <v>1.4880314158051123E-2</v>
      </c>
      <c r="BT33" s="16">
        <v>1.4761271644786716E-2</v>
      </c>
      <c r="BU33" s="16">
        <v>1.4643181471628422E-2</v>
      </c>
      <c r="BV33" s="16">
        <v>1.4526036019855394E-2</v>
      </c>
      <c r="BW33" s="16">
        <v>1.4409827731696552E-2</v>
      </c>
      <c r="BX33" s="16">
        <v>1.429454910984298E-2</v>
      </c>
      <c r="BY33" s="16">
        <v>1.4180192716964236E-2</v>
      </c>
      <c r="BZ33" s="16">
        <v>1.4066751175228522E-2</v>
      </c>
      <c r="CA33" s="16">
        <v>1.3954217165826692E-2</v>
      </c>
      <c r="CB33" s="16">
        <v>1.3842583428500079E-2</v>
      </c>
      <c r="CC33" s="16">
        <v>1.3731842761072078E-2</v>
      </c>
      <c r="CD33" s="16">
        <v>1.36219880189835E-2</v>
      </c>
      <c r="CE33" s="16">
        <v>1.3513012114831633E-2</v>
      </c>
      <c r="CF33" s="16">
        <v>1.340490801791298E-2</v>
      </c>
      <c r="CG33" s="16">
        <v>1.3297668753769677E-2</v>
      </c>
      <c r="CH33" s="16">
        <v>1.3191287403739519E-2</v>
      </c>
      <c r="CI33" s="16">
        <v>1.3085757104509602E-2</v>
      </c>
      <c r="CJ33" s="16">
        <v>1.2981071047673525E-2</v>
      </c>
      <c r="CK33" s="16">
        <v>1.2877222479292136E-2</v>
      </c>
      <c r="CL33" s="16">
        <v>1.27742046994578E-2</v>
      </c>
      <c r="CM33" s="16">
        <v>1.2672011061862137E-2</v>
      </c>
      <c r="CN33" s="16">
        <v>1.2570634973367242E-2</v>
      </c>
      <c r="CO33" s="16">
        <v>1.2470069893580302E-2</v>
      </c>
      <c r="CP33" s="16">
        <v>1.2370309334431661E-2</v>
      </c>
      <c r="CQ33" s="16">
        <v>1.2271346859756206E-2</v>
      </c>
      <c r="CR33" s="16">
        <v>1.2173176084878157E-2</v>
      </c>
      <c r="CS33" s="16">
        <v>1.2075790676199131E-2</v>
      </c>
      <c r="CT33" s="16">
        <v>1.1979184350789538E-2</v>
      </c>
      <c r="CU33" s="16">
        <v>1.1883350875983223E-2</v>
      </c>
      <c r="CV33" s="16">
        <v>1.1788284068975356E-2</v>
      </c>
      <c r="CW33" s="16">
        <v>1.1693977796423552E-2</v>
      </c>
      <c r="CX33" s="16">
        <v>1.1600425974052163E-2</v>
      </c>
      <c r="CY33" s="16">
        <v>1.1507622566259746E-2</v>
      </c>
      <c r="CZ33" s="16">
        <v>1.1415561585729667E-2</v>
      </c>
      <c r="DA33" s="16">
        <v>1.132423709304383E-2</v>
      </c>
      <c r="DB33" s="16">
        <v>1.1233643196299482E-2</v>
      </c>
      <c r="DC33" s="16">
        <v>1.1143774050729085E-2</v>
      </c>
      <c r="DD33" s="16">
        <v>1.1054623858323252E-2</v>
      </c>
      <c r="DE33" s="16">
        <v>1.0966186867456665E-2</v>
      </c>
      <c r="DF33" s="16">
        <v>1.0878457372517013E-2</v>
      </c>
      <c r="DG33" s="16">
        <v>1.0791429713536875E-2</v>
      </c>
      <c r="DH33" s="16">
        <v>1.070509827582858E-2</v>
      </c>
      <c r="DI33" s="16">
        <v>1.0619457489621953E-2</v>
      </c>
      <c r="DJ33" s="16">
        <v>1.0534501829704977E-2</v>
      </c>
      <c r="DK33" s="16">
        <v>1.0450225815067337E-2</v>
      </c>
    </row>
    <row r="34" spans="2:115" ht="12.75" customHeight="1" x14ac:dyDescent="0.15">
      <c r="B34" s="16">
        <v>81</v>
      </c>
      <c r="D34" s="16">
        <v>3.1179999999999999E-2</v>
      </c>
      <c r="E34" s="16">
        <v>3.0667089000000002E-2</v>
      </c>
      <c r="F34" s="16">
        <v>3.018009562668E-2</v>
      </c>
      <c r="G34" s="16">
        <v>2.9717736561679264E-2</v>
      </c>
      <c r="H34" s="16">
        <v>2.9279102770028879E-2</v>
      </c>
      <c r="I34" s="16">
        <v>2.8863632301722168E-2</v>
      </c>
      <c r="J34" s="16">
        <v>2.8470220993449695E-2</v>
      </c>
      <c r="K34" s="16">
        <v>2.8098115205065308E-2</v>
      </c>
      <c r="L34" s="16">
        <v>2.7746607783849939E-2</v>
      </c>
      <c r="M34" s="16">
        <v>2.7415313286910773E-2</v>
      </c>
      <c r="N34" s="16">
        <v>2.7103327021705731E-2</v>
      </c>
      <c r="O34" s="16">
        <v>2.6810069023330874E-2</v>
      </c>
      <c r="P34" s="16">
        <v>2.6535265815841733E-2</v>
      </c>
      <c r="Q34" s="16">
        <v>2.6278139090086229E-2</v>
      </c>
      <c r="R34" s="16">
        <v>2.6038219680193743E-2</v>
      </c>
      <c r="S34" s="16">
        <v>2.5815332519731286E-2</v>
      </c>
      <c r="T34" s="16">
        <v>2.5608809859573436E-2</v>
      </c>
      <c r="U34" s="16">
        <v>2.5403939380696846E-2</v>
      </c>
      <c r="V34" s="16">
        <v>2.5200707865651272E-2</v>
      </c>
      <c r="W34" s="16">
        <v>2.4999102202726064E-2</v>
      </c>
      <c r="X34" s="16">
        <v>2.4799109385104254E-2</v>
      </c>
      <c r="Y34" s="16">
        <v>2.4600716510023421E-2</v>
      </c>
      <c r="Z34" s="16">
        <v>2.4403910777943232E-2</v>
      </c>
      <c r="AA34" s="16">
        <v>2.4208679491719686E-2</v>
      </c>
      <c r="AB34" s="16">
        <v>2.4015010055785928E-2</v>
      </c>
      <c r="AC34" s="16">
        <v>2.3822889975339639E-2</v>
      </c>
      <c r="AD34" s="16">
        <v>2.3632306855536921E-2</v>
      </c>
      <c r="AE34" s="16">
        <v>2.3443248400692625E-2</v>
      </c>
      <c r="AF34" s="16">
        <v>2.3255702413487088E-2</v>
      </c>
      <c r="AG34" s="16">
        <v>2.3069656794179189E-2</v>
      </c>
      <c r="AH34" s="16">
        <v>2.2885099539825756E-2</v>
      </c>
      <c r="AI34" s="16">
        <v>2.2702018743507149E-2</v>
      </c>
      <c r="AJ34" s="16">
        <v>2.2520402593559093E-2</v>
      </c>
      <c r="AK34" s="16">
        <v>2.234023937281062E-2</v>
      </c>
      <c r="AL34" s="16">
        <v>2.2161517457828135E-2</v>
      </c>
      <c r="AM34" s="16">
        <v>2.1984225318165511E-2</v>
      </c>
      <c r="AN34" s="16">
        <v>2.1808351515620182E-2</v>
      </c>
      <c r="AO34" s="16">
        <v>2.1633884703495223E-2</v>
      </c>
      <c r="AP34" s="16">
        <v>2.1460813625867263E-2</v>
      </c>
      <c r="AQ34" s="16">
        <v>2.1289127116860321E-2</v>
      </c>
      <c r="AR34" s="16">
        <v>2.1118814099925439E-2</v>
      </c>
      <c r="AS34" s="16">
        <v>2.0949863587126038E-2</v>
      </c>
      <c r="AT34" s="16">
        <v>2.078226467842903E-2</v>
      </c>
      <c r="AU34" s="16">
        <v>2.0616006561001595E-2</v>
      </c>
      <c r="AV34" s="16">
        <v>2.0451078508513583E-2</v>
      </c>
      <c r="AW34" s="16">
        <v>2.0287469880445476E-2</v>
      </c>
      <c r="AX34" s="16">
        <v>2.0125170121401911E-2</v>
      </c>
      <c r="AY34" s="16">
        <v>1.9964168760430695E-2</v>
      </c>
      <c r="AZ34" s="16">
        <v>1.9804455410347248E-2</v>
      </c>
      <c r="BA34" s="16">
        <v>1.9646019767064468E-2</v>
      </c>
      <c r="BB34" s="16">
        <v>1.9488851608927955E-2</v>
      </c>
      <c r="BC34" s="16">
        <v>1.933294079605653E-2</v>
      </c>
      <c r="BD34" s="16">
        <v>1.9178277269688078E-2</v>
      </c>
      <c r="BE34" s="16">
        <v>1.9024851051530574E-2</v>
      </c>
      <c r="BF34" s="16">
        <v>1.8872652243118328E-2</v>
      </c>
      <c r="BG34" s="16">
        <v>1.8721671025173383E-2</v>
      </c>
      <c r="BH34" s="16">
        <v>1.8571897656971998E-2</v>
      </c>
      <c r="BI34" s="16">
        <v>1.8423322475716219E-2</v>
      </c>
      <c r="BJ34" s="16">
        <v>1.8275935895910488E-2</v>
      </c>
      <c r="BK34" s="16">
        <v>1.8129728408743204E-2</v>
      </c>
      <c r="BL34" s="16">
        <v>1.798469058147326E-2</v>
      </c>
      <c r="BM34" s="16">
        <v>1.7840813056821472E-2</v>
      </c>
      <c r="BN34" s="16">
        <v>1.7698086552366901E-2</v>
      </c>
      <c r="BO34" s="16">
        <v>1.7556501859947966E-2</v>
      </c>
      <c r="BP34" s="16">
        <v>1.7416049845068383E-2</v>
      </c>
      <c r="BQ34" s="16">
        <v>1.7276721446307836E-2</v>
      </c>
      <c r="BR34" s="16">
        <v>1.7138507674737371E-2</v>
      </c>
      <c r="BS34" s="16">
        <v>1.7001399613339473E-2</v>
      </c>
      <c r="BT34" s="16">
        <v>1.6865388416432758E-2</v>
      </c>
      <c r="BU34" s="16">
        <v>1.6730465309101297E-2</v>
      </c>
      <c r="BV34" s="16">
        <v>1.6596621586628484E-2</v>
      </c>
      <c r="BW34" s="16">
        <v>1.6463848613935458E-2</v>
      </c>
      <c r="BX34" s="16">
        <v>1.6332137825023973E-2</v>
      </c>
      <c r="BY34" s="16">
        <v>1.6201480722423781E-2</v>
      </c>
      <c r="BZ34" s="16">
        <v>1.6071868876644392E-2</v>
      </c>
      <c r="CA34" s="16">
        <v>1.5943293925631236E-2</v>
      </c>
      <c r="CB34" s="16">
        <v>1.5815747574226185E-2</v>
      </c>
      <c r="CC34" s="16">
        <v>1.5689221593632376E-2</v>
      </c>
      <c r="CD34" s="16">
        <v>1.5563707820883316E-2</v>
      </c>
      <c r="CE34" s="16">
        <v>1.543919815831625E-2</v>
      </c>
      <c r="CF34" s="16">
        <v>1.531568457304972E-2</v>
      </c>
      <c r="CG34" s="16">
        <v>1.5193159096465323E-2</v>
      </c>
      <c r="CH34" s="16">
        <v>1.5071613823693599E-2</v>
      </c>
      <c r="CI34" s="16">
        <v>1.4951040913104051E-2</v>
      </c>
      <c r="CJ34" s="16">
        <v>1.4831432585799217E-2</v>
      </c>
      <c r="CK34" s="16">
        <v>1.4712781125112824E-2</v>
      </c>
      <c r="CL34" s="16">
        <v>1.459507887611192E-2</v>
      </c>
      <c r="CM34" s="16">
        <v>1.4478318245103027E-2</v>
      </c>
      <c r="CN34" s="16">
        <v>1.4362491699142202E-2</v>
      </c>
      <c r="CO34" s="16">
        <v>1.4247591765549064E-2</v>
      </c>
      <c r="CP34" s="16">
        <v>1.4133611031424673E-2</v>
      </c>
      <c r="CQ34" s="16">
        <v>1.4020542143173274E-2</v>
      </c>
      <c r="CR34" s="16">
        <v>1.3908377806027888E-2</v>
      </c>
      <c r="CS34" s="16">
        <v>1.3797110783579664E-2</v>
      </c>
      <c r="CT34" s="16">
        <v>1.3686733897311027E-2</v>
      </c>
      <c r="CU34" s="16">
        <v>1.357724002613254E-2</v>
      </c>
      <c r="CV34" s="16">
        <v>1.346862210592348E-2</v>
      </c>
      <c r="CW34" s="16">
        <v>1.3360873129076089E-2</v>
      </c>
      <c r="CX34" s="16">
        <v>1.3253986144043481E-2</v>
      </c>
      <c r="CY34" s="16">
        <v>1.3147954254891132E-2</v>
      </c>
      <c r="CZ34" s="16">
        <v>1.3042770620852004E-2</v>
      </c>
      <c r="DA34" s="16">
        <v>1.2938428455885187E-2</v>
      </c>
      <c r="DB34" s="16">
        <v>1.2834921028238107E-2</v>
      </c>
      <c r="DC34" s="16">
        <v>1.2732241660012201E-2</v>
      </c>
      <c r="DD34" s="16">
        <v>1.2630383726732104E-2</v>
      </c>
      <c r="DE34" s="16">
        <v>1.2529340656918247E-2</v>
      </c>
      <c r="DF34" s="16">
        <v>1.2429105931662901E-2</v>
      </c>
      <c r="DG34" s="16">
        <v>1.2329673084209597E-2</v>
      </c>
      <c r="DH34" s="16">
        <v>1.223103569953592E-2</v>
      </c>
      <c r="DI34" s="16">
        <v>1.2133187413939633E-2</v>
      </c>
      <c r="DJ34" s="16">
        <v>1.2036121914628115E-2</v>
      </c>
      <c r="DK34" s="16">
        <v>1.1939832939311092E-2</v>
      </c>
    </row>
    <row r="35" spans="2:115" ht="12.75" customHeight="1" x14ac:dyDescent="0.15">
      <c r="B35" s="16">
        <v>82</v>
      </c>
      <c r="D35" s="16">
        <v>3.5680000000000003E-2</v>
      </c>
      <c r="E35" s="16">
        <v>3.5093064000000007E-2</v>
      </c>
      <c r="F35" s="16">
        <v>3.4535786143680004E-2</v>
      </c>
      <c r="G35" s="16">
        <v>3.4006697899958825E-2</v>
      </c>
      <c r="H35" s="16">
        <v>3.3504759038955431E-2</v>
      </c>
      <c r="I35" s="16">
        <v>3.3029326508192652E-2</v>
      </c>
      <c r="J35" s="16">
        <v>3.2579136787885987E-2</v>
      </c>
      <c r="K35" s="16">
        <v>3.215332747006832E-2</v>
      </c>
      <c r="L35" s="16">
        <v>3.1751089343417763E-2</v>
      </c>
      <c r="M35" s="16">
        <v>3.1371981336657355E-2</v>
      </c>
      <c r="N35" s="16">
        <v>3.1014968189046196E-2</v>
      </c>
      <c r="O35" s="16">
        <v>3.0679386233240714E-2</v>
      </c>
      <c r="P35" s="16">
        <v>3.0364922524349997E-2</v>
      </c>
      <c r="Q35" s="16">
        <v>3.0070686425089047E-2</v>
      </c>
      <c r="R35" s="16">
        <v>2.9796141058027983E-2</v>
      </c>
      <c r="S35" s="16">
        <v>2.9541086090571263E-2</v>
      </c>
      <c r="T35" s="16">
        <v>2.9304757401846692E-2</v>
      </c>
      <c r="U35" s="16">
        <v>2.9070319342631917E-2</v>
      </c>
      <c r="V35" s="16">
        <v>2.8837756787890863E-2</v>
      </c>
      <c r="W35" s="16">
        <v>2.8607054733587736E-2</v>
      </c>
      <c r="X35" s="16">
        <v>2.8378198295719036E-2</v>
      </c>
      <c r="Y35" s="16">
        <v>2.8151172709353283E-2</v>
      </c>
      <c r="Z35" s="16">
        <v>2.7925963327678459E-2</v>
      </c>
      <c r="AA35" s="16">
        <v>2.7702555621057029E-2</v>
      </c>
      <c r="AB35" s="16">
        <v>2.7480935176088572E-2</v>
      </c>
      <c r="AC35" s="16">
        <v>2.7261087694679862E-2</v>
      </c>
      <c r="AD35" s="16">
        <v>2.7042998993122423E-2</v>
      </c>
      <c r="AE35" s="16">
        <v>2.6826655001177441E-2</v>
      </c>
      <c r="AF35" s="16">
        <v>2.6612041761168024E-2</v>
      </c>
      <c r="AG35" s="16">
        <v>2.6399145427078677E-2</v>
      </c>
      <c r="AH35" s="16">
        <v>2.6187952263662051E-2</v>
      </c>
      <c r="AI35" s="16">
        <v>2.5978448645552755E-2</v>
      </c>
      <c r="AJ35" s="16">
        <v>2.5770621056388332E-2</v>
      </c>
      <c r="AK35" s="16">
        <v>2.5564456087937223E-2</v>
      </c>
      <c r="AL35" s="16">
        <v>2.5359940439233727E-2</v>
      </c>
      <c r="AM35" s="16">
        <v>2.515706091571986E-2</v>
      </c>
      <c r="AN35" s="16">
        <v>2.4955804428394096E-2</v>
      </c>
      <c r="AO35" s="16">
        <v>2.4756157992966942E-2</v>
      </c>
      <c r="AP35" s="16">
        <v>2.4558108729023212E-2</v>
      </c>
      <c r="AQ35" s="16">
        <v>2.4361643859191023E-2</v>
      </c>
      <c r="AR35" s="16">
        <v>2.4166750708317492E-2</v>
      </c>
      <c r="AS35" s="16">
        <v>2.3973416702650956E-2</v>
      </c>
      <c r="AT35" s="16">
        <v>2.3781629369029746E-2</v>
      </c>
      <c r="AU35" s="16">
        <v>2.3591376334077509E-2</v>
      </c>
      <c r="AV35" s="16">
        <v>2.3402645323404886E-2</v>
      </c>
      <c r="AW35" s="16">
        <v>2.3215424160817649E-2</v>
      </c>
      <c r="AX35" s="16">
        <v>2.3029700767531108E-2</v>
      </c>
      <c r="AY35" s="16">
        <v>2.2845463161390859E-2</v>
      </c>
      <c r="AZ35" s="16">
        <v>2.2662699456099732E-2</v>
      </c>
      <c r="BA35" s="16">
        <v>2.2481397860450933E-2</v>
      </c>
      <c r="BB35" s="16">
        <v>2.2301546677567327E-2</v>
      </c>
      <c r="BC35" s="16">
        <v>2.2123134304146787E-2</v>
      </c>
      <c r="BD35" s="16">
        <v>2.1946149229713611E-2</v>
      </c>
      <c r="BE35" s="16">
        <v>2.1770580035875904E-2</v>
      </c>
      <c r="BF35" s="16">
        <v>2.1596415395588896E-2</v>
      </c>
      <c r="BG35" s="16">
        <v>2.1423644072424183E-2</v>
      </c>
      <c r="BH35" s="16">
        <v>2.1252254919844792E-2</v>
      </c>
      <c r="BI35" s="16">
        <v>2.1082236880486032E-2</v>
      </c>
      <c r="BJ35" s="16">
        <v>2.0913578985442143E-2</v>
      </c>
      <c r="BK35" s="16">
        <v>2.0746270353558607E-2</v>
      </c>
      <c r="BL35" s="16">
        <v>2.0580300190730139E-2</v>
      </c>
      <c r="BM35" s="16">
        <v>2.0415657789204296E-2</v>
      </c>
      <c r="BN35" s="16">
        <v>2.0252332526890661E-2</v>
      </c>
      <c r="BO35" s="16">
        <v>2.0090313866675539E-2</v>
      </c>
      <c r="BP35" s="16">
        <v>1.992959135574213E-2</v>
      </c>
      <c r="BQ35" s="16">
        <v>1.9770154624896195E-2</v>
      </c>
      <c r="BR35" s="16">
        <v>1.9611993387897025E-2</v>
      </c>
      <c r="BS35" s="16">
        <v>1.9455097440793847E-2</v>
      </c>
      <c r="BT35" s="16">
        <v>1.9299456661267499E-2</v>
      </c>
      <c r="BU35" s="16">
        <v>1.914506100797736E-2</v>
      </c>
      <c r="BV35" s="16">
        <v>1.8991900519913538E-2</v>
      </c>
      <c r="BW35" s="16">
        <v>1.8839965315754232E-2</v>
      </c>
      <c r="BX35" s="16">
        <v>1.8689245593228199E-2</v>
      </c>
      <c r="BY35" s="16">
        <v>1.8539731628482371E-2</v>
      </c>
      <c r="BZ35" s="16">
        <v>1.8391413775454512E-2</v>
      </c>
      <c r="CA35" s="16">
        <v>1.8244282465250877E-2</v>
      </c>
      <c r="CB35" s="16">
        <v>1.8098328205528869E-2</v>
      </c>
      <c r="CC35" s="16">
        <v>1.7953541579884637E-2</v>
      </c>
      <c r="CD35" s="16">
        <v>1.7809913247245561E-2</v>
      </c>
      <c r="CE35" s="16">
        <v>1.7667433941267595E-2</v>
      </c>
      <c r="CF35" s="16">
        <v>1.7526094469737456E-2</v>
      </c>
      <c r="CG35" s="16">
        <v>1.7385885713979556E-2</v>
      </c>
      <c r="CH35" s="16">
        <v>1.724679862826772E-2</v>
      </c>
      <c r="CI35" s="16">
        <v>1.7108824239241576E-2</v>
      </c>
      <c r="CJ35" s="16">
        <v>1.6971953645327643E-2</v>
      </c>
      <c r="CK35" s="16">
        <v>1.6836178016165021E-2</v>
      </c>
      <c r="CL35" s="16">
        <v>1.6701488592035702E-2</v>
      </c>
      <c r="CM35" s="16">
        <v>1.6567876683299416E-2</v>
      </c>
      <c r="CN35" s="16">
        <v>1.6435333669833022E-2</v>
      </c>
      <c r="CO35" s="16">
        <v>1.6303851000474354E-2</v>
      </c>
      <c r="CP35" s="16">
        <v>1.6173420192470561E-2</v>
      </c>
      <c r="CQ35" s="16">
        <v>1.6044032830930796E-2</v>
      </c>
      <c r="CR35" s="16">
        <v>1.5915680568283352E-2</v>
      </c>
      <c r="CS35" s="16">
        <v>1.5788355123737084E-2</v>
      </c>
      <c r="CT35" s="16">
        <v>1.5662048282747188E-2</v>
      </c>
      <c r="CU35" s="16">
        <v>1.553675189648521E-2</v>
      </c>
      <c r="CV35" s="16">
        <v>1.5412457881313329E-2</v>
      </c>
      <c r="CW35" s="16">
        <v>1.528915821826282E-2</v>
      </c>
      <c r="CX35" s="16">
        <v>1.5166844952516717E-2</v>
      </c>
      <c r="CY35" s="16">
        <v>1.5045510192896582E-2</v>
      </c>
      <c r="CZ35" s="16">
        <v>1.4925146111353409E-2</v>
      </c>
      <c r="DA35" s="16">
        <v>1.4805744942462583E-2</v>
      </c>
      <c r="DB35" s="16">
        <v>1.4687298982922883E-2</v>
      </c>
      <c r="DC35" s="16">
        <v>1.4569800591059499E-2</v>
      </c>
      <c r="DD35" s="16">
        <v>1.4453242186331023E-2</v>
      </c>
      <c r="DE35" s="16">
        <v>1.4337616248840375E-2</v>
      </c>
      <c r="DF35" s="16">
        <v>1.4222915318849652E-2</v>
      </c>
      <c r="DG35" s="16">
        <v>1.4109131996298855E-2</v>
      </c>
      <c r="DH35" s="16">
        <v>1.3996258940328464E-2</v>
      </c>
      <c r="DI35" s="16">
        <v>1.3884288868805836E-2</v>
      </c>
      <c r="DJ35" s="16">
        <v>1.3773214557855389E-2</v>
      </c>
      <c r="DK35" s="16">
        <v>1.3663028841392547E-2</v>
      </c>
    </row>
    <row r="36" spans="2:115" ht="12.75" customHeight="1" x14ac:dyDescent="0.15">
      <c r="B36" s="16">
        <v>83</v>
      </c>
      <c r="D36" s="16">
        <v>4.0849999999999997E-2</v>
      </c>
      <c r="E36" s="16">
        <v>4.0181693999999997E-2</v>
      </c>
      <c r="F36" s="16">
        <v>3.9547626868679998E-2</v>
      </c>
      <c r="G36" s="16">
        <v>3.8946898416544751E-2</v>
      </c>
      <c r="H36" s="16">
        <v>3.8377884230679032E-2</v>
      </c>
      <c r="I36" s="16">
        <v>3.7839442514922605E-2</v>
      </c>
      <c r="J36" s="16">
        <v>3.7330880407522048E-2</v>
      </c>
      <c r="K36" s="16">
        <v>3.6850805285481313E-2</v>
      </c>
      <c r="L36" s="16">
        <v>3.6398645904628456E-2</v>
      </c>
      <c r="M36" s="16">
        <v>3.5973145734003349E-2</v>
      </c>
      <c r="N36" s="16">
        <v>3.5573484084898577E-2</v>
      </c>
      <c r="O36" s="16">
        <v>3.5199251032325442E-2</v>
      </c>
      <c r="P36" s="16">
        <v>3.4849370477064129E-2</v>
      </c>
      <c r="Q36" s="16">
        <v>3.4523528863103579E-2</v>
      </c>
      <c r="R36" s="16">
        <v>3.4220757514974165E-2</v>
      </c>
      <c r="S36" s="16">
        <v>3.3940831718501679E-2</v>
      </c>
      <c r="T36" s="16">
        <v>3.3682881397441064E-2</v>
      </c>
      <c r="U36" s="16">
        <v>3.3426891498820513E-2</v>
      </c>
      <c r="V36" s="16">
        <v>3.3172847123429473E-2</v>
      </c>
      <c r="W36" s="16">
        <v>3.2920733485291412E-2</v>
      </c>
      <c r="X36" s="16">
        <v>3.267053591080319E-2</v>
      </c>
      <c r="Y36" s="16">
        <v>3.2422239837881089E-2</v>
      </c>
      <c r="Z36" s="16">
        <v>3.2175830815113188E-2</v>
      </c>
      <c r="AA36" s="16">
        <v>3.1931294500918327E-2</v>
      </c>
      <c r="AB36" s="16">
        <v>3.1688616662711347E-2</v>
      </c>
      <c r="AC36" s="16">
        <v>3.1447783176074738E-2</v>
      </c>
      <c r="AD36" s="16">
        <v>3.1208780023936566E-2</v>
      </c>
      <c r="AE36" s="16">
        <v>3.0971593295754649E-2</v>
      </c>
      <c r="AF36" s="16">
        <v>3.0736209186706911E-2</v>
      </c>
      <c r="AG36" s="16">
        <v>3.0502613996887935E-2</v>
      </c>
      <c r="AH36" s="16">
        <v>3.0270794130511588E-2</v>
      </c>
      <c r="AI36" s="16">
        <v>3.0040736095119695E-2</v>
      </c>
      <c r="AJ36" s="16">
        <v>2.9812426500796789E-2</v>
      </c>
      <c r="AK36" s="16">
        <v>2.9585852059390731E-2</v>
      </c>
      <c r="AL36" s="16">
        <v>2.9360999583739358E-2</v>
      </c>
      <c r="AM36" s="16">
        <v>2.9137855986902935E-2</v>
      </c>
      <c r="AN36" s="16">
        <v>2.8916408281402472E-2</v>
      </c>
      <c r="AO36" s="16">
        <v>2.8696643578463816E-2</v>
      </c>
      <c r="AP36" s="16">
        <v>2.8478549087267487E-2</v>
      </c>
      <c r="AQ36" s="16">
        <v>2.8262112114204253E-2</v>
      </c>
      <c r="AR36" s="16">
        <v>2.80473200621363E-2</v>
      </c>
      <c r="AS36" s="16">
        <v>2.7834160429664061E-2</v>
      </c>
      <c r="AT36" s="16">
        <v>2.7622620810398613E-2</v>
      </c>
      <c r="AU36" s="16">
        <v>2.7412688892239582E-2</v>
      </c>
      <c r="AV36" s="16">
        <v>2.7204352456658559E-2</v>
      </c>
      <c r="AW36" s="16">
        <v>2.6997599377987954E-2</v>
      </c>
      <c r="AX36" s="16">
        <v>2.6792417622715246E-2</v>
      </c>
      <c r="AY36" s="16">
        <v>2.6588795248782607E-2</v>
      </c>
      <c r="AZ36" s="16">
        <v>2.6386720404891855E-2</v>
      </c>
      <c r="BA36" s="16">
        <v>2.6186181329814678E-2</v>
      </c>
      <c r="BB36" s="16">
        <v>2.5987166351708085E-2</v>
      </c>
      <c r="BC36" s="16">
        <v>2.5789663887435102E-2</v>
      </c>
      <c r="BD36" s="16">
        <v>2.5593662441890597E-2</v>
      </c>
      <c r="BE36" s="16">
        <v>2.5399150607332222E-2</v>
      </c>
      <c r="BF36" s="16">
        <v>2.5206117062716499E-2</v>
      </c>
      <c r="BG36" s="16">
        <v>2.5014550573039852E-2</v>
      </c>
      <c r="BH36" s="16">
        <v>2.4824439988684745E-2</v>
      </c>
      <c r="BI36" s="16">
        <v>2.4635774244770745E-2</v>
      </c>
      <c r="BJ36" s="16">
        <v>2.4448542360510483E-2</v>
      </c>
      <c r="BK36" s="16">
        <v>2.4262733438570605E-2</v>
      </c>
      <c r="BL36" s="16">
        <v>2.4078336664437466E-2</v>
      </c>
      <c r="BM36" s="16">
        <v>2.3895341305787736E-2</v>
      </c>
      <c r="BN36" s="16">
        <v>2.3713736711863751E-2</v>
      </c>
      <c r="BO36" s="16">
        <v>2.3533512312853586E-2</v>
      </c>
      <c r="BP36" s="16">
        <v>2.3354657619275895E-2</v>
      </c>
      <c r="BQ36" s="16">
        <v>2.3177162221369396E-2</v>
      </c>
      <c r="BR36" s="16">
        <v>2.3001015788486991E-2</v>
      </c>
      <c r="BS36" s="16">
        <v>2.2826208068494488E-2</v>
      </c>
      <c r="BT36" s="16">
        <v>2.2652728887173925E-2</v>
      </c>
      <c r="BU36" s="16">
        <v>2.2480568147631403E-2</v>
      </c>
      <c r="BV36" s="16">
        <v>2.2309715829709403E-2</v>
      </c>
      <c r="BW36" s="16">
        <v>2.214016198940361E-2</v>
      </c>
      <c r="BX36" s="16">
        <v>2.1971896758284145E-2</v>
      </c>
      <c r="BY36" s="16">
        <v>2.1804910342921181E-2</v>
      </c>
      <c r="BZ36" s="16">
        <v>2.1639193024314978E-2</v>
      </c>
      <c r="CA36" s="16">
        <v>2.1474735157330185E-2</v>
      </c>
      <c r="CB36" s="16">
        <v>2.1311527170134476E-2</v>
      </c>
      <c r="CC36" s="16">
        <v>2.1149559563641451E-2</v>
      </c>
      <c r="CD36" s="16">
        <v>2.0988822910957779E-2</v>
      </c>
      <c r="CE36" s="16">
        <v>2.0829307856834497E-2</v>
      </c>
      <c r="CF36" s="16">
        <v>2.067100511712255E-2</v>
      </c>
      <c r="CG36" s="16">
        <v>2.0513905478232421E-2</v>
      </c>
      <c r="CH36" s="16">
        <v>2.0357999796597855E-2</v>
      </c>
      <c r="CI36" s="16">
        <v>2.0203278998143712E-2</v>
      </c>
      <c r="CJ36" s="16">
        <v>2.0049734077757817E-2</v>
      </c>
      <c r="CK36" s="16">
        <v>1.9897356098766857E-2</v>
      </c>
      <c r="CL36" s="16">
        <v>1.9746136192416226E-2</v>
      </c>
      <c r="CM36" s="16">
        <v>1.959606555735386E-2</v>
      </c>
      <c r="CN36" s="16">
        <v>1.944713545911797E-2</v>
      </c>
      <c r="CO36" s="16">
        <v>1.9299337229628673E-2</v>
      </c>
      <c r="CP36" s="16">
        <v>1.9152662266683496E-2</v>
      </c>
      <c r="CQ36" s="16">
        <v>1.9007102033456701E-2</v>
      </c>
      <c r="CR36" s="16">
        <v>1.8862648058002428E-2</v>
      </c>
      <c r="CS36" s="16">
        <v>1.8719291932761607E-2</v>
      </c>
      <c r="CT36" s="16">
        <v>1.8577025314072616E-2</v>
      </c>
      <c r="CU36" s="16">
        <v>1.8435839921685664E-2</v>
      </c>
      <c r="CV36" s="16">
        <v>1.8295727538280855E-2</v>
      </c>
      <c r="CW36" s="16">
        <v>1.8156680008989918E-2</v>
      </c>
      <c r="CX36" s="16">
        <v>1.8018689240921593E-2</v>
      </c>
      <c r="CY36" s="16">
        <v>1.7881747202690586E-2</v>
      </c>
      <c r="CZ36" s="16">
        <v>1.7745845923950138E-2</v>
      </c>
      <c r="DA36" s="16">
        <v>1.7610977494928119E-2</v>
      </c>
      <c r="DB36" s="16">
        <v>1.7477134065966664E-2</v>
      </c>
      <c r="DC36" s="16">
        <v>1.7344307847065314E-2</v>
      </c>
      <c r="DD36" s="16">
        <v>1.7212491107427615E-2</v>
      </c>
      <c r="DE36" s="16">
        <v>1.7081676175011169E-2</v>
      </c>
      <c r="DF36" s="16">
        <v>1.6951855436081083E-2</v>
      </c>
      <c r="DG36" s="16">
        <v>1.6823021334766864E-2</v>
      </c>
      <c r="DH36" s="16">
        <v>1.6695166372622635E-2</v>
      </c>
      <c r="DI36" s="16">
        <v>1.6568283108190703E-2</v>
      </c>
      <c r="DJ36" s="16">
        <v>1.6442364156568454E-2</v>
      </c>
      <c r="DK36" s="16">
        <v>1.6317402188978532E-2</v>
      </c>
    </row>
    <row r="37" spans="2:115" ht="12.75" customHeight="1" x14ac:dyDescent="0.15">
      <c r="B37" s="16">
        <v>84</v>
      </c>
      <c r="D37" s="16">
        <v>4.6769999999999999E-2</v>
      </c>
      <c r="E37" s="16">
        <v>4.6008584400000004E-2</v>
      </c>
      <c r="F37" s="16">
        <v>4.5287629882452003E-2</v>
      </c>
      <c r="G37" s="16">
        <v>4.4605145300123453E-2</v>
      </c>
      <c r="H37" s="16">
        <v>4.3960154899083663E-2</v>
      </c>
      <c r="I37" s="16">
        <v>4.3350867152182365E-2</v>
      </c>
      <c r="J37" s="16">
        <v>4.2776468162415947E-2</v>
      </c>
      <c r="K37" s="16">
        <v>4.2235345840161385E-2</v>
      </c>
      <c r="L37" s="16">
        <v>4.1726832276245837E-2</v>
      </c>
      <c r="M37" s="16">
        <v>4.1249477315005584E-2</v>
      </c>
      <c r="N37" s="16">
        <v>4.080274547568407E-2</v>
      </c>
      <c r="O37" s="16">
        <v>4.0385333389467822E-2</v>
      </c>
      <c r="P37" s="16">
        <v>3.999682648226114E-2</v>
      </c>
      <c r="Q37" s="16">
        <v>3.9636055107391141E-2</v>
      </c>
      <c r="R37" s="16">
        <v>3.930271588393798E-2</v>
      </c>
      <c r="S37" s="16">
        <v>3.8995761672884426E-2</v>
      </c>
      <c r="T37" s="16">
        <v>3.8714992188839656E-2</v>
      </c>
      <c r="U37" s="16">
        <v>3.8436244245080013E-2</v>
      </c>
      <c r="V37" s="16">
        <v>3.8159503286515441E-2</v>
      </c>
      <c r="W37" s="16">
        <v>3.7884754862852525E-2</v>
      </c>
      <c r="X37" s="16">
        <v>3.7611984627839989E-2</v>
      </c>
      <c r="Y37" s="16">
        <v>3.7341178338519541E-2</v>
      </c>
      <c r="Z37" s="16">
        <v>3.7072321854482199E-2</v>
      </c>
      <c r="AA37" s="16">
        <v>3.6805401137129934E-2</v>
      </c>
      <c r="AB37" s="16">
        <v>3.6540402248942595E-2</v>
      </c>
      <c r="AC37" s="16">
        <v>3.6277311352750211E-2</v>
      </c>
      <c r="AD37" s="16">
        <v>3.6016114711010412E-2</v>
      </c>
      <c r="AE37" s="16">
        <v>3.5756798685091136E-2</v>
      </c>
      <c r="AF37" s="16">
        <v>3.5499349734558483E-2</v>
      </c>
      <c r="AG37" s="16">
        <v>3.524375441646966E-2</v>
      </c>
      <c r="AH37" s="16">
        <v>3.4989999384671081E-2</v>
      </c>
      <c r="AI37" s="16">
        <v>3.4738071389101448E-2</v>
      </c>
      <c r="AJ37" s="16">
        <v>3.4487957275099915E-2</v>
      </c>
      <c r="AK37" s="16">
        <v>3.4239643982719198E-2</v>
      </c>
      <c r="AL37" s="16">
        <v>3.3993118546043623E-2</v>
      </c>
      <c r="AM37" s="16">
        <v>3.374836809251211E-2</v>
      </c>
      <c r="AN37" s="16">
        <v>3.3505379842246025E-2</v>
      </c>
      <c r="AO37" s="16">
        <v>3.326414110738185E-2</v>
      </c>
      <c r="AP37" s="16">
        <v>3.3024639291408697E-2</v>
      </c>
      <c r="AQ37" s="16">
        <v>3.2786861888510557E-2</v>
      </c>
      <c r="AR37" s="16">
        <v>3.2550796482913286E-2</v>
      </c>
      <c r="AS37" s="16">
        <v>3.2316430748236306E-2</v>
      </c>
      <c r="AT37" s="16">
        <v>3.2083752446849002E-2</v>
      </c>
      <c r="AU37" s="16">
        <v>3.1852749429231698E-2</v>
      </c>
      <c r="AV37" s="16">
        <v>3.1623409633341225E-2</v>
      </c>
      <c r="AW37" s="16">
        <v>3.1395721083981171E-2</v>
      </c>
      <c r="AX37" s="16">
        <v>3.1169671892176506E-2</v>
      </c>
      <c r="AY37" s="16">
        <v>3.0945250254552834E-2</v>
      </c>
      <c r="AZ37" s="16">
        <v>3.0722444452720057E-2</v>
      </c>
      <c r="BA37" s="16">
        <v>3.0501242852660475E-2</v>
      </c>
      <c r="BB37" s="16">
        <v>3.0281633904121318E-2</v>
      </c>
      <c r="BC37" s="16">
        <v>3.0063606140011644E-2</v>
      </c>
      <c r="BD37" s="16">
        <v>2.984714817580356E-2</v>
      </c>
      <c r="BE37" s="16">
        <v>2.9632248708937776E-2</v>
      </c>
      <c r="BF37" s="16">
        <v>2.9418896518233425E-2</v>
      </c>
      <c r="BG37" s="16">
        <v>2.9207080463302146E-2</v>
      </c>
      <c r="BH37" s="16">
        <v>2.8996789483966369E-2</v>
      </c>
      <c r="BI37" s="16">
        <v>2.8788012599681813E-2</v>
      </c>
      <c r="BJ37" s="16">
        <v>2.8580738908964103E-2</v>
      </c>
      <c r="BK37" s="16">
        <v>2.8374957588819565E-2</v>
      </c>
      <c r="BL37" s="16">
        <v>2.8170657894180062E-2</v>
      </c>
      <c r="BM37" s="16">
        <v>2.7967829157341965E-2</v>
      </c>
      <c r="BN37" s="16">
        <v>2.7766460787409106E-2</v>
      </c>
      <c r="BO37" s="16">
        <v>2.7566542269739758E-2</v>
      </c>
      <c r="BP37" s="16">
        <v>2.7368063165397635E-2</v>
      </c>
      <c r="BQ37" s="16">
        <v>2.7171013110606771E-2</v>
      </c>
      <c r="BR37" s="16">
        <v>2.6975381816210401E-2</v>
      </c>
      <c r="BS37" s="16">
        <v>2.6781159067133686E-2</v>
      </c>
      <c r="BT37" s="16">
        <v>2.6588334721850324E-2</v>
      </c>
      <c r="BU37" s="16">
        <v>2.6396898711853006E-2</v>
      </c>
      <c r="BV37" s="16">
        <v>2.6206841041127665E-2</v>
      </c>
      <c r="BW37" s="16">
        <v>2.6018151785631546E-2</v>
      </c>
      <c r="BX37" s="16">
        <v>2.5830821092774996E-2</v>
      </c>
      <c r="BY37" s="16">
        <v>2.5644839180907018E-2</v>
      </c>
      <c r="BZ37" s="16">
        <v>2.5460196338804489E-2</v>
      </c>
      <c r="CA37" s="16">
        <v>2.5276882925165094E-2</v>
      </c>
      <c r="CB37" s="16">
        <v>2.5094889368103907E-2</v>
      </c>
      <c r="CC37" s="16">
        <v>2.4914206164653559E-2</v>
      </c>
      <c r="CD37" s="16">
        <v>2.4734823880268056E-2</v>
      </c>
      <c r="CE37" s="16">
        <v>2.4556733148330127E-2</v>
      </c>
      <c r="CF37" s="16">
        <v>2.4379924669662149E-2</v>
      </c>
      <c r="CG37" s="16">
        <v>2.4204389212040579E-2</v>
      </c>
      <c r="CH37" s="16">
        <v>2.4030117609713891E-2</v>
      </c>
      <c r="CI37" s="16">
        <v>2.3857100762923949E-2</v>
      </c>
      <c r="CJ37" s="16">
        <v>2.3685329637430894E-2</v>
      </c>
      <c r="CK37" s="16">
        <v>2.3514795264041394E-2</v>
      </c>
      <c r="CL37" s="16">
        <v>2.3345488738140296E-2</v>
      </c>
      <c r="CM37" s="16">
        <v>2.3177401219225686E-2</v>
      </c>
      <c r="CN37" s="16">
        <v>2.3010523930447262E-2</v>
      </c>
      <c r="CO37" s="16">
        <v>2.2844848158148044E-2</v>
      </c>
      <c r="CP37" s="16">
        <v>2.2680365251409377E-2</v>
      </c>
      <c r="CQ37" s="16">
        <v>2.2517066621599233E-2</v>
      </c>
      <c r="CR37" s="16">
        <v>2.2354943741923716E-2</v>
      </c>
      <c r="CS37" s="16">
        <v>2.2193988146981865E-2</v>
      </c>
      <c r="CT37" s="16">
        <v>2.2034191432323595E-2</v>
      </c>
      <c r="CU37" s="16">
        <v>2.1875545254010868E-2</v>
      </c>
      <c r="CV37" s="16">
        <v>2.1718041328181989E-2</v>
      </c>
      <c r="CW37" s="16">
        <v>2.1561671430619083E-2</v>
      </c>
      <c r="CX37" s="16">
        <v>2.1406427396318622E-2</v>
      </c>
      <c r="CY37" s="16">
        <v>2.1252301119065131E-2</v>
      </c>
      <c r="CZ37" s="16">
        <v>2.1099284551007864E-2</v>
      </c>
      <c r="DA37" s="16">
        <v>2.0947369702240603E-2</v>
      </c>
      <c r="DB37" s="16">
        <v>2.0796548640384473E-2</v>
      </c>
      <c r="DC37" s="16">
        <v>2.0646813490173704E-2</v>
      </c>
      <c r="DD37" s="16">
        <v>2.0498156433044454E-2</v>
      </c>
      <c r="DE37" s="16">
        <v>2.0350569706726534E-2</v>
      </c>
      <c r="DF37" s="16">
        <v>2.0204045604838104E-2</v>
      </c>
      <c r="DG37" s="16">
        <v>2.0058576476483268E-2</v>
      </c>
      <c r="DH37" s="16">
        <v>1.991415472585259E-2</v>
      </c>
      <c r="DI37" s="16">
        <v>1.9770772811826452E-2</v>
      </c>
      <c r="DJ37" s="16">
        <v>1.9628423247581298E-2</v>
      </c>
      <c r="DK37" s="16">
        <v>1.9487098600198715E-2</v>
      </c>
    </row>
    <row r="38" spans="2:115" ht="12.75" customHeight="1" x14ac:dyDescent="0.15">
      <c r="B38" s="16">
        <v>85</v>
      </c>
      <c r="D38" s="16">
        <v>5.3519999999999998E-2</v>
      </c>
      <c r="E38" s="16">
        <v>5.2653511199999996E-2</v>
      </c>
      <c r="F38" s="16">
        <v>5.1833696030615994E-2</v>
      </c>
      <c r="G38" s="16">
        <v>5.1059300611918594E-2</v>
      </c>
      <c r="H38" s="16">
        <v>5.032813142715592E-2</v>
      </c>
      <c r="I38" s="16">
        <v>4.9639139307918155E-2</v>
      </c>
      <c r="J38" s="16">
        <v>4.8990852148556745E-2</v>
      </c>
      <c r="K38" s="16">
        <v>4.83814059478287E-2</v>
      </c>
      <c r="L38" s="16">
        <v>4.7810021543584845E-2</v>
      </c>
      <c r="M38" s="16">
        <v>4.727550550272757E-2</v>
      </c>
      <c r="N38" s="16">
        <v>4.6776276164618769E-2</v>
      </c>
      <c r="O38" s="16">
        <v>4.6311787742304107E-2</v>
      </c>
      <c r="P38" s="16">
        <v>4.5880624998423256E-2</v>
      </c>
      <c r="Q38" s="16">
        <v>4.5482381173436941E-2</v>
      </c>
      <c r="R38" s="16">
        <v>4.5116248004990776E-2</v>
      </c>
      <c r="S38" s="16">
        <v>4.4781034282313691E-2</v>
      </c>
      <c r="T38" s="16">
        <v>4.4476523249193954E-2</v>
      </c>
      <c r="U38" s="16">
        <v>4.4174082891099434E-2</v>
      </c>
      <c r="V38" s="16">
        <v>4.3873699127439963E-2</v>
      </c>
      <c r="W38" s="16">
        <v>4.3575357973373363E-2</v>
      </c>
      <c r="X38" s="16">
        <v>4.3279045539154425E-2</v>
      </c>
      <c r="Y38" s="16">
        <v>4.2984748029488172E-2</v>
      </c>
      <c r="Z38" s="16">
        <v>4.2692451742887653E-2</v>
      </c>
      <c r="AA38" s="16">
        <v>4.2402143071036021E-2</v>
      </c>
      <c r="AB38" s="16">
        <v>4.2113808498152966E-2</v>
      </c>
      <c r="AC38" s="16">
        <v>4.1827434600365532E-2</v>
      </c>
      <c r="AD38" s="16">
        <v>4.1543008045083041E-2</v>
      </c>
      <c r="AE38" s="16">
        <v>4.1260515590376474E-2</v>
      </c>
      <c r="AF38" s="16">
        <v>4.0979944084361911E-2</v>
      </c>
      <c r="AG38" s="16">
        <v>4.0701280464588249E-2</v>
      </c>
      <c r="AH38" s="16">
        <v>4.0424511757429053E-2</v>
      </c>
      <c r="AI38" s="16">
        <v>4.0149625077478532E-2</v>
      </c>
      <c r="AJ38" s="16">
        <v>3.9876607626951673E-2</v>
      </c>
      <c r="AK38" s="16">
        <v>3.9605446695088406E-2</v>
      </c>
      <c r="AL38" s="16">
        <v>3.9336129657561801E-2</v>
      </c>
      <c r="AM38" s="16">
        <v>3.9068643975890383E-2</v>
      </c>
      <c r="AN38" s="16">
        <v>3.8802977196854327E-2</v>
      </c>
      <c r="AO38" s="16">
        <v>3.8539116951915718E-2</v>
      </c>
      <c r="AP38" s="16">
        <v>3.8277050956642689E-2</v>
      </c>
      <c r="AQ38" s="16">
        <v>3.8016767010137516E-2</v>
      </c>
      <c r="AR38" s="16">
        <v>3.7758252994468583E-2</v>
      </c>
      <c r="AS38" s="16">
        <v>3.7501496874106192E-2</v>
      </c>
      <c r="AT38" s="16">
        <v>3.724648669536227E-2</v>
      </c>
      <c r="AU38" s="16">
        <v>3.6993210585833804E-2</v>
      </c>
      <c r="AV38" s="16">
        <v>3.6741656753850133E-2</v>
      </c>
      <c r="AW38" s="16">
        <v>3.6491813487923949E-2</v>
      </c>
      <c r="AX38" s="16">
        <v>3.6243669156206068E-2</v>
      </c>
      <c r="AY38" s="16">
        <v>3.5997212205943867E-2</v>
      </c>
      <c r="AZ38" s="16">
        <v>3.5752431162943445E-2</v>
      </c>
      <c r="BA38" s="16">
        <v>3.5509314631035432E-2</v>
      </c>
      <c r="BB38" s="16">
        <v>3.5267851291544389E-2</v>
      </c>
      <c r="BC38" s="16">
        <v>3.5028029902761888E-2</v>
      </c>
      <c r="BD38" s="16">
        <v>3.4789839299423107E-2</v>
      </c>
      <c r="BE38" s="16">
        <v>3.4553268392187024E-2</v>
      </c>
      <c r="BF38" s="16">
        <v>3.4318306167120151E-2</v>
      </c>
      <c r="BG38" s="16">
        <v>3.408494168518373E-2</v>
      </c>
      <c r="BH38" s="16">
        <v>3.3853164081724479E-2</v>
      </c>
      <c r="BI38" s="16">
        <v>3.3622962565968757E-2</v>
      </c>
      <c r="BJ38" s="16">
        <v>3.3394326420520169E-2</v>
      </c>
      <c r="BK38" s="16">
        <v>3.3167245000860629E-2</v>
      </c>
      <c r="BL38" s="16">
        <v>3.2941707734854775E-2</v>
      </c>
      <c r="BM38" s="16">
        <v>3.2717704122257767E-2</v>
      </c>
      <c r="BN38" s="16">
        <v>3.2495223734226406E-2</v>
      </c>
      <c r="BO38" s="16">
        <v>3.2274256212833669E-2</v>
      </c>
      <c r="BP38" s="16">
        <v>3.20547912705864E-2</v>
      </c>
      <c r="BQ38" s="16">
        <v>3.1836818689946408E-2</v>
      </c>
      <c r="BR38" s="16">
        <v>3.1620328322854774E-2</v>
      </c>
      <c r="BS38" s="16">
        <v>3.1405310090259361E-2</v>
      </c>
      <c r="BT38" s="16">
        <v>3.1191753981645597E-2</v>
      </c>
      <c r="BU38" s="16">
        <v>3.0979650054570405E-2</v>
      </c>
      <c r="BV38" s="16">
        <v>3.0768988434199326E-2</v>
      </c>
      <c r="BW38" s="16">
        <v>3.0559759312846772E-2</v>
      </c>
      <c r="BX38" s="16">
        <v>3.0351952949519413E-2</v>
      </c>
      <c r="BY38" s="16">
        <v>3.0145559669462675E-2</v>
      </c>
      <c r="BZ38" s="16">
        <v>2.9940569863710329E-2</v>
      </c>
      <c r="CA38" s="16">
        <v>2.9736973988637099E-2</v>
      </c>
      <c r="CB38" s="16">
        <v>2.9534762565514367E-2</v>
      </c>
      <c r="CC38" s="16">
        <v>2.9333926180068869E-2</v>
      </c>
      <c r="CD38" s="16">
        <v>2.9134455482044398E-2</v>
      </c>
      <c r="CE38" s="16">
        <v>2.8936341184766495E-2</v>
      </c>
      <c r="CF38" s="16">
        <v>2.8739574064710081E-2</v>
      </c>
      <c r="CG38" s="16">
        <v>2.8544144961070054E-2</v>
      </c>
      <c r="CH38" s="16">
        <v>2.8350044775334777E-2</v>
      </c>
      <c r="CI38" s="16">
        <v>2.8157264470862503E-2</v>
      </c>
      <c r="CJ38" s="16">
        <v>2.7965795072460633E-2</v>
      </c>
      <c r="CK38" s="16">
        <v>2.7775627665967903E-2</v>
      </c>
      <c r="CL38" s="16">
        <v>2.7586753397839319E-2</v>
      </c>
      <c r="CM38" s="16">
        <v>2.739916347473401E-2</v>
      </c>
      <c r="CN38" s="16">
        <v>2.7212849163105818E-2</v>
      </c>
      <c r="CO38" s="16">
        <v>2.7027801788796699E-2</v>
      </c>
      <c r="CP38" s="16">
        <v>2.684401273663288E-2</v>
      </c>
      <c r="CQ38" s="16">
        <v>2.6661473450023777E-2</v>
      </c>
      <c r="CR38" s="16">
        <v>2.6480175430563611E-2</v>
      </c>
      <c r="CS38" s="16">
        <v>2.6300110237635781E-2</v>
      </c>
      <c r="CT38" s="16">
        <v>2.6121269488019856E-2</v>
      </c>
      <c r="CU38" s="16">
        <v>2.5943644855501317E-2</v>
      </c>
      <c r="CV38" s="16">
        <v>2.576722807048391E-2</v>
      </c>
      <c r="CW38" s="16">
        <v>2.5592010919604617E-2</v>
      </c>
      <c r="CX38" s="16">
        <v>2.5417985245351306E-2</v>
      </c>
      <c r="CY38" s="16">
        <v>2.5245142945682916E-2</v>
      </c>
      <c r="CZ38" s="16">
        <v>2.5073475973652275E-2</v>
      </c>
      <c r="DA38" s="16">
        <v>2.4902976337031434E-2</v>
      </c>
      <c r="DB38" s="16">
        <v>2.4733636097939622E-2</v>
      </c>
      <c r="DC38" s="16">
        <v>2.4565447372473632E-2</v>
      </c>
      <c r="DD38" s="16">
        <v>2.4398402330340813E-2</v>
      </c>
      <c r="DE38" s="16">
        <v>2.4232493194494491E-2</v>
      </c>
      <c r="DF38" s="16">
        <v>2.4067712240771932E-2</v>
      </c>
      <c r="DG38" s="16">
        <v>2.390405179753468E-2</v>
      </c>
      <c r="DH38" s="16">
        <v>2.3741504245311445E-2</v>
      </c>
      <c r="DI38" s="16">
        <v>2.3580062016443325E-2</v>
      </c>
      <c r="DJ38" s="16">
        <v>2.341971759473151E-2</v>
      </c>
      <c r="DK38" s="16">
        <v>2.3260463515087336E-2</v>
      </c>
    </row>
    <row r="39" spans="2:115" ht="12.75" customHeight="1" x14ac:dyDescent="0.15">
      <c r="B39" s="16">
        <v>86</v>
      </c>
      <c r="D39" s="16">
        <v>6.1179999999999998E-2</v>
      </c>
      <c r="E39" s="16">
        <v>6.0278206799999998E-2</v>
      </c>
      <c r="F39" s="16">
        <v>5.9423461827575998E-2</v>
      </c>
      <c r="G39" s="16">
        <v>5.8613520042866137E-2</v>
      </c>
      <c r="H39" s="16">
        <v>5.7847441335905872E-2</v>
      </c>
      <c r="I39" s="16">
        <v>5.7123769844793691E-2</v>
      </c>
      <c r="J39" s="16">
        <v>5.6440569557449957E-2</v>
      </c>
      <c r="K39" s="16">
        <v>5.5797147064495033E-2</v>
      </c>
      <c r="L39" s="16">
        <v>5.5191748018845257E-2</v>
      </c>
      <c r="M39" s="16">
        <v>5.4623824931731339E-2</v>
      </c>
      <c r="N39" s="16">
        <v>5.4092335115145593E-2</v>
      </c>
      <c r="O39" s="16">
        <v>5.359576747878856E-2</v>
      </c>
      <c r="P39" s="16">
        <v>5.3133771963121405E-2</v>
      </c>
      <c r="Q39" s="16">
        <v>5.2704982423379017E-2</v>
      </c>
      <c r="R39" s="16">
        <v>5.2309168005379436E-2</v>
      </c>
      <c r="S39" s="16">
        <v>5.1945096196061996E-2</v>
      </c>
      <c r="T39" s="16">
        <v>5.1612647580407199E-2</v>
      </c>
      <c r="U39" s="16">
        <v>5.1282326635892599E-2</v>
      </c>
      <c r="V39" s="16">
        <v>5.0954119745422889E-2</v>
      </c>
      <c r="W39" s="16">
        <v>5.0628013379052178E-2</v>
      </c>
      <c r="X39" s="16">
        <v>5.0303994093426251E-2</v>
      </c>
      <c r="Y39" s="16">
        <v>4.9982048531228326E-2</v>
      </c>
      <c r="Z39" s="16">
        <v>4.9662163420628465E-2</v>
      </c>
      <c r="AA39" s="16">
        <v>4.9344325574736447E-2</v>
      </c>
      <c r="AB39" s="16">
        <v>4.9028521891058136E-2</v>
      </c>
      <c r="AC39" s="16">
        <v>4.8714739350955362E-2</v>
      </c>
      <c r="AD39" s="16">
        <v>4.8402965019109248E-2</v>
      </c>
      <c r="AE39" s="16">
        <v>4.809318604298695E-2</v>
      </c>
      <c r="AF39" s="16">
        <v>4.7785389652311841E-2</v>
      </c>
      <c r="AG39" s="16">
        <v>4.7479563158537047E-2</v>
      </c>
      <c r="AH39" s="16">
        <v>4.717569395432241E-2</v>
      </c>
      <c r="AI39" s="16">
        <v>4.6873769513014751E-2</v>
      </c>
      <c r="AJ39" s="16">
        <v>4.6573777388131454E-2</v>
      </c>
      <c r="AK39" s="16">
        <v>4.6275705212847414E-2</v>
      </c>
      <c r="AL39" s="16">
        <v>4.5979540699485191E-2</v>
      </c>
      <c r="AM39" s="16">
        <v>4.5685271639008491E-2</v>
      </c>
      <c r="AN39" s="16">
        <v>4.5392885900518841E-2</v>
      </c>
      <c r="AO39" s="16">
        <v>4.5102371430755524E-2</v>
      </c>
      <c r="AP39" s="16">
        <v>4.4813716253598687E-2</v>
      </c>
      <c r="AQ39" s="16">
        <v>4.452690846957566E-2</v>
      </c>
      <c r="AR39" s="16">
        <v>4.4241936255370373E-2</v>
      </c>
      <c r="AS39" s="16">
        <v>4.3958787863336006E-2</v>
      </c>
      <c r="AT39" s="16">
        <v>4.3677451621010652E-2</v>
      </c>
      <c r="AU39" s="16">
        <v>4.3397915930636188E-2</v>
      </c>
      <c r="AV39" s="16">
        <v>4.312016926868012E-2</v>
      </c>
      <c r="AW39" s="16">
        <v>4.2844200185360566E-2</v>
      </c>
      <c r="AX39" s="16">
        <v>4.256999730417426E-2</v>
      </c>
      <c r="AY39" s="16">
        <v>4.2297549321427548E-2</v>
      </c>
      <c r="AZ39" s="16">
        <v>4.2026845005770419E-2</v>
      </c>
      <c r="BA39" s="16">
        <v>4.1757873197733483E-2</v>
      </c>
      <c r="BB39" s="16">
        <v>4.1490622809267991E-2</v>
      </c>
      <c r="BC39" s="16">
        <v>4.1225082823288677E-2</v>
      </c>
      <c r="BD39" s="16">
        <v>4.0961242293219631E-2</v>
      </c>
      <c r="BE39" s="16">
        <v>4.0699090342543029E-2</v>
      </c>
      <c r="BF39" s="16">
        <v>4.0438616164350759E-2</v>
      </c>
      <c r="BG39" s="16">
        <v>4.0179809020898911E-2</v>
      </c>
      <c r="BH39" s="16">
        <v>3.9922658243165161E-2</v>
      </c>
      <c r="BI39" s="16">
        <v>3.9667153230408904E-2</v>
      </c>
      <c r="BJ39" s="16">
        <v>3.9413283449734292E-2</v>
      </c>
      <c r="BK39" s="16">
        <v>3.9161038435655993E-2</v>
      </c>
      <c r="BL39" s="16">
        <v>3.8910407789667797E-2</v>
      </c>
      <c r="BM39" s="16">
        <v>3.8661381179813922E-2</v>
      </c>
      <c r="BN39" s="16">
        <v>3.8413948340263113E-2</v>
      </c>
      <c r="BO39" s="16">
        <v>3.8168099070885433E-2</v>
      </c>
      <c r="BP39" s="16">
        <v>3.7923823236831765E-2</v>
      </c>
      <c r="BQ39" s="16">
        <v>3.7681110768116047E-2</v>
      </c>
      <c r="BR39" s="16">
        <v>3.7439951659200103E-2</v>
      </c>
      <c r="BS39" s="16">
        <v>3.7200335968581223E-2</v>
      </c>
      <c r="BT39" s="16">
        <v>3.6962253818382307E-2</v>
      </c>
      <c r="BU39" s="16">
        <v>3.6725695393944664E-2</v>
      </c>
      <c r="BV39" s="16">
        <v>3.6490650943423415E-2</v>
      </c>
      <c r="BW39" s="16">
        <v>3.6257110777385505E-2</v>
      </c>
      <c r="BX39" s="16">
        <v>3.602506526841024E-2</v>
      </c>
      <c r="BY39" s="16">
        <v>3.5794504850692424E-2</v>
      </c>
      <c r="BZ39" s="16">
        <v>3.5565420019647985E-2</v>
      </c>
      <c r="CA39" s="16">
        <v>3.5337801331522242E-2</v>
      </c>
      <c r="CB39" s="16">
        <v>3.5111639403000501E-2</v>
      </c>
      <c r="CC39" s="16">
        <v>3.48869249108213E-2</v>
      </c>
      <c r="CD39" s="16">
        <v>3.4663648591392045E-2</v>
      </c>
      <c r="CE39" s="16">
        <v>3.444180124040714E-2</v>
      </c>
      <c r="CF39" s="16">
        <v>3.4221373712468528E-2</v>
      </c>
      <c r="CG39" s="16">
        <v>3.4002356920708736E-2</v>
      </c>
      <c r="CH39" s="16">
        <v>3.37847418364162E-2</v>
      </c>
      <c r="CI39" s="16">
        <v>3.3568519488663136E-2</v>
      </c>
      <c r="CJ39" s="16">
        <v>3.3353680963935692E-2</v>
      </c>
      <c r="CK39" s="16">
        <v>3.314021740576651E-2</v>
      </c>
      <c r="CL39" s="16">
        <v>3.2928120014369608E-2</v>
      </c>
      <c r="CM39" s="16">
        <v>3.2717380046277639E-2</v>
      </c>
      <c r="CN39" s="16">
        <v>3.250798881398146E-2</v>
      </c>
      <c r="CO39" s="16">
        <v>3.2299937685571982E-2</v>
      </c>
      <c r="CP39" s="16">
        <v>3.2093218084384326E-2</v>
      </c>
      <c r="CQ39" s="16">
        <v>3.1887821488644268E-2</v>
      </c>
      <c r="CR39" s="16">
        <v>3.1683739431116943E-2</v>
      </c>
      <c r="CS39" s="16">
        <v>3.1480963498757793E-2</v>
      </c>
      <c r="CT39" s="16">
        <v>3.1279485332365749E-2</v>
      </c>
      <c r="CU39" s="16">
        <v>3.1079296626238609E-2</v>
      </c>
      <c r="CV39" s="16">
        <v>3.0880389127830681E-2</v>
      </c>
      <c r="CW39" s="16">
        <v>3.0682754637412567E-2</v>
      </c>
      <c r="CX39" s="16">
        <v>3.0486385007733131E-2</v>
      </c>
      <c r="CY39" s="16">
        <v>3.0291272143683635E-2</v>
      </c>
      <c r="CZ39" s="16">
        <v>3.0097408001964067E-2</v>
      </c>
      <c r="DA39" s="16">
        <v>2.9904784590751497E-2</v>
      </c>
      <c r="DB39" s="16">
        <v>2.9713393969370686E-2</v>
      </c>
      <c r="DC39" s="16">
        <v>2.9523228247966715E-2</v>
      </c>
      <c r="DD39" s="16">
        <v>2.933427958717973E-2</v>
      </c>
      <c r="DE39" s="16">
        <v>2.9146540197821782E-2</v>
      </c>
      <c r="DF39" s="16">
        <v>2.8960002340555725E-2</v>
      </c>
      <c r="DG39" s="16">
        <v>2.8774658325576165E-2</v>
      </c>
      <c r="DH39" s="16">
        <v>2.8590500512292481E-2</v>
      </c>
      <c r="DI39" s="16">
        <v>2.8407521309013809E-2</v>
      </c>
      <c r="DJ39" s="16">
        <v>2.822571317263612E-2</v>
      </c>
      <c r="DK39" s="16">
        <v>2.8045068608331253E-2</v>
      </c>
    </row>
    <row r="40" spans="2:115" ht="12.75" customHeight="1" x14ac:dyDescent="0.15">
      <c r="B40" s="16">
        <v>87</v>
      </c>
      <c r="D40" s="16">
        <v>6.9839999999999999E-2</v>
      </c>
      <c r="E40" s="16">
        <v>6.89125248E-2</v>
      </c>
      <c r="F40" s="16">
        <v>6.8031133607808006E-2</v>
      </c>
      <c r="G40" s="16">
        <v>6.7193670353095883E-2</v>
      </c>
      <c r="H40" s="16">
        <v>6.6399441169522289E-2</v>
      </c>
      <c r="I40" s="16">
        <v>6.5646471506659906E-2</v>
      </c>
      <c r="J40" s="16">
        <v>6.4934207290812646E-2</v>
      </c>
      <c r="K40" s="16">
        <v>6.4260839561206914E-2</v>
      </c>
      <c r="L40" s="16">
        <v>6.3625942466342192E-2</v>
      </c>
      <c r="M40" s="16">
        <v>6.3027858607158579E-2</v>
      </c>
      <c r="N40" s="16">
        <v>6.2466280386968796E-2</v>
      </c>
      <c r="O40" s="16">
        <v>6.1939689643306643E-2</v>
      </c>
      <c r="P40" s="16">
        <v>6.1447888507538795E-2</v>
      </c>
      <c r="Q40" s="16">
        <v>6.0989487259272557E-2</v>
      </c>
      <c r="R40" s="16">
        <v>6.0564390533075427E-2</v>
      </c>
      <c r="S40" s="16">
        <v>6.0171327638515765E-2</v>
      </c>
      <c r="T40" s="16">
        <v>5.9810299672684669E-2</v>
      </c>
      <c r="U40" s="16">
        <v>5.9451437874648565E-2</v>
      </c>
      <c r="V40" s="16">
        <v>5.9094729247400668E-2</v>
      </c>
      <c r="W40" s="16">
        <v>5.8740160871916261E-2</v>
      </c>
      <c r="X40" s="16">
        <v>5.8387719906684767E-2</v>
      </c>
      <c r="Y40" s="16">
        <v>5.8037393587244662E-2</v>
      </c>
      <c r="Z40" s="16">
        <v>5.768916922572119E-2</v>
      </c>
      <c r="AA40" s="16">
        <v>5.7343034210366864E-2</v>
      </c>
      <c r="AB40" s="16">
        <v>5.6998976005104666E-2</v>
      </c>
      <c r="AC40" s="16">
        <v>5.6656982149074032E-2</v>
      </c>
      <c r="AD40" s="16">
        <v>5.6317040256179583E-2</v>
      </c>
      <c r="AE40" s="16">
        <v>5.5979138014642507E-2</v>
      </c>
      <c r="AF40" s="16">
        <v>5.5643263186554652E-2</v>
      </c>
      <c r="AG40" s="16">
        <v>5.5309403607435324E-2</v>
      </c>
      <c r="AH40" s="16">
        <v>5.4977547185790718E-2</v>
      </c>
      <c r="AI40" s="16">
        <v>5.4647681902675965E-2</v>
      </c>
      <c r="AJ40" s="16">
        <v>5.4319795811259911E-2</v>
      </c>
      <c r="AK40" s="16">
        <v>5.399387703639235E-2</v>
      </c>
      <c r="AL40" s="16">
        <v>5.3669913774174002E-2</v>
      </c>
      <c r="AM40" s="16">
        <v>5.3347894291528961E-2</v>
      </c>
      <c r="AN40" s="16">
        <v>5.3027806925779783E-2</v>
      </c>
      <c r="AO40" s="16">
        <v>5.2709640084225101E-2</v>
      </c>
      <c r="AP40" s="16">
        <v>5.2393382243719748E-2</v>
      </c>
      <c r="AQ40" s="16">
        <v>5.2079021950257431E-2</v>
      </c>
      <c r="AR40" s="16">
        <v>5.1766547818555886E-2</v>
      </c>
      <c r="AS40" s="16">
        <v>5.1455948531644556E-2</v>
      </c>
      <c r="AT40" s="16">
        <v>5.1147212840454689E-2</v>
      </c>
      <c r="AU40" s="16">
        <v>5.084032956341196E-2</v>
      </c>
      <c r="AV40" s="16">
        <v>5.0535287586031485E-2</v>
      </c>
      <c r="AW40" s="16">
        <v>5.0232075860515299E-2</v>
      </c>
      <c r="AX40" s="16">
        <v>4.99306834053522E-2</v>
      </c>
      <c r="AY40" s="16">
        <v>4.9631099304920087E-2</v>
      </c>
      <c r="AZ40" s="16">
        <v>4.9333312709090575E-2</v>
      </c>
      <c r="BA40" s="16">
        <v>4.9037312832836029E-2</v>
      </c>
      <c r="BB40" s="16">
        <v>4.8743088955839009E-2</v>
      </c>
      <c r="BC40" s="16">
        <v>4.8450630422103971E-2</v>
      </c>
      <c r="BD40" s="16">
        <v>4.8159926639571353E-2</v>
      </c>
      <c r="BE40" s="16">
        <v>4.7870967079733921E-2</v>
      </c>
      <c r="BF40" s="16">
        <v>4.7583741277255516E-2</v>
      </c>
      <c r="BG40" s="16">
        <v>4.7298238829591985E-2</v>
      </c>
      <c r="BH40" s="16">
        <v>4.7014449396614429E-2</v>
      </c>
      <c r="BI40" s="16">
        <v>4.6732362700234745E-2</v>
      </c>
      <c r="BJ40" s="16">
        <v>4.6451968524033334E-2</v>
      </c>
      <c r="BK40" s="16">
        <v>4.6173256712889132E-2</v>
      </c>
      <c r="BL40" s="16">
        <v>4.5896217172611803E-2</v>
      </c>
      <c r="BM40" s="16">
        <v>4.562083986957613E-2</v>
      </c>
      <c r="BN40" s="16">
        <v>4.5347114830358672E-2</v>
      </c>
      <c r="BO40" s="16">
        <v>4.5075032141376523E-2</v>
      </c>
      <c r="BP40" s="16">
        <v>4.4804581948528266E-2</v>
      </c>
      <c r="BQ40" s="16">
        <v>4.4535754456837093E-2</v>
      </c>
      <c r="BR40" s="16">
        <v>4.4268539930096065E-2</v>
      </c>
      <c r="BS40" s="16">
        <v>4.4002928690515496E-2</v>
      </c>
      <c r="BT40" s="16">
        <v>4.3738911118372401E-2</v>
      </c>
      <c r="BU40" s="16">
        <v>4.3476477651662168E-2</v>
      </c>
      <c r="BV40" s="16">
        <v>4.321561878575219E-2</v>
      </c>
      <c r="BW40" s="16">
        <v>4.2956325073037677E-2</v>
      </c>
      <c r="BX40" s="16">
        <v>4.2698587122599455E-2</v>
      </c>
      <c r="BY40" s="16">
        <v>4.2442395599863861E-2</v>
      </c>
      <c r="BZ40" s="16">
        <v>4.2187741226264668E-2</v>
      </c>
      <c r="CA40" s="16">
        <v>4.1934614778907087E-2</v>
      </c>
      <c r="CB40" s="16">
        <v>4.1683007090233641E-2</v>
      </c>
      <c r="CC40" s="16">
        <v>4.1432909047692243E-2</v>
      </c>
      <c r="CD40" s="16">
        <v>4.1184311593406089E-2</v>
      </c>
      <c r="CE40" s="16">
        <v>4.0937205723845647E-2</v>
      </c>
      <c r="CF40" s="16">
        <v>4.0691582489502574E-2</v>
      </c>
      <c r="CG40" s="16">
        <v>4.044743299456556E-2</v>
      </c>
      <c r="CH40" s="16">
        <v>4.0204748396598169E-2</v>
      </c>
      <c r="CI40" s="16">
        <v>3.9963519906218575E-2</v>
      </c>
      <c r="CJ40" s="16">
        <v>3.9723738786781267E-2</v>
      </c>
      <c r="CK40" s="16">
        <v>3.9485396354060578E-2</v>
      </c>
      <c r="CL40" s="16">
        <v>3.9248483975936214E-2</v>
      </c>
      <c r="CM40" s="16">
        <v>3.9012993072080594E-2</v>
      </c>
      <c r="CN40" s="16">
        <v>3.8778915113648109E-2</v>
      </c>
      <c r="CO40" s="16">
        <v>3.8546241622966222E-2</v>
      </c>
      <c r="CP40" s="16">
        <v>3.8314964173228425E-2</v>
      </c>
      <c r="CQ40" s="16">
        <v>3.8085074388189054E-2</v>
      </c>
      <c r="CR40" s="16">
        <v>3.7856563941859919E-2</v>
      </c>
      <c r="CS40" s="16">
        <v>3.7629424558208759E-2</v>
      </c>
      <c r="CT40" s="16">
        <v>3.7403648010859512E-2</v>
      </c>
      <c r="CU40" s="16">
        <v>3.7179226122794347E-2</v>
      </c>
      <c r="CV40" s="16">
        <v>3.6956150766057586E-2</v>
      </c>
      <c r="CW40" s="16">
        <v>3.6734413861461236E-2</v>
      </c>
      <c r="CX40" s="16">
        <v>3.6514007378292475E-2</v>
      </c>
      <c r="CY40" s="16">
        <v>3.6294923334022712E-2</v>
      </c>
      <c r="CZ40" s="16">
        <v>3.6077153794018581E-2</v>
      </c>
      <c r="DA40" s="16">
        <v>3.5860690871254465E-2</v>
      </c>
      <c r="DB40" s="16">
        <v>3.5645526726026937E-2</v>
      </c>
      <c r="DC40" s="16">
        <v>3.5431653565670782E-2</v>
      </c>
      <c r="DD40" s="16">
        <v>3.5219063644276752E-2</v>
      </c>
      <c r="DE40" s="16">
        <v>3.5007749262411091E-2</v>
      </c>
      <c r="DF40" s="16">
        <v>3.4797702766836629E-2</v>
      </c>
      <c r="DG40" s="16">
        <v>3.4588916550235604E-2</v>
      </c>
      <c r="DH40" s="16">
        <v>3.4381383050934196E-2</v>
      </c>
      <c r="DI40" s="16">
        <v>3.4175094752628588E-2</v>
      </c>
      <c r="DJ40" s="16">
        <v>3.397004418411282E-2</v>
      </c>
      <c r="DK40" s="16">
        <v>3.3766223919008138E-2</v>
      </c>
    </row>
    <row r="41" spans="2:115" ht="12.75" customHeight="1" x14ac:dyDescent="0.15">
      <c r="B41" s="16">
        <v>88</v>
      </c>
      <c r="D41" s="16">
        <v>7.9589999999999994E-2</v>
      </c>
      <c r="E41" s="16">
        <v>7.8649246199999995E-2</v>
      </c>
      <c r="F41" s="16">
        <v>7.7751858300857998E-2</v>
      </c>
      <c r="G41" s="16">
        <v>7.6897365378131563E-2</v>
      </c>
      <c r="H41" s="16">
        <v>7.6083791252430935E-2</v>
      </c>
      <c r="I41" s="16">
        <v>7.5310779933306246E-2</v>
      </c>
      <c r="J41" s="16">
        <v>7.4576499828956505E-2</v>
      </c>
      <c r="K41" s="16">
        <v>7.388070108555235E-2</v>
      </c>
      <c r="L41" s="16">
        <v>7.3221685231869227E-2</v>
      </c>
      <c r="M41" s="16">
        <v>7.2599300907398343E-2</v>
      </c>
      <c r="N41" s="16">
        <v>7.2011972563057483E-2</v>
      </c>
      <c r="O41" s="16">
        <v>7.1459640733498836E-2</v>
      </c>
      <c r="P41" s="16">
        <v>7.0940843741773632E-2</v>
      </c>
      <c r="Q41" s="16">
        <v>7.0455608370579903E-2</v>
      </c>
      <c r="R41" s="16">
        <v>7.0002578808757071E-2</v>
      </c>
      <c r="S41" s="16">
        <v>6.958186331011644E-2</v>
      </c>
      <c r="T41" s="16">
        <v>6.9192204875579782E-2</v>
      </c>
      <c r="U41" s="16">
        <v>6.8804728528276543E-2</v>
      </c>
      <c r="V41" s="16">
        <v>6.8419422048518183E-2</v>
      </c>
      <c r="W41" s="16">
        <v>6.8036273285046481E-2</v>
      </c>
      <c r="X41" s="16">
        <v>6.7655270154650213E-2</v>
      </c>
      <c r="Y41" s="16">
        <v>6.7276400641784168E-2</v>
      </c>
      <c r="Z41" s="16">
        <v>6.6899652798190171E-2</v>
      </c>
      <c r="AA41" s="16">
        <v>6.6525014742520303E-2</v>
      </c>
      <c r="AB41" s="16">
        <v>6.6152474659962199E-2</v>
      </c>
      <c r="AC41" s="16">
        <v>6.5782020801866403E-2</v>
      </c>
      <c r="AD41" s="16">
        <v>6.5413641485375942E-2</v>
      </c>
      <c r="AE41" s="16">
        <v>6.5047325093057828E-2</v>
      </c>
      <c r="AF41" s="16">
        <v>6.4683060072536713E-2</v>
      </c>
      <c r="AG41" s="16">
        <v>6.43208349361305E-2</v>
      </c>
      <c r="AH41" s="16">
        <v>6.3960638260488173E-2</v>
      </c>
      <c r="AI41" s="16">
        <v>6.3602458686229421E-2</v>
      </c>
      <c r="AJ41" s="16">
        <v>6.3246284917586534E-2</v>
      </c>
      <c r="AK41" s="16">
        <v>6.289210572204805E-2</v>
      </c>
      <c r="AL41" s="16">
        <v>6.2539909930004578E-2</v>
      </c>
      <c r="AM41" s="16">
        <v>6.2189686434396554E-2</v>
      </c>
      <c r="AN41" s="16">
        <v>6.1841424190363925E-2</v>
      </c>
      <c r="AO41" s="16">
        <v>6.1495112214897882E-2</v>
      </c>
      <c r="AP41" s="16">
        <v>6.115073958649446E-2</v>
      </c>
      <c r="AQ41" s="16">
        <v>6.0808295444810083E-2</v>
      </c>
      <c r="AR41" s="16">
        <v>6.0467768990319137E-2</v>
      </c>
      <c r="AS41" s="16">
        <v>6.0129149483973354E-2</v>
      </c>
      <c r="AT41" s="16">
        <v>5.9792426246863102E-2</v>
      </c>
      <c r="AU41" s="16">
        <v>5.9457588659880663E-2</v>
      </c>
      <c r="AV41" s="16">
        <v>5.9124626163385333E-2</v>
      </c>
      <c r="AW41" s="16">
        <v>5.879352825687037E-2</v>
      </c>
      <c r="AX41" s="16">
        <v>5.8464284498631884E-2</v>
      </c>
      <c r="AY41" s="16">
        <v>5.8136884505439544E-2</v>
      </c>
      <c r="AZ41" s="16">
        <v>5.7811317952209083E-2</v>
      </c>
      <c r="BA41" s="16">
        <v>5.7487574571676713E-2</v>
      </c>
      <c r="BB41" s="16">
        <v>5.7165644154075317E-2</v>
      </c>
      <c r="BC41" s="16">
        <v>5.6845516546812497E-2</v>
      </c>
      <c r="BD41" s="16">
        <v>5.6527181654150341E-2</v>
      </c>
      <c r="BE41" s="16">
        <v>5.6210629436887094E-2</v>
      </c>
      <c r="BF41" s="16">
        <v>5.5895849912040524E-2</v>
      </c>
      <c r="BG41" s="16">
        <v>5.5582833152533102E-2</v>
      </c>
      <c r="BH41" s="16">
        <v>5.5271569286878909E-2</v>
      </c>
      <c r="BI41" s="16">
        <v>5.4962048498872387E-2</v>
      </c>
      <c r="BJ41" s="16">
        <v>5.4654261027278696E-2</v>
      </c>
      <c r="BK41" s="16">
        <v>5.4348197165525934E-2</v>
      </c>
      <c r="BL41" s="16">
        <v>5.4043847261398985E-2</v>
      </c>
      <c r="BM41" s="16">
        <v>5.3741201716735146E-2</v>
      </c>
      <c r="BN41" s="16">
        <v>5.3440250987121428E-2</v>
      </c>
      <c r="BO41" s="16">
        <v>5.3140985581593539E-2</v>
      </c>
      <c r="BP41" s="16">
        <v>5.2843396062336623E-2</v>
      </c>
      <c r="BQ41" s="16">
        <v>5.2547473044387526E-2</v>
      </c>
      <c r="BR41" s="16">
        <v>5.2253207195338956E-2</v>
      </c>
      <c r="BS41" s="16">
        <v>5.1960589235045054E-2</v>
      </c>
      <c r="BT41" s="16">
        <v>5.1669609935328806E-2</v>
      </c>
      <c r="BU41" s="16">
        <v>5.1380260119690963E-2</v>
      </c>
      <c r="BV41" s="16">
        <v>5.1092530663020684E-2</v>
      </c>
      <c r="BW41" s="16">
        <v>5.0806412491307767E-2</v>
      </c>
      <c r="BX41" s="16">
        <v>5.0521896581356439E-2</v>
      </c>
      <c r="BY41" s="16">
        <v>5.0238973960500845E-2</v>
      </c>
      <c r="BZ41" s="16">
        <v>4.9957635706322036E-2</v>
      </c>
      <c r="CA41" s="16">
        <v>4.9677872946366636E-2</v>
      </c>
      <c r="CB41" s="16">
        <v>4.9399676857866975E-2</v>
      </c>
      <c r="CC41" s="16">
        <v>4.9123038667462919E-2</v>
      </c>
      <c r="CD41" s="16">
        <v>4.8847949650925121E-2</v>
      </c>
      <c r="CE41" s="16">
        <v>4.8574401132879946E-2</v>
      </c>
      <c r="CF41" s="16">
        <v>4.8302384486535808E-2</v>
      </c>
      <c r="CG41" s="16">
        <v>4.8031891133411206E-2</v>
      </c>
      <c r="CH41" s="16">
        <v>4.7762912543064098E-2</v>
      </c>
      <c r="CI41" s="16">
        <v>4.7495440232822941E-2</v>
      </c>
      <c r="CJ41" s="16">
        <v>4.722946576751913E-2</v>
      </c>
      <c r="CK41" s="16">
        <v>4.6964980759221016E-2</v>
      </c>
      <c r="CL41" s="16">
        <v>4.6701976866969384E-2</v>
      </c>
      <c r="CM41" s="16">
        <v>4.6440445796514351E-2</v>
      </c>
      <c r="CN41" s="16">
        <v>4.6180379300053864E-2</v>
      </c>
      <c r="CO41" s="16">
        <v>4.5921769175973563E-2</v>
      </c>
      <c r="CP41" s="16">
        <v>4.5664607268588113E-2</v>
      </c>
      <c r="CQ41" s="16">
        <v>4.5408885467884012E-2</v>
      </c>
      <c r="CR41" s="16">
        <v>4.5154595709263862E-2</v>
      </c>
      <c r="CS41" s="16">
        <v>4.4901729973291983E-2</v>
      </c>
      <c r="CT41" s="16">
        <v>4.4650280285441546E-2</v>
      </c>
      <c r="CU41" s="16">
        <v>4.4400238715843067E-2</v>
      </c>
      <c r="CV41" s="16">
        <v>4.4151597379034346E-2</v>
      </c>
      <c r="CW41" s="16">
        <v>4.390434843371175E-2</v>
      </c>
      <c r="CX41" s="16">
        <v>4.3658484082482962E-2</v>
      </c>
      <c r="CY41" s="16">
        <v>4.3413996571621059E-2</v>
      </c>
      <c r="CZ41" s="16">
        <v>4.3170878190819974E-2</v>
      </c>
      <c r="DA41" s="16">
        <v>4.2929121272951377E-2</v>
      </c>
      <c r="DB41" s="16">
        <v>4.2688718193822854E-2</v>
      </c>
      <c r="DC41" s="16">
        <v>4.2449661371937446E-2</v>
      </c>
      <c r="DD41" s="16">
        <v>4.2211943268254587E-2</v>
      </c>
      <c r="DE41" s="16">
        <v>4.1975556385952364E-2</v>
      </c>
      <c r="DF41" s="16">
        <v>4.1740493270191026E-2</v>
      </c>
      <c r="DG41" s="16">
        <v>4.1506746507877952E-2</v>
      </c>
      <c r="DH41" s="16">
        <v>4.1274308727433838E-2</v>
      </c>
      <c r="DI41" s="16">
        <v>4.1043172598560204E-2</v>
      </c>
      <c r="DJ41" s="16">
        <v>4.0813330832008263E-2</v>
      </c>
      <c r="DK41" s="16">
        <v>4.0584776179349018E-2</v>
      </c>
    </row>
    <row r="42" spans="2:115" ht="12.75" customHeight="1" x14ac:dyDescent="0.15">
      <c r="B42" s="16">
        <v>89</v>
      </c>
      <c r="D42" s="16">
        <v>9.0539999999999995E-2</v>
      </c>
      <c r="E42" s="16">
        <v>8.9602005599999993E-2</v>
      </c>
      <c r="F42" s="16">
        <v>8.8704193503887988E-2</v>
      </c>
      <c r="G42" s="16">
        <v>8.7846423952705394E-2</v>
      </c>
      <c r="H42" s="16">
        <v>8.7026816817226654E-2</v>
      </c>
      <c r="I42" s="16">
        <v>8.6244445734039776E-2</v>
      </c>
      <c r="J42" s="16">
        <v>8.5499293722897676E-2</v>
      </c>
      <c r="K42" s="16">
        <v>8.4789649584997628E-2</v>
      </c>
      <c r="L42" s="16">
        <v>8.4115571870796893E-2</v>
      </c>
      <c r="M42" s="16">
        <v>8.3475452368860129E-2</v>
      </c>
      <c r="N42" s="16">
        <v>8.2868585830138522E-2</v>
      </c>
      <c r="O42" s="16">
        <v>8.2295135216193957E-2</v>
      </c>
      <c r="P42" s="16">
        <v>8.1753633226471403E-2</v>
      </c>
      <c r="Q42" s="16">
        <v>8.1244308091470485E-2</v>
      </c>
      <c r="R42" s="16">
        <v>8.0765779116811723E-2</v>
      </c>
      <c r="S42" s="16">
        <v>8.0318336700504589E-2</v>
      </c>
      <c r="T42" s="16">
        <v>7.9900681349661967E-2</v>
      </c>
      <c r="U42" s="16">
        <v>7.9485197806643718E-2</v>
      </c>
      <c r="V42" s="16">
        <v>7.9071874778049181E-2</v>
      </c>
      <c r="W42" s="16">
        <v>7.866070102920332E-2</v>
      </c>
      <c r="X42" s="16">
        <v>7.8251665383851463E-2</v>
      </c>
      <c r="Y42" s="16">
        <v>7.7844756723855449E-2</v>
      </c>
      <c r="Z42" s="16">
        <v>7.74399639888914E-2</v>
      </c>
      <c r="AA42" s="16">
        <v>7.7037276176149166E-2</v>
      </c>
      <c r="AB42" s="16">
        <v>7.6636682340033194E-2</v>
      </c>
      <c r="AC42" s="16">
        <v>7.6238171591865023E-2</v>
      </c>
      <c r="AD42" s="16">
        <v>7.5841733099587319E-2</v>
      </c>
      <c r="AE42" s="16">
        <v>7.5447356087469469E-2</v>
      </c>
      <c r="AF42" s="16">
        <v>7.5055029835814635E-2</v>
      </c>
      <c r="AG42" s="16">
        <v>7.4664743680668402E-2</v>
      </c>
      <c r="AH42" s="16">
        <v>7.4276487013528916E-2</v>
      </c>
      <c r="AI42" s="16">
        <v>7.389024928105857E-2</v>
      </c>
      <c r="AJ42" s="16">
        <v>7.3506019984797069E-2</v>
      </c>
      <c r="AK42" s="16">
        <v>7.3123788680876128E-2</v>
      </c>
      <c r="AL42" s="16">
        <v>7.2743544979735564E-2</v>
      </c>
      <c r="AM42" s="16">
        <v>7.2365278545840947E-2</v>
      </c>
      <c r="AN42" s="16">
        <v>7.1988979097402581E-2</v>
      </c>
      <c r="AO42" s="16">
        <v>7.1614636406096083E-2</v>
      </c>
      <c r="AP42" s="16">
        <v>7.1242240296784373E-2</v>
      </c>
      <c r="AQ42" s="16">
        <v>7.0871780647241103E-2</v>
      </c>
      <c r="AR42" s="16">
        <v>7.0503247387875459E-2</v>
      </c>
      <c r="AS42" s="16">
        <v>7.0136630501458505E-2</v>
      </c>
      <c r="AT42" s="16">
        <v>6.9771920022850917E-2</v>
      </c>
      <c r="AU42" s="16">
        <v>6.9409106038732099E-2</v>
      </c>
      <c r="AV42" s="16">
        <v>6.9048178687330694E-2</v>
      </c>
      <c r="AW42" s="16">
        <v>6.8689128158156573E-2</v>
      </c>
      <c r="AX42" s="16">
        <v>6.8331944691734162E-2</v>
      </c>
      <c r="AY42" s="16">
        <v>6.7976618579337136E-2</v>
      </c>
      <c r="AZ42" s="16">
        <v>6.7623140162724582E-2</v>
      </c>
      <c r="BA42" s="16">
        <v>6.7271499833878423E-2</v>
      </c>
      <c r="BB42" s="16">
        <v>6.6921688034742258E-2</v>
      </c>
      <c r="BC42" s="16">
        <v>6.6573695256961593E-2</v>
      </c>
      <c r="BD42" s="16">
        <v>6.62275120416254E-2</v>
      </c>
      <c r="BE42" s="16">
        <v>6.5883128979008942E-2</v>
      </c>
      <c r="BF42" s="16">
        <v>6.5540536708318109E-2</v>
      </c>
      <c r="BG42" s="16">
        <v>6.519972591743485E-2</v>
      </c>
      <c r="BH42" s="16">
        <v>6.4860687342664189E-2</v>
      </c>
      <c r="BI42" s="16">
        <v>6.4523411768482336E-2</v>
      </c>
      <c r="BJ42" s="16">
        <v>6.4187890027286226E-2</v>
      </c>
      <c r="BK42" s="16">
        <v>6.3854112999144341E-2</v>
      </c>
      <c r="BL42" s="16">
        <v>6.3522071611548797E-2</v>
      </c>
      <c r="BM42" s="16">
        <v>6.3191756839168736E-2</v>
      </c>
      <c r="BN42" s="16">
        <v>6.2863159703605065E-2</v>
      </c>
      <c r="BO42" s="16">
        <v>6.2536271273146329E-2</v>
      </c>
      <c r="BP42" s="16">
        <v>6.2211082662525959E-2</v>
      </c>
      <c r="BQ42" s="16">
        <v>6.1887585032680825E-2</v>
      </c>
      <c r="BR42" s="16">
        <v>6.1565769590510883E-2</v>
      </c>
      <c r="BS42" s="16">
        <v>6.1245627588640224E-2</v>
      </c>
      <c r="BT42" s="16">
        <v>6.0927150325179306E-2</v>
      </c>
      <c r="BU42" s="16">
        <v>6.0610329143488371E-2</v>
      </c>
      <c r="BV42" s="16">
        <v>6.0295155431942228E-2</v>
      </c>
      <c r="BW42" s="16">
        <v>5.9981620623696136E-2</v>
      </c>
      <c r="BX42" s="16">
        <v>5.9669716196452914E-2</v>
      </c>
      <c r="BY42" s="16">
        <v>5.9359433672231357E-2</v>
      </c>
      <c r="BZ42" s="16">
        <v>5.9050764617135758E-2</v>
      </c>
      <c r="CA42" s="16">
        <v>5.8743700641126655E-2</v>
      </c>
      <c r="CB42" s="16">
        <v>5.8438233397792798E-2</v>
      </c>
      <c r="CC42" s="16">
        <v>5.8134354584124276E-2</v>
      </c>
      <c r="CD42" s="16">
        <v>5.7832055940286828E-2</v>
      </c>
      <c r="CE42" s="16">
        <v>5.7531329249397335E-2</v>
      </c>
      <c r="CF42" s="16">
        <v>5.7232166337300473E-2</v>
      </c>
      <c r="CG42" s="16">
        <v>5.6934559072346513E-2</v>
      </c>
      <c r="CH42" s="16">
        <v>5.6638499365170313E-2</v>
      </c>
      <c r="CI42" s="16">
        <v>5.634397916847142E-2</v>
      </c>
      <c r="CJ42" s="16">
        <v>5.6050990476795376E-2</v>
      </c>
      <c r="CK42" s="16">
        <v>5.5759525326316048E-2</v>
      </c>
      <c r="CL42" s="16">
        <v>5.5469575794619197E-2</v>
      </c>
      <c r="CM42" s="16">
        <v>5.5181134000487179E-2</v>
      </c>
      <c r="CN42" s="16">
        <v>5.4894192103684653E-2</v>
      </c>
      <c r="CO42" s="16">
        <v>5.4608742304745488E-2</v>
      </c>
      <c r="CP42" s="16">
        <v>5.4324776844760808E-2</v>
      </c>
      <c r="CQ42" s="16">
        <v>5.4042288005168054E-2</v>
      </c>
      <c r="CR42" s="16">
        <v>5.3761268107541185E-2</v>
      </c>
      <c r="CS42" s="16">
        <v>5.3481709513381964E-2</v>
      </c>
      <c r="CT42" s="16">
        <v>5.3203604623912382E-2</v>
      </c>
      <c r="CU42" s="16">
        <v>5.2926945879868043E-2</v>
      </c>
      <c r="CV42" s="16">
        <v>5.2651725761292734E-2</v>
      </c>
      <c r="CW42" s="16">
        <v>5.237793678733401E-2</v>
      </c>
      <c r="CX42" s="16">
        <v>5.2105571516039874E-2</v>
      </c>
      <c r="CY42" s="16">
        <v>5.183462254415646E-2</v>
      </c>
      <c r="CZ42" s="16">
        <v>5.156508250692686E-2</v>
      </c>
      <c r="DA42" s="16">
        <v>5.1296944077890837E-2</v>
      </c>
      <c r="DB42" s="16">
        <v>5.103019996868581E-2</v>
      </c>
      <c r="DC42" s="16">
        <v>5.0764842928848641E-2</v>
      </c>
      <c r="DD42" s="16">
        <v>5.0500865745618628E-2</v>
      </c>
      <c r="DE42" s="16">
        <v>5.0238261243741408E-2</v>
      </c>
      <c r="DF42" s="16">
        <v>4.997702228527396E-2</v>
      </c>
      <c r="DG42" s="16">
        <v>4.971714176939053E-2</v>
      </c>
      <c r="DH42" s="16">
        <v>4.9458612632189702E-2</v>
      </c>
      <c r="DI42" s="16">
        <v>4.9201427846502312E-2</v>
      </c>
      <c r="DJ42" s="16">
        <v>4.8945580421700503E-2</v>
      </c>
      <c r="DK42" s="16">
        <v>4.8691063403507664E-2</v>
      </c>
    </row>
    <row r="43" spans="2:115" ht="12.75" customHeight="1" x14ac:dyDescent="0.15">
      <c r="B43" s="16">
        <v>90</v>
      </c>
      <c r="D43" s="16">
        <v>0.1028</v>
      </c>
      <c r="E43" s="16">
        <v>0.101884052</v>
      </c>
      <c r="F43" s="16">
        <v>0.10100479263124</v>
      </c>
      <c r="G43" s="16">
        <v>0.10016039256484283</v>
      </c>
      <c r="H43" s="16">
        <v>9.9351096592918894E-2</v>
      </c>
      <c r="I43" s="16">
        <v>9.85751645285282E-2</v>
      </c>
      <c r="J43" s="16">
        <v>9.7831907787983105E-2</v>
      </c>
      <c r="K43" s="16">
        <v>9.712164813744234E-2</v>
      </c>
      <c r="L43" s="16">
        <v>9.6442767816961608E-2</v>
      </c>
      <c r="M43" s="16">
        <v>9.5794672417231636E-2</v>
      </c>
      <c r="N43" s="16">
        <v>9.5177754726864669E-2</v>
      </c>
      <c r="O43" s="16">
        <v>9.4590507980199912E-2</v>
      </c>
      <c r="P43" s="16">
        <v>9.4033369888196536E-2</v>
      </c>
      <c r="Q43" s="16">
        <v>9.3504902349424879E-2</v>
      </c>
      <c r="R43" s="16">
        <v>9.3004651121855464E-2</v>
      </c>
      <c r="S43" s="16">
        <v>9.2533117540667661E-2</v>
      </c>
      <c r="T43" s="16">
        <v>9.2088958576472452E-2</v>
      </c>
      <c r="U43" s="16">
        <v>9.1646931575305388E-2</v>
      </c>
      <c r="V43" s="16">
        <v>9.1207026303743916E-2</v>
      </c>
      <c r="W43" s="16">
        <v>9.0769232577485953E-2</v>
      </c>
      <c r="X43" s="16">
        <v>9.0333540261114009E-2</v>
      </c>
      <c r="Y43" s="16">
        <v>8.9899939267860662E-2</v>
      </c>
      <c r="Z43" s="16">
        <v>8.9468419559374929E-2</v>
      </c>
      <c r="AA43" s="16">
        <v>8.903897114548992E-2</v>
      </c>
      <c r="AB43" s="16">
        <v>8.8611584083991571E-2</v>
      </c>
      <c r="AC43" s="16">
        <v>8.8186248480388404E-2</v>
      </c>
      <c r="AD43" s="16">
        <v>8.7762954487682537E-2</v>
      </c>
      <c r="AE43" s="16">
        <v>8.7341692306141666E-2</v>
      </c>
      <c r="AF43" s="16">
        <v>8.692245218307218E-2</v>
      </c>
      <c r="AG43" s="16">
        <v>8.6505224412593423E-2</v>
      </c>
      <c r="AH43" s="16">
        <v>8.6089999335412989E-2</v>
      </c>
      <c r="AI43" s="16">
        <v>8.5676767338602994E-2</v>
      </c>
      <c r="AJ43" s="16">
        <v>8.5265518855377698E-2</v>
      </c>
      <c r="AK43" s="16">
        <v>8.4856244364871894E-2</v>
      </c>
      <c r="AL43" s="16">
        <v>8.4448934391920499E-2</v>
      </c>
      <c r="AM43" s="16">
        <v>8.4043579506839272E-2</v>
      </c>
      <c r="AN43" s="16">
        <v>8.3640170325206445E-2</v>
      </c>
      <c r="AO43" s="16">
        <v>8.3238697507645454E-2</v>
      </c>
      <c r="AP43" s="16">
        <v>8.2839151759608751E-2</v>
      </c>
      <c r="AQ43" s="16">
        <v>8.2441523831162628E-2</v>
      </c>
      <c r="AR43" s="16">
        <v>8.2045804516773041E-2</v>
      </c>
      <c r="AS43" s="16">
        <v>8.1651984655092533E-2</v>
      </c>
      <c r="AT43" s="16">
        <v>8.1260055128748079E-2</v>
      </c>
      <c r="AU43" s="16">
        <v>8.0870006864130095E-2</v>
      </c>
      <c r="AV43" s="16">
        <v>8.0481830831182266E-2</v>
      </c>
      <c r="AW43" s="16">
        <v>8.0095518043192593E-2</v>
      </c>
      <c r="AX43" s="16">
        <v>7.9711059556585265E-2</v>
      </c>
      <c r="AY43" s="16">
        <v>7.9328446470713646E-2</v>
      </c>
      <c r="AZ43" s="16">
        <v>7.8947669927654215E-2</v>
      </c>
      <c r="BA43" s="16">
        <v>7.8568721112001486E-2</v>
      </c>
      <c r="BB43" s="16">
        <v>7.8191591250663869E-2</v>
      </c>
      <c r="BC43" s="16">
        <v>7.7816271612660678E-2</v>
      </c>
      <c r="BD43" s="16">
        <v>7.7442753508919909E-2</v>
      </c>
      <c r="BE43" s="16">
        <v>7.7071028292077098E-2</v>
      </c>
      <c r="BF43" s="16">
        <v>7.6701087356275122E-2</v>
      </c>
      <c r="BG43" s="16">
        <v>7.6332922136964992E-2</v>
      </c>
      <c r="BH43" s="16">
        <v>7.5966524110707562E-2</v>
      </c>
      <c r="BI43" s="16">
        <v>7.5601884794976162E-2</v>
      </c>
      <c r="BJ43" s="16">
        <v>7.523899574796028E-2</v>
      </c>
      <c r="BK43" s="16">
        <v>7.487784856837007E-2</v>
      </c>
      <c r="BL43" s="16">
        <v>7.4518434895241889E-2</v>
      </c>
      <c r="BM43" s="16">
        <v>7.4160746407744726E-2</v>
      </c>
      <c r="BN43" s="16">
        <v>7.380477482498754E-2</v>
      </c>
      <c r="BO43" s="16">
        <v>7.3450511905827603E-2</v>
      </c>
      <c r="BP43" s="16">
        <v>7.3097949448679631E-2</v>
      </c>
      <c r="BQ43" s="16">
        <v>7.274707929132597E-2</v>
      </c>
      <c r="BR43" s="16">
        <v>7.2397893310727601E-2</v>
      </c>
      <c r="BS43" s="16">
        <v>7.2050383422836109E-2</v>
      </c>
      <c r="BT43" s="16">
        <v>7.1704541582406495E-2</v>
      </c>
      <c r="BU43" s="16">
        <v>7.1360359782810939E-2</v>
      </c>
      <c r="BV43" s="16">
        <v>7.1017830055853437E-2</v>
      </c>
      <c r="BW43" s="16">
        <v>7.0676944471585346E-2</v>
      </c>
      <c r="BX43" s="16">
        <v>7.0337695138121728E-2</v>
      </c>
      <c r="BY43" s="16">
        <v>7.0000074201458748E-2</v>
      </c>
      <c r="BZ43" s="16">
        <v>6.9664073845291746E-2</v>
      </c>
      <c r="CA43" s="16">
        <v>6.9329686290834344E-2</v>
      </c>
      <c r="CB43" s="16">
        <v>6.8996903796638337E-2</v>
      </c>
      <c r="CC43" s="16">
        <v>6.8665718658414462E-2</v>
      </c>
      <c r="CD43" s="16">
        <v>6.8336123208854072E-2</v>
      </c>
      <c r="CE43" s="16">
        <v>6.8008109817451576E-2</v>
      </c>
      <c r="CF43" s="16">
        <v>6.7681670890327797E-2</v>
      </c>
      <c r="CG43" s="16">
        <v>6.7356798870054232E-2</v>
      </c>
      <c r="CH43" s="16">
        <v>6.7033486235477974E-2</v>
      </c>
      <c r="CI43" s="16">
        <v>6.6711725501547678E-2</v>
      </c>
      <c r="CJ43" s="16">
        <v>6.6391509219140235E-2</v>
      </c>
      <c r="CK43" s="16">
        <v>6.6072829974888364E-2</v>
      </c>
      <c r="CL43" s="16">
        <v>6.5755680391008903E-2</v>
      </c>
      <c r="CM43" s="16">
        <v>6.5440053125132056E-2</v>
      </c>
      <c r="CN43" s="16">
        <v>6.5125940870131419E-2</v>
      </c>
      <c r="CO43" s="16">
        <v>6.4813336353954795E-2</v>
      </c>
      <c r="CP43" s="16">
        <v>6.4502232339455803E-2</v>
      </c>
      <c r="CQ43" s="16">
        <v>6.4192621624226412E-2</v>
      </c>
      <c r="CR43" s="16">
        <v>6.388449704043013E-2</v>
      </c>
      <c r="CS43" s="16">
        <v>6.3577851454636056E-2</v>
      </c>
      <c r="CT43" s="16">
        <v>6.3272677767653801E-2</v>
      </c>
      <c r="CU43" s="16">
        <v>6.2968968914369067E-2</v>
      </c>
      <c r="CV43" s="16">
        <v>6.2666717863580093E-2</v>
      </c>
      <c r="CW43" s="16">
        <v>6.2365917617834908E-2</v>
      </c>
      <c r="CX43" s="16">
        <v>6.2066561213269297E-2</v>
      </c>
      <c r="CY43" s="16">
        <v>6.1768641719445606E-2</v>
      </c>
      <c r="CZ43" s="16">
        <v>6.1472152239192258E-2</v>
      </c>
      <c r="DA43" s="16">
        <v>6.1177085908444138E-2</v>
      </c>
      <c r="DB43" s="16">
        <v>6.0883435896083603E-2</v>
      </c>
      <c r="DC43" s="16">
        <v>6.0591195403782404E-2</v>
      </c>
      <c r="DD43" s="16">
        <v>6.0300357665844247E-2</v>
      </c>
      <c r="DE43" s="16">
        <v>6.0010915949048192E-2</v>
      </c>
      <c r="DF43" s="16">
        <v>5.9722863552492754E-2</v>
      </c>
      <c r="DG43" s="16">
        <v>5.9436193807440793E-2</v>
      </c>
      <c r="DH43" s="16">
        <v>5.9150900077165072E-2</v>
      </c>
      <c r="DI43" s="16">
        <v>5.8866975756794677E-2</v>
      </c>
      <c r="DJ43" s="16">
        <v>5.8584414273162064E-2</v>
      </c>
      <c r="DK43" s="16">
        <v>5.8303209084650885E-2</v>
      </c>
    </row>
    <row r="44" spans="2:115" ht="12.75" customHeight="1" x14ac:dyDescent="0.15">
      <c r="B44" s="16">
        <v>91</v>
      </c>
      <c r="D44" s="16">
        <v>0.11650000000000001</v>
      </c>
      <c r="E44" s="16">
        <v>0.11565654</v>
      </c>
      <c r="F44" s="16">
        <v>0.114841161393</v>
      </c>
      <c r="G44" s="16">
        <v>0.11405335102584403</v>
      </c>
      <c r="H44" s="16">
        <v>0.11329261517450166</v>
      </c>
      <c r="I44" s="16">
        <v>0.11255847902817089</v>
      </c>
      <c r="J44" s="16">
        <v>0.11185048619508368</v>
      </c>
      <c r="K44" s="16">
        <v>0.11116707972443172</v>
      </c>
      <c r="L44" s="16">
        <v>0.11050897061246308</v>
      </c>
      <c r="M44" s="16">
        <v>0.10987575421085366</v>
      </c>
      <c r="N44" s="16">
        <v>0.10926704253252553</v>
      </c>
      <c r="O44" s="16">
        <v>0.10868246385497653</v>
      </c>
      <c r="P44" s="16">
        <v>0.10812166234148485</v>
      </c>
      <c r="Q44" s="16">
        <v>0.10758429767964767</v>
      </c>
      <c r="R44" s="16">
        <v>0.10707004473673895</v>
      </c>
      <c r="S44" s="16">
        <v>0.10657859323139732</v>
      </c>
      <c r="T44" s="16">
        <v>0.10610964742117918</v>
      </c>
      <c r="U44" s="16">
        <v>0.10564276497252599</v>
      </c>
      <c r="V44" s="16">
        <v>0.10517793680664687</v>
      </c>
      <c r="W44" s="16">
        <v>0.10471515388469764</v>
      </c>
      <c r="X44" s="16">
        <v>0.10425440720760497</v>
      </c>
      <c r="Y44" s="16">
        <v>0.10379568781589152</v>
      </c>
      <c r="Z44" s="16">
        <v>0.1033389867895016</v>
      </c>
      <c r="AA44" s="16">
        <v>0.10288429524762779</v>
      </c>
      <c r="AB44" s="16">
        <v>0.10243160434853824</v>
      </c>
      <c r="AC44" s="16">
        <v>0.10198090528940468</v>
      </c>
      <c r="AD44" s="16">
        <v>0.1015321893061313</v>
      </c>
      <c r="AE44" s="16">
        <v>0.10108544767318432</v>
      </c>
      <c r="AF44" s="16">
        <v>0.10064067170342232</v>
      </c>
      <c r="AG44" s="16">
        <v>0.10019785274792725</v>
      </c>
      <c r="AH44" s="16">
        <v>9.9756982195836383E-2</v>
      </c>
      <c r="AI44" s="16">
        <v>9.9318051474174704E-2</v>
      </c>
      <c r="AJ44" s="16">
        <v>9.888105204768835E-2</v>
      </c>
      <c r="AK44" s="16">
        <v>9.8445975418678514E-2</v>
      </c>
      <c r="AL44" s="16">
        <v>9.8012813126836337E-2</v>
      </c>
      <c r="AM44" s="16">
        <v>9.7581556749078271E-2</v>
      </c>
      <c r="AN44" s="16">
        <v>9.7152197899382328E-2</v>
      </c>
      <c r="AO44" s="16">
        <v>9.6724728228625045E-2</v>
      </c>
      <c r="AP44" s="16">
        <v>9.6299139424419089E-2</v>
      </c>
      <c r="AQ44" s="16">
        <v>9.587542321095166E-2</v>
      </c>
      <c r="AR44" s="16">
        <v>9.5453571348823471E-2</v>
      </c>
      <c r="AS44" s="16">
        <v>9.5033575634888651E-2</v>
      </c>
      <c r="AT44" s="16">
        <v>9.4615427902095151E-2</v>
      </c>
      <c r="AU44" s="16">
        <v>9.4199120019325927E-2</v>
      </c>
      <c r="AV44" s="16">
        <v>9.3784643891240901E-2</v>
      </c>
      <c r="AW44" s="16">
        <v>9.3371991458119447E-2</v>
      </c>
      <c r="AX44" s="16">
        <v>9.2961154695703735E-2</v>
      </c>
      <c r="AY44" s="16">
        <v>9.2552125615042627E-2</v>
      </c>
      <c r="AZ44" s="16">
        <v>9.2144896262336448E-2</v>
      </c>
      <c r="BA44" s="16">
        <v>9.1739458718782169E-2</v>
      </c>
      <c r="BB44" s="16">
        <v>9.133580510041954E-2</v>
      </c>
      <c r="BC44" s="16">
        <v>9.093392755797769E-2</v>
      </c>
      <c r="BD44" s="16">
        <v>9.0533818276722591E-2</v>
      </c>
      <c r="BE44" s="16">
        <v>9.0135469476305019E-2</v>
      </c>
      <c r="BF44" s="16">
        <v>8.9738873410609279E-2</v>
      </c>
      <c r="BG44" s="16">
        <v>8.934402236760261E-2</v>
      </c>
      <c r="BH44" s="16">
        <v>8.8950908669185147E-2</v>
      </c>
      <c r="BI44" s="16">
        <v>8.8559524671040737E-2</v>
      </c>
      <c r="BJ44" s="16">
        <v>8.8169862762488171E-2</v>
      </c>
      <c r="BK44" s="16">
        <v>8.778191536633323E-2</v>
      </c>
      <c r="BL44" s="16">
        <v>8.7395674938721357E-2</v>
      </c>
      <c r="BM44" s="16">
        <v>8.7011133968990989E-2</v>
      </c>
      <c r="BN44" s="16">
        <v>8.6628284979527431E-2</v>
      </c>
      <c r="BO44" s="16">
        <v>8.6247120525617504E-2</v>
      </c>
      <c r="BP44" s="16">
        <v>8.5867633195304799E-2</v>
      </c>
      <c r="BQ44" s="16">
        <v>8.5489815609245456E-2</v>
      </c>
      <c r="BR44" s="16">
        <v>8.5113660420564785E-2</v>
      </c>
      <c r="BS44" s="16">
        <v>8.4739160314714318E-2</v>
      </c>
      <c r="BT44" s="16">
        <v>8.4366308009329566E-2</v>
      </c>
      <c r="BU44" s="16">
        <v>8.3995096254088519E-2</v>
      </c>
      <c r="BV44" s="16">
        <v>8.3625517830570525E-2</v>
      </c>
      <c r="BW44" s="16">
        <v>8.3257565552116025E-2</v>
      </c>
      <c r="BX44" s="16">
        <v>8.289123226368672E-2</v>
      </c>
      <c r="BY44" s="16">
        <v>8.2526510841726491E-2</v>
      </c>
      <c r="BZ44" s="16">
        <v>8.216339419402291E-2</v>
      </c>
      <c r="CA44" s="16">
        <v>8.1801875259569209E-2</v>
      </c>
      <c r="CB44" s="16">
        <v>8.1441947008427107E-2</v>
      </c>
      <c r="CC44" s="16">
        <v>8.1083602441590033E-2</v>
      </c>
      <c r="CD44" s="16">
        <v>8.0726834590847049E-2</v>
      </c>
      <c r="CE44" s="16">
        <v>8.0371636518647316E-2</v>
      </c>
      <c r="CF44" s="16">
        <v>8.001800131796527E-2</v>
      </c>
      <c r="CG44" s="16">
        <v>7.9665922112166221E-2</v>
      </c>
      <c r="CH44" s="16">
        <v>7.9315392054872702E-2</v>
      </c>
      <c r="CI44" s="16">
        <v>7.8966404329831263E-2</v>
      </c>
      <c r="CJ44" s="16">
        <v>7.8618952150780019E-2</v>
      </c>
      <c r="CK44" s="16">
        <v>7.8273028761316588E-2</v>
      </c>
      <c r="CL44" s="16">
        <v>7.7928627434766792E-2</v>
      </c>
      <c r="CM44" s="16">
        <v>7.7585741474053824E-2</v>
      </c>
      <c r="CN44" s="16">
        <v>7.7244364211567981E-2</v>
      </c>
      <c r="CO44" s="16">
        <v>7.6904489009037097E-2</v>
      </c>
      <c r="CP44" s="16">
        <v>7.6566109257397333E-2</v>
      </c>
      <c r="CQ44" s="16">
        <v>7.6229218376664784E-2</v>
      </c>
      <c r="CR44" s="16">
        <v>7.5893809815807456E-2</v>
      </c>
      <c r="CS44" s="16">
        <v>7.5559877052617921E-2</v>
      </c>
      <c r="CT44" s="16">
        <v>7.5227413593586395E-2</v>
      </c>
      <c r="CU44" s="16">
        <v>7.4896412973774626E-2</v>
      </c>
      <c r="CV44" s="16">
        <v>7.4566868756690011E-2</v>
      </c>
      <c r="CW44" s="16">
        <v>7.4238774534160584E-2</v>
      </c>
      <c r="CX44" s="16">
        <v>7.3912123926210285E-2</v>
      </c>
      <c r="CY44" s="16">
        <v>7.3586910580934958E-2</v>
      </c>
      <c r="CZ44" s="16">
        <v>7.3263128174378842E-2</v>
      </c>
      <c r="DA44" s="16">
        <v>7.2940770410411582E-2</v>
      </c>
      <c r="DB44" s="16">
        <v>7.2619831020605777E-2</v>
      </c>
      <c r="DC44" s="16">
        <v>7.2300303764115115E-2</v>
      </c>
      <c r="DD44" s="16">
        <v>7.1982182427552999E-2</v>
      </c>
      <c r="DE44" s="16">
        <v>7.1665460824871782E-2</v>
      </c>
      <c r="DF44" s="16">
        <v>7.1350132797242338E-2</v>
      </c>
      <c r="DG44" s="16">
        <v>7.1036192212934474E-2</v>
      </c>
      <c r="DH44" s="16">
        <v>7.0723632967197567E-2</v>
      </c>
      <c r="DI44" s="16">
        <v>7.0412448982141898E-2</v>
      </c>
      <c r="DJ44" s="16">
        <v>7.0102634206620482E-2</v>
      </c>
      <c r="DK44" s="16">
        <v>6.9794182616111353E-2</v>
      </c>
    </row>
    <row r="45" spans="2:115" ht="12.75" customHeight="1" x14ac:dyDescent="0.15">
      <c r="B45" s="16">
        <v>92</v>
      </c>
      <c r="D45" s="16">
        <v>0.13178000000000001</v>
      </c>
      <c r="E45" s="16">
        <v>0.1310446676</v>
      </c>
      <c r="F45" s="16">
        <v>0.13032785326822799</v>
      </c>
      <c r="G45" s="16">
        <v>0.12962799269617761</v>
      </c>
      <c r="H45" s="16">
        <v>0.1289461494545957</v>
      </c>
      <c r="I45" s="16">
        <v>0.12828078732340997</v>
      </c>
      <c r="J45" s="16">
        <v>0.12763296934742674</v>
      </c>
      <c r="K45" s="16">
        <v>0.12700118614915698</v>
      </c>
      <c r="L45" s="16">
        <v>0.12638650040819507</v>
      </c>
      <c r="M45" s="16">
        <v>0.12578742839626023</v>
      </c>
      <c r="N45" s="16">
        <v>0.12520503260278554</v>
      </c>
      <c r="O45" s="16">
        <v>0.12463785380509491</v>
      </c>
      <c r="P45" s="16">
        <v>0.12408695449127639</v>
      </c>
      <c r="Q45" s="16">
        <v>0.12355089884787408</v>
      </c>
      <c r="R45" s="16">
        <v>0.12303074956372452</v>
      </c>
      <c r="S45" s="16">
        <v>0.12252509318301762</v>
      </c>
      <c r="T45" s="16">
        <v>0.12203499281028554</v>
      </c>
      <c r="U45" s="16">
        <v>0.1215468528390444</v>
      </c>
      <c r="V45" s="16">
        <v>0.12106066542768822</v>
      </c>
      <c r="W45" s="16">
        <v>0.12057642276597748</v>
      </c>
      <c r="X45" s="16">
        <v>0.12009411707491356</v>
      </c>
      <c r="Y45" s="16">
        <v>0.11961374060661391</v>
      </c>
      <c r="Z45" s="16">
        <v>0.11913528564418745</v>
      </c>
      <c r="AA45" s="16">
        <v>0.11865874450161071</v>
      </c>
      <c r="AB45" s="16">
        <v>0.11818410952360425</v>
      </c>
      <c r="AC45" s="16">
        <v>0.11771137308550983</v>
      </c>
      <c r="AD45" s="16">
        <v>0.11724052759316779</v>
      </c>
      <c r="AE45" s="16">
        <v>0.11677156548279513</v>
      </c>
      <c r="AF45" s="16">
        <v>0.11630447922086395</v>
      </c>
      <c r="AG45" s="16">
        <v>0.11583926130398049</v>
      </c>
      <c r="AH45" s="16">
        <v>0.11537590425876457</v>
      </c>
      <c r="AI45" s="16">
        <v>0.11491440064172952</v>
      </c>
      <c r="AJ45" s="16">
        <v>0.11445474303916259</v>
      </c>
      <c r="AK45" s="16">
        <v>0.11399692406700594</v>
      </c>
      <c r="AL45" s="16">
        <v>0.11354093637073792</v>
      </c>
      <c r="AM45" s="16">
        <v>0.11308677262525496</v>
      </c>
      <c r="AN45" s="16">
        <v>0.11263442553475395</v>
      </c>
      <c r="AO45" s="16">
        <v>0.11218388783261493</v>
      </c>
      <c r="AP45" s="16">
        <v>0.11173515228128447</v>
      </c>
      <c r="AQ45" s="16">
        <v>0.11128821167215933</v>
      </c>
      <c r="AR45" s="16">
        <v>0.1108430588254707</v>
      </c>
      <c r="AS45" s="16">
        <v>0.11039968659016881</v>
      </c>
      <c r="AT45" s="16">
        <v>0.10995808784380813</v>
      </c>
      <c r="AU45" s="16">
        <v>0.10951825549243289</v>
      </c>
      <c r="AV45" s="16">
        <v>0.10908018247046317</v>
      </c>
      <c r="AW45" s="16">
        <v>0.10864386174058131</v>
      </c>
      <c r="AX45" s="16">
        <v>0.10820928629361899</v>
      </c>
      <c r="AY45" s="16">
        <v>0.10777644914844452</v>
      </c>
      <c r="AZ45" s="16">
        <v>0.10734534335185072</v>
      </c>
      <c r="BA45" s="16">
        <v>0.10691596197844333</v>
      </c>
      <c r="BB45" s="16">
        <v>0.10648829813052955</v>
      </c>
      <c r="BC45" s="16">
        <v>0.10606234493800744</v>
      </c>
      <c r="BD45" s="16">
        <v>0.1056380955582554</v>
      </c>
      <c r="BE45" s="16">
        <v>0.10521554317602239</v>
      </c>
      <c r="BF45" s="16">
        <v>0.10479468100331829</v>
      </c>
      <c r="BG45" s="16">
        <v>0.10437550227930503</v>
      </c>
      <c r="BH45" s="16">
        <v>0.10395800027018781</v>
      </c>
      <c r="BI45" s="16">
        <v>0.10354216826910705</v>
      </c>
      <c r="BJ45" s="16">
        <v>0.10312799959603061</v>
      </c>
      <c r="BK45" s="16">
        <v>0.10271548759764651</v>
      </c>
      <c r="BL45" s="16">
        <v>0.10230462564725593</v>
      </c>
      <c r="BM45" s="16">
        <v>0.10189540714466688</v>
      </c>
      <c r="BN45" s="16">
        <v>0.10148782551608822</v>
      </c>
      <c r="BO45" s="16">
        <v>0.10108187421402387</v>
      </c>
      <c r="BP45" s="16">
        <v>0.10067754671716778</v>
      </c>
      <c r="BQ45" s="16">
        <v>0.1002748365302991</v>
      </c>
      <c r="BR45" s="16">
        <v>9.9873737184177899E-2</v>
      </c>
      <c r="BS45" s="16">
        <v>9.9474242235441185E-2</v>
      </c>
      <c r="BT45" s="16">
        <v>9.907634526649943E-2</v>
      </c>
      <c r="BU45" s="16">
        <v>9.8680039885433432E-2</v>
      </c>
      <c r="BV45" s="16">
        <v>9.828531972589169E-2</v>
      </c>
      <c r="BW45" s="16">
        <v>9.7892178446988137E-2</v>
      </c>
      <c r="BX45" s="16">
        <v>9.7500609733200169E-2</v>
      </c>
      <c r="BY45" s="16">
        <v>9.7110607294267376E-2</v>
      </c>
      <c r="BZ45" s="16">
        <v>9.6722164865090304E-2</v>
      </c>
      <c r="CA45" s="16">
        <v>9.6335276205629941E-2</v>
      </c>
      <c r="CB45" s="16">
        <v>9.5949935100807432E-2</v>
      </c>
      <c r="CC45" s="16">
        <v>9.5566135360404203E-2</v>
      </c>
      <c r="CD45" s="16">
        <v>9.5183870818962582E-2</v>
      </c>
      <c r="CE45" s="16">
        <v>9.4803135335686725E-2</v>
      </c>
      <c r="CF45" s="16">
        <v>9.4423922794343973E-2</v>
      </c>
      <c r="CG45" s="16">
        <v>9.4046227103166596E-2</v>
      </c>
      <c r="CH45" s="16">
        <v>9.367004219475393E-2</v>
      </c>
      <c r="CI45" s="16">
        <v>9.3295362025974923E-2</v>
      </c>
      <c r="CJ45" s="16">
        <v>9.2922180577871022E-2</v>
      </c>
      <c r="CK45" s="16">
        <v>9.2550491855559539E-2</v>
      </c>
      <c r="CL45" s="16">
        <v>9.2180289888137298E-2</v>
      </c>
      <c r="CM45" s="16">
        <v>9.1811568728584744E-2</v>
      </c>
      <c r="CN45" s="16">
        <v>9.1444322453670415E-2</v>
      </c>
      <c r="CO45" s="16">
        <v>9.1078545163855731E-2</v>
      </c>
      <c r="CP45" s="16">
        <v>9.0714230983200306E-2</v>
      </c>
      <c r="CQ45" s="16">
        <v>9.0351374059267492E-2</v>
      </c>
      <c r="CR45" s="16">
        <v>8.9989968563030431E-2</v>
      </c>
      <c r="CS45" s="16">
        <v>8.9630008688778309E-2</v>
      </c>
      <c r="CT45" s="16">
        <v>8.9271488654023193E-2</v>
      </c>
      <c r="CU45" s="16">
        <v>8.8914402699407105E-2</v>
      </c>
      <c r="CV45" s="16">
        <v>8.8558745088609475E-2</v>
      </c>
      <c r="CW45" s="16">
        <v>8.820451010825503E-2</v>
      </c>
      <c r="CX45" s="16">
        <v>8.7851692067822021E-2</v>
      </c>
      <c r="CY45" s="16">
        <v>8.7500285299550729E-2</v>
      </c>
      <c r="CZ45" s="16">
        <v>8.715028415835252E-2</v>
      </c>
      <c r="DA45" s="16">
        <v>8.6801683021719117E-2</v>
      </c>
      <c r="DB45" s="16">
        <v>8.6454476289632237E-2</v>
      </c>
      <c r="DC45" s="16">
        <v>8.6108658384473707E-2</v>
      </c>
      <c r="DD45" s="16">
        <v>8.5764223750935814E-2</v>
      </c>
      <c r="DE45" s="16">
        <v>8.5421166855932068E-2</v>
      </c>
      <c r="DF45" s="16">
        <v>8.5079482188508332E-2</v>
      </c>
      <c r="DG45" s="16">
        <v>8.4739164259754307E-2</v>
      </c>
      <c r="DH45" s="16">
        <v>8.4400207602715285E-2</v>
      </c>
      <c r="DI45" s="16">
        <v>8.4062606772304427E-2</v>
      </c>
      <c r="DJ45" s="16">
        <v>8.3726356345215205E-2</v>
      </c>
      <c r="DK45" s="16">
        <v>8.3391450919834353E-2</v>
      </c>
    </row>
    <row r="46" spans="2:115" ht="12.75" customHeight="1" x14ac:dyDescent="0.15">
      <c r="B46" s="16">
        <v>93</v>
      </c>
      <c r="D46" s="16">
        <v>0.14882999999999999</v>
      </c>
      <c r="E46" s="16">
        <v>0.1482406332</v>
      </c>
      <c r="F46" s="16">
        <v>0.14765508269885999</v>
      </c>
      <c r="G46" s="16">
        <v>0.14707332167302647</v>
      </c>
      <c r="H46" s="16">
        <v>0.14649532351885147</v>
      </c>
      <c r="I46" s="16">
        <v>0.14592106185065756</v>
      </c>
      <c r="J46" s="16">
        <v>0.1453505104988215</v>
      </c>
      <c r="K46" s="16">
        <v>0.14478509701298109</v>
      </c>
      <c r="L46" s="16">
        <v>0.14422333083657071</v>
      </c>
      <c r="M46" s="16">
        <v>0.14366518654623317</v>
      </c>
      <c r="N46" s="16">
        <v>0.14311063892616471</v>
      </c>
      <c r="O46" s="16">
        <v>0.14255966296629899</v>
      </c>
      <c r="P46" s="16">
        <v>0.1420122338605084</v>
      </c>
      <c r="Q46" s="16">
        <v>0.14146832700482265</v>
      </c>
      <c r="R46" s="16">
        <v>0.14092791799566423</v>
      </c>
      <c r="S46" s="16">
        <v>0.14039098262810076</v>
      </c>
      <c r="T46" s="16">
        <v>0.13985749689411398</v>
      </c>
      <c r="U46" s="16">
        <v>0.13932603840591634</v>
      </c>
      <c r="V46" s="16">
        <v>0.13879659945997386</v>
      </c>
      <c r="W46" s="16">
        <v>0.13826917238202593</v>
      </c>
      <c r="X46" s="16">
        <v>0.13774374952697424</v>
      </c>
      <c r="Y46" s="16">
        <v>0.13722032327877173</v>
      </c>
      <c r="Z46" s="16">
        <v>0.13669888605031241</v>
      </c>
      <c r="AA46" s="16">
        <v>0.13617943028332122</v>
      </c>
      <c r="AB46" s="16">
        <v>0.13566194844824458</v>
      </c>
      <c r="AC46" s="16">
        <v>0.13514643304414126</v>
      </c>
      <c r="AD46" s="16">
        <v>0.13463287659857351</v>
      </c>
      <c r="AE46" s="16">
        <v>0.13412127166749893</v>
      </c>
      <c r="AF46" s="16">
        <v>0.13361161083516243</v>
      </c>
      <c r="AG46" s="16">
        <v>0.13310388671398882</v>
      </c>
      <c r="AH46" s="16">
        <v>0.13259809194447564</v>
      </c>
      <c r="AI46" s="16">
        <v>0.13209421919508663</v>
      </c>
      <c r="AJ46" s="16">
        <v>0.13159226116214531</v>
      </c>
      <c r="AK46" s="16">
        <v>0.13109221056972914</v>
      </c>
      <c r="AL46" s="16">
        <v>0.13059406016956418</v>
      </c>
      <c r="AM46" s="16">
        <v>0.13009780274091984</v>
      </c>
      <c r="AN46" s="16">
        <v>0.12960343109050435</v>
      </c>
      <c r="AO46" s="16">
        <v>0.1291109380523604</v>
      </c>
      <c r="AP46" s="16">
        <v>0.12862031648776145</v>
      </c>
      <c r="AQ46" s="16">
        <v>0.12813155928510794</v>
      </c>
      <c r="AR46" s="16">
        <v>0.12764465935982455</v>
      </c>
      <c r="AS46" s="16">
        <v>0.12715960965425721</v>
      </c>
      <c r="AT46" s="16">
        <v>0.126676403137571</v>
      </c>
      <c r="AU46" s="16">
        <v>0.12619503280564826</v>
      </c>
      <c r="AV46" s="16">
        <v>0.12571549168098678</v>
      </c>
      <c r="AW46" s="16">
        <v>0.12523777281259904</v>
      </c>
      <c r="AX46" s="16">
        <v>0.12476186927591114</v>
      </c>
      <c r="AY46" s="16">
        <v>0.12428777417266268</v>
      </c>
      <c r="AZ46" s="16">
        <v>0.12381548063080655</v>
      </c>
      <c r="BA46" s="16">
        <v>0.12334498180440949</v>
      </c>
      <c r="BB46" s="16">
        <v>0.12287627087355273</v>
      </c>
      <c r="BC46" s="16">
        <v>0.12240934104423323</v>
      </c>
      <c r="BD46" s="16">
        <v>0.12194418554826514</v>
      </c>
      <c r="BE46" s="16">
        <v>0.12148079764318173</v>
      </c>
      <c r="BF46" s="16">
        <v>0.12101917061213764</v>
      </c>
      <c r="BG46" s="16">
        <v>0.12055929776381151</v>
      </c>
      <c r="BH46" s="16">
        <v>0.12010117243230903</v>
      </c>
      <c r="BI46" s="16">
        <v>0.11964478797706625</v>
      </c>
      <c r="BJ46" s="16">
        <v>0.11919013778275338</v>
      </c>
      <c r="BK46" s="16">
        <v>0.11873721525917892</v>
      </c>
      <c r="BL46" s="16">
        <v>0.11828601384119404</v>
      </c>
      <c r="BM46" s="16">
        <v>0.11783652698859751</v>
      </c>
      <c r="BN46" s="16">
        <v>0.11738874818604082</v>
      </c>
      <c r="BO46" s="16">
        <v>0.11694267094293385</v>
      </c>
      <c r="BP46" s="16">
        <v>0.11649828879335071</v>
      </c>
      <c r="BQ46" s="16">
        <v>0.11605559529593598</v>
      </c>
      <c r="BR46" s="16">
        <v>0.11561458403381142</v>
      </c>
      <c r="BS46" s="16">
        <v>0.11517524861448293</v>
      </c>
      <c r="BT46" s="16">
        <v>0.1147375826697479</v>
      </c>
      <c r="BU46" s="16">
        <v>0.11430157985560285</v>
      </c>
      <c r="BV46" s="16">
        <v>0.11386723385215156</v>
      </c>
      <c r="BW46" s="16">
        <v>0.11343453836351339</v>
      </c>
      <c r="BX46" s="16">
        <v>0.11300348711773203</v>
      </c>
      <c r="BY46" s="16">
        <v>0.11257407386668464</v>
      </c>
      <c r="BZ46" s="16">
        <v>0.11214629238599123</v>
      </c>
      <c r="CA46" s="16">
        <v>0.11172013647492447</v>
      </c>
      <c r="CB46" s="16">
        <v>0.11129559995631975</v>
      </c>
      <c r="CC46" s="16">
        <v>0.11087267667648573</v>
      </c>
      <c r="CD46" s="16">
        <v>0.11045136050511507</v>
      </c>
      <c r="CE46" s="16">
        <v>0.11003164533519563</v>
      </c>
      <c r="CF46" s="16">
        <v>0.10961352508292189</v>
      </c>
      <c r="CG46" s="16">
        <v>0.1091969936876068</v>
      </c>
      <c r="CH46" s="16">
        <v>0.10878204511159388</v>
      </c>
      <c r="CI46" s="16">
        <v>0.10836867334016982</v>
      </c>
      <c r="CJ46" s="16">
        <v>0.10795687238147718</v>
      </c>
      <c r="CK46" s="16">
        <v>0.10754663626642756</v>
      </c>
      <c r="CL46" s="16">
        <v>0.10713795904861513</v>
      </c>
      <c r="CM46" s="16">
        <v>0.10673083480423039</v>
      </c>
      <c r="CN46" s="16">
        <v>0.10632525763197431</v>
      </c>
      <c r="CO46" s="16">
        <v>0.10592122165297281</v>
      </c>
      <c r="CP46" s="16">
        <v>0.1055187210106915</v>
      </c>
      <c r="CQ46" s="16">
        <v>0.10511774987085087</v>
      </c>
      <c r="CR46" s="16">
        <v>0.10471830242134164</v>
      </c>
      <c r="CS46" s="16">
        <v>0.10432037287214055</v>
      </c>
      <c r="CT46" s="16">
        <v>0.1039239554552264</v>
      </c>
      <c r="CU46" s="16">
        <v>0.10352904442449654</v>
      </c>
      <c r="CV46" s="16">
        <v>0.10313563405568345</v>
      </c>
      <c r="CW46" s="16">
        <v>0.10274371864627185</v>
      </c>
      <c r="CX46" s="16">
        <v>0.10235329251541601</v>
      </c>
      <c r="CY46" s="16">
        <v>0.10196435000385744</v>
      </c>
      <c r="CZ46" s="16">
        <v>0.10157688547384276</v>
      </c>
      <c r="DA46" s="16">
        <v>0.10119089330904217</v>
      </c>
      <c r="DB46" s="16">
        <v>0.1008063679144678</v>
      </c>
      <c r="DC46" s="16">
        <v>0.10042330371639283</v>
      </c>
      <c r="DD46" s="16">
        <v>0.10004169516227052</v>
      </c>
      <c r="DE46" s="16">
        <v>9.9661536720653893E-2</v>
      </c>
      <c r="DF46" s="16">
        <v>9.928282288111541E-2</v>
      </c>
      <c r="DG46" s="16">
        <v>9.8905548154167161E-2</v>
      </c>
      <c r="DH46" s="16">
        <v>9.8529707071181319E-2</v>
      </c>
      <c r="DI46" s="16">
        <v>9.8155294184310835E-2</v>
      </c>
      <c r="DJ46" s="16">
        <v>9.7782304066410447E-2</v>
      </c>
      <c r="DK46" s="16">
        <v>9.7410731310958093E-2</v>
      </c>
    </row>
    <row r="47" spans="2:115" ht="12.75" customHeight="1" x14ac:dyDescent="0.15">
      <c r="B47" s="16">
        <v>94</v>
      </c>
      <c r="D47" s="16">
        <v>0.16783000000000001</v>
      </c>
      <c r="E47" s="16">
        <v>0.16743727780000001</v>
      </c>
      <c r="F47" s="16">
        <v>0.16703207958772401</v>
      </c>
      <c r="G47" s="16">
        <v>0.16661282906795882</v>
      </c>
      <c r="H47" s="16">
        <v>0.16618130184067281</v>
      </c>
      <c r="I47" s="16">
        <v>0.16573759776475822</v>
      </c>
      <c r="J47" s="16">
        <v>0.16528016199492748</v>
      </c>
      <c r="K47" s="16">
        <v>0.16481076633486189</v>
      </c>
      <c r="L47" s="16">
        <v>0.16432787078950073</v>
      </c>
      <c r="M47" s="16">
        <v>0.16383324389842435</v>
      </c>
      <c r="N47" s="16">
        <v>0.16332699917477822</v>
      </c>
      <c r="O47" s="16">
        <v>0.16280761931740242</v>
      </c>
      <c r="P47" s="16">
        <v>0.16227686647842768</v>
      </c>
      <c r="Q47" s="16">
        <v>0.16173323897572495</v>
      </c>
      <c r="R47" s="16">
        <v>0.1611784939660382</v>
      </c>
      <c r="S47" s="16">
        <v>0.16061114566727774</v>
      </c>
      <c r="T47" s="16">
        <v>0.16003294554287553</v>
      </c>
      <c r="U47" s="16">
        <v>0.15945682693892116</v>
      </c>
      <c r="V47" s="16">
        <v>0.15888278236194106</v>
      </c>
      <c r="W47" s="16">
        <v>0.15831080434543807</v>
      </c>
      <c r="X47" s="16">
        <v>0.15774088544979448</v>
      </c>
      <c r="Y47" s="16">
        <v>0.1571730182621752</v>
      </c>
      <c r="Z47" s="16">
        <v>0.15660719539643136</v>
      </c>
      <c r="AA47" s="16">
        <v>0.15604340949300419</v>
      </c>
      <c r="AB47" s="16">
        <v>0.1554816532188294</v>
      </c>
      <c r="AC47" s="16">
        <v>0.15492191926724158</v>
      </c>
      <c r="AD47" s="16">
        <v>0.15436420035787951</v>
      </c>
      <c r="AE47" s="16">
        <v>0.15380848923659113</v>
      </c>
      <c r="AF47" s="16">
        <v>0.1532547786753394</v>
      </c>
      <c r="AG47" s="16">
        <v>0.15270306147210816</v>
      </c>
      <c r="AH47" s="16">
        <v>0.15215333045080859</v>
      </c>
      <c r="AI47" s="16">
        <v>0.15160557846118566</v>
      </c>
      <c r="AJ47" s="16">
        <v>0.15105979837872538</v>
      </c>
      <c r="AK47" s="16">
        <v>0.15051598310456196</v>
      </c>
      <c r="AL47" s="16">
        <v>0.14997412556538553</v>
      </c>
      <c r="AM47" s="16">
        <v>0.14943421871335014</v>
      </c>
      <c r="AN47" s="16">
        <v>0.14889625552598207</v>
      </c>
      <c r="AO47" s="16">
        <v>0.14836022900608853</v>
      </c>
      <c r="AP47" s="16">
        <v>0.14782613218166663</v>
      </c>
      <c r="AQ47" s="16">
        <v>0.14729395810581261</v>
      </c>
      <c r="AR47" s="16">
        <v>0.14676369985663168</v>
      </c>
      <c r="AS47" s="16">
        <v>0.14623535053714778</v>
      </c>
      <c r="AT47" s="16">
        <v>0.14570890327521405</v>
      </c>
      <c r="AU47" s="16">
        <v>0.14518435122342327</v>
      </c>
      <c r="AV47" s="16">
        <v>0.14466168755901893</v>
      </c>
      <c r="AW47" s="16">
        <v>0.14414090548380645</v>
      </c>
      <c r="AX47" s="16">
        <v>0.14362199822406474</v>
      </c>
      <c r="AY47" s="16">
        <v>0.14310495903045811</v>
      </c>
      <c r="AZ47" s="16">
        <v>0.14258978117794846</v>
      </c>
      <c r="BA47" s="16">
        <v>0.14207645796570784</v>
      </c>
      <c r="BB47" s="16">
        <v>0.14156498271703127</v>
      </c>
      <c r="BC47" s="16">
        <v>0.14105534877924997</v>
      </c>
      <c r="BD47" s="16">
        <v>0.14054754952364465</v>
      </c>
      <c r="BE47" s="16">
        <v>0.14004157834535952</v>
      </c>
      <c r="BF47" s="16">
        <v>0.13953742866331623</v>
      </c>
      <c r="BG47" s="16">
        <v>0.13903509392012828</v>
      </c>
      <c r="BH47" s="16">
        <v>0.13853456758201579</v>
      </c>
      <c r="BI47" s="16">
        <v>0.13803584313872055</v>
      </c>
      <c r="BJ47" s="16">
        <v>0.13753891410342114</v>
      </c>
      <c r="BK47" s="16">
        <v>0.13704377401264883</v>
      </c>
      <c r="BL47" s="16">
        <v>0.13655041642620327</v>
      </c>
      <c r="BM47" s="16">
        <v>0.13605883492706894</v>
      </c>
      <c r="BN47" s="16">
        <v>0.13556902312133148</v>
      </c>
      <c r="BO47" s="16">
        <v>0.13508097463809468</v>
      </c>
      <c r="BP47" s="16">
        <v>0.13459468312939754</v>
      </c>
      <c r="BQ47" s="16">
        <v>0.13411014227013171</v>
      </c>
      <c r="BR47" s="16">
        <v>0.13362734575795923</v>
      </c>
      <c r="BS47" s="16">
        <v>0.13314628731323055</v>
      </c>
      <c r="BT47" s="16">
        <v>0.13266696067890293</v>
      </c>
      <c r="BU47" s="16">
        <v>0.13218935962045888</v>
      </c>
      <c r="BV47" s="16">
        <v>0.13171347792582522</v>
      </c>
      <c r="BW47" s="16">
        <v>0.13123930940529224</v>
      </c>
      <c r="BX47" s="16">
        <v>0.13076684789143317</v>
      </c>
      <c r="BY47" s="16">
        <v>0.130296087239024</v>
      </c>
      <c r="BZ47" s="16">
        <v>0.12982702132496352</v>
      </c>
      <c r="CA47" s="16">
        <v>0.12935964404819364</v>
      </c>
      <c r="CB47" s="16">
        <v>0.12889394932962014</v>
      </c>
      <c r="CC47" s="16">
        <v>0.12842993111203349</v>
      </c>
      <c r="CD47" s="16">
        <v>0.12796758336003017</v>
      </c>
      <c r="CE47" s="16">
        <v>0.12750690005993406</v>
      </c>
      <c r="CF47" s="16">
        <v>0.1270478752197183</v>
      </c>
      <c r="CG47" s="16">
        <v>0.12659050286892728</v>
      </c>
      <c r="CH47" s="16">
        <v>0.12613477705859916</v>
      </c>
      <c r="CI47" s="16">
        <v>0.12568069186118819</v>
      </c>
      <c r="CJ47" s="16">
        <v>0.12522824137048791</v>
      </c>
      <c r="CK47" s="16">
        <v>0.12477741970155415</v>
      </c>
      <c r="CL47" s="16">
        <v>0.12432822099062854</v>
      </c>
      <c r="CM47" s="16">
        <v>0.12388063939506229</v>
      </c>
      <c r="CN47" s="16">
        <v>0.12343466909324005</v>
      </c>
      <c r="CO47" s="16">
        <v>0.12299030428450437</v>
      </c>
      <c r="CP47" s="16">
        <v>0.12254753918908015</v>
      </c>
      <c r="CQ47" s="16">
        <v>0.12210636804799946</v>
      </c>
      <c r="CR47" s="16">
        <v>0.12166678512302666</v>
      </c>
      <c r="CS47" s="16">
        <v>0.12122878469658376</v>
      </c>
      <c r="CT47" s="16">
        <v>0.12079236107167604</v>
      </c>
      <c r="CU47" s="16">
        <v>0.12035750857181801</v>
      </c>
      <c r="CV47" s="16">
        <v>0.11992422154095946</v>
      </c>
      <c r="CW47" s="16">
        <v>0.119492494343412</v>
      </c>
      <c r="CX47" s="16">
        <v>0.11906232136377572</v>
      </c>
      <c r="CY47" s="16">
        <v>0.1186336970068661</v>
      </c>
      <c r="CZ47" s="16">
        <v>0.11820661569764139</v>
      </c>
      <c r="DA47" s="16">
        <v>0.11778107188112988</v>
      </c>
      <c r="DB47" s="16">
        <v>0.1173570600223578</v>
      </c>
      <c r="DC47" s="16">
        <v>0.11693457460627731</v>
      </c>
      <c r="DD47" s="16">
        <v>0.11651361013769471</v>
      </c>
      <c r="DE47" s="16">
        <v>0.11609416114119901</v>
      </c>
      <c r="DF47" s="16">
        <v>0.11567622216109068</v>
      </c>
      <c r="DG47" s="16">
        <v>0.11525978776131074</v>
      </c>
      <c r="DH47" s="16">
        <v>0.11484485252537002</v>
      </c>
      <c r="DI47" s="16">
        <v>0.11443141105627869</v>
      </c>
      <c r="DJ47" s="16">
        <v>0.11401945797647607</v>
      </c>
      <c r="DK47" s="16">
        <v>0.11360898792776077</v>
      </c>
    </row>
    <row r="48" spans="2:115" ht="12.75" customHeight="1" x14ac:dyDescent="0.15">
      <c r="B48" s="16">
        <v>95</v>
      </c>
      <c r="D48" s="16">
        <v>0.18901999999999999</v>
      </c>
      <c r="E48" s="16">
        <v>0.18888390559999998</v>
      </c>
      <c r="F48" s="16">
        <v>0.18871579892401599</v>
      </c>
      <c r="G48" s="16">
        <v>0.18851387301916731</v>
      </c>
      <c r="H48" s="16">
        <v>0.18827823067789334</v>
      </c>
      <c r="I48" s="16">
        <v>0.18800899280802394</v>
      </c>
      <c r="J48" s="16">
        <v>0.18770629832960303</v>
      </c>
      <c r="K48" s="16">
        <v>0.18737030405559305</v>
      </c>
      <c r="L48" s="16">
        <v>0.18700118455660353</v>
      </c>
      <c r="M48" s="16">
        <v>0.18659913200980682</v>
      </c>
      <c r="N48" s="16">
        <v>0.18616435603222398</v>
      </c>
      <c r="O48" s="16">
        <v>0.1856970834985831</v>
      </c>
      <c r="P48" s="16">
        <v>0.18519941531480691</v>
      </c>
      <c r="Q48" s="16">
        <v>0.18466974498700656</v>
      </c>
      <c r="R48" s="16">
        <v>0.18410834896224604</v>
      </c>
      <c r="S48" s="16">
        <v>0.1835155200785876</v>
      </c>
      <c r="T48" s="16">
        <v>0.18289156731032041</v>
      </c>
      <c r="U48" s="16">
        <v>0.18226973598146534</v>
      </c>
      <c r="V48" s="16">
        <v>0.18165001887912835</v>
      </c>
      <c r="W48" s="16">
        <v>0.18103240881493932</v>
      </c>
      <c r="X48" s="16">
        <v>0.18041689862496854</v>
      </c>
      <c r="Y48" s="16">
        <v>0.17980348116964365</v>
      </c>
      <c r="Z48" s="16">
        <v>0.17919214933366687</v>
      </c>
      <c r="AA48" s="16">
        <v>0.17858289602593241</v>
      </c>
      <c r="AB48" s="16">
        <v>0.17797571417944424</v>
      </c>
      <c r="AC48" s="16">
        <v>0.17737059675123415</v>
      </c>
      <c r="AD48" s="16">
        <v>0.17676753672227996</v>
      </c>
      <c r="AE48" s="16">
        <v>0.17616652709742422</v>
      </c>
      <c r="AF48" s="16">
        <v>0.17556756090529296</v>
      </c>
      <c r="AG48" s="16">
        <v>0.17497063119821499</v>
      </c>
      <c r="AH48" s="16">
        <v>0.17437573105214105</v>
      </c>
      <c r="AI48" s="16">
        <v>0.17378285356656381</v>
      </c>
      <c r="AJ48" s="16">
        <v>0.17319199186443748</v>
      </c>
      <c r="AK48" s="16">
        <v>0.1726031390920984</v>
      </c>
      <c r="AL48" s="16">
        <v>0.17201628841918526</v>
      </c>
      <c r="AM48" s="16">
        <v>0.17143143303856007</v>
      </c>
      <c r="AN48" s="16">
        <v>0.17084856616622895</v>
      </c>
      <c r="AO48" s="16">
        <v>0.17026768104126377</v>
      </c>
      <c r="AP48" s="16">
        <v>0.16968877092572349</v>
      </c>
      <c r="AQ48" s="16">
        <v>0.16911182910457603</v>
      </c>
      <c r="AR48" s="16">
        <v>0.16853684888562048</v>
      </c>
      <c r="AS48" s="16">
        <v>0.16796382359940937</v>
      </c>
      <c r="AT48" s="16">
        <v>0.16739274659917139</v>
      </c>
      <c r="AU48" s="16">
        <v>0.16682361126073422</v>
      </c>
      <c r="AV48" s="16">
        <v>0.16625641098244773</v>
      </c>
      <c r="AW48" s="16">
        <v>0.16569113918510742</v>
      </c>
      <c r="AX48" s="16">
        <v>0.16512778931187805</v>
      </c>
      <c r="AY48" s="16">
        <v>0.16456635482821769</v>
      </c>
      <c r="AZ48" s="16">
        <v>0.16400682922180174</v>
      </c>
      <c r="BA48" s="16">
        <v>0.16344920600244764</v>
      </c>
      <c r="BB48" s="16">
        <v>0.1628934787020393</v>
      </c>
      <c r="BC48" s="16">
        <v>0.16233964087445238</v>
      </c>
      <c r="BD48" s="16">
        <v>0.16178768609547925</v>
      </c>
      <c r="BE48" s="16">
        <v>0.16123760796275463</v>
      </c>
      <c r="BF48" s="16">
        <v>0.16068940009568128</v>
      </c>
      <c r="BG48" s="16">
        <v>0.16014305613535598</v>
      </c>
      <c r="BH48" s="16">
        <v>0.15959856974449577</v>
      </c>
      <c r="BI48" s="16">
        <v>0.15905593460736447</v>
      </c>
      <c r="BJ48" s="16">
        <v>0.15851514442969947</v>
      </c>
      <c r="BK48" s="16">
        <v>0.15797619293863849</v>
      </c>
      <c r="BL48" s="16">
        <v>0.15743907388264711</v>
      </c>
      <c r="BM48" s="16">
        <v>0.15690378103144612</v>
      </c>
      <c r="BN48" s="16">
        <v>0.15637030817593922</v>
      </c>
      <c r="BO48" s="16">
        <v>0.15583864912814102</v>
      </c>
      <c r="BP48" s="16">
        <v>0.15530879772110534</v>
      </c>
      <c r="BQ48" s="16">
        <v>0.15478074780885359</v>
      </c>
      <c r="BR48" s="16">
        <v>0.1542544932663035</v>
      </c>
      <c r="BS48" s="16">
        <v>0.15373002798919808</v>
      </c>
      <c r="BT48" s="16">
        <v>0.15320734589403481</v>
      </c>
      <c r="BU48" s="16">
        <v>0.1526864409179951</v>
      </c>
      <c r="BV48" s="16">
        <v>0.15216730701887393</v>
      </c>
      <c r="BW48" s="16">
        <v>0.15164993817500974</v>
      </c>
      <c r="BX48" s="16">
        <v>0.15113432838521473</v>
      </c>
      <c r="BY48" s="16">
        <v>0.15062047166870499</v>
      </c>
      <c r="BZ48" s="16">
        <v>0.15010836206503142</v>
      </c>
      <c r="CA48" s="16">
        <v>0.14959799363401033</v>
      </c>
      <c r="CB48" s="16">
        <v>0.14908936045565468</v>
      </c>
      <c r="CC48" s="16">
        <v>0.14858245663010547</v>
      </c>
      <c r="CD48" s="16">
        <v>0.14807727627756312</v>
      </c>
      <c r="CE48" s="16">
        <v>0.14757381353821941</v>
      </c>
      <c r="CF48" s="16">
        <v>0.14707206257218947</v>
      </c>
      <c r="CG48" s="16">
        <v>0.14657201755944402</v>
      </c>
      <c r="CH48" s="16">
        <v>0.14607367269974192</v>
      </c>
      <c r="CI48" s="16">
        <v>0.1455770222125628</v>
      </c>
      <c r="CJ48" s="16">
        <v>0.14508206033704008</v>
      </c>
      <c r="CK48" s="16">
        <v>0.14458878133189415</v>
      </c>
      <c r="CL48" s="16">
        <v>0.14409717947536574</v>
      </c>
      <c r="CM48" s="16">
        <v>0.14360724906514949</v>
      </c>
      <c r="CN48" s="16">
        <v>0.14311898441832799</v>
      </c>
      <c r="CO48" s="16">
        <v>0.1426323798713057</v>
      </c>
      <c r="CP48" s="16">
        <v>0.14214742977974326</v>
      </c>
      <c r="CQ48" s="16">
        <v>0.14166412851849214</v>
      </c>
      <c r="CR48" s="16">
        <v>0.14118247048152927</v>
      </c>
      <c r="CS48" s="16">
        <v>0.14070245008189208</v>
      </c>
      <c r="CT48" s="16">
        <v>0.14022406175161364</v>
      </c>
      <c r="CU48" s="16">
        <v>0.13974729994165816</v>
      </c>
      <c r="CV48" s="16">
        <v>0.13927215912185653</v>
      </c>
      <c r="CW48" s="16">
        <v>0.13879863378084223</v>
      </c>
      <c r="CX48" s="16">
        <v>0.13832671842598737</v>
      </c>
      <c r="CY48" s="16">
        <v>0.137856407583339</v>
      </c>
      <c r="CZ48" s="16">
        <v>0.13738769579755566</v>
      </c>
      <c r="DA48" s="16">
        <v>0.13692057763184398</v>
      </c>
      <c r="DB48" s="16">
        <v>0.13645504766789571</v>
      </c>
      <c r="DC48" s="16">
        <v>0.13599110050582486</v>
      </c>
      <c r="DD48" s="16">
        <v>0.1355287307641051</v>
      </c>
      <c r="DE48" s="16">
        <v>0.13506793307950712</v>
      </c>
      <c r="DF48" s="16">
        <v>0.13460870210703679</v>
      </c>
      <c r="DG48" s="16">
        <v>0.1341510325198729</v>
      </c>
      <c r="DH48" s="16">
        <v>0.13369491900930533</v>
      </c>
      <c r="DI48" s="16">
        <v>0.13324035628467368</v>
      </c>
      <c r="DJ48" s="16">
        <v>0.13278733907330581</v>
      </c>
      <c r="DK48" s="16">
        <v>0.13233586212045659</v>
      </c>
    </row>
    <row r="49" spans="2:115" ht="12.75" customHeight="1" x14ac:dyDescent="0.15">
      <c r="B49" s="16">
        <v>96</v>
      </c>
      <c r="D49" s="16">
        <v>0.21263000000000001</v>
      </c>
      <c r="E49" s="16">
        <v>0.21248753790000002</v>
      </c>
      <c r="F49" s="16">
        <v>0.21230904836816403</v>
      </c>
      <c r="G49" s="16">
        <v>0.21209461622931219</v>
      </c>
      <c r="H49" s="16">
        <v>0.21184434458216161</v>
      </c>
      <c r="I49" s="16">
        <v>0.21155835471697571</v>
      </c>
      <c r="J49" s="16">
        <v>0.21123678601780591</v>
      </c>
      <c r="K49" s="16">
        <v>0.21088190821729599</v>
      </c>
      <c r="L49" s="16">
        <v>0.21049177668709398</v>
      </c>
      <c r="M49" s="16">
        <v>0.21006658329818606</v>
      </c>
      <c r="N49" s="16">
        <v>0.20960653748076302</v>
      </c>
      <c r="O49" s="16">
        <v>0.20911186605230841</v>
      </c>
      <c r="P49" s="16">
        <v>0.20858281303119608</v>
      </c>
      <c r="Q49" s="16">
        <v>0.20802172526414217</v>
      </c>
      <c r="R49" s="16">
        <v>0.20742678312988674</v>
      </c>
      <c r="S49" s="16">
        <v>0.2067982799770032</v>
      </c>
      <c r="T49" s="16">
        <v>0.2061365254810768</v>
      </c>
      <c r="U49" s="16">
        <v>0.20547688859953736</v>
      </c>
      <c r="V49" s="16">
        <v>0.20481936255601882</v>
      </c>
      <c r="W49" s="16">
        <v>0.20416394059583959</v>
      </c>
      <c r="X49" s="16">
        <v>0.2035106159859329</v>
      </c>
      <c r="Y49" s="16">
        <v>0.20285938201477793</v>
      </c>
      <c r="Z49" s="16">
        <v>0.20221023199233065</v>
      </c>
      <c r="AA49" s="16">
        <v>0.20156315924995519</v>
      </c>
      <c r="AB49" s="16">
        <v>0.20091815714035532</v>
      </c>
      <c r="AC49" s="16">
        <v>0.2002752190375062</v>
      </c>
      <c r="AD49" s="16">
        <v>0.19963433833658617</v>
      </c>
      <c r="AE49" s="16">
        <v>0.19899550845390909</v>
      </c>
      <c r="AF49" s="16">
        <v>0.1983587228268566</v>
      </c>
      <c r="AG49" s="16">
        <v>0.19772397491381066</v>
      </c>
      <c r="AH49" s="16">
        <v>0.19709125819408649</v>
      </c>
      <c r="AI49" s="16">
        <v>0.19646056616786539</v>
      </c>
      <c r="AJ49" s="16">
        <v>0.19583189235612825</v>
      </c>
      <c r="AK49" s="16">
        <v>0.19520523030058862</v>
      </c>
      <c r="AL49" s="16">
        <v>0.19458057356362674</v>
      </c>
      <c r="AM49" s="16">
        <v>0.19395791572822316</v>
      </c>
      <c r="AN49" s="16">
        <v>0.19333725039789285</v>
      </c>
      <c r="AO49" s="16">
        <v>0.19271857119661959</v>
      </c>
      <c r="AP49" s="16">
        <v>0.1921018717687904</v>
      </c>
      <c r="AQ49" s="16">
        <v>0.19148714577913026</v>
      </c>
      <c r="AR49" s="16">
        <v>0.19087438691263706</v>
      </c>
      <c r="AS49" s="16">
        <v>0.19026358887451664</v>
      </c>
      <c r="AT49" s="16">
        <v>0.18965474539011817</v>
      </c>
      <c r="AU49" s="16">
        <v>0.18904785020486981</v>
      </c>
      <c r="AV49" s="16">
        <v>0.18844289708421422</v>
      </c>
      <c r="AW49" s="16">
        <v>0.18783987981354475</v>
      </c>
      <c r="AX49" s="16">
        <v>0.18723879219814141</v>
      </c>
      <c r="AY49" s="16">
        <v>0.18663962806310735</v>
      </c>
      <c r="AZ49" s="16">
        <v>0.18604238125330541</v>
      </c>
      <c r="BA49" s="16">
        <v>0.18544704563329484</v>
      </c>
      <c r="BB49" s="16">
        <v>0.1848536150872683</v>
      </c>
      <c r="BC49" s="16">
        <v>0.18426208351898904</v>
      </c>
      <c r="BD49" s="16">
        <v>0.18367244485172829</v>
      </c>
      <c r="BE49" s="16">
        <v>0.18308469302820277</v>
      </c>
      <c r="BF49" s="16">
        <v>0.18249882201051251</v>
      </c>
      <c r="BG49" s="16">
        <v>0.18191482578007886</v>
      </c>
      <c r="BH49" s="16">
        <v>0.18133269833758264</v>
      </c>
      <c r="BI49" s="16">
        <v>0.18075243370290237</v>
      </c>
      <c r="BJ49" s="16">
        <v>0.1801740259150531</v>
      </c>
      <c r="BK49" s="16">
        <v>0.17959746903212492</v>
      </c>
      <c r="BL49" s="16">
        <v>0.17902275713122212</v>
      </c>
      <c r="BM49" s="16">
        <v>0.17844988430840222</v>
      </c>
      <c r="BN49" s="16">
        <v>0.17787884467861534</v>
      </c>
      <c r="BO49" s="16">
        <v>0.17730963237564379</v>
      </c>
      <c r="BP49" s="16">
        <v>0.17674224155204171</v>
      </c>
      <c r="BQ49" s="16">
        <v>0.17617666637907517</v>
      </c>
      <c r="BR49" s="16">
        <v>0.17561290104666213</v>
      </c>
      <c r="BS49" s="16">
        <v>0.17505093976331282</v>
      </c>
      <c r="BT49" s="16">
        <v>0.17449077675607022</v>
      </c>
      <c r="BU49" s="16">
        <v>0.17393240627045078</v>
      </c>
      <c r="BV49" s="16">
        <v>0.17337582257038536</v>
      </c>
      <c r="BW49" s="16">
        <v>0.17282101993816013</v>
      </c>
      <c r="BX49" s="16">
        <v>0.17226799267435802</v>
      </c>
      <c r="BY49" s="16">
        <v>0.17171673509780008</v>
      </c>
      <c r="BZ49" s="16">
        <v>0.17116724154548713</v>
      </c>
      <c r="CA49" s="16">
        <v>0.17061950637254156</v>
      </c>
      <c r="CB49" s="16">
        <v>0.17007352395214945</v>
      </c>
      <c r="CC49" s="16">
        <v>0.16952928867550257</v>
      </c>
      <c r="CD49" s="16">
        <v>0.16898679495174099</v>
      </c>
      <c r="CE49" s="16">
        <v>0.16844603720789542</v>
      </c>
      <c r="CF49" s="16">
        <v>0.16790700988883014</v>
      </c>
      <c r="CG49" s="16">
        <v>0.16736970745718588</v>
      </c>
      <c r="CH49" s="16">
        <v>0.1668341243933229</v>
      </c>
      <c r="CI49" s="16">
        <v>0.16630025519526426</v>
      </c>
      <c r="CJ49" s="16">
        <v>0.1657680943786394</v>
      </c>
      <c r="CK49" s="16">
        <v>0.16523763647662776</v>
      </c>
      <c r="CL49" s="16">
        <v>0.16470887603990256</v>
      </c>
      <c r="CM49" s="16">
        <v>0.16418180763657486</v>
      </c>
      <c r="CN49" s="16">
        <v>0.16365642585213785</v>
      </c>
      <c r="CO49" s="16">
        <v>0.163132725289411</v>
      </c>
      <c r="CP49" s="16">
        <v>0.16261070056848489</v>
      </c>
      <c r="CQ49" s="16">
        <v>0.16209034632666575</v>
      </c>
      <c r="CR49" s="16">
        <v>0.16157165721842043</v>
      </c>
      <c r="CS49" s="16">
        <v>0.16105462791532149</v>
      </c>
      <c r="CT49" s="16">
        <v>0.16053925310599246</v>
      </c>
      <c r="CU49" s="16">
        <v>0.16002552749605328</v>
      </c>
      <c r="CV49" s="16">
        <v>0.1595134458080659</v>
      </c>
      <c r="CW49" s="16">
        <v>0.15900300278148011</v>
      </c>
      <c r="CX49" s="16">
        <v>0.15849419317257937</v>
      </c>
      <c r="CY49" s="16">
        <v>0.15798701175442711</v>
      </c>
      <c r="CZ49" s="16">
        <v>0.15748145331681296</v>
      </c>
      <c r="DA49" s="16">
        <v>0.15697751266619916</v>
      </c>
      <c r="DB49" s="16">
        <v>0.15647518462566734</v>
      </c>
      <c r="DC49" s="16">
        <v>0.15597446403486517</v>
      </c>
      <c r="DD49" s="16">
        <v>0.15547534574995361</v>
      </c>
      <c r="DE49" s="16">
        <v>0.15497782464355378</v>
      </c>
      <c r="DF49" s="16">
        <v>0.15448189560469439</v>
      </c>
      <c r="DG49" s="16">
        <v>0.1539875535387594</v>
      </c>
      <c r="DH49" s="16">
        <v>0.15349479336743538</v>
      </c>
      <c r="DI49" s="16">
        <v>0.15300361002865959</v>
      </c>
      <c r="DJ49" s="16">
        <v>0.15251399847656788</v>
      </c>
      <c r="DK49" s="16">
        <v>0.15202595368144284</v>
      </c>
    </row>
    <row r="50" spans="2:115" ht="12.75" customHeight="1" x14ac:dyDescent="0.15">
      <c r="B50" s="16">
        <v>97</v>
      </c>
      <c r="D50" s="16">
        <v>0.23896999999999999</v>
      </c>
      <c r="E50" s="16">
        <v>0.23881944889999998</v>
      </c>
      <c r="F50" s="16">
        <v>0.23863078153536899</v>
      </c>
      <c r="G50" s="16">
        <v>0.23840408229291038</v>
      </c>
      <c r="H50" s="16">
        <v>0.23813945376156523</v>
      </c>
      <c r="I50" s="16">
        <v>0.23783939804982565</v>
      </c>
      <c r="J50" s="16">
        <v>0.23750166610459492</v>
      </c>
      <c r="K50" s="16">
        <v>0.23712641347214966</v>
      </c>
      <c r="L50" s="16">
        <v>0.23671381351270812</v>
      </c>
      <c r="M50" s="16">
        <v>0.23626642440516912</v>
      </c>
      <c r="N50" s="16">
        <v>0.23578207823513853</v>
      </c>
      <c r="O50" s="16">
        <v>0.23526099984223886</v>
      </c>
      <c r="P50" s="16">
        <v>0.23470343127261276</v>
      </c>
      <c r="Q50" s="16">
        <v>0.23410963159149303</v>
      </c>
      <c r="R50" s="16">
        <v>0.23348221777882783</v>
      </c>
      <c r="S50" s="16">
        <v>0.23281912828033596</v>
      </c>
      <c r="T50" s="16">
        <v>0.23212067089549496</v>
      </c>
      <c r="U50" s="16">
        <v>0.23142430888280849</v>
      </c>
      <c r="V50" s="16">
        <v>0.23073003595616004</v>
      </c>
      <c r="W50" s="16">
        <v>0.23003784584829157</v>
      </c>
      <c r="X50" s="16">
        <v>0.22934773231074668</v>
      </c>
      <c r="Y50" s="16">
        <v>0.22865968911381446</v>
      </c>
      <c r="Z50" s="16">
        <v>0.22797371004647299</v>
      </c>
      <c r="AA50" s="16">
        <v>0.22728978891633358</v>
      </c>
      <c r="AB50" s="16">
        <v>0.22660791954958456</v>
      </c>
      <c r="AC50" s="16">
        <v>0.22592809579093584</v>
      </c>
      <c r="AD50" s="16">
        <v>0.22525031150356303</v>
      </c>
      <c r="AE50" s="16">
        <v>0.22457456056905231</v>
      </c>
      <c r="AF50" s="16">
        <v>0.22390083688734516</v>
      </c>
      <c r="AG50" s="16">
        <v>0.22322913437668315</v>
      </c>
      <c r="AH50" s="16">
        <v>0.22255944697355309</v>
      </c>
      <c r="AI50" s="16">
        <v>0.22189176863263241</v>
      </c>
      <c r="AJ50" s="16">
        <v>0.22122609332673451</v>
      </c>
      <c r="AK50" s="16">
        <v>0.22056241504675433</v>
      </c>
      <c r="AL50" s="16">
        <v>0.21990072780161407</v>
      </c>
      <c r="AM50" s="16">
        <v>0.21924102561820921</v>
      </c>
      <c r="AN50" s="16">
        <v>0.21858330254135461</v>
      </c>
      <c r="AO50" s="16">
        <v>0.21792755263373051</v>
      </c>
      <c r="AP50" s="16">
        <v>0.21727376997582934</v>
      </c>
      <c r="AQ50" s="16">
        <v>0.21662194866590184</v>
      </c>
      <c r="AR50" s="16">
        <v>0.21597208281990413</v>
      </c>
      <c r="AS50" s="16">
        <v>0.21532416657144443</v>
      </c>
      <c r="AT50" s="16">
        <v>0.21467819407173008</v>
      </c>
      <c r="AU50" s="16">
        <v>0.2140341594895149</v>
      </c>
      <c r="AV50" s="16">
        <v>0.21339205701104635</v>
      </c>
      <c r="AW50" s="16">
        <v>0.2127518808400132</v>
      </c>
      <c r="AX50" s="16">
        <v>0.21211362519749319</v>
      </c>
      <c r="AY50" s="16">
        <v>0.21147728432190069</v>
      </c>
      <c r="AZ50" s="16">
        <v>0.210842852468935</v>
      </c>
      <c r="BA50" s="16">
        <v>0.21021032391152819</v>
      </c>
      <c r="BB50" s="16">
        <v>0.20957969293979362</v>
      </c>
      <c r="BC50" s="16">
        <v>0.2089509538609742</v>
      </c>
      <c r="BD50" s="16">
        <v>0.2083241009993913</v>
      </c>
      <c r="BE50" s="16">
        <v>0.20769912869639312</v>
      </c>
      <c r="BF50" s="16">
        <v>0.20707603131030394</v>
      </c>
      <c r="BG50" s="16">
        <v>0.20645480321637305</v>
      </c>
      <c r="BH50" s="16">
        <v>0.20583543880672392</v>
      </c>
      <c r="BI50" s="16">
        <v>0.20521793249030373</v>
      </c>
      <c r="BJ50" s="16">
        <v>0.20460227869283282</v>
      </c>
      <c r="BK50" s="16">
        <v>0.20398847185675431</v>
      </c>
      <c r="BL50" s="16">
        <v>0.20337650644118405</v>
      </c>
      <c r="BM50" s="16">
        <v>0.2027663769218605</v>
      </c>
      <c r="BN50" s="16">
        <v>0.20215807779109493</v>
      </c>
      <c r="BO50" s="16">
        <v>0.20155160355772164</v>
      </c>
      <c r="BP50" s="16">
        <v>0.20094694874704849</v>
      </c>
      <c r="BQ50" s="16">
        <v>0.20034410790080734</v>
      </c>
      <c r="BR50" s="16">
        <v>0.19974307557710491</v>
      </c>
      <c r="BS50" s="16">
        <v>0.1991438463503736</v>
      </c>
      <c r="BT50" s="16">
        <v>0.19854641481132249</v>
      </c>
      <c r="BU50" s="16">
        <v>0.1979507755668885</v>
      </c>
      <c r="BV50" s="16">
        <v>0.19735692324018783</v>
      </c>
      <c r="BW50" s="16">
        <v>0.19676485247046727</v>
      </c>
      <c r="BX50" s="16">
        <v>0.19617455791305588</v>
      </c>
      <c r="BY50" s="16">
        <v>0.1955860342393167</v>
      </c>
      <c r="BZ50" s="16">
        <v>0.19499927613659876</v>
      </c>
      <c r="CA50" s="16">
        <v>0.19441427830818894</v>
      </c>
      <c r="CB50" s="16">
        <v>0.19383103547326438</v>
      </c>
      <c r="CC50" s="16">
        <v>0.19324954236684458</v>
      </c>
      <c r="CD50" s="16">
        <v>0.19266979373974405</v>
      </c>
      <c r="CE50" s="16">
        <v>0.19209178435852484</v>
      </c>
      <c r="CF50" s="16">
        <v>0.19151550900544925</v>
      </c>
      <c r="CG50" s="16">
        <v>0.1909409624784329</v>
      </c>
      <c r="CH50" s="16">
        <v>0.1903681395909976</v>
      </c>
      <c r="CI50" s="16">
        <v>0.18979703517222463</v>
      </c>
      <c r="CJ50" s="16">
        <v>0.18922764406670795</v>
      </c>
      <c r="CK50" s="16">
        <v>0.18865996113450781</v>
      </c>
      <c r="CL50" s="16">
        <v>0.1880939812511043</v>
      </c>
      <c r="CM50" s="16">
        <v>0.18752969930735097</v>
      </c>
      <c r="CN50" s="16">
        <v>0.18696711020942891</v>
      </c>
      <c r="CO50" s="16">
        <v>0.18640620887880063</v>
      </c>
      <c r="CP50" s="16">
        <v>0.18584699025216422</v>
      </c>
      <c r="CQ50" s="16">
        <v>0.18528944928140775</v>
      </c>
      <c r="CR50" s="16">
        <v>0.18473358093356351</v>
      </c>
      <c r="CS50" s="16">
        <v>0.18417938019076283</v>
      </c>
      <c r="CT50" s="16">
        <v>0.18362684205019053</v>
      </c>
      <c r="CU50" s="16">
        <v>0.18307596152403996</v>
      </c>
      <c r="CV50" s="16">
        <v>0.18252673363946786</v>
      </c>
      <c r="CW50" s="16">
        <v>0.18197915343854945</v>
      </c>
      <c r="CX50" s="16">
        <v>0.18143321597823381</v>
      </c>
      <c r="CY50" s="16">
        <v>0.18088891633029908</v>
      </c>
      <c r="CZ50" s="16">
        <v>0.18034624958130818</v>
      </c>
      <c r="DA50" s="16">
        <v>0.17980521083256429</v>
      </c>
      <c r="DB50" s="16">
        <v>0.17926579520006658</v>
      </c>
      <c r="DC50" s="16">
        <v>0.17872799781446636</v>
      </c>
      <c r="DD50" s="16">
        <v>0.17819181382102298</v>
      </c>
      <c r="DE50" s="16">
        <v>0.17765723837955991</v>
      </c>
      <c r="DF50" s="16">
        <v>0.17712426666442124</v>
      </c>
      <c r="DG50" s="16">
        <v>0.17659289386442795</v>
      </c>
      <c r="DH50" s="16">
        <v>0.17606311518283468</v>
      </c>
      <c r="DI50" s="16">
        <v>0.17553492583728619</v>
      </c>
      <c r="DJ50" s="16">
        <v>0.17500832105977432</v>
      </c>
      <c r="DK50" s="16">
        <v>0.17448329609659499</v>
      </c>
    </row>
    <row r="51" spans="2:115" ht="12.75" customHeight="1" x14ac:dyDescent="0.15">
      <c r="B51" s="16">
        <v>98</v>
      </c>
      <c r="D51" s="16">
        <v>0.26615</v>
      </c>
      <c r="E51" s="16">
        <v>0.26598232550000001</v>
      </c>
      <c r="F51" s="16">
        <v>0.26577219946285502</v>
      </c>
      <c r="G51" s="16">
        <v>0.26551971587336531</v>
      </c>
      <c r="H51" s="16">
        <v>0.26522498898874586</v>
      </c>
      <c r="I51" s="16">
        <v>0.26489080550262001</v>
      </c>
      <c r="J51" s="16">
        <v>0.26451466055880629</v>
      </c>
      <c r="K51" s="16">
        <v>0.26409672739512335</v>
      </c>
      <c r="L51" s="16">
        <v>0.26363719908945588</v>
      </c>
      <c r="M51" s="16">
        <v>0.2631389247831768</v>
      </c>
      <c r="N51" s="16">
        <v>0.26259948998737126</v>
      </c>
      <c r="O51" s="16">
        <v>0.26201914511449914</v>
      </c>
      <c r="P51" s="16">
        <v>0.26139815974057778</v>
      </c>
      <c r="Q51" s="16">
        <v>0.26073682239643409</v>
      </c>
      <c r="R51" s="16">
        <v>0.26003804771241162</v>
      </c>
      <c r="S51" s="16">
        <v>0.25929953965690838</v>
      </c>
      <c r="T51" s="16">
        <v>0.25852164103793768</v>
      </c>
      <c r="U51" s="16">
        <v>0.25774607611482386</v>
      </c>
      <c r="V51" s="16">
        <v>0.25697283788647934</v>
      </c>
      <c r="W51" s="16">
        <v>0.25620191937281994</v>
      </c>
      <c r="X51" s="16">
        <v>0.25543331361470145</v>
      </c>
      <c r="Y51" s="16">
        <v>0.25466701367385736</v>
      </c>
      <c r="Z51" s="16">
        <v>0.25390301263283577</v>
      </c>
      <c r="AA51" s="16">
        <v>0.25314130359493731</v>
      </c>
      <c r="AB51" s="16">
        <v>0.25238187968415249</v>
      </c>
      <c r="AC51" s="16">
        <v>0.2516247340451</v>
      </c>
      <c r="AD51" s="16">
        <v>0.25086985984296473</v>
      </c>
      <c r="AE51" s="16">
        <v>0.25011725026343584</v>
      </c>
      <c r="AF51" s="16">
        <v>0.24936689851264551</v>
      </c>
      <c r="AG51" s="16">
        <v>0.24861879781710758</v>
      </c>
      <c r="AH51" s="16">
        <v>0.24787294142365626</v>
      </c>
      <c r="AI51" s="16">
        <v>0.24712932259938528</v>
      </c>
      <c r="AJ51" s="16">
        <v>0.24638793463158712</v>
      </c>
      <c r="AK51" s="16">
        <v>0.24564877082769238</v>
      </c>
      <c r="AL51" s="16">
        <v>0.24491182451520929</v>
      </c>
      <c r="AM51" s="16">
        <v>0.24417708904166366</v>
      </c>
      <c r="AN51" s="16">
        <v>0.24344455777453866</v>
      </c>
      <c r="AO51" s="16">
        <v>0.24271422410121504</v>
      </c>
      <c r="AP51" s="16">
        <v>0.2419860814289114</v>
      </c>
      <c r="AQ51" s="16">
        <v>0.24126012318462467</v>
      </c>
      <c r="AR51" s="16">
        <v>0.2405363428150708</v>
      </c>
      <c r="AS51" s="16">
        <v>0.2398147337866256</v>
      </c>
      <c r="AT51" s="16">
        <v>0.23909528958526571</v>
      </c>
      <c r="AU51" s="16">
        <v>0.23837800371650988</v>
      </c>
      <c r="AV51" s="16">
        <v>0.23766286970536038</v>
      </c>
      <c r="AW51" s="16">
        <v>0.23694988109624429</v>
      </c>
      <c r="AX51" s="16">
        <v>0.23623903145295558</v>
      </c>
      <c r="AY51" s="16">
        <v>0.23553031435859667</v>
      </c>
      <c r="AZ51" s="16">
        <v>0.23482372341552091</v>
      </c>
      <c r="BA51" s="16">
        <v>0.23411925224527433</v>
      </c>
      <c r="BB51" s="16">
        <v>0.23341689448853853</v>
      </c>
      <c r="BC51" s="16">
        <v>0.2327166438050729</v>
      </c>
      <c r="BD51" s="16">
        <v>0.23201849387365769</v>
      </c>
      <c r="BE51" s="16">
        <v>0.23132243839203673</v>
      </c>
      <c r="BF51" s="16">
        <v>0.2306284710768606</v>
      </c>
      <c r="BG51" s="16">
        <v>0.22993658566363001</v>
      </c>
      <c r="BH51" s="16">
        <v>0.22924677590663914</v>
      </c>
      <c r="BI51" s="16">
        <v>0.22855903557891921</v>
      </c>
      <c r="BJ51" s="16">
        <v>0.22787335847218243</v>
      </c>
      <c r="BK51" s="16">
        <v>0.2271897383967659</v>
      </c>
      <c r="BL51" s="16">
        <v>0.2265081691815756</v>
      </c>
      <c r="BM51" s="16">
        <v>0.22582864467403085</v>
      </c>
      <c r="BN51" s="16">
        <v>0.22515115874000877</v>
      </c>
      <c r="BO51" s="16">
        <v>0.22447570526378877</v>
      </c>
      <c r="BP51" s="16">
        <v>0.22380227814799739</v>
      </c>
      <c r="BQ51" s="16">
        <v>0.22313087131355339</v>
      </c>
      <c r="BR51" s="16">
        <v>0.22246147869961275</v>
      </c>
      <c r="BS51" s="16">
        <v>0.2217940942635139</v>
      </c>
      <c r="BT51" s="16">
        <v>0.22112871198072337</v>
      </c>
      <c r="BU51" s="16">
        <v>0.22046532584478118</v>
      </c>
      <c r="BV51" s="16">
        <v>0.21980392986724684</v>
      </c>
      <c r="BW51" s="16">
        <v>0.2191445180776451</v>
      </c>
      <c r="BX51" s="16">
        <v>0.21848708452341215</v>
      </c>
      <c r="BY51" s="16">
        <v>0.21783162326984193</v>
      </c>
      <c r="BZ51" s="16">
        <v>0.21717812840003239</v>
      </c>
      <c r="CA51" s="16">
        <v>0.21652659401483229</v>
      </c>
      <c r="CB51" s="16">
        <v>0.2158770142327878</v>
      </c>
      <c r="CC51" s="16">
        <v>0.21522938319008944</v>
      </c>
      <c r="CD51" s="16">
        <v>0.21458369504051916</v>
      </c>
      <c r="CE51" s="16">
        <v>0.21393994395539762</v>
      </c>
      <c r="CF51" s="16">
        <v>0.21329812412353141</v>
      </c>
      <c r="CG51" s="16">
        <v>0.2126582297511608</v>
      </c>
      <c r="CH51" s="16">
        <v>0.21202025506190733</v>
      </c>
      <c r="CI51" s="16">
        <v>0.21138419429672162</v>
      </c>
      <c r="CJ51" s="16">
        <v>0.21075004171383144</v>
      </c>
      <c r="CK51" s="16">
        <v>0.21011779158868996</v>
      </c>
      <c r="CL51" s="16">
        <v>0.20948743821392388</v>
      </c>
      <c r="CM51" s="16">
        <v>0.2088589758992821</v>
      </c>
      <c r="CN51" s="16">
        <v>0.20823239897158427</v>
      </c>
      <c r="CO51" s="16">
        <v>0.20760770177466953</v>
      </c>
      <c r="CP51" s="16">
        <v>0.20698487866934551</v>
      </c>
      <c r="CQ51" s="16">
        <v>0.20636392403333748</v>
      </c>
      <c r="CR51" s="16">
        <v>0.20574483226123744</v>
      </c>
      <c r="CS51" s="16">
        <v>0.20512759776445375</v>
      </c>
      <c r="CT51" s="16">
        <v>0.20451221497116037</v>
      </c>
      <c r="CU51" s="16">
        <v>0.20389867832624689</v>
      </c>
      <c r="CV51" s="16">
        <v>0.20328698229126815</v>
      </c>
      <c r="CW51" s="16">
        <v>0.20267712134439436</v>
      </c>
      <c r="CX51" s="16">
        <v>0.20206908998036116</v>
      </c>
      <c r="CY51" s="16">
        <v>0.20146288271042009</v>
      </c>
      <c r="CZ51" s="16">
        <v>0.20085849406228881</v>
      </c>
      <c r="DA51" s="16">
        <v>0.20025591858010197</v>
      </c>
      <c r="DB51" s="16">
        <v>0.19965515082436164</v>
      </c>
      <c r="DC51" s="16">
        <v>0.19905618537188854</v>
      </c>
      <c r="DD51" s="16">
        <v>0.19845901681577291</v>
      </c>
      <c r="DE51" s="16">
        <v>0.19786363976532559</v>
      </c>
      <c r="DF51" s="16">
        <v>0.19727004884602961</v>
      </c>
      <c r="DG51" s="16">
        <v>0.1966782386994915</v>
      </c>
      <c r="DH51" s="16">
        <v>0.19608820398339302</v>
      </c>
      <c r="DI51" s="16">
        <v>0.19549993937144286</v>
      </c>
      <c r="DJ51" s="16">
        <v>0.19491343955332852</v>
      </c>
      <c r="DK51" s="16">
        <v>0.19432869923466853</v>
      </c>
    </row>
    <row r="52" spans="2:115" ht="12.75" customHeight="1" x14ac:dyDescent="0.15">
      <c r="B52" s="16">
        <v>99</v>
      </c>
      <c r="D52" s="16">
        <v>0.29275000000000001</v>
      </c>
      <c r="E52" s="16">
        <v>0.29256556750000001</v>
      </c>
      <c r="F52" s="16">
        <v>0.29233444070167502</v>
      </c>
      <c r="G52" s="16">
        <v>0.29205672298300844</v>
      </c>
      <c r="H52" s="16">
        <v>0.29173254002049731</v>
      </c>
      <c r="I52" s="16">
        <v>0.29136495702007148</v>
      </c>
      <c r="J52" s="16">
        <v>0.29095121878110297</v>
      </c>
      <c r="K52" s="16">
        <v>0.29049151585542882</v>
      </c>
      <c r="L52" s="16">
        <v>0.28998606061784038</v>
      </c>
      <c r="M52" s="16">
        <v>0.28943798696327266</v>
      </c>
      <c r="N52" s="16">
        <v>0.28884463908999797</v>
      </c>
      <c r="O52" s="16">
        <v>0.28820629243760904</v>
      </c>
      <c r="P52" s="16">
        <v>0.2875232435245319</v>
      </c>
      <c r="Q52" s="16">
        <v>0.28679580971841484</v>
      </c>
      <c r="R52" s="16">
        <v>0.28602719694836948</v>
      </c>
      <c r="S52" s="16">
        <v>0.28521487970903614</v>
      </c>
      <c r="T52" s="16">
        <v>0.28435923506990901</v>
      </c>
      <c r="U52" s="16">
        <v>0.28350615736469931</v>
      </c>
      <c r="V52" s="16">
        <v>0.2826556388926052</v>
      </c>
      <c r="W52" s="16">
        <v>0.28180767197592738</v>
      </c>
      <c r="X52" s="16">
        <v>0.28096224895999961</v>
      </c>
      <c r="Y52" s="16">
        <v>0.28011936221311962</v>
      </c>
      <c r="Z52" s="16">
        <v>0.27927900412648021</v>
      </c>
      <c r="AA52" s="16">
        <v>0.27844116711410083</v>
      </c>
      <c r="AB52" s="16">
        <v>0.27760584361275847</v>
      </c>
      <c r="AC52" s="16">
        <v>0.27677302608192023</v>
      </c>
      <c r="AD52" s="16">
        <v>0.27594270700367446</v>
      </c>
      <c r="AE52" s="16">
        <v>0.27511487888266345</v>
      </c>
      <c r="AF52" s="16">
        <v>0.27428953424601543</v>
      </c>
      <c r="AG52" s="16">
        <v>0.27346666564327743</v>
      </c>
      <c r="AH52" s="16">
        <v>0.27264626564634759</v>
      </c>
      <c r="AI52" s="16">
        <v>0.2718283268494085</v>
      </c>
      <c r="AJ52" s="16">
        <v>0.27101284186886032</v>
      </c>
      <c r="AK52" s="16">
        <v>0.27019980334325372</v>
      </c>
      <c r="AL52" s="16">
        <v>0.26938920393322396</v>
      </c>
      <c r="AM52" s="16">
        <v>0.26858103632142427</v>
      </c>
      <c r="AN52" s="16">
        <v>0.26777529321246002</v>
      </c>
      <c r="AO52" s="16">
        <v>0.26697196733282264</v>
      </c>
      <c r="AP52" s="16">
        <v>0.26617105143082415</v>
      </c>
      <c r="AQ52" s="16">
        <v>0.26537253827653168</v>
      </c>
      <c r="AR52" s="16">
        <v>0.26457642066170212</v>
      </c>
      <c r="AS52" s="16">
        <v>0.263782691399717</v>
      </c>
      <c r="AT52" s="16">
        <v>0.26299134332551782</v>
      </c>
      <c r="AU52" s="16">
        <v>0.26220236929554125</v>
      </c>
      <c r="AV52" s="16">
        <v>0.26141576218765467</v>
      </c>
      <c r="AW52" s="16">
        <v>0.26063151490109171</v>
      </c>
      <c r="AX52" s="16">
        <v>0.25984962035638842</v>
      </c>
      <c r="AY52" s="16">
        <v>0.25907007149531924</v>
      </c>
      <c r="AZ52" s="16">
        <v>0.25829286128083329</v>
      </c>
      <c r="BA52" s="16">
        <v>0.25751798269699078</v>
      </c>
      <c r="BB52" s="16">
        <v>0.25674542874889983</v>
      </c>
      <c r="BC52" s="16">
        <v>0.2559751924626531</v>
      </c>
      <c r="BD52" s="16">
        <v>0.25520726688526518</v>
      </c>
      <c r="BE52" s="16">
        <v>0.25444164508460937</v>
      </c>
      <c r="BF52" s="16">
        <v>0.25367832014935554</v>
      </c>
      <c r="BG52" s="16">
        <v>0.25291728518890749</v>
      </c>
      <c r="BH52" s="16">
        <v>0.25215853333334076</v>
      </c>
      <c r="BI52" s="16">
        <v>0.25140205773334073</v>
      </c>
      <c r="BJ52" s="16">
        <v>0.25064785156014069</v>
      </c>
      <c r="BK52" s="16">
        <v>0.24989590800546027</v>
      </c>
      <c r="BL52" s="16">
        <v>0.24914622028144387</v>
      </c>
      <c r="BM52" s="16">
        <v>0.24839878162059953</v>
      </c>
      <c r="BN52" s="16">
        <v>0.24765358527573775</v>
      </c>
      <c r="BO52" s="16">
        <v>0.24691062451991055</v>
      </c>
      <c r="BP52" s="16">
        <v>0.24616989264635084</v>
      </c>
      <c r="BQ52" s="16">
        <v>0.24543138296841174</v>
      </c>
      <c r="BR52" s="16">
        <v>0.24469508881950652</v>
      </c>
      <c r="BS52" s="16">
        <v>0.24396100355304801</v>
      </c>
      <c r="BT52" s="16">
        <v>0.24322912054238888</v>
      </c>
      <c r="BU52" s="16">
        <v>0.2424994331807617</v>
      </c>
      <c r="BV52" s="16">
        <v>0.2417719348812194</v>
      </c>
      <c r="BW52" s="16">
        <v>0.24104661907657574</v>
      </c>
      <c r="BX52" s="16">
        <v>0.24032347921934602</v>
      </c>
      <c r="BY52" s="16">
        <v>0.23960250878168798</v>
      </c>
      <c r="BZ52" s="16">
        <v>0.23888370125534292</v>
      </c>
      <c r="CA52" s="16">
        <v>0.23816705015157688</v>
      </c>
      <c r="CB52" s="16">
        <v>0.23745254900112217</v>
      </c>
      <c r="CC52" s="16">
        <v>0.23674019135411878</v>
      </c>
      <c r="CD52" s="16">
        <v>0.23602997078005644</v>
      </c>
      <c r="CE52" s="16">
        <v>0.23532188086771627</v>
      </c>
      <c r="CF52" s="16">
        <v>0.2346159152251131</v>
      </c>
      <c r="CG52" s="16">
        <v>0.23391206747943777</v>
      </c>
      <c r="CH52" s="16">
        <v>0.23321033127699944</v>
      </c>
      <c r="CI52" s="16">
        <v>0.23251070028316848</v>
      </c>
      <c r="CJ52" s="16">
        <v>0.23181316818231895</v>
      </c>
      <c r="CK52" s="16">
        <v>0.231117728677772</v>
      </c>
      <c r="CL52" s="16">
        <v>0.23042437549173869</v>
      </c>
      <c r="CM52" s="16">
        <v>0.22973310236526345</v>
      </c>
      <c r="CN52" s="16">
        <v>0.22904390305816766</v>
      </c>
      <c r="CO52" s="16">
        <v>0.22835677134899318</v>
      </c>
      <c r="CP52" s="16">
        <v>0.22767170103494619</v>
      </c>
      <c r="CQ52" s="16">
        <v>0.22698868593184135</v>
      </c>
      <c r="CR52" s="16">
        <v>0.22630771987404583</v>
      </c>
      <c r="CS52" s="16">
        <v>0.22562879671442368</v>
      </c>
      <c r="CT52" s="16">
        <v>0.22495191032428041</v>
      </c>
      <c r="CU52" s="16">
        <v>0.22427705459330757</v>
      </c>
      <c r="CV52" s="16">
        <v>0.22360422342952765</v>
      </c>
      <c r="CW52" s="16">
        <v>0.22293341075923909</v>
      </c>
      <c r="CX52" s="16">
        <v>0.22226461052696136</v>
      </c>
      <c r="CY52" s="16">
        <v>0.22159781669538045</v>
      </c>
      <c r="CZ52" s="16">
        <v>0.22093302324529432</v>
      </c>
      <c r="DA52" s="16">
        <v>0.22027022417555844</v>
      </c>
      <c r="DB52" s="16">
        <v>0.21960941350303176</v>
      </c>
      <c r="DC52" s="16">
        <v>0.21895058526252265</v>
      </c>
      <c r="DD52" s="16">
        <v>0.21829373350673509</v>
      </c>
      <c r="DE52" s="16">
        <v>0.21763885230621491</v>
      </c>
      <c r="DF52" s="16">
        <v>0.21698593574929625</v>
      </c>
      <c r="DG52" s="16">
        <v>0.21633497794204834</v>
      </c>
      <c r="DH52" s="16">
        <v>0.2156859730082222</v>
      </c>
      <c r="DI52" s="16">
        <v>0.21503891508919756</v>
      </c>
      <c r="DJ52" s="16">
        <v>0.21439379834392994</v>
      </c>
      <c r="DK52" s="16">
        <v>0.21375061694889816</v>
      </c>
    </row>
    <row r="53" spans="2:115" ht="12.75" customHeight="1" x14ac:dyDescent="0.15">
      <c r="B53" s="16">
        <v>100</v>
      </c>
      <c r="D53" s="16">
        <v>0.31779000000000002</v>
      </c>
      <c r="E53" s="16">
        <v>0.31758979230000001</v>
      </c>
      <c r="F53" s="16">
        <v>0.31733889636408302</v>
      </c>
      <c r="G53" s="16">
        <v>0.31703742441253713</v>
      </c>
      <c r="H53" s="16">
        <v>0.3166855128714392</v>
      </c>
      <c r="I53" s="16">
        <v>0.31628648912522117</v>
      </c>
      <c r="J53" s="16">
        <v>0.31583736231066334</v>
      </c>
      <c r="K53" s="16">
        <v>0.31533833927821248</v>
      </c>
      <c r="L53" s="16">
        <v>0.3147896505678684</v>
      </c>
      <c r="M53" s="16">
        <v>0.31419469812829515</v>
      </c>
      <c r="N53" s="16">
        <v>0.31355059899713217</v>
      </c>
      <c r="O53" s="16">
        <v>0.31285765217334849</v>
      </c>
      <c r="P53" s="16">
        <v>0.31211617953769766</v>
      </c>
      <c r="Q53" s="16">
        <v>0.3113265256034673</v>
      </c>
      <c r="R53" s="16">
        <v>0.31049217051485001</v>
      </c>
      <c r="S53" s="16">
        <v>0.30961037275058784</v>
      </c>
      <c r="T53" s="16">
        <v>0.30868154163233608</v>
      </c>
      <c r="U53" s="16">
        <v>0.30775549700743909</v>
      </c>
      <c r="V53" s="16">
        <v>0.30683223051641673</v>
      </c>
      <c r="W53" s="16">
        <v>0.30591173382486753</v>
      </c>
      <c r="X53" s="16">
        <v>0.30499399862339288</v>
      </c>
      <c r="Y53" s="16">
        <v>0.30407901662752274</v>
      </c>
      <c r="Z53" s="16">
        <v>0.30316677957764016</v>
      </c>
      <c r="AA53" s="16">
        <v>0.30225727923890722</v>
      </c>
      <c r="AB53" s="16">
        <v>0.30135050740119046</v>
      </c>
      <c r="AC53" s="16">
        <v>0.30044645587898694</v>
      </c>
      <c r="AD53" s="16">
        <v>0.29954511651134996</v>
      </c>
      <c r="AE53" s="16">
        <v>0.29864648116181591</v>
      </c>
      <c r="AF53" s="16">
        <v>0.29775054171833043</v>
      </c>
      <c r="AG53" s="16">
        <v>0.29685729009317546</v>
      </c>
      <c r="AH53" s="16">
        <v>0.29596671822289594</v>
      </c>
      <c r="AI53" s="16">
        <v>0.29507881806822728</v>
      </c>
      <c r="AJ53" s="16">
        <v>0.29419358161402259</v>
      </c>
      <c r="AK53" s="16">
        <v>0.29331100086918049</v>
      </c>
      <c r="AL53" s="16">
        <v>0.29243106786657297</v>
      </c>
      <c r="AM53" s="16">
        <v>0.29155377466297328</v>
      </c>
      <c r="AN53" s="16">
        <v>0.29067911333898433</v>
      </c>
      <c r="AO53" s="16">
        <v>0.28980707599896738</v>
      </c>
      <c r="AP53" s="16">
        <v>0.28893765477097044</v>
      </c>
      <c r="AQ53" s="16">
        <v>0.28807084180665754</v>
      </c>
      <c r="AR53" s="16">
        <v>0.28720662928123758</v>
      </c>
      <c r="AS53" s="16">
        <v>0.28634500939339386</v>
      </c>
      <c r="AT53" s="16">
        <v>0.28548597436521367</v>
      </c>
      <c r="AU53" s="16">
        <v>0.28462951644211804</v>
      </c>
      <c r="AV53" s="16">
        <v>0.2837756278927917</v>
      </c>
      <c r="AW53" s="16">
        <v>0.28292430100911331</v>
      </c>
      <c r="AX53" s="16">
        <v>0.28207552810608599</v>
      </c>
      <c r="AY53" s="16">
        <v>0.28122930152176773</v>
      </c>
      <c r="AZ53" s="16">
        <v>0.28038561361720243</v>
      </c>
      <c r="BA53" s="16">
        <v>0.27954445677635081</v>
      </c>
      <c r="BB53" s="16">
        <v>0.27870582340602174</v>
      </c>
      <c r="BC53" s="16">
        <v>0.27786970593580368</v>
      </c>
      <c r="BD53" s="16">
        <v>0.27703609681799629</v>
      </c>
      <c r="BE53" s="16">
        <v>0.27620498852754227</v>
      </c>
      <c r="BF53" s="16">
        <v>0.27537637356195965</v>
      </c>
      <c r="BG53" s="16">
        <v>0.27455024444127379</v>
      </c>
      <c r="BH53" s="16">
        <v>0.27372659370794994</v>
      </c>
      <c r="BI53" s="16">
        <v>0.2729054139268261</v>
      </c>
      <c r="BJ53" s="16">
        <v>0.27208669768504562</v>
      </c>
      <c r="BK53" s="16">
        <v>0.27127043759199049</v>
      </c>
      <c r="BL53" s="16">
        <v>0.27045662627921452</v>
      </c>
      <c r="BM53" s="16">
        <v>0.26964525640037684</v>
      </c>
      <c r="BN53" s="16">
        <v>0.26883632063117574</v>
      </c>
      <c r="BO53" s="16">
        <v>0.26802981166928225</v>
      </c>
      <c r="BP53" s="16">
        <v>0.26722572223427438</v>
      </c>
      <c r="BQ53" s="16">
        <v>0.26642404506757156</v>
      </c>
      <c r="BR53" s="16">
        <v>0.2656247729323688</v>
      </c>
      <c r="BS53" s="16">
        <v>0.2648278986135717</v>
      </c>
      <c r="BT53" s="16">
        <v>0.26403341491773102</v>
      </c>
      <c r="BU53" s="16">
        <v>0.26324131467297779</v>
      </c>
      <c r="BV53" s="16">
        <v>0.26245159072895891</v>
      </c>
      <c r="BW53" s="16">
        <v>0.26166423595677202</v>
      </c>
      <c r="BX53" s="16">
        <v>0.26087924324890166</v>
      </c>
      <c r="BY53" s="16">
        <v>0.26009660551915498</v>
      </c>
      <c r="BZ53" s="16">
        <v>0.2593163157025975</v>
      </c>
      <c r="CA53" s="16">
        <v>0.25853836675548969</v>
      </c>
      <c r="CB53" s="16">
        <v>0.25776275165522328</v>
      </c>
      <c r="CC53" s="16">
        <v>0.25698946340025758</v>
      </c>
      <c r="CD53" s="16">
        <v>0.25621849501005678</v>
      </c>
      <c r="CE53" s="16">
        <v>0.25544983952502665</v>
      </c>
      <c r="CF53" s="16">
        <v>0.25468349000645152</v>
      </c>
      <c r="CG53" s="16">
        <v>0.2539194395364322</v>
      </c>
      <c r="CH53" s="16">
        <v>0.25315768121782289</v>
      </c>
      <c r="CI53" s="16">
        <v>0.25239820817416941</v>
      </c>
      <c r="CJ53" s="16">
        <v>0.25164101354964691</v>
      </c>
      <c r="CK53" s="16">
        <v>0.25088609050899796</v>
      </c>
      <c r="CL53" s="16">
        <v>0.25013343223747098</v>
      </c>
      <c r="CM53" s="16">
        <v>0.24938303194075856</v>
      </c>
      <c r="CN53" s="16">
        <v>0.24863488284493629</v>
      </c>
      <c r="CO53" s="16">
        <v>0.24788897819640149</v>
      </c>
      <c r="CP53" s="16">
        <v>0.24714531126181227</v>
      </c>
      <c r="CQ53" s="16">
        <v>0.24640387532802685</v>
      </c>
      <c r="CR53" s="16">
        <v>0.24566466370204276</v>
      </c>
      <c r="CS53" s="16">
        <v>0.24492766971093663</v>
      </c>
      <c r="CT53" s="16">
        <v>0.24419288670180381</v>
      </c>
      <c r="CU53" s="16">
        <v>0.24346030804169841</v>
      </c>
      <c r="CV53" s="16">
        <v>0.24272992711757332</v>
      </c>
      <c r="CW53" s="16">
        <v>0.2420017373362206</v>
      </c>
      <c r="CX53" s="16">
        <v>0.24127573212421194</v>
      </c>
      <c r="CY53" s="16">
        <v>0.24055190492783929</v>
      </c>
      <c r="CZ53" s="16">
        <v>0.23983024921305576</v>
      </c>
      <c r="DA53" s="16">
        <v>0.23911075846541663</v>
      </c>
      <c r="DB53" s="16">
        <v>0.23839342619002035</v>
      </c>
      <c r="DC53" s="16">
        <v>0.23767824591145029</v>
      </c>
      <c r="DD53" s="16">
        <v>0.23696521117371594</v>
      </c>
      <c r="DE53" s="16">
        <v>0.2362543155401948</v>
      </c>
      <c r="DF53" s="16">
        <v>0.23554555259357421</v>
      </c>
      <c r="DG53" s="16">
        <v>0.23483891593579348</v>
      </c>
      <c r="DH53" s="16">
        <v>0.23413439918798609</v>
      </c>
      <c r="DI53" s="16">
        <v>0.23343199599042216</v>
      </c>
      <c r="DJ53" s="16">
        <v>0.23273170000245089</v>
      </c>
      <c r="DK53" s="16">
        <v>0.23203350490244351</v>
      </c>
    </row>
    <row r="54" spans="2:115" ht="12.75" customHeight="1" x14ac:dyDescent="0.15">
      <c r="B54" s="16">
        <v>101</v>
      </c>
      <c r="D54" s="16">
        <v>0.34076000000000001</v>
      </c>
      <c r="E54" s="16">
        <v>0.34054532119999997</v>
      </c>
      <c r="F54" s="16">
        <v>0.34027629039625201</v>
      </c>
      <c r="G54" s="16">
        <v>0.33995302792037557</v>
      </c>
      <c r="H54" s="16">
        <v>0.33957568005938393</v>
      </c>
      <c r="I54" s="16">
        <v>0.3391478147025091</v>
      </c>
      <c r="J54" s="16">
        <v>0.33866622480563152</v>
      </c>
      <c r="K54" s="16">
        <v>0.33813113217043861</v>
      </c>
      <c r="L54" s="16">
        <v>0.33754278400046206</v>
      </c>
      <c r="M54" s="16">
        <v>0.33690482813870121</v>
      </c>
      <c r="N54" s="16">
        <v>0.33621417324101688</v>
      </c>
      <c r="O54" s="16">
        <v>0.33547113991815419</v>
      </c>
      <c r="P54" s="16">
        <v>0.33467607331654819</v>
      </c>
      <c r="Q54" s="16">
        <v>0.33382934285105731</v>
      </c>
      <c r="R54" s="16">
        <v>0.33293468021221645</v>
      </c>
      <c r="S54" s="16">
        <v>0.33198914572041377</v>
      </c>
      <c r="T54" s="16">
        <v>0.33099317828325253</v>
      </c>
      <c r="U54" s="16">
        <v>0.33000019874840281</v>
      </c>
      <c r="V54" s="16">
        <v>0.32901019815215754</v>
      </c>
      <c r="W54" s="16">
        <v>0.32802316755770111</v>
      </c>
      <c r="X54" s="16">
        <v>0.32703909805502801</v>
      </c>
      <c r="Y54" s="16">
        <v>0.3260579807608629</v>
      </c>
      <c r="Z54" s="16">
        <v>0.32507980681858029</v>
      </c>
      <c r="AA54" s="16">
        <v>0.32410456739812454</v>
      </c>
      <c r="AB54" s="16">
        <v>0.32313225369593018</v>
      </c>
      <c r="AC54" s="16">
        <v>0.32216285693484242</v>
      </c>
      <c r="AD54" s="16">
        <v>0.32119636836403787</v>
      </c>
      <c r="AE54" s="16">
        <v>0.32023277925894578</v>
      </c>
      <c r="AF54" s="16">
        <v>0.31927208092116893</v>
      </c>
      <c r="AG54" s="16">
        <v>0.3183142646784054</v>
      </c>
      <c r="AH54" s="16">
        <v>0.31735932188437022</v>
      </c>
      <c r="AI54" s="16">
        <v>0.31640724391871705</v>
      </c>
      <c r="AJ54" s="16">
        <v>0.31545802218696095</v>
      </c>
      <c r="AK54" s="16">
        <v>0.31451164812040006</v>
      </c>
      <c r="AL54" s="16">
        <v>0.31356811317603883</v>
      </c>
      <c r="AM54" s="16">
        <v>0.31262740883651075</v>
      </c>
      <c r="AN54" s="16">
        <v>0.31168952661000121</v>
      </c>
      <c r="AO54" s="16">
        <v>0.31075445803017115</v>
      </c>
      <c r="AP54" s="16">
        <v>0.30982219465608068</v>
      </c>
      <c r="AQ54" s="16">
        <v>0.30889272807211243</v>
      </c>
      <c r="AR54" s="16">
        <v>0.30796604988789611</v>
      </c>
      <c r="AS54" s="16">
        <v>0.30704215173823241</v>
      </c>
      <c r="AT54" s="16">
        <v>0.30612102528301771</v>
      </c>
      <c r="AU54" s="16">
        <v>0.30520266220716863</v>
      </c>
      <c r="AV54" s="16">
        <v>0.30428705422054714</v>
      </c>
      <c r="AW54" s="16">
        <v>0.30337419305788549</v>
      </c>
      <c r="AX54" s="16">
        <v>0.30246407047871188</v>
      </c>
      <c r="AY54" s="16">
        <v>0.30155667826727572</v>
      </c>
      <c r="AZ54" s="16">
        <v>0.3006520082324739</v>
      </c>
      <c r="BA54" s="16">
        <v>0.29975005220777645</v>
      </c>
      <c r="BB54" s="16">
        <v>0.29885080205115316</v>
      </c>
      <c r="BC54" s="16">
        <v>0.29795424964499967</v>
      </c>
      <c r="BD54" s="16">
        <v>0.29706038689606468</v>
      </c>
      <c r="BE54" s="16">
        <v>0.29616920573537647</v>
      </c>
      <c r="BF54" s="16">
        <v>0.29528069811817037</v>
      </c>
      <c r="BG54" s="16">
        <v>0.29439485602381582</v>
      </c>
      <c r="BH54" s="16">
        <v>0.29351167145574442</v>
      </c>
      <c r="BI54" s="16">
        <v>0.29263113644137717</v>
      </c>
      <c r="BJ54" s="16">
        <v>0.29175324303205302</v>
      </c>
      <c r="BK54" s="16">
        <v>0.29087798330295683</v>
      </c>
      <c r="BL54" s="16">
        <v>0.290005349353048</v>
      </c>
      <c r="BM54" s="16">
        <v>0.28913533330498881</v>
      </c>
      <c r="BN54" s="16">
        <v>0.28826792730507389</v>
      </c>
      <c r="BO54" s="16">
        <v>0.28740312352315867</v>
      </c>
      <c r="BP54" s="16">
        <v>0.2865409141525892</v>
      </c>
      <c r="BQ54" s="16">
        <v>0.28568129141013138</v>
      </c>
      <c r="BR54" s="16">
        <v>0.28482424753590102</v>
      </c>
      <c r="BS54" s="16">
        <v>0.28396977479329333</v>
      </c>
      <c r="BT54" s="16">
        <v>0.28311786546891343</v>
      </c>
      <c r="BU54" s="16">
        <v>0.28226851187250668</v>
      </c>
      <c r="BV54" s="16">
        <v>0.28142170633688918</v>
      </c>
      <c r="BW54" s="16">
        <v>0.28057744121787853</v>
      </c>
      <c r="BX54" s="16">
        <v>0.27973570889422483</v>
      </c>
      <c r="BY54" s="16">
        <v>0.27889650176754216</v>
      </c>
      <c r="BZ54" s="16">
        <v>0.27805981226223958</v>
      </c>
      <c r="CA54" s="16">
        <v>0.27722563282545282</v>
      </c>
      <c r="CB54" s="16">
        <v>0.27639395592697646</v>
      </c>
      <c r="CC54" s="16">
        <v>0.27556477405919555</v>
      </c>
      <c r="CD54" s="16">
        <v>0.27473807973701797</v>
      </c>
      <c r="CE54" s="16">
        <v>0.27391386549780694</v>
      </c>
      <c r="CF54" s="16">
        <v>0.27309212390131349</v>
      </c>
      <c r="CG54" s="16">
        <v>0.27227284752960956</v>
      </c>
      <c r="CH54" s="16">
        <v>0.2714560289870207</v>
      </c>
      <c r="CI54" s="16">
        <v>0.27064166090005964</v>
      </c>
      <c r="CJ54" s="16">
        <v>0.26982973591735948</v>
      </c>
      <c r="CK54" s="16">
        <v>0.26902024670960739</v>
      </c>
      <c r="CL54" s="16">
        <v>0.26821318596947857</v>
      </c>
      <c r="CM54" s="16">
        <v>0.26740854641157014</v>
      </c>
      <c r="CN54" s="16">
        <v>0.26660632077233543</v>
      </c>
      <c r="CO54" s="16">
        <v>0.26580650181001841</v>
      </c>
      <c r="CP54" s="16">
        <v>0.26500908230458836</v>
      </c>
      <c r="CQ54" s="16">
        <v>0.26421405505767459</v>
      </c>
      <c r="CR54" s="16">
        <v>0.26342141289250159</v>
      </c>
      <c r="CS54" s="16">
        <v>0.26263114865382409</v>
      </c>
      <c r="CT54" s="16">
        <v>0.26184325520786261</v>
      </c>
      <c r="CU54" s="16">
        <v>0.26105772544223899</v>
      </c>
      <c r="CV54" s="16">
        <v>0.26027455226591228</v>
      </c>
      <c r="CW54" s="16">
        <v>0.25949372860911457</v>
      </c>
      <c r="CX54" s="16">
        <v>0.25871524742328722</v>
      </c>
      <c r="CY54" s="16">
        <v>0.25793910168101736</v>
      </c>
      <c r="CZ54" s="16">
        <v>0.2571652843759743</v>
      </c>
      <c r="DA54" s="16">
        <v>0.25639378852284639</v>
      </c>
      <c r="DB54" s="16">
        <v>0.25562460715727781</v>
      </c>
      <c r="DC54" s="16">
        <v>0.25485773333580597</v>
      </c>
      <c r="DD54" s="16">
        <v>0.25409316013579858</v>
      </c>
      <c r="DE54" s="16">
        <v>0.25333088065539122</v>
      </c>
      <c r="DF54" s="16">
        <v>0.25257088801342503</v>
      </c>
      <c r="DG54" s="16">
        <v>0.25181317534938469</v>
      </c>
      <c r="DH54" s="16">
        <v>0.25105773582333657</v>
      </c>
      <c r="DI54" s="16">
        <v>0.25030456261586659</v>
      </c>
      <c r="DJ54" s="16">
        <v>0.24955364892801896</v>
      </c>
      <c r="DK54" s="16">
        <v>0.2488049879812349</v>
      </c>
    </row>
    <row r="55" spans="2:115" ht="12.75" customHeight="1" x14ac:dyDescent="0.15">
      <c r="B55" s="16">
        <v>102</v>
      </c>
      <c r="D55" s="16">
        <v>0.36160999999999999</v>
      </c>
      <c r="E55" s="16">
        <v>0.36138218569999997</v>
      </c>
      <c r="F55" s="16">
        <v>0.36109669377329701</v>
      </c>
      <c r="G55" s="16">
        <v>0.36075365191421238</v>
      </c>
      <c r="H55" s="16">
        <v>0.36035321536058756</v>
      </c>
      <c r="I55" s="16">
        <v>0.35989917030923319</v>
      </c>
      <c r="J55" s="16">
        <v>0.35938811348739408</v>
      </c>
      <c r="K55" s="16">
        <v>0.35882028026808399</v>
      </c>
      <c r="L55" s="16">
        <v>0.35819593298041752</v>
      </c>
      <c r="M55" s="16">
        <v>0.35751894266708456</v>
      </c>
      <c r="N55" s="16">
        <v>0.35678602883461702</v>
      </c>
      <c r="O55" s="16">
        <v>0.35599753171089249</v>
      </c>
      <c r="P55" s="16">
        <v>0.35515381756073766</v>
      </c>
      <c r="Q55" s="16">
        <v>0.35425527840230897</v>
      </c>
      <c r="R55" s="16">
        <v>0.35330587425619076</v>
      </c>
      <c r="S55" s="16">
        <v>0.35230248557330318</v>
      </c>
      <c r="T55" s="16">
        <v>0.35124557811658325</v>
      </c>
      <c r="U55" s="16">
        <v>0.35019184138223353</v>
      </c>
      <c r="V55" s="16">
        <v>0.3491412658580868</v>
      </c>
      <c r="W55" s="16">
        <v>0.34809384206051258</v>
      </c>
      <c r="X55" s="16">
        <v>0.347049560534331</v>
      </c>
      <c r="Y55" s="16">
        <v>0.34600841185272802</v>
      </c>
      <c r="Z55" s="16">
        <v>0.34497038661716983</v>
      </c>
      <c r="AA55" s="16">
        <v>0.34393547545731834</v>
      </c>
      <c r="AB55" s="16">
        <v>0.34290366903094638</v>
      </c>
      <c r="AC55" s="16">
        <v>0.34187495802385354</v>
      </c>
      <c r="AD55" s="16">
        <v>0.340849333149782</v>
      </c>
      <c r="AE55" s="16">
        <v>0.3398267851503326</v>
      </c>
      <c r="AF55" s="16">
        <v>0.33880730479488164</v>
      </c>
      <c r="AG55" s="16">
        <v>0.33779088288049697</v>
      </c>
      <c r="AH55" s="16">
        <v>0.33677751023185548</v>
      </c>
      <c r="AI55" s="16">
        <v>0.33576717770115994</v>
      </c>
      <c r="AJ55" s="16">
        <v>0.33475987616805641</v>
      </c>
      <c r="AK55" s="16">
        <v>0.33375559653955228</v>
      </c>
      <c r="AL55" s="16">
        <v>0.33275432974993363</v>
      </c>
      <c r="AM55" s="16">
        <v>0.33175606676068381</v>
      </c>
      <c r="AN55" s="16">
        <v>0.33076079856040175</v>
      </c>
      <c r="AO55" s="16">
        <v>0.32976851616472053</v>
      </c>
      <c r="AP55" s="16">
        <v>0.32877921061622639</v>
      </c>
      <c r="AQ55" s="16">
        <v>0.3277928729843777</v>
      </c>
      <c r="AR55" s="16">
        <v>0.32680949436542456</v>
      </c>
      <c r="AS55" s="16">
        <v>0.32582906588232829</v>
      </c>
      <c r="AT55" s="16">
        <v>0.32485157868468129</v>
      </c>
      <c r="AU55" s="16">
        <v>0.32387702394862727</v>
      </c>
      <c r="AV55" s="16">
        <v>0.32290539287678138</v>
      </c>
      <c r="AW55" s="16">
        <v>0.32193667669815101</v>
      </c>
      <c r="AX55" s="16">
        <v>0.32097086666805658</v>
      </c>
      <c r="AY55" s="16">
        <v>0.32000795406805238</v>
      </c>
      <c r="AZ55" s="16">
        <v>0.31904793020584826</v>
      </c>
      <c r="BA55" s="16">
        <v>0.3180907864152307</v>
      </c>
      <c r="BB55" s="16">
        <v>0.31713651405598503</v>
      </c>
      <c r="BC55" s="16">
        <v>0.31618510451381704</v>
      </c>
      <c r="BD55" s="16">
        <v>0.31523654920027561</v>
      </c>
      <c r="BE55" s="16">
        <v>0.31429083955267478</v>
      </c>
      <c r="BF55" s="16">
        <v>0.31334796703401679</v>
      </c>
      <c r="BG55" s="16">
        <v>0.31240792313291471</v>
      </c>
      <c r="BH55" s="16">
        <v>0.31147069936351596</v>
      </c>
      <c r="BI55" s="16">
        <v>0.31053628726542543</v>
      </c>
      <c r="BJ55" s="16">
        <v>0.30960467840362915</v>
      </c>
      <c r="BK55" s="16">
        <v>0.30867586436841826</v>
      </c>
      <c r="BL55" s="16">
        <v>0.30774983677531298</v>
      </c>
      <c r="BM55" s="16">
        <v>0.30682658726498702</v>
      </c>
      <c r="BN55" s="16">
        <v>0.30590610750319208</v>
      </c>
      <c r="BO55" s="16">
        <v>0.30498838918068255</v>
      </c>
      <c r="BP55" s="16">
        <v>0.30407342401314047</v>
      </c>
      <c r="BQ55" s="16">
        <v>0.30316120374110106</v>
      </c>
      <c r="BR55" s="16">
        <v>0.30225172012987772</v>
      </c>
      <c r="BS55" s="16">
        <v>0.30134496496948809</v>
      </c>
      <c r="BT55" s="16">
        <v>0.30044093007457967</v>
      </c>
      <c r="BU55" s="16">
        <v>0.29953960728435591</v>
      </c>
      <c r="BV55" s="16">
        <v>0.29864098846250287</v>
      </c>
      <c r="BW55" s="16">
        <v>0.29774506549711532</v>
      </c>
      <c r="BX55" s="16">
        <v>0.29685183030062395</v>
      </c>
      <c r="BY55" s="16">
        <v>0.29596127480972212</v>
      </c>
      <c r="BZ55" s="16">
        <v>0.29507339098529295</v>
      </c>
      <c r="CA55" s="16">
        <v>0.29418817081233706</v>
      </c>
      <c r="CB55" s="16">
        <v>0.29330560629990005</v>
      </c>
      <c r="CC55" s="16">
        <v>0.29242568948100034</v>
      </c>
      <c r="CD55" s="16">
        <v>0.29154841241255736</v>
      </c>
      <c r="CE55" s="16">
        <v>0.29067376717531968</v>
      </c>
      <c r="CF55" s="16">
        <v>0.2898017458737937</v>
      </c>
      <c r="CG55" s="16">
        <v>0.28893234063617235</v>
      </c>
      <c r="CH55" s="16">
        <v>0.28806554361426379</v>
      </c>
      <c r="CI55" s="16">
        <v>0.28720134698342104</v>
      </c>
      <c r="CJ55" s="16">
        <v>0.28633974294247078</v>
      </c>
      <c r="CK55" s="16">
        <v>0.28548072371364336</v>
      </c>
      <c r="CL55" s="16">
        <v>0.28462428154250241</v>
      </c>
      <c r="CM55" s="16">
        <v>0.2837704086978749</v>
      </c>
      <c r="CN55" s="16">
        <v>0.28291909747178129</v>
      </c>
      <c r="CO55" s="16">
        <v>0.28207034017936594</v>
      </c>
      <c r="CP55" s="16">
        <v>0.28122412915882783</v>
      </c>
      <c r="CQ55" s="16">
        <v>0.28038045677135137</v>
      </c>
      <c r="CR55" s="16">
        <v>0.27953931540103727</v>
      </c>
      <c r="CS55" s="16">
        <v>0.27870069745483417</v>
      </c>
      <c r="CT55" s="16">
        <v>0.27786459536246966</v>
      </c>
      <c r="CU55" s="16">
        <v>0.27703100157638227</v>
      </c>
      <c r="CV55" s="16">
        <v>0.27619990857165316</v>
      </c>
      <c r="CW55" s="16">
        <v>0.27537130884593819</v>
      </c>
      <c r="CX55" s="16">
        <v>0.27454519491940033</v>
      </c>
      <c r="CY55" s="16">
        <v>0.27372155933464215</v>
      </c>
      <c r="CZ55" s="16">
        <v>0.27290039465663823</v>
      </c>
      <c r="DA55" s="16">
        <v>0.27208169347266831</v>
      </c>
      <c r="DB55" s="16">
        <v>0.27126544839225031</v>
      </c>
      <c r="DC55" s="16">
        <v>0.27045165204707355</v>
      </c>
      <c r="DD55" s="16">
        <v>0.26964029709093235</v>
      </c>
      <c r="DE55" s="16">
        <v>0.26883137619965952</v>
      </c>
      <c r="DF55" s="16">
        <v>0.26802488207106057</v>
      </c>
      <c r="DG55" s="16">
        <v>0.26722080742484733</v>
      </c>
      <c r="DH55" s="16">
        <v>0.2664191450025728</v>
      </c>
      <c r="DI55" s="16">
        <v>0.2656198875675651</v>
      </c>
      <c r="DJ55" s="16">
        <v>0.2648230279048624</v>
      </c>
      <c r="DK55" s="16">
        <v>0.26402855882114779</v>
      </c>
    </row>
    <row r="56" spans="2:115" ht="12.75" customHeight="1" x14ac:dyDescent="0.15">
      <c r="B56" s="16">
        <v>103</v>
      </c>
      <c r="D56" s="16">
        <v>0.38072</v>
      </c>
      <c r="E56" s="16">
        <v>0.3804801464</v>
      </c>
      <c r="F56" s="16">
        <v>0.38017956708434403</v>
      </c>
      <c r="G56" s="16">
        <v>0.37981839649561389</v>
      </c>
      <c r="H56" s="16">
        <v>0.37939679807550375</v>
      </c>
      <c r="I56" s="16">
        <v>0.37891875810992859</v>
      </c>
      <c r="J56" s="16">
        <v>0.37838069347341252</v>
      </c>
      <c r="K56" s="16">
        <v>0.37778285197772454</v>
      </c>
      <c r="L56" s="16">
        <v>0.37712550981528331</v>
      </c>
      <c r="M56" s="16">
        <v>0.37641274260173246</v>
      </c>
      <c r="N56" s="16">
        <v>0.37564109647939892</v>
      </c>
      <c r="O56" s="16">
        <v>0.3748109296561794</v>
      </c>
      <c r="P56" s="16">
        <v>0.37392262775289425</v>
      </c>
      <c r="Q56" s="16">
        <v>0.37297660350467943</v>
      </c>
      <c r="R56" s="16">
        <v>0.3719770262072869</v>
      </c>
      <c r="S56" s="16">
        <v>0.37092061145285821</v>
      </c>
      <c r="T56" s="16">
        <v>0.36980784961849961</v>
      </c>
      <c r="U56" s="16">
        <v>0.36869842606964415</v>
      </c>
      <c r="V56" s="16">
        <v>0.36759233079143522</v>
      </c>
      <c r="W56" s="16">
        <v>0.3664895537990609</v>
      </c>
      <c r="X56" s="16">
        <v>0.36539008513766369</v>
      </c>
      <c r="Y56" s="16">
        <v>0.36429391488225071</v>
      </c>
      <c r="Z56" s="16">
        <v>0.36320103313760393</v>
      </c>
      <c r="AA56" s="16">
        <v>0.36211143003819113</v>
      </c>
      <c r="AB56" s="16">
        <v>0.36102509574807656</v>
      </c>
      <c r="AC56" s="16">
        <v>0.35994202046083235</v>
      </c>
      <c r="AD56" s="16">
        <v>0.35886219439944983</v>
      </c>
      <c r="AE56" s="16">
        <v>0.35778560781625146</v>
      </c>
      <c r="AF56" s="16">
        <v>0.35671225099280274</v>
      </c>
      <c r="AG56" s="16">
        <v>0.35564211423982434</v>
      </c>
      <c r="AH56" s="16">
        <v>0.35457518789710485</v>
      </c>
      <c r="AI56" s="16">
        <v>0.35351146233341352</v>
      </c>
      <c r="AJ56" s="16">
        <v>0.35245092794641331</v>
      </c>
      <c r="AK56" s="16">
        <v>0.35139357516257408</v>
      </c>
      <c r="AL56" s="16">
        <v>0.35033939443708634</v>
      </c>
      <c r="AM56" s="16">
        <v>0.34928837625377507</v>
      </c>
      <c r="AN56" s="16">
        <v>0.34824051112501375</v>
      </c>
      <c r="AO56" s="16">
        <v>0.34719578959163871</v>
      </c>
      <c r="AP56" s="16">
        <v>0.3461542022228638</v>
      </c>
      <c r="AQ56" s="16">
        <v>0.34511573961619518</v>
      </c>
      <c r="AR56" s="16">
        <v>0.34408039239734661</v>
      </c>
      <c r="AS56" s="16">
        <v>0.34304815122015458</v>
      </c>
      <c r="AT56" s="16">
        <v>0.3420190067664941</v>
      </c>
      <c r="AU56" s="16">
        <v>0.3409929497461946</v>
      </c>
      <c r="AV56" s="16">
        <v>0.33996997089695602</v>
      </c>
      <c r="AW56" s="16">
        <v>0.33895006098426517</v>
      </c>
      <c r="AX56" s="16">
        <v>0.33793321080131239</v>
      </c>
      <c r="AY56" s="16">
        <v>0.33691941116890844</v>
      </c>
      <c r="AZ56" s="16">
        <v>0.33590865293540173</v>
      </c>
      <c r="BA56" s="16">
        <v>0.33490092697659551</v>
      </c>
      <c r="BB56" s="16">
        <v>0.33389622419566573</v>
      </c>
      <c r="BC56" s="16">
        <v>0.33289453552307868</v>
      </c>
      <c r="BD56" s="16">
        <v>0.3318958519165095</v>
      </c>
      <c r="BE56" s="16">
        <v>0.33090016436075997</v>
      </c>
      <c r="BF56" s="16">
        <v>0.32990746386767766</v>
      </c>
      <c r="BG56" s="16">
        <v>0.32891774147607467</v>
      </c>
      <c r="BH56" s="16">
        <v>0.3279309882516464</v>
      </c>
      <c r="BI56" s="16">
        <v>0.32694719528689148</v>
      </c>
      <c r="BJ56" s="16">
        <v>0.32596635370103078</v>
      </c>
      <c r="BK56" s="16">
        <v>0.3249884546399277</v>
      </c>
      <c r="BL56" s="16">
        <v>0.32401348927600793</v>
      </c>
      <c r="BM56" s="16">
        <v>0.32304144880817987</v>
      </c>
      <c r="BN56" s="16">
        <v>0.32207232446175532</v>
      </c>
      <c r="BO56" s="16">
        <v>0.3211061074883701</v>
      </c>
      <c r="BP56" s="16">
        <v>0.320142789165905</v>
      </c>
      <c r="BQ56" s="16">
        <v>0.31918236079840723</v>
      </c>
      <c r="BR56" s="16">
        <v>0.31822481371601202</v>
      </c>
      <c r="BS56" s="16">
        <v>0.31727013927486403</v>
      </c>
      <c r="BT56" s="16">
        <v>0.31631832885703942</v>
      </c>
      <c r="BU56" s="16">
        <v>0.31536937387046832</v>
      </c>
      <c r="BV56" s="16">
        <v>0.31442326574885687</v>
      </c>
      <c r="BW56" s="16">
        <v>0.3134799959516103</v>
      </c>
      <c r="BX56" s="16">
        <v>0.31253955596375549</v>
      </c>
      <c r="BY56" s="16">
        <v>0.31160193729586422</v>
      </c>
      <c r="BZ56" s="16">
        <v>0.31066713148397662</v>
      </c>
      <c r="CA56" s="16">
        <v>0.30973513008952469</v>
      </c>
      <c r="CB56" s="16">
        <v>0.30880592469925611</v>
      </c>
      <c r="CC56" s="16">
        <v>0.30787950692515831</v>
      </c>
      <c r="CD56" s="16">
        <v>0.30695586840438288</v>
      </c>
      <c r="CE56" s="16">
        <v>0.30603500079916973</v>
      </c>
      <c r="CF56" s="16">
        <v>0.3051168957967722</v>
      </c>
      <c r="CG56" s="16">
        <v>0.30420154510938191</v>
      </c>
      <c r="CH56" s="16">
        <v>0.30328894047405375</v>
      </c>
      <c r="CI56" s="16">
        <v>0.30237907365263161</v>
      </c>
      <c r="CJ56" s="16">
        <v>0.30147193643167369</v>
      </c>
      <c r="CK56" s="16">
        <v>0.30056752062237868</v>
      </c>
      <c r="CL56" s="16">
        <v>0.29966581806051151</v>
      </c>
      <c r="CM56" s="16">
        <v>0.29876682060632997</v>
      </c>
      <c r="CN56" s="16">
        <v>0.29787052014451099</v>
      </c>
      <c r="CO56" s="16">
        <v>0.29697690858407749</v>
      </c>
      <c r="CP56" s="16">
        <v>0.29608597785832524</v>
      </c>
      <c r="CQ56" s="16">
        <v>0.29519771992475025</v>
      </c>
      <c r="CR56" s="16">
        <v>0.29431212676497598</v>
      </c>
      <c r="CS56" s="16">
        <v>0.29342919038468107</v>
      </c>
      <c r="CT56" s="16">
        <v>0.29254890281352702</v>
      </c>
      <c r="CU56" s="16">
        <v>0.29167125610508643</v>
      </c>
      <c r="CV56" s="16">
        <v>0.2907962423367712</v>
      </c>
      <c r="CW56" s="16">
        <v>0.28992385360976092</v>
      </c>
      <c r="CX56" s="16">
        <v>0.28905408204893163</v>
      </c>
      <c r="CY56" s="16">
        <v>0.28818691980278477</v>
      </c>
      <c r="CZ56" s="16">
        <v>0.28732235904337644</v>
      </c>
      <c r="DA56" s="16">
        <v>0.28646039196624634</v>
      </c>
      <c r="DB56" s="16">
        <v>0.28560101079034755</v>
      </c>
      <c r="DC56" s="16">
        <v>0.28474420775797654</v>
      </c>
      <c r="DD56" s="16">
        <v>0.2838899751347026</v>
      </c>
      <c r="DE56" s="16">
        <v>0.28303830520929851</v>
      </c>
      <c r="DF56" s="16">
        <v>0.28218919029367062</v>
      </c>
      <c r="DG56" s="16">
        <v>0.28134262272278959</v>
      </c>
      <c r="DH56" s="16">
        <v>0.2804985948546212</v>
      </c>
      <c r="DI56" s="16">
        <v>0.27965709907005737</v>
      </c>
      <c r="DJ56" s="16">
        <v>0.2788181277728472</v>
      </c>
      <c r="DK56" s="16">
        <v>0.27798167338952862</v>
      </c>
    </row>
    <row r="57" spans="2:115" ht="12.75" customHeight="1" x14ac:dyDescent="0.15">
      <c r="B57" s="16">
        <v>104</v>
      </c>
      <c r="D57" s="16">
        <v>0.39894000000000002</v>
      </c>
      <c r="E57" s="16">
        <v>0.39868866780000001</v>
      </c>
      <c r="F57" s="16">
        <v>0.39837370375243802</v>
      </c>
      <c r="G57" s="16">
        <v>0.39799524873387321</v>
      </c>
      <c r="H57" s="16">
        <v>0.39755347400777857</v>
      </c>
      <c r="I57" s="16">
        <v>0.39705255663052874</v>
      </c>
      <c r="J57" s="16">
        <v>0.39648874200011341</v>
      </c>
      <c r="K57" s="16">
        <v>0.39586228978775323</v>
      </c>
      <c r="L57" s="16">
        <v>0.39517348940352254</v>
      </c>
      <c r="M57" s="16">
        <v>0.39442661150854991</v>
      </c>
      <c r="N57" s="16">
        <v>0.3936180369549574</v>
      </c>
      <c r="O57" s="16">
        <v>0.39274814109328693</v>
      </c>
      <c r="P57" s="16">
        <v>0.39181732799889585</v>
      </c>
      <c r="Q57" s="16">
        <v>0.39082603015905865</v>
      </c>
      <c r="R57" s="16">
        <v>0.38977861639823236</v>
      </c>
      <c r="S57" s="16">
        <v>0.38867164512766139</v>
      </c>
      <c r="T57" s="16">
        <v>0.38750563019227841</v>
      </c>
      <c r="U57" s="16">
        <v>0.38634311330170157</v>
      </c>
      <c r="V57" s="16">
        <v>0.38518408396179649</v>
      </c>
      <c r="W57" s="16">
        <v>0.38402853170991108</v>
      </c>
      <c r="X57" s="16">
        <v>0.38287644611478133</v>
      </c>
      <c r="Y57" s="16">
        <v>0.38172781677643702</v>
      </c>
      <c r="Z57" s="16">
        <v>0.38058263332610764</v>
      </c>
      <c r="AA57" s="16">
        <v>0.37944088542612936</v>
      </c>
      <c r="AB57" s="16">
        <v>0.37830256276985097</v>
      </c>
      <c r="AC57" s="16">
        <v>0.37716765508154143</v>
      </c>
      <c r="AD57" s="16">
        <v>0.37603615211629682</v>
      </c>
      <c r="AE57" s="16">
        <v>0.3749080436599479</v>
      </c>
      <c r="AF57" s="16">
        <v>0.37378331952896804</v>
      </c>
      <c r="AG57" s="16">
        <v>0.37266196957038117</v>
      </c>
      <c r="AH57" s="16">
        <v>0.37154398366167002</v>
      </c>
      <c r="AI57" s="16">
        <v>0.37042935171068497</v>
      </c>
      <c r="AJ57" s="16">
        <v>0.36931806365555292</v>
      </c>
      <c r="AK57" s="16">
        <v>0.36821010946458627</v>
      </c>
      <c r="AL57" s="16">
        <v>0.36710547913619251</v>
      </c>
      <c r="AM57" s="16">
        <v>0.36600416269878394</v>
      </c>
      <c r="AN57" s="16">
        <v>0.36490615021068762</v>
      </c>
      <c r="AO57" s="16">
        <v>0.36381143176005548</v>
      </c>
      <c r="AP57" s="16">
        <v>0.36271999746477535</v>
      </c>
      <c r="AQ57" s="16">
        <v>0.36163183747238103</v>
      </c>
      <c r="AR57" s="16">
        <v>0.3605469419599639</v>
      </c>
      <c r="AS57" s="16">
        <v>0.35946530113408398</v>
      </c>
      <c r="AT57" s="16">
        <v>0.35838690523068173</v>
      </c>
      <c r="AU57" s="16">
        <v>0.35731174451498965</v>
      </c>
      <c r="AV57" s="16">
        <v>0.35623980928144472</v>
      </c>
      <c r="AW57" s="16">
        <v>0.35517108985360041</v>
      </c>
      <c r="AX57" s="16">
        <v>0.35410557658403957</v>
      </c>
      <c r="AY57" s="16">
        <v>0.35304325985428747</v>
      </c>
      <c r="AZ57" s="16">
        <v>0.35198413007472462</v>
      </c>
      <c r="BA57" s="16">
        <v>0.35092817768450041</v>
      </c>
      <c r="BB57" s="16">
        <v>0.34987539315144695</v>
      </c>
      <c r="BC57" s="16">
        <v>0.34882576697199258</v>
      </c>
      <c r="BD57" s="16">
        <v>0.34777928967107663</v>
      </c>
      <c r="BE57" s="16">
        <v>0.3467359518020634</v>
      </c>
      <c r="BF57" s="16">
        <v>0.3456957439466572</v>
      </c>
      <c r="BG57" s="16">
        <v>0.34465865671481721</v>
      </c>
      <c r="BH57" s="16">
        <v>0.34362468074467278</v>
      </c>
      <c r="BI57" s="16">
        <v>0.34259380670243872</v>
      </c>
      <c r="BJ57" s="16">
        <v>0.34156602528233143</v>
      </c>
      <c r="BK57" s="16">
        <v>0.34054132720648439</v>
      </c>
      <c r="BL57" s="16">
        <v>0.33951970322486497</v>
      </c>
      <c r="BM57" s="16">
        <v>0.33850114411519033</v>
      </c>
      <c r="BN57" s="16">
        <v>0.33748564068284481</v>
      </c>
      <c r="BO57" s="16">
        <v>0.33647318376079627</v>
      </c>
      <c r="BP57" s="16">
        <v>0.3354637642095139</v>
      </c>
      <c r="BQ57" s="16">
        <v>0.33445737291688532</v>
      </c>
      <c r="BR57" s="16">
        <v>0.3334540007981347</v>
      </c>
      <c r="BS57" s="16">
        <v>0.3324536387957403</v>
      </c>
      <c r="BT57" s="16">
        <v>0.33145627787935306</v>
      </c>
      <c r="BU57" s="16">
        <v>0.33046190904571499</v>
      </c>
      <c r="BV57" s="16">
        <v>0.32947052331857785</v>
      </c>
      <c r="BW57" s="16">
        <v>0.32848211174862213</v>
      </c>
      <c r="BX57" s="16">
        <v>0.32749666541337624</v>
      </c>
      <c r="BY57" s="16">
        <v>0.32651417541713612</v>
      </c>
      <c r="BZ57" s="16">
        <v>0.32553463289088469</v>
      </c>
      <c r="CA57" s="16">
        <v>0.32455802899221203</v>
      </c>
      <c r="CB57" s="16">
        <v>0.32358435490523541</v>
      </c>
      <c r="CC57" s="16">
        <v>0.32261360184051968</v>
      </c>
      <c r="CD57" s="16">
        <v>0.32164576103499815</v>
      </c>
      <c r="CE57" s="16">
        <v>0.32068082375189316</v>
      </c>
      <c r="CF57" s="16">
        <v>0.31971878128063747</v>
      </c>
      <c r="CG57" s="16">
        <v>0.31875962493679555</v>
      </c>
      <c r="CH57" s="16">
        <v>0.31780334606198518</v>
      </c>
      <c r="CI57" s="16">
        <v>0.31684993602379924</v>
      </c>
      <c r="CJ57" s="16">
        <v>0.31589938621572783</v>
      </c>
      <c r="CK57" s="16">
        <v>0.31495168805708063</v>
      </c>
      <c r="CL57" s="16">
        <v>0.31400683299290938</v>
      </c>
      <c r="CM57" s="16">
        <v>0.31306481249393064</v>
      </c>
      <c r="CN57" s="16">
        <v>0.31212561805644889</v>
      </c>
      <c r="CO57" s="16">
        <v>0.31118924120227953</v>
      </c>
      <c r="CP57" s="16">
        <v>0.31025567347867267</v>
      </c>
      <c r="CQ57" s="16">
        <v>0.30932490645823668</v>
      </c>
      <c r="CR57" s="16">
        <v>0.30839693173886196</v>
      </c>
      <c r="CS57" s="16">
        <v>0.30747174094364538</v>
      </c>
      <c r="CT57" s="16">
        <v>0.30654932572081445</v>
      </c>
      <c r="CU57" s="16">
        <v>0.30562967774365196</v>
      </c>
      <c r="CV57" s="16">
        <v>0.30471278871042107</v>
      </c>
      <c r="CW57" s="16">
        <v>0.30379865034428977</v>
      </c>
      <c r="CX57" s="16">
        <v>0.30288725439325692</v>
      </c>
      <c r="CY57" s="16">
        <v>0.30197859263007709</v>
      </c>
      <c r="CZ57" s="16">
        <v>0.30107265685218687</v>
      </c>
      <c r="DA57" s="16">
        <v>0.30016943888163033</v>
      </c>
      <c r="DB57" s="16">
        <v>0.29926893056498544</v>
      </c>
      <c r="DC57" s="16">
        <v>0.29837112377329045</v>
      </c>
      <c r="DD57" s="16">
        <v>0.29747601040197064</v>
      </c>
      <c r="DE57" s="16">
        <v>0.29658358237076471</v>
      </c>
      <c r="DF57" s="16">
        <v>0.29569383162365243</v>
      </c>
      <c r="DG57" s="16">
        <v>0.29480675012878144</v>
      </c>
      <c r="DH57" s="16">
        <v>0.29392232987839512</v>
      </c>
      <c r="DI57" s="16">
        <v>0.2930405628887599</v>
      </c>
      <c r="DJ57" s="16">
        <v>0.29216144120009363</v>
      </c>
      <c r="DK57" s="16">
        <v>0.29128495687649331</v>
      </c>
    </row>
    <row r="58" spans="2:115" ht="12.75" customHeight="1" x14ac:dyDescent="0.15">
      <c r="B58" s="16">
        <v>105</v>
      </c>
      <c r="D58" s="16">
        <v>0.41915999999999998</v>
      </c>
      <c r="E58" s="16">
        <v>0.41889592919999996</v>
      </c>
      <c r="F58" s="16">
        <v>0.418565001415932</v>
      </c>
      <c r="G58" s="16">
        <v>0.41816736466458687</v>
      </c>
      <c r="H58" s="16">
        <v>0.41770319888980917</v>
      </c>
      <c r="I58" s="16">
        <v>0.417176892859208</v>
      </c>
      <c r="J58" s="16">
        <v>0.41658450167134792</v>
      </c>
      <c r="K58" s="16">
        <v>0.41592629815870719</v>
      </c>
      <c r="L58" s="16">
        <v>0.41520258639991103</v>
      </c>
      <c r="M58" s="16">
        <v>0.4144178535116152</v>
      </c>
      <c r="N58" s="16">
        <v>0.41356829691191638</v>
      </c>
      <c r="O58" s="16">
        <v>0.41265431097574101</v>
      </c>
      <c r="P58" s="16">
        <v>0.41167632025872852</v>
      </c>
      <c r="Q58" s="16">
        <v>0.41063477916847391</v>
      </c>
      <c r="R58" s="16">
        <v>0.4095342779603024</v>
      </c>
      <c r="S58" s="16">
        <v>0.40837120061089516</v>
      </c>
      <c r="T58" s="16">
        <v>0.40714608700906246</v>
      </c>
      <c r="U58" s="16">
        <v>0.4059246487480353</v>
      </c>
      <c r="V58" s="16">
        <v>0.40470687480179118</v>
      </c>
      <c r="W58" s="16">
        <v>0.40349275417738584</v>
      </c>
      <c r="X58" s="16">
        <v>0.40228227591485366</v>
      </c>
      <c r="Y58" s="16">
        <v>0.40107542908710908</v>
      </c>
      <c r="Z58" s="16">
        <v>0.39987220279984775</v>
      </c>
      <c r="AA58" s="16">
        <v>0.39867258619144819</v>
      </c>
      <c r="AB58" s="16">
        <v>0.39747656843287382</v>
      </c>
      <c r="AC58" s="16">
        <v>0.39628413872757523</v>
      </c>
      <c r="AD58" s="16">
        <v>0.39509528631139251</v>
      </c>
      <c r="AE58" s="16">
        <v>0.39391000045245833</v>
      </c>
      <c r="AF58" s="16">
        <v>0.39272827045110092</v>
      </c>
      <c r="AG58" s="16">
        <v>0.39155008563974769</v>
      </c>
      <c r="AH58" s="16">
        <v>0.39037543538282843</v>
      </c>
      <c r="AI58" s="16">
        <v>0.38920430907667991</v>
      </c>
      <c r="AJ58" s="16">
        <v>0.38803669614944986</v>
      </c>
      <c r="AK58" s="16">
        <v>0.38687258606100156</v>
      </c>
      <c r="AL58" s="16">
        <v>0.38571196830281851</v>
      </c>
      <c r="AM58" s="16">
        <v>0.38455483239791005</v>
      </c>
      <c r="AN58" s="16">
        <v>0.38340116790071632</v>
      </c>
      <c r="AO58" s="16">
        <v>0.38225096439701417</v>
      </c>
      <c r="AP58" s="16">
        <v>0.38110421150382312</v>
      </c>
      <c r="AQ58" s="16">
        <v>0.37996089886931167</v>
      </c>
      <c r="AR58" s="16">
        <v>0.37882101617270375</v>
      </c>
      <c r="AS58" s="16">
        <v>0.37768455312418564</v>
      </c>
      <c r="AT58" s="16">
        <v>0.37655149946481309</v>
      </c>
      <c r="AU58" s="16">
        <v>0.37542184496641862</v>
      </c>
      <c r="AV58" s="16">
        <v>0.37429557943151937</v>
      </c>
      <c r="AW58" s="16">
        <v>0.37317269269322478</v>
      </c>
      <c r="AX58" s="16">
        <v>0.37205317461514514</v>
      </c>
      <c r="AY58" s="16">
        <v>0.37093701509129967</v>
      </c>
      <c r="AZ58" s="16">
        <v>0.36982420404602578</v>
      </c>
      <c r="BA58" s="16">
        <v>0.36871473143388772</v>
      </c>
      <c r="BB58" s="16">
        <v>0.36760858723958606</v>
      </c>
      <c r="BC58" s="16">
        <v>0.36650576147786729</v>
      </c>
      <c r="BD58" s="16">
        <v>0.3654062441934337</v>
      </c>
      <c r="BE58" s="16">
        <v>0.36431002546085339</v>
      </c>
      <c r="BF58" s="16">
        <v>0.36321709538447083</v>
      </c>
      <c r="BG58" s="16">
        <v>0.36212744409831743</v>
      </c>
      <c r="BH58" s="16">
        <v>0.36104106176602246</v>
      </c>
      <c r="BI58" s="16">
        <v>0.35995793858072439</v>
      </c>
      <c r="BJ58" s="16">
        <v>0.35887806476498224</v>
      </c>
      <c r="BK58" s="16">
        <v>0.35780143057068725</v>
      </c>
      <c r="BL58" s="16">
        <v>0.35672802627897521</v>
      </c>
      <c r="BM58" s="16">
        <v>0.35565784220013824</v>
      </c>
      <c r="BN58" s="16">
        <v>0.35459086867353784</v>
      </c>
      <c r="BO58" s="16">
        <v>0.35352709606751725</v>
      </c>
      <c r="BP58" s="16">
        <v>0.35246651477931473</v>
      </c>
      <c r="BQ58" s="16">
        <v>0.35140911523497675</v>
      </c>
      <c r="BR58" s="16">
        <v>0.35035488788927183</v>
      </c>
      <c r="BS58" s="16">
        <v>0.34930382322560405</v>
      </c>
      <c r="BT58" s="16">
        <v>0.34825591175592724</v>
      </c>
      <c r="BU58" s="16">
        <v>0.34721114402065945</v>
      </c>
      <c r="BV58" s="16">
        <v>0.34616951058859746</v>
      </c>
      <c r="BW58" s="16">
        <v>0.34513100205683167</v>
      </c>
      <c r="BX58" s="16">
        <v>0.34409560905066117</v>
      </c>
      <c r="BY58" s="16">
        <v>0.34306332222350916</v>
      </c>
      <c r="BZ58" s="16">
        <v>0.34203413225683865</v>
      </c>
      <c r="CA58" s="16">
        <v>0.34100802986006812</v>
      </c>
      <c r="CB58" s="16">
        <v>0.3399850057704879</v>
      </c>
      <c r="CC58" s="16">
        <v>0.33896505075317646</v>
      </c>
      <c r="CD58" s="16">
        <v>0.3379481556009169</v>
      </c>
      <c r="CE58" s="16">
        <v>0.33693431113411421</v>
      </c>
      <c r="CF58" s="16">
        <v>0.33592350820071182</v>
      </c>
      <c r="CG58" s="16">
        <v>0.33491573767610966</v>
      </c>
      <c r="CH58" s="16">
        <v>0.33391099046308131</v>
      </c>
      <c r="CI58" s="16">
        <v>0.33290925749169215</v>
      </c>
      <c r="CJ58" s="16">
        <v>0.33191052971921703</v>
      </c>
      <c r="CK58" s="16">
        <v>0.33091479813005942</v>
      </c>
      <c r="CL58" s="16">
        <v>0.32992205373566919</v>
      </c>
      <c r="CM58" s="16">
        <v>0.32893228757446219</v>
      </c>
      <c r="CN58" s="16">
        <v>0.32794549071173879</v>
      </c>
      <c r="CO58" s="16">
        <v>0.32696165423960361</v>
      </c>
      <c r="CP58" s="16">
        <v>0.3259807692768848</v>
      </c>
      <c r="CQ58" s="16">
        <v>0.32500282696905414</v>
      </c>
      <c r="CR58" s="16">
        <v>0.32402781848814693</v>
      </c>
      <c r="CS58" s="16">
        <v>0.32305573503268253</v>
      </c>
      <c r="CT58" s="16">
        <v>0.32208656782758449</v>
      </c>
      <c r="CU58" s="16">
        <v>0.32112030812410169</v>
      </c>
      <c r="CV58" s="16">
        <v>0.32015694719972942</v>
      </c>
      <c r="CW58" s="16">
        <v>0.31919647635813025</v>
      </c>
      <c r="CX58" s="16">
        <v>0.31823888692905583</v>
      </c>
      <c r="CY58" s="16">
        <v>0.31728417026826866</v>
      </c>
      <c r="CZ58" s="16">
        <v>0.31633231775746384</v>
      </c>
      <c r="DA58" s="16">
        <v>0.31538332080419146</v>
      </c>
      <c r="DB58" s="16">
        <v>0.31443717084177891</v>
      </c>
      <c r="DC58" s="16">
        <v>0.31349385932925355</v>
      </c>
      <c r="DD58" s="16">
        <v>0.31255337775126579</v>
      </c>
      <c r="DE58" s="16">
        <v>0.31161571761801199</v>
      </c>
      <c r="DF58" s="16">
        <v>0.31068087046515797</v>
      </c>
      <c r="DG58" s="16">
        <v>0.30974882785376245</v>
      </c>
      <c r="DH58" s="16">
        <v>0.30881958137020116</v>
      </c>
      <c r="DI58" s="16">
        <v>0.30789312262609059</v>
      </c>
      <c r="DJ58" s="16">
        <v>0.30696944325821229</v>
      </c>
      <c r="DK58" s="16">
        <v>0.30604853492843764</v>
      </c>
    </row>
    <row r="59" spans="2:115" ht="12.75" customHeight="1" x14ac:dyDescent="0.15">
      <c r="B59" s="16">
        <v>106</v>
      </c>
      <c r="D59" s="16">
        <v>0.43936999999999998</v>
      </c>
      <c r="E59" s="16">
        <v>0.43909319689999998</v>
      </c>
      <c r="F59" s="16">
        <v>0.43874631327444902</v>
      </c>
      <c r="G59" s="16">
        <v>0.43832950427683831</v>
      </c>
      <c r="H59" s="16">
        <v>0.43784295852709099</v>
      </c>
      <c r="I59" s="16">
        <v>0.43729127639934684</v>
      </c>
      <c r="J59" s="16">
        <v>0.4366703227868598</v>
      </c>
      <c r="K59" s="16">
        <v>0.43598038367685654</v>
      </c>
      <c r="L59" s="16">
        <v>0.4352217778092588</v>
      </c>
      <c r="M59" s="16">
        <v>0.43439920864919934</v>
      </c>
      <c r="N59" s="16">
        <v>0.43350869027146849</v>
      </c>
      <c r="O59" s="16">
        <v>0.4325506360659685</v>
      </c>
      <c r="P59" s="16">
        <v>0.43152549105849214</v>
      </c>
      <c r="Q59" s="16">
        <v>0.43043373156611414</v>
      </c>
      <c r="R59" s="16">
        <v>0.42928016916551692</v>
      </c>
      <c r="S59" s="16">
        <v>0.42806101348508685</v>
      </c>
      <c r="T59" s="16">
        <v>0.42677683044463161</v>
      </c>
      <c r="U59" s="16">
        <v>0.42549649995329769</v>
      </c>
      <c r="V59" s="16">
        <v>0.42422001045343777</v>
      </c>
      <c r="W59" s="16">
        <v>0.42294735042207748</v>
      </c>
      <c r="X59" s="16">
        <v>0.42167850837081128</v>
      </c>
      <c r="Y59" s="16">
        <v>0.42041347284569885</v>
      </c>
      <c r="Z59" s="16">
        <v>0.41915223242716171</v>
      </c>
      <c r="AA59" s="16">
        <v>0.41789477572988021</v>
      </c>
      <c r="AB59" s="16">
        <v>0.41664109140269057</v>
      </c>
      <c r="AC59" s="16">
        <v>0.41539116812848254</v>
      </c>
      <c r="AD59" s="16">
        <v>0.4141449946240971</v>
      </c>
      <c r="AE59" s="16">
        <v>0.41290255964022476</v>
      </c>
      <c r="AF59" s="16">
        <v>0.41166385196130406</v>
      </c>
      <c r="AG59" s="16">
        <v>0.4104288604054202</v>
      </c>
      <c r="AH59" s="16">
        <v>0.40919757382420396</v>
      </c>
      <c r="AI59" s="16">
        <v>0.40796998110273131</v>
      </c>
      <c r="AJ59" s="16">
        <v>0.40674607115942313</v>
      </c>
      <c r="AK59" s="16">
        <v>0.40552583294594485</v>
      </c>
      <c r="AL59" s="16">
        <v>0.404309255447107</v>
      </c>
      <c r="AM59" s="16">
        <v>0.4030963276807657</v>
      </c>
      <c r="AN59" s="16">
        <v>0.40188703869772341</v>
      </c>
      <c r="AO59" s="16">
        <v>0.40068137758163019</v>
      </c>
      <c r="AP59" s="16">
        <v>0.39947933344888531</v>
      </c>
      <c r="AQ59" s="16">
        <v>0.39828089544853867</v>
      </c>
      <c r="AR59" s="16">
        <v>0.39708605276219305</v>
      </c>
      <c r="AS59" s="16">
        <v>0.39589479460390647</v>
      </c>
      <c r="AT59" s="16">
        <v>0.39470711022009475</v>
      </c>
      <c r="AU59" s="16">
        <v>0.39352298888943443</v>
      </c>
      <c r="AV59" s="16">
        <v>0.39234241992276614</v>
      </c>
      <c r="AW59" s="16">
        <v>0.39116539266299788</v>
      </c>
      <c r="AX59" s="16">
        <v>0.38999189648500887</v>
      </c>
      <c r="AY59" s="16">
        <v>0.38882192079555383</v>
      </c>
      <c r="AZ59" s="16">
        <v>0.38765545503316717</v>
      </c>
      <c r="BA59" s="16">
        <v>0.38649248866806768</v>
      </c>
      <c r="BB59" s="16">
        <v>0.38533301120206348</v>
      </c>
      <c r="BC59" s="16">
        <v>0.38417701216845723</v>
      </c>
      <c r="BD59" s="16">
        <v>0.38302448113195192</v>
      </c>
      <c r="BE59" s="16">
        <v>0.38187540768855605</v>
      </c>
      <c r="BF59" s="16">
        <v>0.38072978146549041</v>
      </c>
      <c r="BG59" s="16">
        <v>0.37958759212109394</v>
      </c>
      <c r="BH59" s="16">
        <v>0.37844882934473062</v>
      </c>
      <c r="BI59" s="16">
        <v>0.37731348285669641</v>
      </c>
      <c r="BJ59" s="16">
        <v>0.37618154240812635</v>
      </c>
      <c r="BK59" s="16">
        <v>0.37505299778090195</v>
      </c>
      <c r="BL59" s="16">
        <v>0.37392783878755925</v>
      </c>
      <c r="BM59" s="16">
        <v>0.37280605527119653</v>
      </c>
      <c r="BN59" s="16">
        <v>0.371687637105383</v>
      </c>
      <c r="BO59" s="16">
        <v>0.37057257419406686</v>
      </c>
      <c r="BP59" s="16">
        <v>0.36946085647148463</v>
      </c>
      <c r="BQ59" s="16">
        <v>0.36835247390207015</v>
      </c>
      <c r="BR59" s="16">
        <v>0.36724741648036396</v>
      </c>
      <c r="BS59" s="16">
        <v>0.36614567423092287</v>
      </c>
      <c r="BT59" s="16">
        <v>0.36504723720823012</v>
      </c>
      <c r="BU59" s="16">
        <v>0.3639520954966054</v>
      </c>
      <c r="BV59" s="16">
        <v>0.36286023921011562</v>
      </c>
      <c r="BW59" s="16">
        <v>0.36177165849248527</v>
      </c>
      <c r="BX59" s="16">
        <v>0.36068634351700779</v>
      </c>
      <c r="BY59" s="16">
        <v>0.35960428448645676</v>
      </c>
      <c r="BZ59" s="16">
        <v>0.35852547163299742</v>
      </c>
      <c r="CA59" s="16">
        <v>0.35744989521809839</v>
      </c>
      <c r="CB59" s="16">
        <v>0.35637754553244411</v>
      </c>
      <c r="CC59" s="16">
        <v>0.35530841289584675</v>
      </c>
      <c r="CD59" s="16">
        <v>0.35424248765715921</v>
      </c>
      <c r="CE59" s="16">
        <v>0.35317976019418779</v>
      </c>
      <c r="CF59" s="16">
        <v>0.35212022091360518</v>
      </c>
      <c r="CG59" s="16">
        <v>0.35106386025086439</v>
      </c>
      <c r="CH59" s="16">
        <v>0.35001066867011177</v>
      </c>
      <c r="CI59" s="16">
        <v>0.34896063666410143</v>
      </c>
      <c r="CJ59" s="16">
        <v>0.34791375475410913</v>
      </c>
      <c r="CK59" s="16">
        <v>0.34687001348984681</v>
      </c>
      <c r="CL59" s="16">
        <v>0.34582940344937729</v>
      </c>
      <c r="CM59" s="16">
        <v>0.34479191523902913</v>
      </c>
      <c r="CN59" s="16">
        <v>0.34375753949331206</v>
      </c>
      <c r="CO59" s="16">
        <v>0.34272626687483215</v>
      </c>
      <c r="CP59" s="16">
        <v>0.3416980880742076</v>
      </c>
      <c r="CQ59" s="16">
        <v>0.340672993809985</v>
      </c>
      <c r="CR59" s="16">
        <v>0.33965097482855505</v>
      </c>
      <c r="CS59" s="16">
        <v>0.33863202190406938</v>
      </c>
      <c r="CT59" s="16">
        <v>0.33761612583835715</v>
      </c>
      <c r="CU59" s="16">
        <v>0.33660327746084207</v>
      </c>
      <c r="CV59" s="16">
        <v>0.3355934676284596</v>
      </c>
      <c r="CW59" s="16">
        <v>0.33458668722557422</v>
      </c>
      <c r="CX59" s="16">
        <v>0.33358292716389748</v>
      </c>
      <c r="CY59" s="16">
        <v>0.33258217838240578</v>
      </c>
      <c r="CZ59" s="16">
        <v>0.33158443184725855</v>
      </c>
      <c r="DA59" s="16">
        <v>0.33058967855171678</v>
      </c>
      <c r="DB59" s="16">
        <v>0.3295979095160616</v>
      </c>
      <c r="DC59" s="16">
        <v>0.3286091157875134</v>
      </c>
      <c r="DD59" s="16">
        <v>0.32762328844015087</v>
      </c>
      <c r="DE59" s="16">
        <v>0.32664041857483045</v>
      </c>
      <c r="DF59" s="16">
        <v>0.32566049731910596</v>
      </c>
      <c r="DG59" s="16">
        <v>0.32468351582714861</v>
      </c>
      <c r="DH59" s="16">
        <v>0.32370946527966715</v>
      </c>
      <c r="DI59" s="16">
        <v>0.32273833688382819</v>
      </c>
      <c r="DJ59" s="16">
        <v>0.32177012187317672</v>
      </c>
      <c r="DK59" s="16">
        <v>0.32080481150755713</v>
      </c>
    </row>
    <row r="60" spans="2:115" ht="12.75" customHeight="1" x14ac:dyDescent="0.15">
      <c r="B60" s="16">
        <v>107</v>
      </c>
      <c r="D60" s="16">
        <v>0.45956000000000002</v>
      </c>
      <c r="E60" s="16">
        <v>0.45927047720000003</v>
      </c>
      <c r="F60" s="16">
        <v>0.45890765352301205</v>
      </c>
      <c r="G60" s="16">
        <v>0.45847169125216519</v>
      </c>
      <c r="H60" s="16">
        <v>0.45796278767487525</v>
      </c>
      <c r="I60" s="16">
        <v>0.45738575456240488</v>
      </c>
      <c r="J60" s="16">
        <v>0.45673626679092627</v>
      </c>
      <c r="K60" s="16">
        <v>0.45601462348939659</v>
      </c>
      <c r="L60" s="16">
        <v>0.45522115804452506</v>
      </c>
      <c r="M60" s="16">
        <v>0.45436079005582092</v>
      </c>
      <c r="N60" s="16">
        <v>0.45342935043620647</v>
      </c>
      <c r="O60" s="16">
        <v>0.45242727157174245</v>
      </c>
      <c r="P60" s="16">
        <v>0.45135501893811741</v>
      </c>
      <c r="Q60" s="16">
        <v>0.45021309074020394</v>
      </c>
      <c r="R60" s="16">
        <v>0.44900651965702021</v>
      </c>
      <c r="S60" s="16">
        <v>0.44773134114119428</v>
      </c>
      <c r="T60" s="16">
        <v>0.44638814711777069</v>
      </c>
      <c r="U60" s="16">
        <v>0.4450489826764174</v>
      </c>
      <c r="V60" s="16">
        <v>0.44371383572838813</v>
      </c>
      <c r="W60" s="16">
        <v>0.44238269422120297</v>
      </c>
      <c r="X60" s="16">
        <v>0.44105554613853937</v>
      </c>
      <c r="Y60" s="16">
        <v>0.43973237950012378</v>
      </c>
      <c r="Z60" s="16">
        <v>0.43841318236162335</v>
      </c>
      <c r="AA60" s="16">
        <v>0.43709794281453851</v>
      </c>
      <c r="AB60" s="16">
        <v>0.43578664898609487</v>
      </c>
      <c r="AC60" s="16">
        <v>0.43447928903913663</v>
      </c>
      <c r="AD60" s="16">
        <v>0.43317585117201918</v>
      </c>
      <c r="AE60" s="16">
        <v>0.43187632361850309</v>
      </c>
      <c r="AF60" s="16">
        <v>0.43058069464764759</v>
      </c>
      <c r="AG60" s="16">
        <v>0.4292889525637047</v>
      </c>
      <c r="AH60" s="16">
        <v>0.42800108570601358</v>
      </c>
      <c r="AI60" s="16">
        <v>0.4267170824488955</v>
      </c>
      <c r="AJ60" s="16">
        <v>0.4254369312015488</v>
      </c>
      <c r="AK60" s="16">
        <v>0.42416062040794417</v>
      </c>
      <c r="AL60" s="16">
        <v>0.42288813854672036</v>
      </c>
      <c r="AM60" s="16">
        <v>0.4216194741310802</v>
      </c>
      <c r="AN60" s="16">
        <v>0.42035461570868693</v>
      </c>
      <c r="AO60" s="16">
        <v>0.41909355186156083</v>
      </c>
      <c r="AP60" s="16">
        <v>0.41783627120597616</v>
      </c>
      <c r="AQ60" s="16">
        <v>0.41658276239235825</v>
      </c>
      <c r="AR60" s="16">
        <v>0.4153330141051812</v>
      </c>
      <c r="AS60" s="16">
        <v>0.41408701506286566</v>
      </c>
      <c r="AT60" s="16">
        <v>0.41284475401767706</v>
      </c>
      <c r="AU60" s="16">
        <v>0.411606219755624</v>
      </c>
      <c r="AV60" s="16">
        <v>0.41037140109635711</v>
      </c>
      <c r="AW60" s="16">
        <v>0.40914028689306808</v>
      </c>
      <c r="AX60" s="16">
        <v>0.40791286603238885</v>
      </c>
      <c r="AY60" s="16">
        <v>0.4066891274342917</v>
      </c>
      <c r="AZ60" s="16">
        <v>0.40546906005198885</v>
      </c>
      <c r="BA60" s="16">
        <v>0.40425265287183282</v>
      </c>
      <c r="BB60" s="16">
        <v>0.40303989491321734</v>
      </c>
      <c r="BC60" s="16">
        <v>0.40183077522847765</v>
      </c>
      <c r="BD60" s="16">
        <v>0.40062528290279226</v>
      </c>
      <c r="BE60" s="16">
        <v>0.39942340705408391</v>
      </c>
      <c r="BF60" s="16">
        <v>0.39822513683292166</v>
      </c>
      <c r="BG60" s="16">
        <v>0.39703046142242288</v>
      </c>
      <c r="BH60" s="16">
        <v>0.39583937003815561</v>
      </c>
      <c r="BI60" s="16">
        <v>0.39465185192804114</v>
      </c>
      <c r="BJ60" s="16">
        <v>0.39346789637225699</v>
      </c>
      <c r="BK60" s="16">
        <v>0.39228749268314023</v>
      </c>
      <c r="BL60" s="16">
        <v>0.39111063020509079</v>
      </c>
      <c r="BM60" s="16">
        <v>0.38993729831447549</v>
      </c>
      <c r="BN60" s="16">
        <v>0.38876748641953213</v>
      </c>
      <c r="BO60" s="16">
        <v>0.38760118396027354</v>
      </c>
      <c r="BP60" s="16">
        <v>0.38643838040839273</v>
      </c>
      <c r="BQ60" s="16">
        <v>0.38527906526716749</v>
      </c>
      <c r="BR60" s="16">
        <v>0.38412322807136601</v>
      </c>
      <c r="BS60" s="16">
        <v>0.38297085838715195</v>
      </c>
      <c r="BT60" s="16">
        <v>0.38182194581199047</v>
      </c>
      <c r="BU60" s="16">
        <v>0.3806764799745545</v>
      </c>
      <c r="BV60" s="16">
        <v>0.37953445053463081</v>
      </c>
      <c r="BW60" s="16">
        <v>0.37839584718302693</v>
      </c>
      <c r="BX60" s="16">
        <v>0.37726065964147781</v>
      </c>
      <c r="BY60" s="16">
        <v>0.37612887766255337</v>
      </c>
      <c r="BZ60" s="16">
        <v>0.37500049102956573</v>
      </c>
      <c r="CA60" s="16">
        <v>0.37387548955647704</v>
      </c>
      <c r="CB60" s="16">
        <v>0.37275386308780761</v>
      </c>
      <c r="CC60" s="16">
        <v>0.37163560149854419</v>
      </c>
      <c r="CD60" s="16">
        <v>0.37052069469404858</v>
      </c>
      <c r="CE60" s="16">
        <v>0.36940913260996644</v>
      </c>
      <c r="CF60" s="16">
        <v>0.36830090521213649</v>
      </c>
      <c r="CG60" s="16">
        <v>0.36719600249650008</v>
      </c>
      <c r="CH60" s="16">
        <v>0.36609441448901059</v>
      </c>
      <c r="CI60" s="16">
        <v>0.36499613124554359</v>
      </c>
      <c r="CJ60" s="16">
        <v>0.36390114285180691</v>
      </c>
      <c r="CK60" s="16">
        <v>0.3628094394232515</v>
      </c>
      <c r="CL60" s="16">
        <v>0.36172101110498178</v>
      </c>
      <c r="CM60" s="16">
        <v>0.36063584807166682</v>
      </c>
      <c r="CN60" s="16">
        <v>0.35955394052745182</v>
      </c>
      <c r="CO60" s="16">
        <v>0.35847527870586948</v>
      </c>
      <c r="CP60" s="16">
        <v>0.35739985286975184</v>
      </c>
      <c r="CQ60" s="16">
        <v>0.35632765331114258</v>
      </c>
      <c r="CR60" s="16">
        <v>0.35525867035120917</v>
      </c>
      <c r="CS60" s="16">
        <v>0.35419289434015555</v>
      </c>
      <c r="CT60" s="16">
        <v>0.35313031565713504</v>
      </c>
      <c r="CU60" s="16">
        <v>0.35207092471016366</v>
      </c>
      <c r="CV60" s="16">
        <v>0.35101471193603317</v>
      </c>
      <c r="CW60" s="16">
        <v>0.34996166780022508</v>
      </c>
      <c r="CX60" s="16">
        <v>0.34891178279682439</v>
      </c>
      <c r="CY60" s="16">
        <v>0.34786504744843388</v>
      </c>
      <c r="CZ60" s="16">
        <v>0.34682145230608863</v>
      </c>
      <c r="DA60" s="16">
        <v>0.34578098794917034</v>
      </c>
      <c r="DB60" s="16">
        <v>0.34474364498532284</v>
      </c>
      <c r="DC60" s="16">
        <v>0.34370941405036687</v>
      </c>
      <c r="DD60" s="16">
        <v>0.34267828580821574</v>
      </c>
      <c r="DE60" s="16">
        <v>0.34165025095079116</v>
      </c>
      <c r="DF60" s="16">
        <v>0.34062530019793874</v>
      </c>
      <c r="DG60" s="16">
        <v>0.33960342429734491</v>
      </c>
      <c r="DH60" s="16">
        <v>0.33858461402445289</v>
      </c>
      <c r="DI60" s="16">
        <v>0.33756886018237953</v>
      </c>
      <c r="DJ60" s="16">
        <v>0.33655615360183239</v>
      </c>
      <c r="DK60" s="16">
        <v>0.33554648514102686</v>
      </c>
    </row>
    <row r="61" spans="2:115" ht="12.75" customHeight="1" x14ac:dyDescent="0.15">
      <c r="B61" s="16">
        <v>108</v>
      </c>
      <c r="D61" s="16">
        <v>0.47972999999999999</v>
      </c>
      <c r="E61" s="16">
        <v>0.4794517566</v>
      </c>
      <c r="F61" s="16">
        <v>0.47910175681768202</v>
      </c>
      <c r="G61" s="16">
        <v>0.47868493828925063</v>
      </c>
      <c r="H61" s="16">
        <v>0.47819667965219559</v>
      </c>
      <c r="I61" s="16">
        <v>0.47763718953700252</v>
      </c>
      <c r="J61" s="16">
        <v>0.47701148481870903</v>
      </c>
      <c r="K61" s="16">
        <v>0.47631504805087371</v>
      </c>
      <c r="L61" s="16">
        <v>0.47555294397399228</v>
      </c>
      <c r="M61" s="16">
        <v>0.47472072632203777</v>
      </c>
      <c r="N61" s="16">
        <v>0.47382350414928914</v>
      </c>
      <c r="O61" s="16">
        <v>0.47285690420082455</v>
      </c>
      <c r="P61" s="16">
        <v>0.47182134758062472</v>
      </c>
      <c r="Q61" s="16">
        <v>0.47072200384076185</v>
      </c>
      <c r="R61" s="16">
        <v>0.46955461327123676</v>
      </c>
      <c r="S61" s="16">
        <v>0.46832438018446615</v>
      </c>
      <c r="T61" s="16">
        <v>0.46702712165135518</v>
      </c>
      <c r="U61" s="16">
        <v>0.46573345652438092</v>
      </c>
      <c r="V61" s="16">
        <v>0.46444337484980835</v>
      </c>
      <c r="W61" s="16">
        <v>0.46315686670147432</v>
      </c>
      <c r="X61" s="16">
        <v>0.46187392218071122</v>
      </c>
      <c r="Y61" s="16">
        <v>0.46059453141627066</v>
      </c>
      <c r="Z61" s="16">
        <v>0.45931868456424757</v>
      </c>
      <c r="AA61" s="16">
        <v>0.45804637180800456</v>
      </c>
      <c r="AB61" s="16">
        <v>0.45677758335809632</v>
      </c>
      <c r="AC61" s="16">
        <v>0.4555123094521944</v>
      </c>
      <c r="AD61" s="16">
        <v>0.45425054035501178</v>
      </c>
      <c r="AE61" s="16">
        <v>0.45299226635822837</v>
      </c>
      <c r="AF61" s="16">
        <v>0.45173747778041606</v>
      </c>
      <c r="AG61" s="16">
        <v>0.45048616496696431</v>
      </c>
      <c r="AH61" s="16">
        <v>0.44923831829000582</v>
      </c>
      <c r="AI61" s="16">
        <v>0.44799392814834244</v>
      </c>
      <c r="AJ61" s="16">
        <v>0.44675298496737154</v>
      </c>
      <c r="AK61" s="16">
        <v>0.44551547919901185</v>
      </c>
      <c r="AL61" s="16">
        <v>0.44428140132163058</v>
      </c>
      <c r="AM61" s="16">
        <v>0.44305074183996968</v>
      </c>
      <c r="AN61" s="16">
        <v>0.44182349128507292</v>
      </c>
      <c r="AO61" s="16">
        <v>0.44059964021421327</v>
      </c>
      <c r="AP61" s="16">
        <v>0.43937917921081987</v>
      </c>
      <c r="AQ61" s="16">
        <v>0.43816209888440583</v>
      </c>
      <c r="AR61" s="16">
        <v>0.43694838987049606</v>
      </c>
      <c r="AS61" s="16">
        <v>0.43573804283055473</v>
      </c>
      <c r="AT61" s="16">
        <v>0.43453104845191409</v>
      </c>
      <c r="AU61" s="16">
        <v>0.43332739744770221</v>
      </c>
      <c r="AV61" s="16">
        <v>0.43212708055677207</v>
      </c>
      <c r="AW61" s="16">
        <v>0.43093008854362985</v>
      </c>
      <c r="AX61" s="16">
        <v>0.42973641219836395</v>
      </c>
      <c r="AY61" s="16">
        <v>0.42854604233657445</v>
      </c>
      <c r="AZ61" s="16">
        <v>0.4273589697993021</v>
      </c>
      <c r="BA61" s="16">
        <v>0.42617518545295802</v>
      </c>
      <c r="BB61" s="16">
        <v>0.42499468018925335</v>
      </c>
      <c r="BC61" s="16">
        <v>0.42381744492512902</v>
      </c>
      <c r="BD61" s="16">
        <v>0.42264347060268642</v>
      </c>
      <c r="BE61" s="16">
        <v>0.42147274818911701</v>
      </c>
      <c r="BF61" s="16">
        <v>0.42030526867663309</v>
      </c>
      <c r="BG61" s="16">
        <v>0.41914102308239876</v>
      </c>
      <c r="BH61" s="16">
        <v>0.41798000244846051</v>
      </c>
      <c r="BI61" s="16">
        <v>0.41682219784167829</v>
      </c>
      <c r="BJ61" s="16">
        <v>0.4156676003536568</v>
      </c>
      <c r="BK61" s="16">
        <v>0.41451620110067716</v>
      </c>
      <c r="BL61" s="16">
        <v>0.41336799122362827</v>
      </c>
      <c r="BM61" s="16">
        <v>0.41222296188793878</v>
      </c>
      <c r="BN61" s="16">
        <v>0.41108110428350914</v>
      </c>
      <c r="BO61" s="16">
        <v>0.40994240962464384</v>
      </c>
      <c r="BP61" s="16">
        <v>0.40880686914998354</v>
      </c>
      <c r="BQ61" s="16">
        <v>0.40767447412243807</v>
      </c>
      <c r="BR61" s="16">
        <v>0.4065452158291189</v>
      </c>
      <c r="BS61" s="16">
        <v>0.40541908558127226</v>
      </c>
      <c r="BT61" s="16">
        <v>0.40429607471421208</v>
      </c>
      <c r="BU61" s="16">
        <v>0.40317617458725369</v>
      </c>
      <c r="BV61" s="16">
        <v>0.40205937658364699</v>
      </c>
      <c r="BW61" s="16">
        <v>0.4009456721105103</v>
      </c>
      <c r="BX61" s="16">
        <v>0.39983505259876412</v>
      </c>
      <c r="BY61" s="16">
        <v>0.39872750950306551</v>
      </c>
      <c r="BZ61" s="16">
        <v>0.39762303430174201</v>
      </c>
      <c r="CA61" s="16">
        <v>0.39652161849672618</v>
      </c>
      <c r="CB61" s="16">
        <v>0.39542325361349018</v>
      </c>
      <c r="CC61" s="16">
        <v>0.39432793120098086</v>
      </c>
      <c r="CD61" s="16">
        <v>0.3932356428315541</v>
      </c>
      <c r="CE61" s="16">
        <v>0.39214638010091069</v>
      </c>
      <c r="CF61" s="16">
        <v>0.39106013462803113</v>
      </c>
      <c r="CG61" s="16">
        <v>0.38997689805511149</v>
      </c>
      <c r="CH61" s="16">
        <v>0.38889666204749879</v>
      </c>
      <c r="CI61" s="16">
        <v>0.3878194182936272</v>
      </c>
      <c r="CJ61" s="16">
        <v>0.38674515850495383</v>
      </c>
      <c r="CK61" s="16">
        <v>0.38567387441589507</v>
      </c>
      <c r="CL61" s="16">
        <v>0.38460555778376304</v>
      </c>
      <c r="CM61" s="16">
        <v>0.38354020038870201</v>
      </c>
      <c r="CN61" s="16">
        <v>0.38247779403362525</v>
      </c>
      <c r="CO61" s="16">
        <v>0.38141833054415208</v>
      </c>
      <c r="CP61" s="16">
        <v>0.38036180176854478</v>
      </c>
      <c r="CQ61" s="16">
        <v>0.37930819957764589</v>
      </c>
      <c r="CR61" s="16">
        <v>0.37825751586481576</v>
      </c>
      <c r="CS61" s="16">
        <v>0.37720974254587025</v>
      </c>
      <c r="CT61" s="16">
        <v>0.37616487155901818</v>
      </c>
      <c r="CU61" s="16">
        <v>0.37512289486479966</v>
      </c>
      <c r="CV61" s="16">
        <v>0.37408380444602418</v>
      </c>
      <c r="CW61" s="16">
        <v>0.37304759230770862</v>
      </c>
      <c r="CX61" s="16">
        <v>0.37201425047701625</v>
      </c>
      <c r="CY61" s="16">
        <v>0.37098377100319491</v>
      </c>
      <c r="CZ61" s="16">
        <v>0.36995614595751602</v>
      </c>
      <c r="DA61" s="16">
        <v>0.3689313674332137</v>
      </c>
      <c r="DB61" s="16">
        <v>0.36790942754542372</v>
      </c>
      <c r="DC61" s="16">
        <v>0.36689031843112285</v>
      </c>
      <c r="DD61" s="16">
        <v>0.36587403224906861</v>
      </c>
      <c r="DE61" s="16">
        <v>0.3648605611797387</v>
      </c>
      <c r="DF61" s="16">
        <v>0.3638498974252708</v>
      </c>
      <c r="DG61" s="16">
        <v>0.36284203320940278</v>
      </c>
      <c r="DH61" s="16">
        <v>0.36183696077741268</v>
      </c>
      <c r="DI61" s="16">
        <v>0.36083467239605926</v>
      </c>
      <c r="DJ61" s="16">
        <v>0.35983516035352214</v>
      </c>
      <c r="DK61" s="16">
        <v>0.35883841695934288</v>
      </c>
    </row>
    <row r="62" spans="2:115" ht="12.75" customHeight="1" x14ac:dyDescent="0.15">
      <c r="B62" s="16">
        <v>109</v>
      </c>
      <c r="D62" s="16">
        <v>0.50988</v>
      </c>
      <c r="E62" s="16">
        <v>0.50960976359999999</v>
      </c>
      <c r="F62" s="16">
        <v>0.50926832505838804</v>
      </c>
      <c r="G62" s="16">
        <v>0.50886091039834136</v>
      </c>
      <c r="H62" s="16">
        <v>0.50838258114256685</v>
      </c>
      <c r="I62" s="16">
        <v>0.5078386117807443</v>
      </c>
      <c r="J62" s="16">
        <v>0.50722920544660743</v>
      </c>
      <c r="K62" s="16">
        <v>0.50654951831130901</v>
      </c>
      <c r="L62" s="16">
        <v>0.50580489051939137</v>
      </c>
      <c r="M62" s="16">
        <v>0.50499560269456034</v>
      </c>
      <c r="N62" s="16">
        <v>0.5041169103458718</v>
      </c>
      <c r="O62" s="16">
        <v>0.50317421172352506</v>
      </c>
      <c r="P62" s="16">
        <v>0.50216786330007801</v>
      </c>
      <c r="Q62" s="16">
        <v>0.50109322407261581</v>
      </c>
      <c r="R62" s="16">
        <v>0.49995574245397095</v>
      </c>
      <c r="S62" s="16">
        <v>0.49875584867208145</v>
      </c>
      <c r="T62" s="16">
        <v>0.49748900881645436</v>
      </c>
      <c r="U62" s="16">
        <v>0.49622538673406058</v>
      </c>
      <c r="V62" s="16">
        <v>0.49496497425175606</v>
      </c>
      <c r="W62" s="16">
        <v>0.49370776321715665</v>
      </c>
      <c r="X62" s="16">
        <v>0.49245374549858506</v>
      </c>
      <c r="Y62" s="16">
        <v>0.49120291298501861</v>
      </c>
      <c r="Z62" s="16">
        <v>0.4899552575860367</v>
      </c>
      <c r="AA62" s="16">
        <v>0.4887107712317682</v>
      </c>
      <c r="AB62" s="16">
        <v>0.48746944587283947</v>
      </c>
      <c r="AC62" s="16">
        <v>0.48623127348032247</v>
      </c>
      <c r="AD62" s="16">
        <v>0.48499624604568248</v>
      </c>
      <c r="AE62" s="16">
        <v>0.48376435558072645</v>
      </c>
      <c r="AF62" s="16">
        <v>0.48253559411755137</v>
      </c>
      <c r="AG62" s="16">
        <v>0.48130995370849283</v>
      </c>
      <c r="AH62" s="16">
        <v>0.48008742642607327</v>
      </c>
      <c r="AI62" s="16">
        <v>0.47886800436295102</v>
      </c>
      <c r="AJ62" s="16">
        <v>0.47765167963186916</v>
      </c>
      <c r="AK62" s="16">
        <v>0.47643844436560417</v>
      </c>
      <c r="AL62" s="16">
        <v>0.47522829071691558</v>
      </c>
      <c r="AM62" s="16">
        <v>0.47402121085849463</v>
      </c>
      <c r="AN62" s="16">
        <v>0.47281719698291408</v>
      </c>
      <c r="AO62" s="16">
        <v>0.47161624130257745</v>
      </c>
      <c r="AP62" s="16">
        <v>0.47041833604966893</v>
      </c>
      <c r="AQ62" s="16">
        <v>0.46922347347610277</v>
      </c>
      <c r="AR62" s="16">
        <v>0.46803164585347351</v>
      </c>
      <c r="AS62" s="16">
        <v>0.46684284547300564</v>
      </c>
      <c r="AT62" s="16">
        <v>0.46565706464550427</v>
      </c>
      <c r="AU62" s="16">
        <v>0.46447429570130466</v>
      </c>
      <c r="AV62" s="16">
        <v>0.46329453099022333</v>
      </c>
      <c r="AW62" s="16">
        <v>0.46211776288150819</v>
      </c>
      <c r="AX62" s="16">
        <v>0.46094398376378914</v>
      </c>
      <c r="AY62" s="16">
        <v>0.45977318604502915</v>
      </c>
      <c r="AZ62" s="16">
        <v>0.45860536215247483</v>
      </c>
      <c r="BA62" s="16">
        <v>0.45744050453260748</v>
      </c>
      <c r="BB62" s="16">
        <v>0.45627860565109468</v>
      </c>
      <c r="BC62" s="16">
        <v>0.45511965799274096</v>
      </c>
      <c r="BD62" s="16">
        <v>0.45396365406143935</v>
      </c>
      <c r="BE62" s="16">
        <v>0.45281058638012328</v>
      </c>
      <c r="BF62" s="16">
        <v>0.45166044749071782</v>
      </c>
      <c r="BG62" s="16">
        <v>0.45051322995409138</v>
      </c>
      <c r="BH62" s="16">
        <v>0.44936892635000802</v>
      </c>
      <c r="BI62" s="16">
        <v>0.44822752927707898</v>
      </c>
      <c r="BJ62" s="16">
        <v>0.44708903135271522</v>
      </c>
      <c r="BK62" s="16">
        <v>0.44595342521307929</v>
      </c>
      <c r="BL62" s="16">
        <v>0.4448207035130381</v>
      </c>
      <c r="BM62" s="16">
        <v>0.44369085892611498</v>
      </c>
      <c r="BN62" s="16">
        <v>0.44256388414444264</v>
      </c>
      <c r="BO62" s="16">
        <v>0.4414397718787158</v>
      </c>
      <c r="BP62" s="16">
        <v>0.44031851485814388</v>
      </c>
      <c r="BQ62" s="16">
        <v>0.43920010583040414</v>
      </c>
      <c r="BR62" s="16">
        <v>0.43808453756159493</v>
      </c>
      <c r="BS62" s="16">
        <v>0.43697180283618853</v>
      </c>
      <c r="BT62" s="16">
        <v>0.43586189445698459</v>
      </c>
      <c r="BU62" s="16">
        <v>0.43475480524506382</v>
      </c>
      <c r="BV62" s="16">
        <v>0.43365052803974136</v>
      </c>
      <c r="BW62" s="16">
        <v>0.43254905569852042</v>
      </c>
      <c r="BX62" s="16">
        <v>0.43145038109704625</v>
      </c>
      <c r="BY62" s="16">
        <v>0.43035449712905971</v>
      </c>
      <c r="BZ62" s="16">
        <v>0.42926139670635194</v>
      </c>
      <c r="CA62" s="16">
        <v>0.4281710727587178</v>
      </c>
      <c r="CB62" s="16">
        <v>0.42708351823391066</v>
      </c>
      <c r="CC62" s="16">
        <v>0.42599872609759654</v>
      </c>
      <c r="CD62" s="16">
        <v>0.42491668933330862</v>
      </c>
      <c r="CE62" s="16">
        <v>0.42383740094240202</v>
      </c>
      <c r="CF62" s="16">
        <v>0.42276085394400836</v>
      </c>
      <c r="CG62" s="16">
        <v>0.42168704137499058</v>
      </c>
      <c r="CH62" s="16">
        <v>0.42061595628989812</v>
      </c>
      <c r="CI62" s="16">
        <v>0.41954759176092182</v>
      </c>
      <c r="CJ62" s="16">
        <v>0.41848194087784901</v>
      </c>
      <c r="CK62" s="16">
        <v>0.4174189967480193</v>
      </c>
      <c r="CL62" s="16">
        <v>0.41635875249627935</v>
      </c>
      <c r="CM62" s="16">
        <v>0.4153012012649388</v>
      </c>
      <c r="CN62" s="16">
        <v>0.41424633621372586</v>
      </c>
      <c r="CO62" s="16">
        <v>0.41319415051974301</v>
      </c>
      <c r="CP62" s="16">
        <v>0.41214463737742285</v>
      </c>
      <c r="CQ62" s="16">
        <v>0.41109778999848423</v>
      </c>
      <c r="CR62" s="16">
        <v>0.41005360161188803</v>
      </c>
      <c r="CS62" s="16">
        <v>0.40901206546379387</v>
      </c>
      <c r="CT62" s="16">
        <v>0.40797317481751583</v>
      </c>
      <c r="CU62" s="16">
        <v>0.40693692295347933</v>
      </c>
      <c r="CV62" s="16">
        <v>0.40590330316917755</v>
      </c>
      <c r="CW62" s="16">
        <v>0.40487230877912783</v>
      </c>
      <c r="CX62" s="16">
        <v>0.4038439331148288</v>
      </c>
      <c r="CY62" s="16">
        <v>0.40281816952471716</v>
      </c>
      <c r="CZ62" s="16">
        <v>0.40179501137412443</v>
      </c>
      <c r="DA62" s="16">
        <v>0.40077445204523415</v>
      </c>
      <c r="DB62" s="16">
        <v>0.39975648493703925</v>
      </c>
      <c r="DC62" s="16">
        <v>0.39874110346529917</v>
      </c>
      <c r="DD62" s="16">
        <v>0.39772830106249729</v>
      </c>
      <c r="DE62" s="16">
        <v>0.39671807117779856</v>
      </c>
      <c r="DF62" s="16">
        <v>0.39571040727700696</v>
      </c>
      <c r="DG62" s="16">
        <v>0.39470530284252336</v>
      </c>
      <c r="DH62" s="16">
        <v>0.39370275137330341</v>
      </c>
      <c r="DI62" s="16">
        <v>0.39270274638481517</v>
      </c>
      <c r="DJ62" s="16">
        <v>0.39170528140899774</v>
      </c>
      <c r="DK62" s="16">
        <v>0.39071034999421894</v>
      </c>
    </row>
    <row r="63" spans="2:115" ht="12.75" customHeight="1" x14ac:dyDescent="0.15">
      <c r="B63" s="16">
        <v>110</v>
      </c>
      <c r="D63" s="16">
        <v>0.53</v>
      </c>
      <c r="E63" s="16">
        <v>0.52974030000000005</v>
      </c>
      <c r="F63" s="16">
        <v>0.5294171584170001</v>
      </c>
      <c r="G63" s="16">
        <v>0.52903068389135566</v>
      </c>
      <c r="H63" s="16">
        <v>0.52858100781004802</v>
      </c>
      <c r="I63" s="16">
        <v>0.52806828423247221</v>
      </c>
      <c r="J63" s="16">
        <v>0.52749268980265884</v>
      </c>
      <c r="K63" s="16">
        <v>0.52685442364799762</v>
      </c>
      <c r="L63" s="16">
        <v>0.52614843872030925</v>
      </c>
      <c r="M63" s="16">
        <v>0.52538026199977761</v>
      </c>
      <c r="N63" s="16">
        <v>0.52455016118581799</v>
      </c>
      <c r="O63" s="16">
        <v>0.52365842591180212</v>
      </c>
      <c r="P63" s="16">
        <v>0.52270536757664265</v>
      </c>
      <c r="Q63" s="16">
        <v>0.52169131916354394</v>
      </c>
      <c r="R63" s="16">
        <v>0.52061141813287537</v>
      </c>
      <c r="S63" s="16">
        <v>0.5194712791271644</v>
      </c>
      <c r="T63" s="16">
        <v>0.51827130047238068</v>
      </c>
      <c r="U63" s="16">
        <v>0.51707409376828939</v>
      </c>
      <c r="V63" s="16">
        <v>0.51587965261168467</v>
      </c>
      <c r="W63" s="16">
        <v>0.51468797061415161</v>
      </c>
      <c r="X63" s="16">
        <v>0.51349904140203295</v>
      </c>
      <c r="Y63" s="16">
        <v>0.5123128586163942</v>
      </c>
      <c r="Z63" s="16">
        <v>0.51112941591299033</v>
      </c>
      <c r="AA63" s="16">
        <v>0.50994870696223127</v>
      </c>
      <c r="AB63" s="16">
        <v>0.50877072544914848</v>
      </c>
      <c r="AC63" s="16">
        <v>0.50759546507336095</v>
      </c>
      <c r="AD63" s="16">
        <v>0.50642291954904151</v>
      </c>
      <c r="AE63" s="16">
        <v>0.50525308260488322</v>
      </c>
      <c r="AF63" s="16">
        <v>0.50408594798406592</v>
      </c>
      <c r="AG63" s="16">
        <v>0.50292150944422265</v>
      </c>
      <c r="AH63" s="16">
        <v>0.50175976075740647</v>
      </c>
      <c r="AI63" s="16">
        <v>0.50060069571005683</v>
      </c>
      <c r="AJ63" s="16">
        <v>0.49944430810296664</v>
      </c>
      <c r="AK63" s="16">
        <v>0.49829059175124879</v>
      </c>
      <c r="AL63" s="16">
        <v>0.49713954048430337</v>
      </c>
      <c r="AM63" s="16">
        <v>0.49599114814578465</v>
      </c>
      <c r="AN63" s="16">
        <v>0.49484540859356785</v>
      </c>
      <c r="AO63" s="16">
        <v>0.49370231569971668</v>
      </c>
      <c r="AP63" s="16">
        <v>0.49256186335045027</v>
      </c>
      <c r="AQ63" s="16">
        <v>0.49142404544611074</v>
      </c>
      <c r="AR63" s="16">
        <v>0.49028885590113025</v>
      </c>
      <c r="AS63" s="16">
        <v>0.48915628864399857</v>
      </c>
      <c r="AT63" s="16">
        <v>0.48802633761723097</v>
      </c>
      <c r="AU63" s="16">
        <v>0.48689899677733511</v>
      </c>
      <c r="AV63" s="16">
        <v>0.48577426009477948</v>
      </c>
      <c r="AW63" s="16">
        <v>0.48465212155396054</v>
      </c>
      <c r="AX63" s="16">
        <v>0.48353257515317088</v>
      </c>
      <c r="AY63" s="16">
        <v>0.48241561490456702</v>
      </c>
      <c r="AZ63" s="16">
        <v>0.48130123483413739</v>
      </c>
      <c r="BA63" s="16">
        <v>0.48018942898167055</v>
      </c>
      <c r="BB63" s="16">
        <v>0.47908019140072283</v>
      </c>
      <c r="BC63" s="16">
        <v>0.47797351615858719</v>
      </c>
      <c r="BD63" s="16">
        <v>0.47686939733626083</v>
      </c>
      <c r="BE63" s="16">
        <v>0.47576782902841408</v>
      </c>
      <c r="BF63" s="16">
        <v>0.47466880534335842</v>
      </c>
      <c r="BG63" s="16">
        <v>0.47357232040301528</v>
      </c>
      <c r="BH63" s="16">
        <v>0.47247836834288426</v>
      </c>
      <c r="BI63" s="16">
        <v>0.4713869433120122</v>
      </c>
      <c r="BJ63" s="16">
        <v>0.47029803947296145</v>
      </c>
      <c r="BK63" s="16">
        <v>0.46921165100177886</v>
      </c>
      <c r="BL63" s="16">
        <v>0.46812777208796469</v>
      </c>
      <c r="BM63" s="16">
        <v>0.4670463969344415</v>
      </c>
      <c r="BN63" s="16">
        <v>0.46596751975752293</v>
      </c>
      <c r="BO63" s="16">
        <v>0.46489113478688304</v>
      </c>
      <c r="BP63" s="16">
        <v>0.46381723626552535</v>
      </c>
      <c r="BQ63" s="16">
        <v>0.46274581844975199</v>
      </c>
      <c r="BR63" s="16">
        <v>0.46167687560913301</v>
      </c>
      <c r="BS63" s="16">
        <v>0.46061040202647591</v>
      </c>
      <c r="BT63" s="16">
        <v>0.45954639199779473</v>
      </c>
      <c r="BU63" s="16">
        <v>0.45848483983227978</v>
      </c>
      <c r="BV63" s="16">
        <v>0.45742573985226725</v>
      </c>
      <c r="BW63" s="16">
        <v>0.45636908639320845</v>
      </c>
      <c r="BX63" s="16">
        <v>0.45531487380364016</v>
      </c>
      <c r="BY63" s="16">
        <v>0.45426309644515372</v>
      </c>
      <c r="BZ63" s="16">
        <v>0.45321374869236536</v>
      </c>
      <c r="CA63" s="16">
        <v>0.45216682493288601</v>
      </c>
      <c r="CB63" s="16">
        <v>0.45112231956729104</v>
      </c>
      <c r="CC63" s="16">
        <v>0.45008022700909056</v>
      </c>
      <c r="CD63" s="16">
        <v>0.44904054168469953</v>
      </c>
      <c r="CE63" s="16">
        <v>0.4480032580334079</v>
      </c>
      <c r="CF63" s="16">
        <v>0.44696837050735072</v>
      </c>
      <c r="CG63" s="16">
        <v>0.44593587357147874</v>
      </c>
      <c r="CH63" s="16">
        <v>0.44490576170352858</v>
      </c>
      <c r="CI63" s="16">
        <v>0.4438780293939934</v>
      </c>
      <c r="CJ63" s="16">
        <v>0.44285267114609328</v>
      </c>
      <c r="CK63" s="16">
        <v>0.44182968147574575</v>
      </c>
      <c r="CL63" s="16">
        <v>0.44080905491153682</v>
      </c>
      <c r="CM63" s="16">
        <v>0.43979078599469112</v>
      </c>
      <c r="CN63" s="16">
        <v>0.43877486927904336</v>
      </c>
      <c r="CO63" s="16">
        <v>0.43776129933100877</v>
      </c>
      <c r="CP63" s="16">
        <v>0.43675007072955413</v>
      </c>
      <c r="CQ63" s="16">
        <v>0.4357411780661688</v>
      </c>
      <c r="CR63" s="16">
        <v>0.43473461594483598</v>
      </c>
      <c r="CS63" s="16">
        <v>0.4337303789820034</v>
      </c>
      <c r="CT63" s="16">
        <v>0.43272846180655494</v>
      </c>
      <c r="CU63" s="16">
        <v>0.43172885905978181</v>
      </c>
      <c r="CV63" s="16">
        <v>0.43073156539535368</v>
      </c>
      <c r="CW63" s="16">
        <v>0.42973657547929039</v>
      </c>
      <c r="CX63" s="16">
        <v>0.42874388398993324</v>
      </c>
      <c r="CY63" s="16">
        <v>0.42775348561791648</v>
      </c>
      <c r="CZ63" s="16">
        <v>0.42676537506613904</v>
      </c>
      <c r="DA63" s="16">
        <v>0.42577954704973625</v>
      </c>
      <c r="DB63" s="16">
        <v>0.42479599629605136</v>
      </c>
      <c r="DC63" s="16">
        <v>0.42381471754460748</v>
      </c>
      <c r="DD63" s="16">
        <v>0.42283570554707939</v>
      </c>
      <c r="DE63" s="16">
        <v>0.42185895506726562</v>
      </c>
      <c r="DF63" s="16">
        <v>0.42088446088106024</v>
      </c>
      <c r="DG63" s="16">
        <v>0.41991221777642496</v>
      </c>
      <c r="DH63" s="16">
        <v>0.41894222055336144</v>
      </c>
      <c r="DI63" s="16">
        <v>0.41797446402388316</v>
      </c>
      <c r="DJ63" s="16">
        <v>0.41700894301198799</v>
      </c>
      <c r="DK63" s="16">
        <v>0.41604565235363022</v>
      </c>
    </row>
    <row r="64" spans="2:115" ht="12.75" customHeight="1" x14ac:dyDescent="0.15">
      <c r="B64" s="16">
        <v>111</v>
      </c>
      <c r="D64" s="16">
        <v>0.55000000000000004</v>
      </c>
      <c r="E64" s="16">
        <v>0.54975800000000008</v>
      </c>
      <c r="F64" s="16">
        <v>0.54945563310000001</v>
      </c>
      <c r="G64" s="16">
        <v>0.54909299238215403</v>
      </c>
      <c r="H64" s="16">
        <v>0.54867019077801971</v>
      </c>
      <c r="I64" s="16">
        <v>0.5481928477120428</v>
      </c>
      <c r="J64" s="16">
        <v>0.54765561872128499</v>
      </c>
      <c r="K64" s="16">
        <v>0.54705867409687881</v>
      </c>
      <c r="L64" s="16">
        <v>0.54640220368796255</v>
      </c>
      <c r="M64" s="16">
        <v>0.54568641680113128</v>
      </c>
      <c r="N64" s="16">
        <v>0.54491154208927373</v>
      </c>
      <c r="O64" s="16">
        <v>0.54407782742987709</v>
      </c>
      <c r="P64" s="16">
        <v>0.54318553979289208</v>
      </c>
      <c r="Q64" s="16">
        <v>0.54223496509825453</v>
      </c>
      <c r="R64" s="16">
        <v>0.54122640806317179</v>
      </c>
      <c r="S64" s="16">
        <v>0.54016019203928733</v>
      </c>
      <c r="T64" s="16">
        <v>0.53903665883984564</v>
      </c>
      <c r="U64" s="16">
        <v>0.53791546258945877</v>
      </c>
      <c r="V64" s="16">
        <v>0.53679659842727268</v>
      </c>
      <c r="W64" s="16">
        <v>0.53568006150254399</v>
      </c>
      <c r="X64" s="16">
        <v>0.53456584697461873</v>
      </c>
      <c r="Y64" s="16">
        <v>0.53345395001291152</v>
      </c>
      <c r="Z64" s="16">
        <v>0.53234436579688471</v>
      </c>
      <c r="AA64" s="16">
        <v>0.53123708951602722</v>
      </c>
      <c r="AB64" s="16">
        <v>0.53013211636983393</v>
      </c>
      <c r="AC64" s="16">
        <v>0.52902944156778464</v>
      </c>
      <c r="AD64" s="16">
        <v>0.52792906032932363</v>
      </c>
      <c r="AE64" s="16">
        <v>0.52683096788383865</v>
      </c>
      <c r="AF64" s="16">
        <v>0.52573515947064031</v>
      </c>
      <c r="AG64" s="16">
        <v>0.5246416303389414</v>
      </c>
      <c r="AH64" s="16">
        <v>0.52355037574783647</v>
      </c>
      <c r="AI64" s="16">
        <v>0.52246139096628097</v>
      </c>
      <c r="AJ64" s="16">
        <v>0.52137467127307102</v>
      </c>
      <c r="AK64" s="16">
        <v>0.52029021195682312</v>
      </c>
      <c r="AL64" s="16">
        <v>0.51920800831595293</v>
      </c>
      <c r="AM64" s="16">
        <v>0.51812805565865583</v>
      </c>
      <c r="AN64" s="16">
        <v>0.51705034930288574</v>
      </c>
      <c r="AO64" s="16">
        <v>0.51597488457633578</v>
      </c>
      <c r="AP64" s="16">
        <v>0.51490165681641697</v>
      </c>
      <c r="AQ64" s="16">
        <v>0.51383066137023892</v>
      </c>
      <c r="AR64" s="16">
        <v>0.51276189359458879</v>
      </c>
      <c r="AS64" s="16">
        <v>0.51169534885591206</v>
      </c>
      <c r="AT64" s="16">
        <v>0.5106310225302918</v>
      </c>
      <c r="AU64" s="16">
        <v>0.50956891000342874</v>
      </c>
      <c r="AV64" s="16">
        <v>0.50850900667062171</v>
      </c>
      <c r="AW64" s="16">
        <v>0.50745130793674675</v>
      </c>
      <c r="AX64" s="16">
        <v>0.50639580921623839</v>
      </c>
      <c r="AY64" s="16">
        <v>0.50534250593306862</v>
      </c>
      <c r="AZ64" s="16">
        <v>0.50429139352072783</v>
      </c>
      <c r="BA64" s="16">
        <v>0.50324246742220469</v>
      </c>
      <c r="BB64" s="16">
        <v>0.50219572308996663</v>
      </c>
      <c r="BC64" s="16">
        <v>0.50115115598593951</v>
      </c>
      <c r="BD64" s="16">
        <v>0.50010876158148876</v>
      </c>
      <c r="BE64" s="16">
        <v>0.49906853535739926</v>
      </c>
      <c r="BF64" s="16">
        <v>0.49803047280385587</v>
      </c>
      <c r="BG64" s="16">
        <v>0.49699456942042386</v>
      </c>
      <c r="BH64" s="16">
        <v>0.49596082071602937</v>
      </c>
      <c r="BI64" s="16">
        <v>0.49492922220894003</v>
      </c>
      <c r="BJ64" s="16">
        <v>0.49389976942674552</v>
      </c>
      <c r="BK64" s="16">
        <v>0.49287245790633788</v>
      </c>
      <c r="BL64" s="16">
        <v>0.4918472831938927</v>
      </c>
      <c r="BM64" s="16">
        <v>0.49082424084484938</v>
      </c>
      <c r="BN64" s="16">
        <v>0.48980332642389213</v>
      </c>
      <c r="BO64" s="16">
        <v>0.48878453550493051</v>
      </c>
      <c r="BP64" s="16">
        <v>0.48776786367108022</v>
      </c>
      <c r="BQ64" s="16">
        <v>0.48675330651464443</v>
      </c>
      <c r="BR64" s="16">
        <v>0.48574085963709396</v>
      </c>
      <c r="BS64" s="16">
        <v>0.48473051864904881</v>
      </c>
      <c r="BT64" s="16">
        <v>0.48372227917025884</v>
      </c>
      <c r="BU64" s="16">
        <v>0.4827161368295847</v>
      </c>
      <c r="BV64" s="16">
        <v>0.48171208726497916</v>
      </c>
      <c r="BW64" s="16">
        <v>0.48071012612346797</v>
      </c>
      <c r="BX64" s="16">
        <v>0.47971024906113119</v>
      </c>
      <c r="BY64" s="16">
        <v>0.47871245174308408</v>
      </c>
      <c r="BZ64" s="16">
        <v>0.47771672984345848</v>
      </c>
      <c r="CA64" s="16">
        <v>0.47672307904538413</v>
      </c>
      <c r="CB64" s="16">
        <v>0.47573149504096968</v>
      </c>
      <c r="CC64" s="16">
        <v>0.4747419735312845</v>
      </c>
      <c r="CD64" s="16">
        <v>0.47375451022633946</v>
      </c>
      <c r="CE64" s="16">
        <v>0.47276910084506868</v>
      </c>
      <c r="CF64" s="16">
        <v>0.47178574111531096</v>
      </c>
      <c r="CG64" s="16">
        <v>0.47080442677379108</v>
      </c>
      <c r="CH64" s="16">
        <v>0.46982515356610161</v>
      </c>
      <c r="CI64" s="16">
        <v>0.46884791724668418</v>
      </c>
      <c r="CJ64" s="16">
        <v>0.46787271357881105</v>
      </c>
      <c r="CK64" s="16">
        <v>0.46689953833456715</v>
      </c>
      <c r="CL64" s="16">
        <v>0.46592838729483127</v>
      </c>
      <c r="CM64" s="16">
        <v>0.46495925624925799</v>
      </c>
      <c r="CN64" s="16">
        <v>0.46399214099625957</v>
      </c>
      <c r="CO64" s="16">
        <v>0.46302703734298739</v>
      </c>
      <c r="CP64" s="16">
        <v>0.46206394110531396</v>
      </c>
      <c r="CQ64" s="16">
        <v>0.46110284810781493</v>
      </c>
      <c r="CR64" s="16">
        <v>0.4601437541837507</v>
      </c>
      <c r="CS64" s="16">
        <v>0.45918665517504853</v>
      </c>
      <c r="CT64" s="16">
        <v>0.45823154693228441</v>
      </c>
      <c r="CU64" s="16">
        <v>0.45727842531466534</v>
      </c>
      <c r="CV64" s="16">
        <v>0.45632728619001084</v>
      </c>
      <c r="CW64" s="16">
        <v>0.4553781254347356</v>
      </c>
      <c r="CX64" s="16">
        <v>0.45443093893383135</v>
      </c>
      <c r="CY64" s="16">
        <v>0.45348572258084902</v>
      </c>
      <c r="CZ64" s="16">
        <v>0.45254247227788086</v>
      </c>
      <c r="DA64" s="16">
        <v>0.45160118393554288</v>
      </c>
      <c r="DB64" s="16">
        <v>0.45066185347295695</v>
      </c>
      <c r="DC64" s="16">
        <v>0.44972447681773325</v>
      </c>
      <c r="DD64" s="16">
        <v>0.44878904990595236</v>
      </c>
      <c r="DE64" s="16">
        <v>0.44785556868214799</v>
      </c>
      <c r="DF64" s="16">
        <v>0.44692402909928913</v>
      </c>
      <c r="DG64" s="16">
        <v>0.44599442711876258</v>
      </c>
      <c r="DH64" s="16">
        <v>0.44506675871035561</v>
      </c>
      <c r="DI64" s="16">
        <v>0.44414101985223808</v>
      </c>
      <c r="DJ64" s="16">
        <v>0.44321720653094543</v>
      </c>
      <c r="DK64" s="16">
        <v>0.44229531474136108</v>
      </c>
    </row>
    <row r="65" spans="2:115" ht="12.75" customHeight="1" x14ac:dyDescent="0.15">
      <c r="B65" s="16">
        <v>112</v>
      </c>
      <c r="D65" s="16">
        <v>0.56999999999999995</v>
      </c>
      <c r="E65" s="16">
        <v>0.56977769999999994</v>
      </c>
      <c r="F65" s="16">
        <v>0.56949850892699994</v>
      </c>
      <c r="G65" s="16">
        <v>0.56916819979182232</v>
      </c>
      <c r="H65" s="16">
        <v>0.56878116541596391</v>
      </c>
      <c r="I65" s="16">
        <v>0.5683375161069395</v>
      </c>
      <c r="J65" s="16">
        <v>0.56784306246792648</v>
      </c>
      <c r="K65" s="16">
        <v>0.56729225469733258</v>
      </c>
      <c r="L65" s="16">
        <v>0.56668525198480646</v>
      </c>
      <c r="M65" s="16">
        <v>0.56602223023998421</v>
      </c>
      <c r="N65" s="16">
        <v>0.56530904222988176</v>
      </c>
      <c r="O65" s="16">
        <v>0.56454022193244913</v>
      </c>
      <c r="P65" s="16">
        <v>0.56371599320842769</v>
      </c>
      <c r="Q65" s="16">
        <v>0.56284223341895456</v>
      </c>
      <c r="R65" s="16">
        <v>0.5619135437338133</v>
      </c>
      <c r="S65" s="16">
        <v>0.56093019503227914</v>
      </c>
      <c r="T65" s="16">
        <v>0.55989247417146937</v>
      </c>
      <c r="U65" s="16">
        <v>0.55885667309425213</v>
      </c>
      <c r="V65" s="16">
        <v>0.55782278824902776</v>
      </c>
      <c r="W65" s="16">
        <v>0.55679081609076708</v>
      </c>
      <c r="X65" s="16">
        <v>0.55576075308099915</v>
      </c>
      <c r="Y65" s="16">
        <v>0.55473259568779931</v>
      </c>
      <c r="Z65" s="16">
        <v>0.55370634038577693</v>
      </c>
      <c r="AA65" s="16">
        <v>0.55268198365606325</v>
      </c>
      <c r="AB65" s="16">
        <v>0.55165952198629953</v>
      </c>
      <c r="AC65" s="16">
        <v>0.55063895187062484</v>
      </c>
      <c r="AD65" s="16">
        <v>0.54962026980966416</v>
      </c>
      <c r="AE65" s="16">
        <v>0.5486034723105162</v>
      </c>
      <c r="AF65" s="16">
        <v>0.54758855588674182</v>
      </c>
      <c r="AG65" s="16">
        <v>0.54657551705835128</v>
      </c>
      <c r="AH65" s="16">
        <v>0.54556435235179335</v>
      </c>
      <c r="AI65" s="16">
        <v>0.54455505829994244</v>
      </c>
      <c r="AJ65" s="16">
        <v>0.54354763144208762</v>
      </c>
      <c r="AK65" s="16">
        <v>0.54254206832391971</v>
      </c>
      <c r="AL65" s="16">
        <v>0.54153836549752044</v>
      </c>
      <c r="AM65" s="16">
        <v>0.54053651952135007</v>
      </c>
      <c r="AN65" s="16">
        <v>0.53953652696023546</v>
      </c>
      <c r="AO65" s="16">
        <v>0.53853838438535906</v>
      </c>
      <c r="AP65" s="16">
        <v>0.53754208837424611</v>
      </c>
      <c r="AQ65" s="16">
        <v>0.5365476355107538</v>
      </c>
      <c r="AR65" s="16">
        <v>0.53555502238505892</v>
      </c>
      <c r="AS65" s="16">
        <v>0.53456424559364657</v>
      </c>
      <c r="AT65" s="16">
        <v>0.53357530173929824</v>
      </c>
      <c r="AU65" s="16">
        <v>0.5325881874310805</v>
      </c>
      <c r="AV65" s="16">
        <v>0.53160289928433302</v>
      </c>
      <c r="AW65" s="16">
        <v>0.53061943392065702</v>
      </c>
      <c r="AX65" s="16">
        <v>0.52963778796790373</v>
      </c>
      <c r="AY65" s="16">
        <v>0.52865795806016314</v>
      </c>
      <c r="AZ65" s="16">
        <v>0.52767994083775183</v>
      </c>
      <c r="BA65" s="16">
        <v>0.52670373294720196</v>
      </c>
      <c r="BB65" s="16">
        <v>0.52572933104124964</v>
      </c>
      <c r="BC65" s="16">
        <v>0.52475673177882332</v>
      </c>
      <c r="BD65" s="16">
        <v>0.52378593182503252</v>
      </c>
      <c r="BE65" s="16">
        <v>0.52281692785115619</v>
      </c>
      <c r="BF65" s="16">
        <v>0.52184971653463152</v>
      </c>
      <c r="BG65" s="16">
        <v>0.52088429455904239</v>
      </c>
      <c r="BH65" s="16">
        <v>0.5199206586141083</v>
      </c>
      <c r="BI65" s="16">
        <v>0.51895880539567207</v>
      </c>
      <c r="BJ65" s="16">
        <v>0.5179987316056901</v>
      </c>
      <c r="BK65" s="16">
        <v>0.51704043395221955</v>
      </c>
      <c r="BL65" s="16">
        <v>0.51608390914940794</v>
      </c>
      <c r="BM65" s="16">
        <v>0.51512915391748149</v>
      </c>
      <c r="BN65" s="16">
        <v>0.51417616498273422</v>
      </c>
      <c r="BO65" s="16">
        <v>0.51322493907751621</v>
      </c>
      <c r="BP65" s="16">
        <v>0.51227547294022269</v>
      </c>
      <c r="BQ65" s="16">
        <v>0.51132776331528329</v>
      </c>
      <c r="BR65" s="16">
        <v>0.51038180695315005</v>
      </c>
      <c r="BS65" s="16">
        <v>0.50943760061028664</v>
      </c>
      <c r="BT65" s="16">
        <v>0.50849514104915761</v>
      </c>
      <c r="BU65" s="16">
        <v>0.50755442503821668</v>
      </c>
      <c r="BV65" s="16">
        <v>0.50661544935189595</v>
      </c>
      <c r="BW65" s="16">
        <v>0.50567821077059494</v>
      </c>
      <c r="BX65" s="16">
        <v>0.5047427060806694</v>
      </c>
      <c r="BY65" s="16">
        <v>0.50380893207442012</v>
      </c>
      <c r="BZ65" s="16">
        <v>0.50287688555008248</v>
      </c>
      <c r="CA65" s="16">
        <v>0.50194656331181475</v>
      </c>
      <c r="CB65" s="16">
        <v>0.50101796216968786</v>
      </c>
      <c r="CC65" s="16">
        <v>0.50009107893967397</v>
      </c>
      <c r="CD65" s="16">
        <v>0.49916591044363551</v>
      </c>
      <c r="CE65" s="16">
        <v>0.49824245350931479</v>
      </c>
      <c r="CF65" s="16">
        <v>0.49732070497032255</v>
      </c>
      <c r="CG65" s="16">
        <v>0.49640066166612751</v>
      </c>
      <c r="CH65" s="16">
        <v>0.4954823204420451</v>
      </c>
      <c r="CI65" s="16">
        <v>0.49456567814922731</v>
      </c>
      <c r="CJ65" s="16">
        <v>0.49365073164465123</v>
      </c>
      <c r="CK65" s="16">
        <v>0.49273747779110866</v>
      </c>
      <c r="CL65" s="16">
        <v>0.49182591345719506</v>
      </c>
      <c r="CM65" s="16">
        <v>0.49091603551729929</v>
      </c>
      <c r="CN65" s="16">
        <v>0.49000784085159221</v>
      </c>
      <c r="CO65" s="16">
        <v>0.48910132634601677</v>
      </c>
      <c r="CP65" s="16">
        <v>0.48819648889227668</v>
      </c>
      <c r="CQ65" s="16">
        <v>0.48729332538782594</v>
      </c>
      <c r="CR65" s="16">
        <v>0.4863918327358584</v>
      </c>
      <c r="CS65" s="16">
        <v>0.48549200784529706</v>
      </c>
      <c r="CT65" s="16">
        <v>0.48459384763078328</v>
      </c>
      <c r="CU65" s="16">
        <v>0.48369734901266631</v>
      </c>
      <c r="CV65" s="16">
        <v>0.48280250891699289</v>
      </c>
      <c r="CW65" s="16">
        <v>0.48190932427549643</v>
      </c>
      <c r="CX65" s="16">
        <v>0.48101779202558675</v>
      </c>
      <c r="CY65" s="16">
        <v>0.48012790911033942</v>
      </c>
      <c r="CZ65" s="16">
        <v>0.47923967247848526</v>
      </c>
      <c r="DA65" s="16">
        <v>0.47835307908440011</v>
      </c>
      <c r="DB65" s="16">
        <v>0.47746812588809395</v>
      </c>
      <c r="DC65" s="16">
        <v>0.47658480985520091</v>
      </c>
      <c r="DD65" s="16">
        <v>0.47570312795696884</v>
      </c>
      <c r="DE65" s="16">
        <v>0.47482307717024841</v>
      </c>
      <c r="DF65" s="16">
        <v>0.47394465447748341</v>
      </c>
      <c r="DG65" s="16">
        <v>0.47306785686670011</v>
      </c>
      <c r="DH65" s="16">
        <v>0.47219268133149667</v>
      </c>
      <c r="DI65" s="16">
        <v>0.47131912487103345</v>
      </c>
      <c r="DJ65" s="16">
        <v>0.47044718449002199</v>
      </c>
      <c r="DK65" s="16">
        <v>0.46957685719871545</v>
      </c>
    </row>
    <row r="66" spans="2:115" ht="12.75" customHeight="1" x14ac:dyDescent="0.15">
      <c r="B66" s="16">
        <v>113</v>
      </c>
      <c r="D66" s="16">
        <v>0.59</v>
      </c>
      <c r="E66" s="16">
        <v>0.58979939999999997</v>
      </c>
      <c r="F66" s="16">
        <v>0.589551684252</v>
      </c>
      <c r="G66" s="16">
        <v>0.5892510128930315</v>
      </c>
      <c r="H66" s="16">
        <v>0.5888974622852956</v>
      </c>
      <c r="I66" s="16">
        <v>0.58849701201094162</v>
      </c>
      <c r="J66" s="16">
        <v>0.58804975428181328</v>
      </c>
      <c r="K66" s="16">
        <v>0.58754991199067375</v>
      </c>
      <c r="L66" s="16">
        <v>0.58699761507340253</v>
      </c>
      <c r="M66" s="16">
        <v>0.5863988775060277</v>
      </c>
      <c r="N66" s="16">
        <v>0.58574797475199603</v>
      </c>
      <c r="O66" s="16">
        <v>0.58505093466204117</v>
      </c>
      <c r="P66" s="16">
        <v>0.58430206946567376</v>
      </c>
      <c r="Q66" s="16">
        <v>0.58350741865120037</v>
      </c>
      <c r="R66" s="16">
        <v>0.58266716796834261</v>
      </c>
      <c r="S66" s="16">
        <v>0.58177568720135098</v>
      </c>
      <c r="T66" s="16">
        <v>0.58083321058808479</v>
      </c>
      <c r="U66" s="16">
        <v>0.57989226078693212</v>
      </c>
      <c r="V66" s="16">
        <v>0.5789528353244574</v>
      </c>
      <c r="W66" s="16">
        <v>0.57801493173123175</v>
      </c>
      <c r="X66" s="16">
        <v>0.57707854754182719</v>
      </c>
      <c r="Y66" s="16">
        <v>0.57614368029480945</v>
      </c>
      <c r="Z66" s="16">
        <v>0.57521032753273194</v>
      </c>
      <c r="AA66" s="16">
        <v>0.5742784868021289</v>
      </c>
      <c r="AB66" s="16">
        <v>0.57334815565350949</v>
      </c>
      <c r="AC66" s="16">
        <v>0.57241933164135084</v>
      </c>
      <c r="AD66" s="16">
        <v>0.57149201232409186</v>
      </c>
      <c r="AE66" s="16">
        <v>0.57056619526412689</v>
      </c>
      <c r="AF66" s="16">
        <v>0.56964187802779898</v>
      </c>
      <c r="AG66" s="16">
        <v>0.56871905818539392</v>
      </c>
      <c r="AH66" s="16">
        <v>0.56779773331113359</v>
      </c>
      <c r="AI66" s="16">
        <v>0.56687790098316959</v>
      </c>
      <c r="AJ66" s="16">
        <v>0.56595955878357695</v>
      </c>
      <c r="AK66" s="16">
        <v>0.56504270429834758</v>
      </c>
      <c r="AL66" s="16">
        <v>0.56412733511738422</v>
      </c>
      <c r="AM66" s="16">
        <v>0.56321344883449409</v>
      </c>
      <c r="AN66" s="16">
        <v>0.56230104304738227</v>
      </c>
      <c r="AO66" s="16">
        <v>0.56139011535764549</v>
      </c>
      <c r="AP66" s="16">
        <v>0.56048066337076619</v>
      </c>
      <c r="AQ66" s="16">
        <v>0.55957268469610555</v>
      </c>
      <c r="AR66" s="16">
        <v>0.55866617694689791</v>
      </c>
      <c r="AS66" s="16">
        <v>0.55776113774024394</v>
      </c>
      <c r="AT66" s="16">
        <v>0.55685756469710479</v>
      </c>
      <c r="AU66" s="16">
        <v>0.55595545544229552</v>
      </c>
      <c r="AV66" s="16">
        <v>0.55505480760447901</v>
      </c>
      <c r="AW66" s="16">
        <v>0.55415561881615971</v>
      </c>
      <c r="AX66" s="16">
        <v>0.55325788671367759</v>
      </c>
      <c r="AY66" s="16">
        <v>0.55236160893720154</v>
      </c>
      <c r="AZ66" s="16">
        <v>0.55146678313072328</v>
      </c>
      <c r="BA66" s="16">
        <v>0.55057340694205148</v>
      </c>
      <c r="BB66" s="16">
        <v>0.54968147802280543</v>
      </c>
      <c r="BC66" s="16">
        <v>0.54879099402840847</v>
      </c>
      <c r="BD66" s="16">
        <v>0.5479019526180825</v>
      </c>
      <c r="BE66" s="16">
        <v>0.54701435145484123</v>
      </c>
      <c r="BF66" s="16">
        <v>0.54612818820548437</v>
      </c>
      <c r="BG66" s="16">
        <v>0.54524346054059158</v>
      </c>
      <c r="BH66" s="16">
        <v>0.54436016613451577</v>
      </c>
      <c r="BI66" s="16">
        <v>0.54347830266537789</v>
      </c>
      <c r="BJ66" s="16">
        <v>0.54259786781506003</v>
      </c>
      <c r="BK66" s="16">
        <v>0.54171885926919972</v>
      </c>
      <c r="BL66" s="16">
        <v>0.54084127471718357</v>
      </c>
      <c r="BM66" s="16">
        <v>0.53996511185214169</v>
      </c>
      <c r="BN66" s="16">
        <v>0.53909036837094126</v>
      </c>
      <c r="BO66" s="16">
        <v>0.53821704197418041</v>
      </c>
      <c r="BP66" s="16">
        <v>0.53734513036618226</v>
      </c>
      <c r="BQ66" s="16">
        <v>0.53647463125498906</v>
      </c>
      <c r="BR66" s="16">
        <v>0.53560554235235602</v>
      </c>
      <c r="BS66" s="16">
        <v>0.53473786137374524</v>
      </c>
      <c r="BT66" s="16">
        <v>0.53387158603831975</v>
      </c>
      <c r="BU66" s="16">
        <v>0.53300671406893774</v>
      </c>
      <c r="BV66" s="16">
        <v>0.53214324319214601</v>
      </c>
      <c r="BW66" s="16">
        <v>0.53128117113817486</v>
      </c>
      <c r="BX66" s="16">
        <v>0.53042049564093097</v>
      </c>
      <c r="BY66" s="16">
        <v>0.52956121443799264</v>
      </c>
      <c r="BZ66" s="16">
        <v>0.52870332527060315</v>
      </c>
      <c r="CA66" s="16">
        <v>0.52784682588366483</v>
      </c>
      <c r="CB66" s="16">
        <v>0.5269917140257333</v>
      </c>
      <c r="CC66" s="16">
        <v>0.52613798744901163</v>
      </c>
      <c r="CD66" s="16">
        <v>0.52528564390934429</v>
      </c>
      <c r="CE66" s="16">
        <v>0.52443468116621117</v>
      </c>
      <c r="CF66" s="16">
        <v>0.52358509698272193</v>
      </c>
      <c r="CG66" s="16">
        <v>0.52273688912560989</v>
      </c>
      <c r="CH66" s="16">
        <v>0.52189005536522648</v>
      </c>
      <c r="CI66" s="16">
        <v>0.52104459347553489</v>
      </c>
      <c r="CJ66" s="16">
        <v>0.52020050123410444</v>
      </c>
      <c r="CK66" s="16">
        <v>0.51935777642210523</v>
      </c>
      <c r="CL66" s="16">
        <v>0.5185164168243015</v>
      </c>
      <c r="CM66" s="16">
        <v>0.51767642022904614</v>
      </c>
      <c r="CN66" s="16">
        <v>0.5168377844282751</v>
      </c>
      <c r="CO66" s="16">
        <v>0.51600050721750135</v>
      </c>
      <c r="CP66" s="16">
        <v>0.51516458639580898</v>
      </c>
      <c r="CQ66" s="16">
        <v>0.5143300197658478</v>
      </c>
      <c r="CR66" s="16">
        <v>0.51349680513382723</v>
      </c>
      <c r="CS66" s="16">
        <v>0.51266494030951038</v>
      </c>
      <c r="CT66" s="16">
        <v>0.51183442310620897</v>
      </c>
      <c r="CU66" s="16">
        <v>0.51100525134077701</v>
      </c>
      <c r="CV66" s="16">
        <v>0.5101774228336049</v>
      </c>
      <c r="CW66" s="16">
        <v>0.50935093540861454</v>
      </c>
      <c r="CX66" s="16">
        <v>0.50852578689325256</v>
      </c>
      <c r="CY66" s="16">
        <v>0.50770197511848558</v>
      </c>
      <c r="CZ66" s="16">
        <v>0.50687949791879361</v>
      </c>
      <c r="DA66" s="16">
        <v>0.50605835313216518</v>
      </c>
      <c r="DB66" s="16">
        <v>0.50523853860009116</v>
      </c>
      <c r="DC66" s="16">
        <v>0.50442005216755903</v>
      </c>
      <c r="DD66" s="16">
        <v>0.50360289168304762</v>
      </c>
      <c r="DE66" s="16">
        <v>0.50278705499852105</v>
      </c>
      <c r="DF66" s="16">
        <v>0.50197253996942348</v>
      </c>
      <c r="DG66" s="16">
        <v>0.50115934445467303</v>
      </c>
      <c r="DH66" s="16">
        <v>0.5003474663166565</v>
      </c>
      <c r="DI66" s="16">
        <v>0.49953690342122353</v>
      </c>
      <c r="DJ66" s="16">
        <v>0.49872765363768112</v>
      </c>
      <c r="DK66" s="16">
        <v>0.49791971483878811</v>
      </c>
    </row>
    <row r="67" spans="2:115" ht="12.75" customHeight="1" x14ac:dyDescent="0.15">
      <c r="B67" s="16">
        <v>114</v>
      </c>
      <c r="D67" s="16">
        <v>0.61</v>
      </c>
      <c r="E67" s="16">
        <v>0.60982309999999995</v>
      </c>
      <c r="F67" s="16">
        <v>0.60960356368399993</v>
      </c>
      <c r="G67" s="16">
        <v>0.60933533811597895</v>
      </c>
      <c r="H67" s="16">
        <v>0.60902457709353974</v>
      </c>
      <c r="I67" s="16">
        <v>0.60867134283882551</v>
      </c>
      <c r="J67" s="16">
        <v>0.60826961975255189</v>
      </c>
      <c r="K67" s="16">
        <v>0.60782558293013256</v>
      </c>
      <c r="L67" s="16">
        <v>0.60733932246378841</v>
      </c>
      <c r="M67" s="16">
        <v>0.60681093725324486</v>
      </c>
      <c r="N67" s="16">
        <v>0.60623446686285432</v>
      </c>
      <c r="O67" s="16">
        <v>0.60561610770665419</v>
      </c>
      <c r="P67" s="16">
        <v>0.60495598614925394</v>
      </c>
      <c r="Q67" s="16">
        <v>0.60424818764545929</v>
      </c>
      <c r="R67" s="16">
        <v>0.60349891989277893</v>
      </c>
      <c r="S67" s="16">
        <v>0.60270833630771936</v>
      </c>
      <c r="T67" s="16">
        <v>0.6018705717202516</v>
      </c>
      <c r="U67" s="16">
        <v>0.60103397162556049</v>
      </c>
      <c r="V67" s="16">
        <v>0.60019853440500093</v>
      </c>
      <c r="W67" s="16">
        <v>0.599364258442178</v>
      </c>
      <c r="X67" s="16">
        <v>0.59853114212294334</v>
      </c>
      <c r="Y67" s="16">
        <v>0.59769918383539244</v>
      </c>
      <c r="Z67" s="16">
        <v>0.59686838196986125</v>
      </c>
      <c r="AA67" s="16">
        <v>0.59603873491892312</v>
      </c>
      <c r="AB67" s="16">
        <v>0.59521024107738585</v>
      </c>
      <c r="AC67" s="16">
        <v>0.59438289884228823</v>
      </c>
      <c r="AD67" s="16">
        <v>0.5935567066128975</v>
      </c>
      <c r="AE67" s="16">
        <v>0.59273166279070555</v>
      </c>
      <c r="AF67" s="16">
        <v>0.5919077657794265</v>
      </c>
      <c r="AG67" s="16">
        <v>0.59108501398499314</v>
      </c>
      <c r="AH67" s="16">
        <v>0.59026340581555392</v>
      </c>
      <c r="AI67" s="16">
        <v>0.58944293968147032</v>
      </c>
      <c r="AJ67" s="16">
        <v>0.58862361399531304</v>
      </c>
      <c r="AK67" s="16">
        <v>0.58780542717185957</v>
      </c>
      <c r="AL67" s="16">
        <v>0.58698837762809075</v>
      </c>
      <c r="AM67" s="16">
        <v>0.58617246378318766</v>
      </c>
      <c r="AN67" s="16">
        <v>0.58535768405852906</v>
      </c>
      <c r="AO67" s="16">
        <v>0.58454403687768763</v>
      </c>
      <c r="AP67" s="16">
        <v>0.58373152066642775</v>
      </c>
      <c r="AQ67" s="16">
        <v>0.58292013385270136</v>
      </c>
      <c r="AR67" s="16">
        <v>0.58210987486664612</v>
      </c>
      <c r="AS67" s="16">
        <v>0.58130074214058147</v>
      </c>
      <c r="AT67" s="16">
        <v>0.58049273410900604</v>
      </c>
      <c r="AU67" s="16">
        <v>0.57968584920859456</v>
      </c>
      <c r="AV67" s="16">
        <v>0.57888008587819462</v>
      </c>
      <c r="AW67" s="16">
        <v>0.57807544255882393</v>
      </c>
      <c r="AX67" s="16">
        <v>0.57727191769366715</v>
      </c>
      <c r="AY67" s="16">
        <v>0.57646950972807287</v>
      </c>
      <c r="AZ67" s="16">
        <v>0.57566821710955085</v>
      </c>
      <c r="BA67" s="16">
        <v>0.57486803828776856</v>
      </c>
      <c r="BB67" s="16">
        <v>0.57406897171454863</v>
      </c>
      <c r="BC67" s="16">
        <v>0.57327101584386542</v>
      </c>
      <c r="BD67" s="16">
        <v>0.57247416913184246</v>
      </c>
      <c r="BE67" s="16">
        <v>0.57167843003674912</v>
      </c>
      <c r="BF67" s="16">
        <v>0.57088379701899805</v>
      </c>
      <c r="BG67" s="16">
        <v>0.57009026854114175</v>
      </c>
      <c r="BH67" s="16">
        <v>0.56929784306786946</v>
      </c>
      <c r="BI67" s="16">
        <v>0.56850651906600513</v>
      </c>
      <c r="BJ67" s="16">
        <v>0.56771629500450338</v>
      </c>
      <c r="BK67" s="16">
        <v>0.56692716935444709</v>
      </c>
      <c r="BL67" s="16">
        <v>0.56613914058904447</v>
      </c>
      <c r="BM67" s="16">
        <v>0.56535220718362567</v>
      </c>
      <c r="BN67" s="16">
        <v>0.56456636761564039</v>
      </c>
      <c r="BO67" s="16">
        <v>0.56378162036465462</v>
      </c>
      <c r="BP67" s="16">
        <v>0.5629979639123478</v>
      </c>
      <c r="BQ67" s="16">
        <v>0.56221539674250964</v>
      </c>
      <c r="BR67" s="16">
        <v>0.56143391734103754</v>
      </c>
      <c r="BS67" s="16">
        <v>0.56065352419593351</v>
      </c>
      <c r="BT67" s="16">
        <v>0.55987421579730123</v>
      </c>
      <c r="BU67" s="16">
        <v>0.55909599063734294</v>
      </c>
      <c r="BV67" s="16">
        <v>0.55831884721035696</v>
      </c>
      <c r="BW67" s="16">
        <v>0.5575427840127346</v>
      </c>
      <c r="BX67" s="16">
        <v>0.55676779954295696</v>
      </c>
      <c r="BY67" s="16">
        <v>0.55599389230159224</v>
      </c>
      <c r="BZ67" s="16">
        <v>0.55522106079129296</v>
      </c>
      <c r="CA67" s="16">
        <v>0.55444930351679311</v>
      </c>
      <c r="CB67" s="16">
        <v>0.55367861898490478</v>
      </c>
      <c r="CC67" s="16">
        <v>0.55290900570451573</v>
      </c>
      <c r="CD67" s="16">
        <v>0.55214046218658641</v>
      </c>
      <c r="CE67" s="16">
        <v>0.55137298694414716</v>
      </c>
      <c r="CF67" s="16">
        <v>0.55060657849229466</v>
      </c>
      <c r="CG67" s="16">
        <v>0.5498412353481904</v>
      </c>
      <c r="CH67" s="16">
        <v>0.54907695603105644</v>
      </c>
      <c r="CI67" s="16">
        <v>0.54831373906217329</v>
      </c>
      <c r="CJ67" s="16">
        <v>0.54755158296487683</v>
      </c>
      <c r="CK67" s="16">
        <v>0.54679048626455562</v>
      </c>
      <c r="CL67" s="16">
        <v>0.54603044748864793</v>
      </c>
      <c r="CM67" s="16">
        <v>0.54527146516663871</v>
      </c>
      <c r="CN67" s="16">
        <v>0.54451353783005707</v>
      </c>
      <c r="CO67" s="16">
        <v>0.54375666401247336</v>
      </c>
      <c r="CP67" s="16">
        <v>0.54300084224949596</v>
      </c>
      <c r="CQ67" s="16">
        <v>0.54224607107876921</v>
      </c>
      <c r="CR67" s="16">
        <v>0.54149234903996968</v>
      </c>
      <c r="CS67" s="16">
        <v>0.5407396746748041</v>
      </c>
      <c r="CT67" s="16">
        <v>0.53998804652700616</v>
      </c>
      <c r="CU67" s="16">
        <v>0.53923746314233367</v>
      </c>
      <c r="CV67" s="16">
        <v>0.53848792306856574</v>
      </c>
      <c r="CW67" s="16">
        <v>0.53773942485550041</v>
      </c>
      <c r="CX67" s="16">
        <v>0.53699196705495134</v>
      </c>
      <c r="CY67" s="16">
        <v>0.53624554822074488</v>
      </c>
      <c r="CZ67" s="16">
        <v>0.53550016690871816</v>
      </c>
      <c r="DA67" s="16">
        <v>0.53475582167671498</v>
      </c>
      <c r="DB67" s="16">
        <v>0.53401251108458436</v>
      </c>
      <c r="DC67" s="16">
        <v>0.5332702336941767</v>
      </c>
      <c r="DD67" s="16">
        <v>0.5325289880693419</v>
      </c>
      <c r="DE67" s="16">
        <v>0.53178877277592551</v>
      </c>
      <c r="DF67" s="16">
        <v>0.53104958638176691</v>
      </c>
      <c r="DG67" s="16">
        <v>0.53031142745669635</v>
      </c>
      <c r="DH67" s="16">
        <v>0.52957429457253147</v>
      </c>
      <c r="DI67" s="16">
        <v>0.52883818630307566</v>
      </c>
      <c r="DJ67" s="16">
        <v>0.5281031012241143</v>
      </c>
      <c r="DK67" s="16">
        <v>0.52736903791341283</v>
      </c>
    </row>
    <row r="68" spans="2:115" ht="12.75" customHeight="1" x14ac:dyDescent="0.15">
      <c r="B68" s="16">
        <v>115</v>
      </c>
      <c r="D68" s="16">
        <v>1</v>
      </c>
      <c r="E68" s="16">
        <v>1</v>
      </c>
      <c r="F68" s="16">
        <v>1</v>
      </c>
      <c r="G68" s="16">
        <v>1</v>
      </c>
      <c r="H68" s="16">
        <v>1</v>
      </c>
      <c r="I68" s="16">
        <v>1</v>
      </c>
      <c r="J68" s="16">
        <v>1</v>
      </c>
      <c r="K68" s="16">
        <v>1</v>
      </c>
      <c r="L68" s="16">
        <v>1</v>
      </c>
      <c r="M68" s="16">
        <v>1</v>
      </c>
      <c r="N68" s="16">
        <v>1</v>
      </c>
      <c r="O68" s="16">
        <v>1</v>
      </c>
      <c r="P68" s="16">
        <v>1</v>
      </c>
      <c r="Q68" s="16">
        <v>1</v>
      </c>
      <c r="R68" s="16">
        <v>1</v>
      </c>
      <c r="S68" s="16">
        <v>1</v>
      </c>
      <c r="T68" s="16">
        <v>1</v>
      </c>
      <c r="U68" s="16">
        <v>1</v>
      </c>
      <c r="V68" s="16">
        <v>1</v>
      </c>
      <c r="W68" s="16">
        <v>1</v>
      </c>
      <c r="X68" s="16">
        <v>1</v>
      </c>
      <c r="Y68" s="16">
        <v>1</v>
      </c>
      <c r="Z68" s="16">
        <v>1</v>
      </c>
      <c r="AA68" s="16">
        <v>1</v>
      </c>
      <c r="AB68" s="16">
        <v>1</v>
      </c>
      <c r="AC68" s="16">
        <v>1</v>
      </c>
      <c r="AD68" s="16">
        <v>1</v>
      </c>
      <c r="AE68" s="16">
        <v>1</v>
      </c>
      <c r="AF68" s="16">
        <v>1</v>
      </c>
      <c r="AG68" s="16">
        <v>1</v>
      </c>
      <c r="AH68" s="16">
        <v>1</v>
      </c>
      <c r="AI68" s="16">
        <v>1</v>
      </c>
      <c r="AJ68" s="16">
        <v>1</v>
      </c>
      <c r="AK68" s="16">
        <v>1</v>
      </c>
      <c r="AL68" s="16">
        <v>1</v>
      </c>
      <c r="AM68" s="16">
        <v>1</v>
      </c>
      <c r="AN68" s="16">
        <v>1</v>
      </c>
      <c r="AO68" s="16">
        <v>1</v>
      </c>
      <c r="AP68" s="16">
        <v>1</v>
      </c>
      <c r="AQ68" s="16">
        <v>1</v>
      </c>
      <c r="AR68" s="16">
        <v>1</v>
      </c>
      <c r="AS68" s="16">
        <v>1</v>
      </c>
      <c r="AT68" s="16">
        <v>1</v>
      </c>
      <c r="AU68" s="16">
        <v>1</v>
      </c>
      <c r="AV68" s="16">
        <v>1</v>
      </c>
      <c r="AW68" s="16">
        <v>1</v>
      </c>
      <c r="AX68" s="16">
        <v>1</v>
      </c>
      <c r="AY68" s="16">
        <v>1</v>
      </c>
      <c r="AZ68" s="16">
        <v>1</v>
      </c>
      <c r="BA68" s="16">
        <v>1</v>
      </c>
      <c r="BB68" s="16">
        <v>1</v>
      </c>
      <c r="BC68" s="16">
        <v>1</v>
      </c>
      <c r="BD68" s="16">
        <v>1</v>
      </c>
      <c r="BE68" s="16">
        <v>1</v>
      </c>
      <c r="BF68" s="16">
        <v>1</v>
      </c>
      <c r="BG68" s="16">
        <v>1</v>
      </c>
      <c r="BH68" s="16">
        <v>1</v>
      </c>
      <c r="BI68" s="16">
        <v>1</v>
      </c>
      <c r="BJ68" s="16">
        <v>1</v>
      </c>
      <c r="BK68" s="16">
        <v>1</v>
      </c>
      <c r="BL68" s="16">
        <v>1</v>
      </c>
      <c r="BM68" s="16">
        <v>1</v>
      </c>
      <c r="BN68" s="16">
        <v>1</v>
      </c>
      <c r="BO68" s="16">
        <v>1</v>
      </c>
      <c r="BP68" s="16">
        <v>1</v>
      </c>
      <c r="BQ68" s="16">
        <v>1</v>
      </c>
      <c r="BR68" s="16">
        <v>1</v>
      </c>
      <c r="BS68" s="16">
        <v>1</v>
      </c>
      <c r="BT68" s="16">
        <v>1</v>
      </c>
      <c r="BU68" s="16">
        <v>1</v>
      </c>
      <c r="BV68" s="16">
        <v>1</v>
      </c>
      <c r="BW68" s="16">
        <v>1</v>
      </c>
      <c r="BX68" s="16">
        <v>1</v>
      </c>
      <c r="BY68" s="16">
        <v>1</v>
      </c>
      <c r="BZ68" s="16">
        <v>1</v>
      </c>
      <c r="CA68" s="16">
        <v>1</v>
      </c>
      <c r="CB68" s="16">
        <v>1</v>
      </c>
      <c r="CC68" s="16">
        <v>1</v>
      </c>
      <c r="CD68" s="16">
        <v>1</v>
      </c>
      <c r="CE68" s="16">
        <v>1</v>
      </c>
      <c r="CF68" s="16">
        <v>1</v>
      </c>
      <c r="CG68" s="16">
        <v>1</v>
      </c>
      <c r="CH68" s="16">
        <v>1</v>
      </c>
      <c r="CI68" s="16">
        <v>1</v>
      </c>
      <c r="CJ68" s="16">
        <v>1</v>
      </c>
      <c r="CK68" s="16">
        <v>1</v>
      </c>
      <c r="CL68" s="16">
        <v>1</v>
      </c>
      <c r="CM68" s="16">
        <v>1</v>
      </c>
      <c r="CN68" s="16">
        <v>1</v>
      </c>
      <c r="CO68" s="16">
        <v>1</v>
      </c>
      <c r="CP68" s="16">
        <v>1</v>
      </c>
      <c r="CQ68" s="16">
        <v>1</v>
      </c>
      <c r="CR68" s="16">
        <v>1</v>
      </c>
      <c r="CS68" s="16">
        <v>1</v>
      </c>
      <c r="CT68" s="16">
        <v>1</v>
      </c>
      <c r="CU68" s="16">
        <v>1</v>
      </c>
      <c r="CV68" s="16">
        <v>1</v>
      </c>
      <c r="CW68" s="16">
        <v>1</v>
      </c>
      <c r="CX68" s="16">
        <v>1</v>
      </c>
      <c r="CY68" s="16">
        <v>1</v>
      </c>
      <c r="CZ68" s="16">
        <v>1</v>
      </c>
      <c r="DA68" s="16">
        <v>1</v>
      </c>
      <c r="DB68" s="16">
        <v>1</v>
      </c>
      <c r="DC68" s="16">
        <v>1</v>
      </c>
      <c r="DD68" s="16">
        <v>1</v>
      </c>
      <c r="DE68" s="16">
        <v>1</v>
      </c>
      <c r="DF68" s="16">
        <v>1</v>
      </c>
      <c r="DG68" s="16">
        <v>1</v>
      </c>
      <c r="DH68" s="16">
        <v>1</v>
      </c>
      <c r="DI68" s="16">
        <v>1</v>
      </c>
      <c r="DJ68" s="16">
        <v>1</v>
      </c>
      <c r="DK68" s="16">
        <v>1</v>
      </c>
    </row>
    <row r="69" spans="2:115" ht="12.75" customHeight="1" x14ac:dyDescent="0.15"/>
    <row r="70" spans="2:115" ht="12.75" customHeight="1" x14ac:dyDescent="0.15"/>
    <row r="71" spans="2:115" ht="12.75" customHeight="1" x14ac:dyDescent="0.15"/>
    <row r="72" spans="2:115" ht="12.75" customHeight="1" x14ac:dyDescent="0.15"/>
    <row r="73" spans="2:115" ht="12.75" customHeight="1" x14ac:dyDescent="0.15"/>
    <row r="74" spans="2:115" ht="12.75" customHeight="1" x14ac:dyDescent="0.15"/>
    <row r="75" spans="2:115" ht="12.75" customHeight="1" x14ac:dyDescent="0.15"/>
    <row r="76" spans="2:115" ht="12.75" customHeight="1" x14ac:dyDescent="0.15"/>
    <row r="77" spans="2:115" ht="12.75" customHeight="1" x14ac:dyDescent="0.15"/>
    <row r="78" spans="2:115" ht="12.75" customHeight="1" x14ac:dyDescent="0.15"/>
    <row r="79" spans="2:115" ht="12.75" customHeight="1" x14ac:dyDescent="0.15"/>
    <row r="80" spans="2:115" ht="12.75" customHeight="1" x14ac:dyDescent="0.15"/>
    <row r="81" ht="12.75" customHeight="1" x14ac:dyDescent="0.15"/>
    <row r="82" ht="12.75" customHeight="1" x14ac:dyDescent="0.15"/>
    <row r="83" ht="12.75" customHeight="1" x14ac:dyDescent="0.15"/>
    <row r="84" ht="12.75" customHeight="1" x14ac:dyDescent="0.15"/>
    <row r="85" ht="12.75" customHeight="1" x14ac:dyDescent="0.15"/>
    <row r="86" ht="12.75" customHeight="1" x14ac:dyDescent="0.15"/>
    <row r="87" ht="12.75" customHeight="1" x14ac:dyDescent="0.15"/>
    <row r="88" ht="12.75" customHeight="1" x14ac:dyDescent="0.15"/>
    <row r="89" ht="12.75" customHeight="1" x14ac:dyDescent="0.15"/>
    <row r="90" ht="12.75" customHeight="1" x14ac:dyDescent="0.15"/>
    <row r="91" ht="12.75" customHeight="1" x14ac:dyDescent="0.15"/>
    <row r="92" ht="12.75" customHeight="1" x14ac:dyDescent="0.15"/>
    <row r="93" ht="12.75" customHeight="1" x14ac:dyDescent="0.15"/>
    <row r="94" ht="12.75" customHeight="1" x14ac:dyDescent="0.15"/>
    <row r="95" ht="12.75" customHeight="1" x14ac:dyDescent="0.15"/>
    <row r="96" ht="12.75" customHeight="1" x14ac:dyDescent="0.15"/>
    <row r="97" ht="12.75" customHeight="1" x14ac:dyDescent="0.15"/>
    <row r="98" ht="12.75" customHeight="1" x14ac:dyDescent="0.15"/>
    <row r="99" ht="12.75" customHeight="1" x14ac:dyDescent="0.15"/>
    <row r="100" ht="12.75" customHeight="1" x14ac:dyDescent="0.15"/>
    <row r="101" ht="12.75" customHeight="1" x14ac:dyDescent="0.15"/>
    <row r="102" ht="12.75" customHeight="1" x14ac:dyDescent="0.15"/>
    <row r="103" ht="12.75" customHeight="1" x14ac:dyDescent="0.15"/>
    <row r="104" ht="12.75" customHeight="1" x14ac:dyDescent="0.15"/>
    <row r="105" ht="12.75" customHeight="1" x14ac:dyDescent="0.15"/>
    <row r="106" ht="12.75" customHeight="1" x14ac:dyDescent="0.15"/>
    <row r="107" ht="12.75" customHeight="1" x14ac:dyDescent="0.15"/>
    <row r="108" ht="12.75" customHeight="1" x14ac:dyDescent="0.15"/>
    <row r="109" ht="12.75" customHeight="1" x14ac:dyDescent="0.15"/>
    <row r="110" ht="12.75" customHeight="1" x14ac:dyDescent="0.15"/>
    <row r="111" ht="12.75" customHeight="1" x14ac:dyDescent="0.15"/>
    <row r="112" ht="12.75" customHeight="1" x14ac:dyDescent="0.15"/>
    <row r="113" ht="12.75" customHeight="1" x14ac:dyDescent="0.15"/>
    <row r="114" ht="12.75" customHeight="1" x14ac:dyDescent="0.15"/>
    <row r="115" ht="12.75" customHeight="1" x14ac:dyDescent="0.15"/>
    <row r="116" ht="12.75" customHeight="1" x14ac:dyDescent="0.15"/>
    <row r="117" ht="12.75" customHeight="1" x14ac:dyDescent="0.15"/>
    <row r="118" ht="12.75" customHeight="1" x14ac:dyDescent="0.15"/>
    <row r="119" ht="12.75" customHeight="1" x14ac:dyDescent="0.15"/>
    <row r="120" ht="12.75" customHeight="1" x14ac:dyDescent="0.15"/>
    <row r="121" ht="12.75" customHeight="1" x14ac:dyDescent="0.15"/>
    <row r="122" ht="12.75" customHeight="1" x14ac:dyDescent="0.15"/>
    <row r="123" ht="12.75" customHeight="1" x14ac:dyDescent="0.15"/>
    <row r="124" ht="12.75" customHeight="1" x14ac:dyDescent="0.15"/>
    <row r="125" ht="12.75" customHeight="1" x14ac:dyDescent="0.15"/>
    <row r="126" ht="12.75" customHeight="1" x14ac:dyDescent="0.15"/>
    <row r="127" ht="12.75" customHeight="1" x14ac:dyDescent="0.15"/>
    <row r="128" ht="12.75" customHeight="1" x14ac:dyDescent="0.15"/>
    <row r="129" ht="12.75" customHeight="1" x14ac:dyDescent="0.15"/>
    <row r="130" ht="12.75" customHeight="1" x14ac:dyDescent="0.15"/>
    <row r="131" ht="12.75" customHeight="1" x14ac:dyDescent="0.15"/>
    <row r="132" ht="12.75" customHeight="1" x14ac:dyDescent="0.15"/>
    <row r="133" ht="12.75" customHeight="1" x14ac:dyDescent="0.15"/>
    <row r="134" ht="12.75" customHeight="1" x14ac:dyDescent="0.15"/>
    <row r="135" ht="12.75" customHeight="1" x14ac:dyDescent="0.15"/>
    <row r="136" ht="12.75" customHeight="1" x14ac:dyDescent="0.15"/>
    <row r="137" ht="12.75" customHeight="1" x14ac:dyDescent="0.15"/>
    <row r="138" ht="12.75" customHeight="1" x14ac:dyDescent="0.15"/>
    <row r="139" ht="12.75" customHeight="1" x14ac:dyDescent="0.15"/>
    <row r="140" ht="12.75" customHeight="1" x14ac:dyDescent="0.15"/>
    <row r="141" ht="12.75" customHeight="1" x14ac:dyDescent="0.15"/>
    <row r="142" ht="12.75" customHeight="1" x14ac:dyDescent="0.15"/>
    <row r="143" ht="12.75" customHeight="1" x14ac:dyDescent="0.15"/>
    <row r="144" ht="12.75" customHeight="1" x14ac:dyDescent="0.15"/>
    <row r="145" ht="12.75" customHeight="1" x14ac:dyDescent="0.15"/>
    <row r="146" ht="12.75" customHeight="1" x14ac:dyDescent="0.15"/>
    <row r="147" ht="12.75" customHeight="1" x14ac:dyDescent="0.15"/>
    <row r="148" ht="12.75" customHeight="1" x14ac:dyDescent="0.15"/>
    <row r="149" ht="12.75" customHeight="1" x14ac:dyDescent="0.15"/>
    <row r="150" ht="12.75" customHeight="1" x14ac:dyDescent="0.15"/>
    <row r="151" ht="12.75" customHeight="1" x14ac:dyDescent="0.15"/>
    <row r="152" ht="12.75" customHeight="1" x14ac:dyDescent="0.15"/>
    <row r="153" ht="12.75" customHeight="1" x14ac:dyDescent="0.15"/>
    <row r="154" ht="12.75" customHeight="1" x14ac:dyDescent="0.15"/>
    <row r="155" ht="12.75" customHeight="1" x14ac:dyDescent="0.15"/>
    <row r="156" ht="12.75" customHeight="1" x14ac:dyDescent="0.15"/>
    <row r="157" ht="12.75" customHeight="1" x14ac:dyDescent="0.15"/>
    <row r="158" ht="12.75" customHeight="1" x14ac:dyDescent="0.15"/>
    <row r="159" ht="12.75" customHeight="1" x14ac:dyDescent="0.15"/>
    <row r="160" ht="12.75" customHeight="1" x14ac:dyDescent="0.15"/>
    <row r="161" ht="12.75" customHeight="1" x14ac:dyDescent="0.15"/>
    <row r="162" ht="12.75" customHeight="1" x14ac:dyDescent="0.15"/>
    <row r="163" ht="12.75" customHeight="1" x14ac:dyDescent="0.15"/>
    <row r="164" ht="12.75" customHeight="1" x14ac:dyDescent="0.15"/>
    <row r="165" ht="12.75" customHeight="1" x14ac:dyDescent="0.15"/>
    <row r="166" ht="12.75" customHeight="1" x14ac:dyDescent="0.15"/>
    <row r="167" ht="12.75" customHeight="1" x14ac:dyDescent="0.15"/>
    <row r="168" ht="12.75" customHeight="1" x14ac:dyDescent="0.15"/>
    <row r="169" ht="12.75" customHeight="1" x14ac:dyDescent="0.15"/>
    <row r="170" ht="12.75" customHeight="1" x14ac:dyDescent="0.15"/>
    <row r="171" ht="12.75" customHeight="1" x14ac:dyDescent="0.15"/>
    <row r="172" ht="12.75" customHeight="1" x14ac:dyDescent="0.15"/>
    <row r="173" ht="12.75" customHeight="1" x14ac:dyDescent="0.15"/>
    <row r="174" ht="12.75" customHeight="1" x14ac:dyDescent="0.15"/>
    <row r="175" ht="12.75" customHeight="1" x14ac:dyDescent="0.15"/>
    <row r="176" ht="12.75" customHeight="1" x14ac:dyDescent="0.15"/>
    <row r="177" ht="12.75" customHeight="1" x14ac:dyDescent="0.15"/>
    <row r="178" ht="12.75" customHeight="1" x14ac:dyDescent="0.15"/>
    <row r="179" ht="12.75" customHeight="1" x14ac:dyDescent="0.15"/>
    <row r="180" ht="12.75" customHeight="1" x14ac:dyDescent="0.15"/>
    <row r="181" ht="12.75" customHeight="1" x14ac:dyDescent="0.15"/>
    <row r="182" ht="12.75" customHeight="1" x14ac:dyDescent="0.15"/>
    <row r="183" ht="12.75" customHeight="1" x14ac:dyDescent="0.15"/>
    <row r="184" ht="12.75" customHeight="1" x14ac:dyDescent="0.15"/>
    <row r="185" ht="12.75" customHeight="1" x14ac:dyDescent="0.15"/>
    <row r="186" ht="12.75" customHeight="1" x14ac:dyDescent="0.15"/>
    <row r="187" ht="12.75" customHeight="1" x14ac:dyDescent="0.15"/>
    <row r="188" ht="12.75" customHeight="1" x14ac:dyDescent="0.15"/>
    <row r="189" ht="12.75" customHeight="1" x14ac:dyDescent="0.15"/>
    <row r="190" ht="12.75" customHeight="1" x14ac:dyDescent="0.15"/>
    <row r="191" ht="12.75" customHeight="1" x14ac:dyDescent="0.15"/>
    <row r="192" ht="12.75" customHeight="1" x14ac:dyDescent="0.15"/>
    <row r="193" ht="12.75" customHeight="1" x14ac:dyDescent="0.15"/>
    <row r="194" ht="12.75" customHeight="1" x14ac:dyDescent="0.15"/>
    <row r="195" ht="12.75" customHeight="1" x14ac:dyDescent="0.15"/>
    <row r="196" ht="12.75" customHeight="1" x14ac:dyDescent="0.15"/>
    <row r="197" ht="12.75" customHeight="1" x14ac:dyDescent="0.15"/>
    <row r="198" ht="12.75" customHeight="1" x14ac:dyDescent="0.15"/>
    <row r="199" ht="12.75" customHeight="1" x14ac:dyDescent="0.15"/>
    <row r="200" ht="12.75" customHeight="1" x14ac:dyDescent="0.15"/>
  </sheetData>
  <pageMargins left="0.78740157499999996" right="0.78740157499999996" top="0.984251969" bottom="0.984251969" header="0.5" footer="0.5"/>
  <pageSetup orientation="portrait" horizontalDpi="300" verticalDpi="300" copies="0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56869-D6AC-44BC-BA12-9DDB2EE0E37B}">
  <dimension ref="A1:DK200"/>
  <sheetViews>
    <sheetView workbookViewId="0">
      <selection activeCell="L18" sqref="L18"/>
    </sheetView>
  </sheetViews>
  <sheetFormatPr baseColWidth="10" defaultRowHeight="13" x14ac:dyDescent="0.15"/>
  <cols>
    <col min="1" max="1" width="12.6640625" style="16" customWidth="1"/>
    <col min="2" max="256" width="8.83203125" style="16" customWidth="1"/>
    <col min="257" max="257" width="12.6640625" style="16" customWidth="1"/>
    <col min="258" max="512" width="8.83203125" style="16" customWidth="1"/>
    <col min="513" max="513" width="12.6640625" style="16" customWidth="1"/>
    <col min="514" max="768" width="8.83203125" style="16" customWidth="1"/>
    <col min="769" max="769" width="12.6640625" style="16" customWidth="1"/>
    <col min="770" max="1024" width="8.83203125" style="16" customWidth="1"/>
    <col min="1025" max="1025" width="12.6640625" style="16" customWidth="1"/>
    <col min="1026" max="1280" width="8.83203125" style="16" customWidth="1"/>
    <col min="1281" max="1281" width="12.6640625" style="16" customWidth="1"/>
    <col min="1282" max="1536" width="8.83203125" style="16" customWidth="1"/>
    <col min="1537" max="1537" width="12.6640625" style="16" customWidth="1"/>
    <col min="1538" max="1792" width="8.83203125" style="16" customWidth="1"/>
    <col min="1793" max="1793" width="12.6640625" style="16" customWidth="1"/>
    <col min="1794" max="2048" width="8.83203125" style="16" customWidth="1"/>
    <col min="2049" max="2049" width="12.6640625" style="16" customWidth="1"/>
    <col min="2050" max="2304" width="8.83203125" style="16" customWidth="1"/>
    <col min="2305" max="2305" width="12.6640625" style="16" customWidth="1"/>
    <col min="2306" max="2560" width="8.83203125" style="16" customWidth="1"/>
    <col min="2561" max="2561" width="12.6640625" style="16" customWidth="1"/>
    <col min="2562" max="2816" width="8.83203125" style="16" customWidth="1"/>
    <col min="2817" max="2817" width="12.6640625" style="16" customWidth="1"/>
    <col min="2818" max="3072" width="8.83203125" style="16" customWidth="1"/>
    <col min="3073" max="3073" width="12.6640625" style="16" customWidth="1"/>
    <col min="3074" max="3328" width="8.83203125" style="16" customWidth="1"/>
    <col min="3329" max="3329" width="12.6640625" style="16" customWidth="1"/>
    <col min="3330" max="3584" width="8.83203125" style="16" customWidth="1"/>
    <col min="3585" max="3585" width="12.6640625" style="16" customWidth="1"/>
    <col min="3586" max="3840" width="8.83203125" style="16" customWidth="1"/>
    <col min="3841" max="3841" width="12.6640625" style="16" customWidth="1"/>
    <col min="3842" max="4096" width="8.83203125" style="16" customWidth="1"/>
    <col min="4097" max="4097" width="12.6640625" style="16" customWidth="1"/>
    <col min="4098" max="4352" width="8.83203125" style="16" customWidth="1"/>
    <col min="4353" max="4353" width="12.6640625" style="16" customWidth="1"/>
    <col min="4354" max="4608" width="8.83203125" style="16" customWidth="1"/>
    <col min="4609" max="4609" width="12.6640625" style="16" customWidth="1"/>
    <col min="4610" max="4864" width="8.83203125" style="16" customWidth="1"/>
    <col min="4865" max="4865" width="12.6640625" style="16" customWidth="1"/>
    <col min="4866" max="5120" width="8.83203125" style="16" customWidth="1"/>
    <col min="5121" max="5121" width="12.6640625" style="16" customWidth="1"/>
    <col min="5122" max="5376" width="8.83203125" style="16" customWidth="1"/>
    <col min="5377" max="5377" width="12.6640625" style="16" customWidth="1"/>
    <col min="5378" max="5632" width="8.83203125" style="16" customWidth="1"/>
    <col min="5633" max="5633" width="12.6640625" style="16" customWidth="1"/>
    <col min="5634" max="5888" width="8.83203125" style="16" customWidth="1"/>
    <col min="5889" max="5889" width="12.6640625" style="16" customWidth="1"/>
    <col min="5890" max="6144" width="8.83203125" style="16" customWidth="1"/>
    <col min="6145" max="6145" width="12.6640625" style="16" customWidth="1"/>
    <col min="6146" max="6400" width="8.83203125" style="16" customWidth="1"/>
    <col min="6401" max="6401" width="12.6640625" style="16" customWidth="1"/>
    <col min="6402" max="6656" width="8.83203125" style="16" customWidth="1"/>
    <col min="6657" max="6657" width="12.6640625" style="16" customWidth="1"/>
    <col min="6658" max="6912" width="8.83203125" style="16" customWidth="1"/>
    <col min="6913" max="6913" width="12.6640625" style="16" customWidth="1"/>
    <col min="6914" max="7168" width="8.83203125" style="16" customWidth="1"/>
    <col min="7169" max="7169" width="12.6640625" style="16" customWidth="1"/>
    <col min="7170" max="7424" width="8.83203125" style="16" customWidth="1"/>
    <col min="7425" max="7425" width="12.6640625" style="16" customWidth="1"/>
    <col min="7426" max="7680" width="8.83203125" style="16" customWidth="1"/>
    <col min="7681" max="7681" width="12.6640625" style="16" customWidth="1"/>
    <col min="7682" max="7936" width="8.83203125" style="16" customWidth="1"/>
    <col min="7937" max="7937" width="12.6640625" style="16" customWidth="1"/>
    <col min="7938" max="8192" width="8.83203125" style="16" customWidth="1"/>
    <col min="8193" max="8193" width="12.6640625" style="16" customWidth="1"/>
    <col min="8194" max="8448" width="8.83203125" style="16" customWidth="1"/>
    <col min="8449" max="8449" width="12.6640625" style="16" customWidth="1"/>
    <col min="8450" max="8704" width="8.83203125" style="16" customWidth="1"/>
    <col min="8705" max="8705" width="12.6640625" style="16" customWidth="1"/>
    <col min="8706" max="8960" width="8.83203125" style="16" customWidth="1"/>
    <col min="8961" max="8961" width="12.6640625" style="16" customWidth="1"/>
    <col min="8962" max="9216" width="8.83203125" style="16" customWidth="1"/>
    <col min="9217" max="9217" width="12.6640625" style="16" customWidth="1"/>
    <col min="9218" max="9472" width="8.83203125" style="16" customWidth="1"/>
    <col min="9473" max="9473" width="12.6640625" style="16" customWidth="1"/>
    <col min="9474" max="9728" width="8.83203125" style="16" customWidth="1"/>
    <col min="9729" max="9729" width="12.6640625" style="16" customWidth="1"/>
    <col min="9730" max="9984" width="8.83203125" style="16" customWidth="1"/>
    <col min="9985" max="9985" width="12.6640625" style="16" customWidth="1"/>
    <col min="9986" max="10240" width="8.83203125" style="16" customWidth="1"/>
    <col min="10241" max="10241" width="12.6640625" style="16" customWidth="1"/>
    <col min="10242" max="10496" width="8.83203125" style="16" customWidth="1"/>
    <col min="10497" max="10497" width="12.6640625" style="16" customWidth="1"/>
    <col min="10498" max="10752" width="8.83203125" style="16" customWidth="1"/>
    <col min="10753" max="10753" width="12.6640625" style="16" customWidth="1"/>
    <col min="10754" max="11008" width="8.83203125" style="16" customWidth="1"/>
    <col min="11009" max="11009" width="12.6640625" style="16" customWidth="1"/>
    <col min="11010" max="11264" width="8.83203125" style="16" customWidth="1"/>
    <col min="11265" max="11265" width="12.6640625" style="16" customWidth="1"/>
    <col min="11266" max="11520" width="8.83203125" style="16" customWidth="1"/>
    <col min="11521" max="11521" width="12.6640625" style="16" customWidth="1"/>
    <col min="11522" max="11776" width="8.83203125" style="16" customWidth="1"/>
    <col min="11777" max="11777" width="12.6640625" style="16" customWidth="1"/>
    <col min="11778" max="12032" width="8.83203125" style="16" customWidth="1"/>
    <col min="12033" max="12033" width="12.6640625" style="16" customWidth="1"/>
    <col min="12034" max="12288" width="8.83203125" style="16" customWidth="1"/>
    <col min="12289" max="12289" width="12.6640625" style="16" customWidth="1"/>
    <col min="12290" max="12544" width="8.83203125" style="16" customWidth="1"/>
    <col min="12545" max="12545" width="12.6640625" style="16" customWidth="1"/>
    <col min="12546" max="12800" width="8.83203125" style="16" customWidth="1"/>
    <col min="12801" max="12801" width="12.6640625" style="16" customWidth="1"/>
    <col min="12802" max="13056" width="8.83203125" style="16" customWidth="1"/>
    <col min="13057" max="13057" width="12.6640625" style="16" customWidth="1"/>
    <col min="13058" max="13312" width="8.83203125" style="16" customWidth="1"/>
    <col min="13313" max="13313" width="12.6640625" style="16" customWidth="1"/>
    <col min="13314" max="13568" width="8.83203125" style="16" customWidth="1"/>
    <col min="13569" max="13569" width="12.6640625" style="16" customWidth="1"/>
    <col min="13570" max="13824" width="8.83203125" style="16" customWidth="1"/>
    <col min="13825" max="13825" width="12.6640625" style="16" customWidth="1"/>
    <col min="13826" max="14080" width="8.83203125" style="16" customWidth="1"/>
    <col min="14081" max="14081" width="12.6640625" style="16" customWidth="1"/>
    <col min="14082" max="14336" width="8.83203125" style="16" customWidth="1"/>
    <col min="14337" max="14337" width="12.6640625" style="16" customWidth="1"/>
    <col min="14338" max="14592" width="8.83203125" style="16" customWidth="1"/>
    <col min="14593" max="14593" width="12.6640625" style="16" customWidth="1"/>
    <col min="14594" max="14848" width="8.83203125" style="16" customWidth="1"/>
    <col min="14849" max="14849" width="12.6640625" style="16" customWidth="1"/>
    <col min="14850" max="15104" width="8.83203125" style="16" customWidth="1"/>
    <col min="15105" max="15105" width="12.6640625" style="16" customWidth="1"/>
    <col min="15106" max="15360" width="8.83203125" style="16" customWidth="1"/>
    <col min="15361" max="15361" width="12.6640625" style="16" customWidth="1"/>
    <col min="15362" max="15616" width="8.83203125" style="16" customWidth="1"/>
    <col min="15617" max="15617" width="12.6640625" style="16" customWidth="1"/>
    <col min="15618" max="15872" width="8.83203125" style="16" customWidth="1"/>
    <col min="15873" max="15873" width="12.6640625" style="16" customWidth="1"/>
    <col min="15874" max="16128" width="8.83203125" style="16" customWidth="1"/>
    <col min="16129" max="16129" width="12.6640625" style="16" customWidth="1"/>
    <col min="16130" max="16384" width="8.83203125" style="16" customWidth="1"/>
  </cols>
  <sheetData>
    <row r="1" spans="1:115" ht="18" customHeight="1" x14ac:dyDescent="0.15">
      <c r="A1" s="16" t="s">
        <v>125</v>
      </c>
    </row>
    <row r="2" spans="1:115" ht="12.75" customHeight="1" x14ac:dyDescent="0.15"/>
    <row r="3" spans="1:115" ht="12.75" customHeight="1" x14ac:dyDescent="0.15"/>
    <row r="4" spans="1:115" ht="12.75" customHeight="1" x14ac:dyDescent="0.15">
      <c r="A4" s="16" t="s">
        <v>124</v>
      </c>
    </row>
    <row r="5" spans="1:115" ht="12.75" customHeight="1" x14ac:dyDescent="0.15">
      <c r="A5" s="16" t="s">
        <v>115</v>
      </c>
    </row>
    <row r="6" spans="1:115" ht="12.75" customHeight="1" x14ac:dyDescent="0.15">
      <c r="A6" s="16" t="s">
        <v>116</v>
      </c>
      <c r="E6" s="16">
        <v>60</v>
      </c>
    </row>
    <row r="7" spans="1:115" ht="12.75" customHeight="1" x14ac:dyDescent="0.15">
      <c r="A7" s="16" t="s">
        <v>117</v>
      </c>
      <c r="E7" s="16">
        <v>115</v>
      </c>
    </row>
    <row r="8" spans="1:115" ht="12.75" customHeight="1" x14ac:dyDescent="0.15">
      <c r="A8" s="16" t="s">
        <v>118</v>
      </c>
      <c r="E8" s="16">
        <v>2014</v>
      </c>
    </row>
    <row r="9" spans="1:115" ht="12.75" customHeight="1" x14ac:dyDescent="0.15">
      <c r="A9" s="16" t="s">
        <v>119</v>
      </c>
      <c r="E9" s="16">
        <v>2125</v>
      </c>
    </row>
    <row r="10" spans="1:115" ht="12.75" customHeight="1" x14ac:dyDescent="0.15"/>
    <row r="11" spans="1:115" ht="12.75" customHeight="1" x14ac:dyDescent="0.15">
      <c r="B11" s="16" t="s">
        <v>5</v>
      </c>
      <c r="D11" s="16" t="s">
        <v>0</v>
      </c>
    </row>
    <row r="12" spans="1:115" ht="12.75" customHeight="1" x14ac:dyDescent="0.15">
      <c r="D12" s="16">
        <v>2014</v>
      </c>
      <c r="E12" s="16">
        <v>2015</v>
      </c>
      <c r="F12" s="16">
        <v>2016</v>
      </c>
      <c r="G12" s="16">
        <v>2017</v>
      </c>
      <c r="H12" s="16">
        <v>2018</v>
      </c>
      <c r="I12" s="16">
        <v>2019</v>
      </c>
      <c r="J12" s="16">
        <v>2020</v>
      </c>
      <c r="K12" s="16">
        <v>2021</v>
      </c>
      <c r="L12" s="16">
        <v>2022</v>
      </c>
      <c r="M12" s="16">
        <v>2023</v>
      </c>
      <c r="N12" s="16">
        <v>2024</v>
      </c>
      <c r="O12" s="16">
        <v>2025</v>
      </c>
      <c r="P12" s="16">
        <v>2026</v>
      </c>
      <c r="Q12" s="16">
        <v>2027</v>
      </c>
      <c r="R12" s="16">
        <v>2028</v>
      </c>
      <c r="S12" s="16">
        <v>2029</v>
      </c>
      <c r="T12" s="16">
        <v>2030</v>
      </c>
      <c r="U12" s="16">
        <v>2031</v>
      </c>
      <c r="V12" s="16">
        <v>2032</v>
      </c>
      <c r="W12" s="16">
        <v>2033</v>
      </c>
      <c r="X12" s="16">
        <v>2034</v>
      </c>
      <c r="Y12" s="16">
        <v>2035</v>
      </c>
      <c r="Z12" s="16">
        <v>2036</v>
      </c>
      <c r="AA12" s="16">
        <v>2037</v>
      </c>
      <c r="AB12" s="16">
        <v>2038</v>
      </c>
      <c r="AC12" s="16">
        <v>2039</v>
      </c>
      <c r="AD12" s="16">
        <v>2040</v>
      </c>
      <c r="AE12" s="16">
        <v>2041</v>
      </c>
      <c r="AF12" s="16">
        <v>2042</v>
      </c>
      <c r="AG12" s="16">
        <v>2043</v>
      </c>
      <c r="AH12" s="16">
        <v>2044</v>
      </c>
      <c r="AI12" s="16">
        <v>2045</v>
      </c>
      <c r="AJ12" s="16">
        <v>2046</v>
      </c>
      <c r="AK12" s="16">
        <v>2047</v>
      </c>
      <c r="AL12" s="16">
        <v>2048</v>
      </c>
      <c r="AM12" s="16">
        <v>2049</v>
      </c>
      <c r="AN12" s="16">
        <v>2050</v>
      </c>
      <c r="AO12" s="16">
        <v>2051</v>
      </c>
      <c r="AP12" s="16">
        <v>2052</v>
      </c>
      <c r="AQ12" s="16">
        <v>2053</v>
      </c>
      <c r="AR12" s="16">
        <v>2054</v>
      </c>
      <c r="AS12" s="16">
        <v>2055</v>
      </c>
      <c r="AT12" s="16">
        <v>2056</v>
      </c>
      <c r="AU12" s="16">
        <v>2057</v>
      </c>
      <c r="AV12" s="16">
        <v>2058</v>
      </c>
      <c r="AW12" s="16">
        <v>2059</v>
      </c>
      <c r="AX12" s="16">
        <v>2060</v>
      </c>
      <c r="AY12" s="16">
        <v>2061</v>
      </c>
      <c r="AZ12" s="16">
        <v>2062</v>
      </c>
      <c r="BA12" s="16">
        <v>2063</v>
      </c>
      <c r="BB12" s="16">
        <v>2064</v>
      </c>
      <c r="BC12" s="16">
        <v>2065</v>
      </c>
      <c r="BD12" s="16">
        <v>2066</v>
      </c>
      <c r="BE12" s="16">
        <v>2067</v>
      </c>
      <c r="BF12" s="16">
        <v>2068</v>
      </c>
      <c r="BG12" s="16">
        <v>2069</v>
      </c>
      <c r="BH12" s="16">
        <v>2070</v>
      </c>
      <c r="BI12" s="16">
        <v>2071</v>
      </c>
      <c r="BJ12" s="16">
        <v>2072</v>
      </c>
      <c r="BK12" s="16">
        <v>2073</v>
      </c>
      <c r="BL12" s="16">
        <v>2074</v>
      </c>
      <c r="BM12" s="16">
        <v>2075</v>
      </c>
      <c r="BN12" s="16">
        <v>2076</v>
      </c>
      <c r="BO12" s="16">
        <v>2077</v>
      </c>
      <c r="BP12" s="16">
        <v>2078</v>
      </c>
      <c r="BQ12" s="16">
        <v>2079</v>
      </c>
      <c r="BR12" s="16">
        <v>2080</v>
      </c>
      <c r="BS12" s="16">
        <v>2081</v>
      </c>
      <c r="BT12" s="16">
        <v>2082</v>
      </c>
      <c r="BU12" s="16">
        <v>2083</v>
      </c>
      <c r="BV12" s="16">
        <v>2084</v>
      </c>
      <c r="BW12" s="16">
        <v>2085</v>
      </c>
      <c r="BX12" s="16">
        <v>2086</v>
      </c>
      <c r="BY12" s="16">
        <v>2087</v>
      </c>
      <c r="BZ12" s="16">
        <v>2088</v>
      </c>
      <c r="CA12" s="16">
        <v>2089</v>
      </c>
      <c r="CB12" s="16">
        <v>2090</v>
      </c>
      <c r="CC12" s="16">
        <v>2091</v>
      </c>
      <c r="CD12" s="16">
        <v>2092</v>
      </c>
      <c r="CE12" s="16">
        <v>2093</v>
      </c>
      <c r="CF12" s="16">
        <v>2094</v>
      </c>
      <c r="CG12" s="16">
        <v>2095</v>
      </c>
      <c r="CH12" s="16">
        <v>2096</v>
      </c>
      <c r="CI12" s="16">
        <v>2097</v>
      </c>
      <c r="CJ12" s="16">
        <v>2098</v>
      </c>
      <c r="CK12" s="16">
        <v>2099</v>
      </c>
      <c r="CL12" s="16">
        <v>2100</v>
      </c>
      <c r="CM12" s="16">
        <v>2101</v>
      </c>
      <c r="CN12" s="16">
        <v>2102</v>
      </c>
      <c r="CO12" s="16">
        <v>2103</v>
      </c>
      <c r="CP12" s="16">
        <v>2104</v>
      </c>
      <c r="CQ12" s="16">
        <v>2105</v>
      </c>
      <c r="CR12" s="16">
        <v>2106</v>
      </c>
      <c r="CS12" s="16">
        <v>2107</v>
      </c>
      <c r="CT12" s="16">
        <v>2108</v>
      </c>
      <c r="CU12" s="16">
        <v>2109</v>
      </c>
      <c r="CV12" s="16">
        <v>2110</v>
      </c>
      <c r="CW12" s="16">
        <v>2111</v>
      </c>
      <c r="CX12" s="16">
        <v>2112</v>
      </c>
      <c r="CY12" s="16">
        <v>2113</v>
      </c>
      <c r="CZ12" s="16">
        <v>2114</v>
      </c>
      <c r="DA12" s="16">
        <v>2115</v>
      </c>
      <c r="DB12" s="16">
        <v>2116</v>
      </c>
      <c r="DC12" s="16">
        <v>2117</v>
      </c>
      <c r="DD12" s="16">
        <v>2118</v>
      </c>
      <c r="DE12" s="16">
        <v>2119</v>
      </c>
      <c r="DF12" s="16">
        <v>2120</v>
      </c>
      <c r="DG12" s="16">
        <v>2121</v>
      </c>
      <c r="DH12" s="16">
        <v>2122</v>
      </c>
      <c r="DI12" s="16">
        <v>2123</v>
      </c>
      <c r="DJ12" s="16">
        <v>2124</v>
      </c>
      <c r="DK12" s="16">
        <v>2125</v>
      </c>
    </row>
    <row r="13" spans="1:115" ht="12.75" customHeight="1" x14ac:dyDescent="0.15">
      <c r="B13" s="16">
        <v>60</v>
      </c>
      <c r="D13" s="16">
        <v>7.2700000000000004E-3</v>
      </c>
      <c r="E13" s="16">
        <v>7.1066431000000006E-3</v>
      </c>
      <c r="F13" s="16">
        <v>6.9537792069190004E-3</v>
      </c>
      <c r="G13" s="16">
        <v>6.8109485820088845E-3</v>
      </c>
      <c r="H13" s="16">
        <v>6.6775902087731504E-3</v>
      </c>
      <c r="I13" s="16">
        <v>6.553320254987882E-3</v>
      </c>
      <c r="J13" s="16">
        <v>6.4376541524873467E-3</v>
      </c>
      <c r="K13" s="16">
        <v>6.3302740812238578E-3</v>
      </c>
      <c r="L13" s="16">
        <v>6.2307621726670186E-3</v>
      </c>
      <c r="M13" s="16">
        <v>6.1388584306201798E-3</v>
      </c>
      <c r="N13" s="16">
        <v>6.0542035728619274E-3</v>
      </c>
      <c r="O13" s="16">
        <v>5.9765886830578374E-3</v>
      </c>
      <c r="P13" s="16">
        <v>5.9057063412767717E-3</v>
      </c>
      <c r="Q13" s="16">
        <v>5.8413931992202682E-3</v>
      </c>
      <c r="R13" s="16">
        <v>5.7833881647520111E-3</v>
      </c>
      <c r="S13" s="16">
        <v>5.7315690067958336E-3</v>
      </c>
      <c r="T13" s="16">
        <v>5.6857164547414671E-3</v>
      </c>
      <c r="U13" s="16">
        <v>5.6402307231035349E-3</v>
      </c>
      <c r="V13" s="16">
        <v>5.5951088773187069E-3</v>
      </c>
      <c r="W13" s="16">
        <v>5.5503480063001567E-3</v>
      </c>
      <c r="X13" s="16">
        <v>5.5059452222497559E-3</v>
      </c>
      <c r="Y13" s="16">
        <v>5.4618976604717574E-3</v>
      </c>
      <c r="Z13" s="16">
        <v>5.418202479187984E-3</v>
      </c>
      <c r="AA13" s="16">
        <v>5.3748568593544798E-3</v>
      </c>
      <c r="AB13" s="16">
        <v>5.3318580044796442E-3</v>
      </c>
      <c r="AC13" s="16">
        <v>5.2892031404438069E-3</v>
      </c>
      <c r="AD13" s="16">
        <v>5.2468895153202563E-3</v>
      </c>
      <c r="AE13" s="16">
        <v>5.2049143991976937E-3</v>
      </c>
      <c r="AF13" s="16">
        <v>5.1632750840041128E-3</v>
      </c>
      <c r="AG13" s="16">
        <v>5.1219688833320795E-3</v>
      </c>
      <c r="AH13" s="16">
        <v>5.0809931322654232E-3</v>
      </c>
      <c r="AI13" s="16">
        <v>5.040345187207299E-3</v>
      </c>
      <c r="AJ13" s="16">
        <v>5.0000224257096409E-3</v>
      </c>
      <c r="AK13" s="16">
        <v>4.9600222463039639E-3</v>
      </c>
      <c r="AL13" s="16">
        <v>4.9203420683335327E-3</v>
      </c>
      <c r="AM13" s="16">
        <v>4.8809793317868642E-3</v>
      </c>
      <c r="AN13" s="16">
        <v>4.8419314971325685E-3</v>
      </c>
      <c r="AO13" s="16">
        <v>4.8031960451555078E-3</v>
      </c>
      <c r="AP13" s="16">
        <v>4.7647704767942644E-3</v>
      </c>
      <c r="AQ13" s="16">
        <v>4.7266523129799098E-3</v>
      </c>
      <c r="AR13" s="16">
        <v>4.6888390944760704E-3</v>
      </c>
      <c r="AS13" s="16">
        <v>4.6513283817202619E-3</v>
      </c>
      <c r="AT13" s="16">
        <v>4.6141177546665003E-3</v>
      </c>
      <c r="AU13" s="16">
        <v>4.5772048126291685E-3</v>
      </c>
      <c r="AV13" s="16">
        <v>4.5405871741281342E-3</v>
      </c>
      <c r="AW13" s="16">
        <v>4.5042624767351099E-3</v>
      </c>
      <c r="AX13" s="16">
        <v>4.4682283769212289E-3</v>
      </c>
      <c r="AY13" s="16">
        <v>4.4324825499058584E-3</v>
      </c>
      <c r="AZ13" s="16">
        <v>4.397022689506612E-3</v>
      </c>
      <c r="BA13" s="16">
        <v>4.3618465079905584E-3</v>
      </c>
      <c r="BB13" s="16">
        <v>4.3269517359266346E-3</v>
      </c>
      <c r="BC13" s="16">
        <v>4.2923361220392215E-3</v>
      </c>
      <c r="BD13" s="16">
        <v>4.2579974330629071E-3</v>
      </c>
      <c r="BE13" s="16">
        <v>4.2239334535984045E-3</v>
      </c>
      <c r="BF13" s="16">
        <v>4.1901419859696164E-3</v>
      </c>
      <c r="BG13" s="16">
        <v>4.1566208500818597E-3</v>
      </c>
      <c r="BH13" s="16">
        <v>4.1233678832812053E-3</v>
      </c>
      <c r="BI13" s="16">
        <v>4.0903809402149556E-3</v>
      </c>
      <c r="BJ13" s="16">
        <v>4.0576578926932354E-3</v>
      </c>
      <c r="BK13" s="16">
        <v>4.0251966295516894E-3</v>
      </c>
      <c r="BL13" s="16">
        <v>3.992995056515276E-3</v>
      </c>
      <c r="BM13" s="16">
        <v>3.9610510960631541E-3</v>
      </c>
      <c r="BN13" s="16">
        <v>3.9293626872946488E-3</v>
      </c>
      <c r="BO13" s="16">
        <v>3.8979277857962916E-3</v>
      </c>
      <c r="BP13" s="16">
        <v>3.866744363509921E-3</v>
      </c>
      <c r="BQ13" s="16">
        <v>3.8358104086018419E-3</v>
      </c>
      <c r="BR13" s="16">
        <v>3.8051239253330269E-3</v>
      </c>
      <c r="BS13" s="16">
        <v>3.7746829339303624E-3</v>
      </c>
      <c r="BT13" s="16">
        <v>3.7444854704589202E-3</v>
      </c>
      <c r="BU13" s="16">
        <v>3.7145295866952486E-3</v>
      </c>
      <c r="BV13" s="16">
        <v>3.6848133500016864E-3</v>
      </c>
      <c r="BW13" s="16">
        <v>3.6553348432016731E-3</v>
      </c>
      <c r="BX13" s="16">
        <v>3.6260921644560599E-3</v>
      </c>
      <c r="BY13" s="16">
        <v>3.5970834271404112E-3</v>
      </c>
      <c r="BZ13" s="16">
        <v>3.568306759723288E-3</v>
      </c>
      <c r="CA13" s="16">
        <v>3.5397603056455014E-3</v>
      </c>
      <c r="CB13" s="16">
        <v>3.5114422232003376E-3</v>
      </c>
      <c r="CC13" s="16">
        <v>3.4833506854147346E-3</v>
      </c>
      <c r="CD13" s="16">
        <v>3.4554838799314164E-3</v>
      </c>
      <c r="CE13" s="16">
        <v>3.4278400088919654E-3</v>
      </c>
      <c r="CF13" s="16">
        <v>3.4004172888208299E-3</v>
      </c>
      <c r="CG13" s="16">
        <v>3.3732139505102633E-3</v>
      </c>
      <c r="CH13" s="16">
        <v>3.346228238906181E-3</v>
      </c>
      <c r="CI13" s="16">
        <v>3.3194584129949316E-3</v>
      </c>
      <c r="CJ13" s="16">
        <v>3.292902745690972E-3</v>
      </c>
      <c r="CK13" s="16">
        <v>3.2665595237254441E-3</v>
      </c>
      <c r="CL13" s="16">
        <v>3.2404270475356401E-3</v>
      </c>
      <c r="CM13" s="16">
        <v>3.2145036311553555E-3</v>
      </c>
      <c r="CN13" s="16">
        <v>3.1887876021061126E-3</v>
      </c>
      <c r="CO13" s="16">
        <v>3.1632773012892634E-3</v>
      </c>
      <c r="CP13" s="16">
        <v>3.1379710828789496E-3</v>
      </c>
      <c r="CQ13" s="16">
        <v>3.1128673142159177E-3</v>
      </c>
      <c r="CR13" s="16">
        <v>3.0879643757021906E-3</v>
      </c>
      <c r="CS13" s="16">
        <v>3.0632606606965729E-3</v>
      </c>
      <c r="CT13" s="16">
        <v>3.0387545754110004E-3</v>
      </c>
      <c r="CU13" s="16">
        <v>3.0144445388077122E-3</v>
      </c>
      <c r="CV13" s="16">
        <v>2.9903289824972507E-3</v>
      </c>
      <c r="CW13" s="16">
        <v>2.9664063506372722E-3</v>
      </c>
      <c r="CX13" s="16">
        <v>2.9426750998321738E-3</v>
      </c>
      <c r="CY13" s="16">
        <v>2.9191336990335168E-3</v>
      </c>
      <c r="CZ13" s="16">
        <v>2.8957806294412484E-3</v>
      </c>
      <c r="DA13" s="16">
        <v>2.8726143844057185E-3</v>
      </c>
      <c r="DB13" s="16">
        <v>2.8496334693304732E-3</v>
      </c>
      <c r="DC13" s="16">
        <v>2.8268364015758291E-3</v>
      </c>
      <c r="DD13" s="16">
        <v>2.8042217103632226E-3</v>
      </c>
      <c r="DE13" s="16">
        <v>2.7817879366803166E-3</v>
      </c>
      <c r="DF13" s="16">
        <v>2.7595336331868742E-3</v>
      </c>
      <c r="DG13" s="16">
        <v>2.7374573641213789E-3</v>
      </c>
      <c r="DH13" s="16">
        <v>2.7155577052084081E-3</v>
      </c>
      <c r="DI13" s="16">
        <v>2.6938332435667406E-3</v>
      </c>
      <c r="DJ13" s="16">
        <v>2.6722825776182065E-3</v>
      </c>
      <c r="DK13" s="16">
        <v>2.6509043169972613E-3</v>
      </c>
    </row>
    <row r="14" spans="1:115" ht="12.75" customHeight="1" x14ac:dyDescent="0.15">
      <c r="B14" s="16">
        <v>61</v>
      </c>
      <c r="D14" s="16">
        <v>7.8700000000000003E-3</v>
      </c>
      <c r="E14" s="16">
        <v>7.6860781000000003E-3</v>
      </c>
      <c r="F14" s="16">
        <v>7.514371115246E-3</v>
      </c>
      <c r="G14" s="16">
        <v>7.3541647230689552E-3</v>
      </c>
      <c r="H14" s="16">
        <v>7.204948720837886E-3</v>
      </c>
      <c r="I14" s="16">
        <v>7.06610935898734E-3</v>
      </c>
      <c r="J14" s="16">
        <v>6.9371528631858208E-3</v>
      </c>
      <c r="K14" s="16">
        <v>6.8176950908817608E-3</v>
      </c>
      <c r="L14" s="16">
        <v>6.7072484304094761E-3</v>
      </c>
      <c r="M14" s="16">
        <v>6.6054994717201646E-3</v>
      </c>
      <c r="N14" s="16">
        <v>6.5120316541953244E-3</v>
      </c>
      <c r="O14" s="16">
        <v>6.4265937988922817E-3</v>
      </c>
      <c r="P14" s="16">
        <v>6.3488320139256848E-3</v>
      </c>
      <c r="Q14" s="16">
        <v>6.2785504435315274E-3</v>
      </c>
      <c r="R14" s="16">
        <v>6.2154510115740354E-3</v>
      </c>
      <c r="S14" s="16">
        <v>6.1593876434496379E-3</v>
      </c>
      <c r="T14" s="16">
        <v>6.110112542302041E-3</v>
      </c>
      <c r="U14" s="16">
        <v>6.061231641963624E-3</v>
      </c>
      <c r="V14" s="16">
        <v>6.0127417888279156E-3</v>
      </c>
      <c r="W14" s="16">
        <v>5.9646398545172919E-3</v>
      </c>
      <c r="X14" s="16">
        <v>5.9169227356811538E-3</v>
      </c>
      <c r="Y14" s="16">
        <v>5.8695873537957044E-3</v>
      </c>
      <c r="Z14" s="16">
        <v>5.8226306549653386E-3</v>
      </c>
      <c r="AA14" s="16">
        <v>5.7760496097256165E-3</v>
      </c>
      <c r="AB14" s="16">
        <v>5.7298412128478108E-3</v>
      </c>
      <c r="AC14" s="16">
        <v>5.684002483145028E-3</v>
      </c>
      <c r="AD14" s="16">
        <v>5.6385304632798677E-3</v>
      </c>
      <c r="AE14" s="16">
        <v>5.593422219573629E-3</v>
      </c>
      <c r="AF14" s="16">
        <v>5.5486748418170397E-3</v>
      </c>
      <c r="AG14" s="16">
        <v>5.5042854430825032E-3</v>
      </c>
      <c r="AH14" s="16">
        <v>5.460251159537844E-3</v>
      </c>
      <c r="AI14" s="16">
        <v>5.4165691502615406E-3</v>
      </c>
      <c r="AJ14" s="16">
        <v>5.3732365970594487E-3</v>
      </c>
      <c r="AK14" s="16">
        <v>5.330250704282973E-3</v>
      </c>
      <c r="AL14" s="16">
        <v>5.2876086986487093E-3</v>
      </c>
      <c r="AM14" s="16">
        <v>5.2453078290595192E-3</v>
      </c>
      <c r="AN14" s="16">
        <v>5.2033453664270431E-3</v>
      </c>
      <c r="AO14" s="16">
        <v>5.1617186034956268E-3</v>
      </c>
      <c r="AP14" s="16">
        <v>5.1204248546676623E-3</v>
      </c>
      <c r="AQ14" s="16">
        <v>5.0794614558303201E-3</v>
      </c>
      <c r="AR14" s="16">
        <v>5.0388257641836775E-3</v>
      </c>
      <c r="AS14" s="16">
        <v>4.9985151580702082E-3</v>
      </c>
      <c r="AT14" s="16">
        <v>4.958527036805647E-3</v>
      </c>
      <c r="AU14" s="16">
        <v>4.9188588205112014E-3</v>
      </c>
      <c r="AV14" s="16">
        <v>4.8795079499471114E-3</v>
      </c>
      <c r="AW14" s="16">
        <v>4.8404718863475351E-3</v>
      </c>
      <c r="AX14" s="16">
        <v>4.8017481112567545E-3</v>
      </c>
      <c r="AY14" s="16">
        <v>4.7633341263667002E-3</v>
      </c>
      <c r="AZ14" s="16">
        <v>4.7252274533557664E-3</v>
      </c>
      <c r="BA14" s="16">
        <v>4.6874256337289203E-3</v>
      </c>
      <c r="BB14" s="16">
        <v>4.6499262286590895E-3</v>
      </c>
      <c r="BC14" s="16">
        <v>4.6127268188298166E-3</v>
      </c>
      <c r="BD14" s="16">
        <v>4.5758250042791772E-3</v>
      </c>
      <c r="BE14" s="16">
        <v>4.5392184042449442E-3</v>
      </c>
      <c r="BF14" s="16">
        <v>4.502904657010985E-3</v>
      </c>
      <c r="BG14" s="16">
        <v>4.4668814197548964E-3</v>
      </c>
      <c r="BH14" s="16">
        <v>4.4311463683968577E-3</v>
      </c>
      <c r="BI14" s="16">
        <v>4.395697197449683E-3</v>
      </c>
      <c r="BJ14" s="16">
        <v>4.3605316198700858E-3</v>
      </c>
      <c r="BK14" s="16">
        <v>4.3256473669111249E-3</v>
      </c>
      <c r="BL14" s="16">
        <v>4.2910421879758355E-3</v>
      </c>
      <c r="BM14" s="16">
        <v>4.2567138504720292E-3</v>
      </c>
      <c r="BN14" s="16">
        <v>4.2226601396682523E-3</v>
      </c>
      <c r="BO14" s="16">
        <v>4.1888788585509066E-3</v>
      </c>
      <c r="BP14" s="16">
        <v>4.155367827682499E-3</v>
      </c>
      <c r="BQ14" s="16">
        <v>4.1221248850610397E-3</v>
      </c>
      <c r="BR14" s="16">
        <v>4.0891478859805507E-3</v>
      </c>
      <c r="BS14" s="16">
        <v>4.0564347028927061E-3</v>
      </c>
      <c r="BT14" s="16">
        <v>4.0239832252695652E-3</v>
      </c>
      <c r="BU14" s="16">
        <v>3.9917913594674087E-3</v>
      </c>
      <c r="BV14" s="16">
        <v>3.9598570285916687E-3</v>
      </c>
      <c r="BW14" s="16">
        <v>3.9281781723629356E-3</v>
      </c>
      <c r="BX14" s="16">
        <v>3.8967527469840322E-3</v>
      </c>
      <c r="BY14" s="16">
        <v>3.86557872500816E-3</v>
      </c>
      <c r="BZ14" s="16">
        <v>3.8346540952080947E-3</v>
      </c>
      <c r="CA14" s="16">
        <v>3.8039768624464295E-3</v>
      </c>
      <c r="CB14" s="16">
        <v>3.7735450475468585E-3</v>
      </c>
      <c r="CC14" s="16">
        <v>3.7433566871664836E-3</v>
      </c>
      <c r="CD14" s="16">
        <v>3.7134098336691515E-3</v>
      </c>
      <c r="CE14" s="16">
        <v>3.6837025549997984E-3</v>
      </c>
      <c r="CF14" s="16">
        <v>3.6542329345598001E-3</v>
      </c>
      <c r="CG14" s="16">
        <v>3.6249990710833218E-3</v>
      </c>
      <c r="CH14" s="16">
        <v>3.5959990785146547E-3</v>
      </c>
      <c r="CI14" s="16">
        <v>3.5672310858865376E-3</v>
      </c>
      <c r="CJ14" s="16">
        <v>3.5386932371994453E-3</v>
      </c>
      <c r="CK14" s="16">
        <v>3.5103836913018497E-3</v>
      </c>
      <c r="CL14" s="16">
        <v>3.4823006217714345E-3</v>
      </c>
      <c r="CM14" s="16">
        <v>3.4544422167972631E-3</v>
      </c>
      <c r="CN14" s="16">
        <v>3.4268066790628855E-3</v>
      </c>
      <c r="CO14" s="16">
        <v>3.3993922256303818E-3</v>
      </c>
      <c r="CP14" s="16">
        <v>3.372197087825339E-3</v>
      </c>
      <c r="CQ14" s="16">
        <v>3.3452195111227361E-3</v>
      </c>
      <c r="CR14" s="16">
        <v>3.3184577550337546E-3</v>
      </c>
      <c r="CS14" s="16">
        <v>3.2919100929934843E-3</v>
      </c>
      <c r="CT14" s="16">
        <v>3.2655748122495365E-3</v>
      </c>
      <c r="CU14" s="16">
        <v>3.2394502137515404E-3</v>
      </c>
      <c r="CV14" s="16">
        <v>3.2135346120415278E-3</v>
      </c>
      <c r="CW14" s="16">
        <v>3.1878263351451954E-3</v>
      </c>
      <c r="CX14" s="16">
        <v>3.1623237244640338E-3</v>
      </c>
      <c r="CY14" s="16">
        <v>3.1370251346683211E-3</v>
      </c>
      <c r="CZ14" s="16">
        <v>3.1119289335909748E-3</v>
      </c>
      <c r="DA14" s="16">
        <v>3.0870335021222469E-3</v>
      </c>
      <c r="DB14" s="16">
        <v>3.0623372341052691E-3</v>
      </c>
      <c r="DC14" s="16">
        <v>3.0378385362324267E-3</v>
      </c>
      <c r="DD14" s="16">
        <v>3.0135358279425677E-3</v>
      </c>
      <c r="DE14" s="16">
        <v>2.9894275413190267E-3</v>
      </c>
      <c r="DF14" s="16">
        <v>2.9655121209884749E-3</v>
      </c>
      <c r="DG14" s="16">
        <v>2.9417880240205667E-3</v>
      </c>
      <c r="DH14" s="16">
        <v>2.9182537198284022E-3</v>
      </c>
      <c r="DI14" s="16">
        <v>2.8949076900697751E-3</v>
      </c>
      <c r="DJ14" s="16">
        <v>2.8717484285492169E-3</v>
      </c>
      <c r="DK14" s="16">
        <v>2.8487744411208231E-3</v>
      </c>
    </row>
    <row r="15" spans="1:115" ht="12.75" customHeight="1" x14ac:dyDescent="0.15">
      <c r="B15" s="16">
        <v>62</v>
      </c>
      <c r="D15" s="16">
        <v>8.4700000000000001E-3</v>
      </c>
      <c r="E15" s="16">
        <v>8.264517800000001E-3</v>
      </c>
      <c r="F15" s="16">
        <v>8.0729462773960012E-3</v>
      </c>
      <c r="G15" s="16">
        <v>7.8946148941283247E-3</v>
      </c>
      <c r="H15" s="16">
        <v>7.7287490352026889E-3</v>
      </c>
      <c r="I15" s="16">
        <v>7.5747150669310996E-3</v>
      </c>
      <c r="J15" s="16">
        <v>7.432007435070118E-3</v>
      </c>
      <c r="K15" s="16">
        <v>7.3000149830232727E-3</v>
      </c>
      <c r="L15" s="16">
        <v>7.1783237332562746E-3</v>
      </c>
      <c r="M15" s="16">
        <v>7.0664136662548097E-3</v>
      </c>
      <c r="N15" s="16">
        <v>6.963880003957452E-3</v>
      </c>
      <c r="O15" s="16">
        <v>6.870424734304343E-3</v>
      </c>
      <c r="P15" s="16">
        <v>6.7856436930830277E-3</v>
      </c>
      <c r="Q15" s="16">
        <v>6.709305201535844E-3</v>
      </c>
      <c r="R15" s="16">
        <v>6.6410715676362246E-3</v>
      </c>
      <c r="S15" s="16">
        <v>6.5807706378020877E-3</v>
      </c>
      <c r="T15" s="16">
        <v>6.5281244726996708E-3</v>
      </c>
      <c r="U15" s="16">
        <v>6.475899476918073E-3</v>
      </c>
      <c r="V15" s="16">
        <v>6.4240922811027289E-3</v>
      </c>
      <c r="W15" s="16">
        <v>6.3726995428539067E-3</v>
      </c>
      <c r="X15" s="16">
        <v>6.3217179465110762E-3</v>
      </c>
      <c r="Y15" s="16">
        <v>6.271144202938987E-3</v>
      </c>
      <c r="Z15" s="16">
        <v>6.2209750493154754E-3</v>
      </c>
      <c r="AA15" s="16">
        <v>6.1712072489209513E-3</v>
      </c>
      <c r="AB15" s="16">
        <v>6.1218375909295837E-3</v>
      </c>
      <c r="AC15" s="16">
        <v>6.0728628902021464E-3</v>
      </c>
      <c r="AD15" s="16">
        <v>6.0242799870805297E-3</v>
      </c>
      <c r="AE15" s="16">
        <v>5.976085747183885E-3</v>
      </c>
      <c r="AF15" s="16">
        <v>5.9282770612064141E-3</v>
      </c>
      <c r="AG15" s="16">
        <v>5.8808508447167627E-3</v>
      </c>
      <c r="AH15" s="16">
        <v>5.8338040379590289E-3</v>
      </c>
      <c r="AI15" s="16">
        <v>5.7871336056553565E-3</v>
      </c>
      <c r="AJ15" s="16">
        <v>5.7408365368101138E-3</v>
      </c>
      <c r="AK15" s="16">
        <v>5.6949098445156325E-3</v>
      </c>
      <c r="AL15" s="16">
        <v>5.6493505657595079E-3</v>
      </c>
      <c r="AM15" s="16">
        <v>5.6041557612334317E-3</v>
      </c>
      <c r="AN15" s="16">
        <v>5.5593225151435634E-3</v>
      </c>
      <c r="AO15" s="16">
        <v>5.5148479350224152E-3</v>
      </c>
      <c r="AP15" s="16">
        <v>5.4707291515422368E-3</v>
      </c>
      <c r="AQ15" s="16">
        <v>5.426963318329898E-3</v>
      </c>
      <c r="AR15" s="16">
        <v>5.3835476117832584E-3</v>
      </c>
      <c r="AS15" s="16">
        <v>5.3404792308889932E-3</v>
      </c>
      <c r="AT15" s="16">
        <v>5.2977553970418815E-3</v>
      </c>
      <c r="AU15" s="16">
        <v>5.2553733538655461E-3</v>
      </c>
      <c r="AV15" s="16">
        <v>5.213330367034621E-3</v>
      </c>
      <c r="AW15" s="16">
        <v>5.1716237240983448E-3</v>
      </c>
      <c r="AX15" s="16">
        <v>5.1302507343055576E-3</v>
      </c>
      <c r="AY15" s="16">
        <v>5.0892087284311128E-3</v>
      </c>
      <c r="AZ15" s="16">
        <v>5.0484950586036637E-3</v>
      </c>
      <c r="BA15" s="16">
        <v>5.0081070981348348E-3</v>
      </c>
      <c r="BB15" s="16">
        <v>4.9680422413497559E-3</v>
      </c>
      <c r="BC15" s="16">
        <v>4.9282979034189576E-3</v>
      </c>
      <c r="BD15" s="16">
        <v>4.8888715201916063E-3</v>
      </c>
      <c r="BE15" s="16">
        <v>4.8497605480300734E-3</v>
      </c>
      <c r="BF15" s="16">
        <v>4.8109624636458329E-3</v>
      </c>
      <c r="BG15" s="16">
        <v>4.7724747639366662E-3</v>
      </c>
      <c r="BH15" s="16">
        <v>4.7342949658251733E-3</v>
      </c>
      <c r="BI15" s="16">
        <v>4.6964206060985713E-3</v>
      </c>
      <c r="BJ15" s="16">
        <v>4.6588492412497828E-3</v>
      </c>
      <c r="BK15" s="16">
        <v>4.621578447319784E-3</v>
      </c>
      <c r="BL15" s="16">
        <v>4.5846058197412266E-3</v>
      </c>
      <c r="BM15" s="16">
        <v>4.5479289731832958E-3</v>
      </c>
      <c r="BN15" s="16">
        <v>4.5115455413978298E-3</v>
      </c>
      <c r="BO15" s="16">
        <v>4.4754531770666477E-3</v>
      </c>
      <c r="BP15" s="16">
        <v>4.439649551650114E-3</v>
      </c>
      <c r="BQ15" s="16">
        <v>4.4041323552369135E-3</v>
      </c>
      <c r="BR15" s="16">
        <v>4.3688992963950178E-3</v>
      </c>
      <c r="BS15" s="16">
        <v>4.333948102023857E-3</v>
      </c>
      <c r="BT15" s="16">
        <v>4.2992765172076668E-3</v>
      </c>
      <c r="BU15" s="16">
        <v>4.2648823050700051E-3</v>
      </c>
      <c r="BV15" s="16">
        <v>4.2307632466294445E-3</v>
      </c>
      <c r="BW15" s="16">
        <v>4.1969171406564098E-3</v>
      </c>
      <c r="BX15" s="16">
        <v>4.1633418035311584E-3</v>
      </c>
      <c r="BY15" s="16">
        <v>4.1300350691029089E-3</v>
      </c>
      <c r="BZ15" s="16">
        <v>4.096994788550086E-3</v>
      </c>
      <c r="CA15" s="16">
        <v>4.0642188302416849E-3</v>
      </c>
      <c r="CB15" s="16">
        <v>4.0317050795997513E-3</v>
      </c>
      <c r="CC15" s="16">
        <v>3.9994514389629539E-3</v>
      </c>
      <c r="CD15" s="16">
        <v>3.9674558274512498E-3</v>
      </c>
      <c r="CE15" s="16">
        <v>3.9357161808316402E-3</v>
      </c>
      <c r="CF15" s="16">
        <v>3.904230451384987E-3</v>
      </c>
      <c r="CG15" s="16">
        <v>3.8729966077739068E-3</v>
      </c>
      <c r="CH15" s="16">
        <v>3.8420126349117153E-3</v>
      </c>
      <c r="CI15" s="16">
        <v>3.811276533832422E-3</v>
      </c>
      <c r="CJ15" s="16">
        <v>3.780786321561762E-3</v>
      </c>
      <c r="CK15" s="16">
        <v>3.7505400309892681E-3</v>
      </c>
      <c r="CL15" s="16">
        <v>3.7205357107413539E-3</v>
      </c>
      <c r="CM15" s="16">
        <v>3.690771425055423E-3</v>
      </c>
      <c r="CN15" s="16">
        <v>3.6612452536549799E-3</v>
      </c>
      <c r="CO15" s="16">
        <v>3.6319552916257397E-3</v>
      </c>
      <c r="CP15" s="16">
        <v>3.6028996492927343E-3</v>
      </c>
      <c r="CQ15" s="16">
        <v>3.574076452098392E-3</v>
      </c>
      <c r="CR15" s="16">
        <v>3.5454838404816052E-3</v>
      </c>
      <c r="CS15" s="16">
        <v>3.5171199697577519E-3</v>
      </c>
      <c r="CT15" s="16">
        <v>3.4889830099996901E-3</v>
      </c>
      <c r="CU15" s="16">
        <v>3.4610711459196926E-3</v>
      </c>
      <c r="CV15" s="16">
        <v>3.4333825767523351E-3</v>
      </c>
      <c r="CW15" s="16">
        <v>3.4059155161383159E-3</v>
      </c>
      <c r="CX15" s="16">
        <v>3.3786681920092093E-3</v>
      </c>
      <c r="CY15" s="16">
        <v>3.3516388464731356E-3</v>
      </c>
      <c r="CZ15" s="16">
        <v>3.3248257357013505E-3</v>
      </c>
      <c r="DA15" s="16">
        <v>3.2982271298157397E-3</v>
      </c>
      <c r="DB15" s="16">
        <v>3.271841312777214E-3</v>
      </c>
      <c r="DC15" s="16">
        <v>3.2456665822749959E-3</v>
      </c>
      <c r="DD15" s="16">
        <v>3.2197012496167961E-3</v>
      </c>
      <c r="DE15" s="16">
        <v>3.1939436396198617E-3</v>
      </c>
      <c r="DF15" s="16">
        <v>3.1683920905029028E-3</v>
      </c>
      <c r="DG15" s="16">
        <v>3.1430449537788794E-3</v>
      </c>
      <c r="DH15" s="16">
        <v>3.1179005941486485E-3</v>
      </c>
      <c r="DI15" s="16">
        <v>3.0929573893954594E-3</v>
      </c>
      <c r="DJ15" s="16">
        <v>3.0682137302802956E-3</v>
      </c>
      <c r="DK15" s="16">
        <v>3.0436680204380534E-3</v>
      </c>
    </row>
    <row r="16" spans="1:115" ht="12.75" customHeight="1" x14ac:dyDescent="0.15">
      <c r="B16" s="16">
        <v>63</v>
      </c>
      <c r="D16" s="16">
        <v>9.0500000000000008E-3</v>
      </c>
      <c r="E16" s="16">
        <v>8.8223020000000006E-3</v>
      </c>
      <c r="F16" s="16">
        <v>8.61047852898E-3</v>
      </c>
      <c r="G16" s="16">
        <v>8.4135568850222282E-3</v>
      </c>
      <c r="H16" s="16">
        <v>8.2307302939106947E-3</v>
      </c>
      <c r="I16" s="16">
        <v>8.061341864462012E-3</v>
      </c>
      <c r="J16" s="16">
        <v>7.9046293786168703E-3</v>
      </c>
      <c r="K16" s="16">
        <v>7.7600537072819676E-3</v>
      </c>
      <c r="L16" s="16">
        <v>7.6269687862020822E-3</v>
      </c>
      <c r="M16" s="16">
        <v>7.5048610159349875E-3</v>
      </c>
      <c r="N16" s="16">
        <v>7.3933387812381941E-3</v>
      </c>
      <c r="O16" s="16">
        <v>7.2919021731596067E-3</v>
      </c>
      <c r="P16" s="16">
        <v>7.2001700438212588E-3</v>
      </c>
      <c r="Q16" s="16">
        <v>7.1178721002203814E-3</v>
      </c>
      <c r="R16" s="16">
        <v>7.0446291963091132E-3</v>
      </c>
      <c r="S16" s="16">
        <v>6.980241285454848E-3</v>
      </c>
      <c r="T16" s="16">
        <v>6.9243993551712088E-3</v>
      </c>
      <c r="U16" s="16">
        <v>6.8690041603298394E-3</v>
      </c>
      <c r="V16" s="16">
        <v>6.814052127047201E-3</v>
      </c>
      <c r="W16" s="16">
        <v>6.7595397100308234E-3</v>
      </c>
      <c r="X16" s="16">
        <v>6.7054633923505766E-3</v>
      </c>
      <c r="Y16" s="16">
        <v>6.6518196852117717E-3</v>
      </c>
      <c r="Z16" s="16">
        <v>6.5986051277300778E-3</v>
      </c>
      <c r="AA16" s="16">
        <v>6.5458162867082373E-3</v>
      </c>
      <c r="AB16" s="16">
        <v>6.4934497564145708E-3</v>
      </c>
      <c r="AC16" s="16">
        <v>6.4415021583632539E-3</v>
      </c>
      <c r="AD16" s="16">
        <v>6.3899701410963482E-3</v>
      </c>
      <c r="AE16" s="16">
        <v>6.3388503799675774E-3</v>
      </c>
      <c r="AF16" s="16">
        <v>6.288139576927837E-3</v>
      </c>
      <c r="AG16" s="16">
        <v>6.2378344603124134E-3</v>
      </c>
      <c r="AH16" s="16">
        <v>6.1879317846299147E-3</v>
      </c>
      <c r="AI16" s="16">
        <v>6.1384283303528749E-3</v>
      </c>
      <c r="AJ16" s="16">
        <v>6.0893209037100526E-3</v>
      </c>
      <c r="AK16" s="16">
        <v>6.0406063364803718E-3</v>
      </c>
      <c r="AL16" s="16">
        <v>5.9922814857885287E-3</v>
      </c>
      <c r="AM16" s="16">
        <v>5.9443432339022209E-3</v>
      </c>
      <c r="AN16" s="16">
        <v>5.8967884880310019E-3</v>
      </c>
      <c r="AO16" s="16">
        <v>5.8496141801267542E-3</v>
      </c>
      <c r="AP16" s="16">
        <v>5.8028172666857412E-3</v>
      </c>
      <c r="AQ16" s="16">
        <v>5.7563947285522547E-3</v>
      </c>
      <c r="AR16" s="16">
        <v>5.7103435707238359E-3</v>
      </c>
      <c r="AS16" s="16">
        <v>5.6646608221580458E-3</v>
      </c>
      <c r="AT16" s="16">
        <v>5.6193435355807817E-3</v>
      </c>
      <c r="AU16" s="16">
        <v>5.574388787296135E-3</v>
      </c>
      <c r="AV16" s="16">
        <v>5.5297936769977659E-3</v>
      </c>
      <c r="AW16" s="16">
        <v>5.4855553275817842E-3</v>
      </c>
      <c r="AX16" s="16">
        <v>5.4416708849611296E-3</v>
      </c>
      <c r="AY16" s="16">
        <v>5.3981375178814408E-3</v>
      </c>
      <c r="AZ16" s="16">
        <v>5.3549524177383886E-3</v>
      </c>
      <c r="BA16" s="16">
        <v>5.3121127983964816E-3</v>
      </c>
      <c r="BB16" s="16">
        <v>5.2696158960093102E-3</v>
      </c>
      <c r="BC16" s="16">
        <v>5.2274589688412355E-3</v>
      </c>
      <c r="BD16" s="16">
        <v>5.1856392970905047E-3</v>
      </c>
      <c r="BE16" s="16">
        <v>5.1441541827137813E-3</v>
      </c>
      <c r="BF16" s="16">
        <v>5.1030009492520709E-3</v>
      </c>
      <c r="BG16" s="16">
        <v>5.0621769416580543E-3</v>
      </c>
      <c r="BH16" s="16">
        <v>5.0216795261247898E-3</v>
      </c>
      <c r="BI16" s="16">
        <v>4.981506089915792E-3</v>
      </c>
      <c r="BJ16" s="16">
        <v>4.9416540411964648E-3</v>
      </c>
      <c r="BK16" s="16">
        <v>4.902120808866893E-3</v>
      </c>
      <c r="BL16" s="16">
        <v>4.8629038423959586E-3</v>
      </c>
      <c r="BM16" s="16">
        <v>4.8240006116567905E-3</v>
      </c>
      <c r="BN16" s="16">
        <v>4.7854086067635358E-3</v>
      </c>
      <c r="BO16" s="16">
        <v>4.7471253379094283E-3</v>
      </c>
      <c r="BP16" s="16">
        <v>4.7091483352061517E-3</v>
      </c>
      <c r="BQ16" s="16">
        <v>4.6714751485245039E-3</v>
      </c>
      <c r="BR16" s="16">
        <v>4.6341033473363069E-3</v>
      </c>
      <c r="BS16" s="16">
        <v>4.5970305205576163E-3</v>
      </c>
      <c r="BT16" s="16">
        <v>4.5602542763931555E-3</v>
      </c>
      <c r="BU16" s="16">
        <v>4.5237722421820102E-3</v>
      </c>
      <c r="BV16" s="16">
        <v>4.4875820642445536E-3</v>
      </c>
      <c r="BW16" s="16">
        <v>4.4516814077305983E-3</v>
      </c>
      <c r="BX16" s="16">
        <v>4.4160679564687532E-3</v>
      </c>
      <c r="BY16" s="16">
        <v>4.3807394128170035E-3</v>
      </c>
      <c r="BZ16" s="16">
        <v>4.3456934975144674E-3</v>
      </c>
      <c r="CA16" s="16">
        <v>4.3109279495343513E-3</v>
      </c>
      <c r="CB16" s="16">
        <v>4.2764405259380764E-3</v>
      </c>
      <c r="CC16" s="16">
        <v>4.2422290017305716E-3</v>
      </c>
      <c r="CD16" s="16">
        <v>4.2082911697167271E-3</v>
      </c>
      <c r="CE16" s="16">
        <v>4.1746248403589934E-3</v>
      </c>
      <c r="CF16" s="16">
        <v>4.141227841636121E-3</v>
      </c>
      <c r="CG16" s="16">
        <v>4.108098018903032E-3</v>
      </c>
      <c r="CH16" s="16">
        <v>4.0752332347518076E-3</v>
      </c>
      <c r="CI16" s="16">
        <v>4.042631368873794E-3</v>
      </c>
      <c r="CJ16" s="16">
        <v>4.0102903179228032E-3</v>
      </c>
      <c r="CK16" s="16">
        <v>3.9782079953794205E-3</v>
      </c>
      <c r="CL16" s="16">
        <v>3.9463823314163848E-3</v>
      </c>
      <c r="CM16" s="16">
        <v>3.9148112727650543E-3</v>
      </c>
      <c r="CN16" s="16">
        <v>3.8834927825829339E-3</v>
      </c>
      <c r="CO16" s="16">
        <v>3.8524248403222698E-3</v>
      </c>
      <c r="CP16" s="16">
        <v>3.8216054415996922E-3</v>
      </c>
      <c r="CQ16" s="16">
        <v>3.7910325980668944E-3</v>
      </c>
      <c r="CR16" s="16">
        <v>3.7607043372823593E-3</v>
      </c>
      <c r="CS16" s="16">
        <v>3.7306187025841005E-3</v>
      </c>
      <c r="CT16" s="16">
        <v>3.7007737529634274E-3</v>
      </c>
      <c r="CU16" s="16">
        <v>3.6711675629397204E-3</v>
      </c>
      <c r="CV16" s="16">
        <v>3.6417982224362022E-3</v>
      </c>
      <c r="CW16" s="16">
        <v>3.6126638366567121E-3</v>
      </c>
      <c r="CX16" s="16">
        <v>3.5837625259634584E-3</v>
      </c>
      <c r="CY16" s="16">
        <v>3.5550924257557507E-3</v>
      </c>
      <c r="CZ16" s="16">
        <v>3.5266516863497049E-3</v>
      </c>
      <c r="DA16" s="16">
        <v>3.4984384728589074E-3</v>
      </c>
      <c r="DB16" s="16">
        <v>3.4704509650760364E-3</v>
      </c>
      <c r="DC16" s="16">
        <v>3.4426873573554276E-3</v>
      </c>
      <c r="DD16" s="16">
        <v>3.4151458584965842E-3</v>
      </c>
      <c r="DE16" s="16">
        <v>3.3878246916286114E-3</v>
      </c>
      <c r="DF16" s="16">
        <v>3.3607220940955829E-3</v>
      </c>
      <c r="DG16" s="16">
        <v>3.333836317342818E-3</v>
      </c>
      <c r="DH16" s="16">
        <v>3.3071656268040756E-3</v>
      </c>
      <c r="DI16" s="16">
        <v>3.280708301789643E-3</v>
      </c>
      <c r="DJ16" s="16">
        <v>3.2544626353753253E-3</v>
      </c>
      <c r="DK16" s="16">
        <v>3.2284269342923231E-3</v>
      </c>
    </row>
    <row r="17" spans="2:115" ht="12.75" customHeight="1" x14ac:dyDescent="0.15">
      <c r="B17" s="16">
        <v>64</v>
      </c>
      <c r="D17" s="16">
        <v>9.6399999999999993E-3</v>
      </c>
      <c r="E17" s="16">
        <v>9.3888779999999998E-3</v>
      </c>
      <c r="F17" s="16">
        <v>9.1555643816999994E-3</v>
      </c>
      <c r="G17" s="16">
        <v>8.9390352840727945E-3</v>
      </c>
      <c r="H17" s="16">
        <v>8.7384433322982014E-3</v>
      </c>
      <c r="I17" s="16">
        <v>8.5528387959201875E-3</v>
      </c>
      <c r="J17" s="16">
        <v>8.3814399064499473E-3</v>
      </c>
      <c r="K17" s="16">
        <v>8.2236173930114939E-3</v>
      </c>
      <c r="L17" s="16">
        <v>8.0786350183727016E-3</v>
      </c>
      <c r="M17" s="16">
        <v>7.9459838313710226E-3</v>
      </c>
      <c r="N17" s="16">
        <v>7.8250459574575552E-3</v>
      </c>
      <c r="O17" s="16">
        <v>7.7153388131339998E-3</v>
      </c>
      <c r="P17" s="16">
        <v>7.6165053229377529E-3</v>
      </c>
      <c r="Q17" s="16">
        <v>7.5280776961384457E-3</v>
      </c>
      <c r="R17" s="16">
        <v>7.4497104073216443E-3</v>
      </c>
      <c r="S17" s="16">
        <v>7.3811730715742851E-3</v>
      </c>
      <c r="T17" s="16">
        <v>7.3221236870016906E-3</v>
      </c>
      <c r="U17" s="16">
        <v>7.2635466975056765E-3</v>
      </c>
      <c r="V17" s="16">
        <v>7.2054383239256318E-3</v>
      </c>
      <c r="W17" s="16">
        <v>7.1477948173342271E-3</v>
      </c>
      <c r="X17" s="16">
        <v>7.0906124587955532E-3</v>
      </c>
      <c r="Y17" s="16">
        <v>7.0338875591251888E-3</v>
      </c>
      <c r="Z17" s="16">
        <v>6.9776164586521873E-3</v>
      </c>
      <c r="AA17" s="16">
        <v>6.9217955269829691E-3</v>
      </c>
      <c r="AB17" s="16">
        <v>6.8664211627671055E-3</v>
      </c>
      <c r="AC17" s="16">
        <v>6.8114897934649686E-3</v>
      </c>
      <c r="AD17" s="16">
        <v>6.7569978751172485E-3</v>
      </c>
      <c r="AE17" s="16">
        <v>6.7029418921163101E-3</v>
      </c>
      <c r="AF17" s="16">
        <v>6.6493183569793805E-3</v>
      </c>
      <c r="AG17" s="16">
        <v>6.5961238101235444E-3</v>
      </c>
      <c r="AH17" s="16">
        <v>6.5433548196425564E-3</v>
      </c>
      <c r="AI17" s="16">
        <v>6.4910079810854161E-3</v>
      </c>
      <c r="AJ17" s="16">
        <v>6.4390799172367331E-3</v>
      </c>
      <c r="AK17" s="16">
        <v>6.3875672778988387E-3</v>
      </c>
      <c r="AL17" s="16">
        <v>6.3364667396756487E-3</v>
      </c>
      <c r="AM17" s="16">
        <v>6.2857750057582432E-3</v>
      </c>
      <c r="AN17" s="16">
        <v>6.2354888057121766E-3</v>
      </c>
      <c r="AO17" s="16">
        <v>6.1856048952664789E-3</v>
      </c>
      <c r="AP17" s="16">
        <v>6.1361200561043478E-3</v>
      </c>
      <c r="AQ17" s="16">
        <v>6.0870310956555127E-3</v>
      </c>
      <c r="AR17" s="16">
        <v>6.0383348468902682E-3</v>
      </c>
      <c r="AS17" s="16">
        <v>5.9900281681151465E-3</v>
      </c>
      <c r="AT17" s="16">
        <v>5.9421079427702259E-3</v>
      </c>
      <c r="AU17" s="16">
        <v>5.8945710792280637E-3</v>
      </c>
      <c r="AV17" s="16">
        <v>5.8474145105942383E-3</v>
      </c>
      <c r="AW17" s="16">
        <v>5.8006351945094851E-3</v>
      </c>
      <c r="AX17" s="16">
        <v>5.7542301129534096E-3</v>
      </c>
      <c r="AY17" s="16">
        <v>5.7081962720497816E-3</v>
      </c>
      <c r="AZ17" s="16">
        <v>5.662530701873383E-3</v>
      </c>
      <c r="BA17" s="16">
        <v>5.6172304562583956E-3</v>
      </c>
      <c r="BB17" s="16">
        <v>5.572292612608329E-3</v>
      </c>
      <c r="BC17" s="16">
        <v>5.5277142717074625E-3</v>
      </c>
      <c r="BD17" s="16">
        <v>5.4834925575338025E-3</v>
      </c>
      <c r="BE17" s="16">
        <v>5.4396246170735326E-3</v>
      </c>
      <c r="BF17" s="16">
        <v>5.3961076201369433E-3</v>
      </c>
      <c r="BG17" s="16">
        <v>5.3529387591758478E-3</v>
      </c>
      <c r="BH17" s="16">
        <v>5.3101152491024416E-3</v>
      </c>
      <c r="BI17" s="16">
        <v>5.2676343271096217E-3</v>
      </c>
      <c r="BJ17" s="16">
        <v>5.2254932524927449E-3</v>
      </c>
      <c r="BK17" s="16">
        <v>5.1836893064728029E-3</v>
      </c>
      <c r="BL17" s="16">
        <v>5.1422197920210208E-3</v>
      </c>
      <c r="BM17" s="16">
        <v>5.1010820336848525E-3</v>
      </c>
      <c r="BN17" s="16">
        <v>5.0602733774153729E-3</v>
      </c>
      <c r="BO17" s="16">
        <v>5.0197911903960505E-3</v>
      </c>
      <c r="BP17" s="16">
        <v>4.9796328608728811E-3</v>
      </c>
      <c r="BQ17" s="16">
        <v>4.939795797985899E-3</v>
      </c>
      <c r="BR17" s="16">
        <v>4.9002774316020117E-3</v>
      </c>
      <c r="BS17" s="16">
        <v>4.8610752121491952E-3</v>
      </c>
      <c r="BT17" s="16">
        <v>4.8221866104520023E-3</v>
      </c>
      <c r="BU17" s="16">
        <v>4.7836091175683859E-3</v>
      </c>
      <c r="BV17" s="16">
        <v>4.7453402446278386E-3</v>
      </c>
      <c r="BW17" s="16">
        <v>4.7073775226708159E-3</v>
      </c>
      <c r="BX17" s="16">
        <v>4.66971850248945E-3</v>
      </c>
      <c r="BY17" s="16">
        <v>4.632360754469534E-3</v>
      </c>
      <c r="BZ17" s="16">
        <v>4.5953018684337776E-3</v>
      </c>
      <c r="CA17" s="16">
        <v>4.558539453486307E-3</v>
      </c>
      <c r="CB17" s="16">
        <v>4.5220711378584164E-3</v>
      </c>
      <c r="CC17" s="16">
        <v>4.4858945687555494E-3</v>
      </c>
      <c r="CD17" s="16">
        <v>4.4500074122055047E-3</v>
      </c>
      <c r="CE17" s="16">
        <v>4.4144073529078613E-3</v>
      </c>
      <c r="CF17" s="16">
        <v>4.379092094084598E-3</v>
      </c>
      <c r="CG17" s="16">
        <v>4.3440593573319218E-3</v>
      </c>
      <c r="CH17" s="16">
        <v>4.3093068824732661E-3</v>
      </c>
      <c r="CI17" s="16">
        <v>4.2748324274134797E-3</v>
      </c>
      <c r="CJ17" s="16">
        <v>4.2406337679941715E-3</v>
      </c>
      <c r="CK17" s="16">
        <v>4.2067086978502186E-3</v>
      </c>
      <c r="CL17" s="16">
        <v>4.1730550282674164E-3</v>
      </c>
      <c r="CM17" s="16">
        <v>4.1396705880412769E-3</v>
      </c>
      <c r="CN17" s="16">
        <v>4.1065532233369477E-3</v>
      </c>
      <c r="CO17" s="16">
        <v>4.0737007975502511E-3</v>
      </c>
      <c r="CP17" s="16">
        <v>4.0411111911698491E-3</v>
      </c>
      <c r="CQ17" s="16">
        <v>4.0087823016404902E-3</v>
      </c>
      <c r="CR17" s="16">
        <v>3.9767120432273664E-3</v>
      </c>
      <c r="CS17" s="16">
        <v>3.9448983468815474E-3</v>
      </c>
      <c r="CT17" s="16">
        <v>3.913339160106495E-3</v>
      </c>
      <c r="CU17" s="16">
        <v>3.8820324468256434E-3</v>
      </c>
      <c r="CV17" s="16">
        <v>3.8509761872510379E-3</v>
      </c>
      <c r="CW17" s="16">
        <v>3.8201683777530295E-3</v>
      </c>
      <c r="CX17" s="16">
        <v>3.7896070307310049E-3</v>
      </c>
      <c r="CY17" s="16">
        <v>3.759290174485157E-3</v>
      </c>
      <c r="CZ17" s="16">
        <v>3.7292158530892756E-3</v>
      </c>
      <c r="DA17" s="16">
        <v>3.6993821262645615E-3</v>
      </c>
      <c r="DB17" s="16">
        <v>3.6697870692544454E-3</v>
      </c>
      <c r="DC17" s="16">
        <v>3.6404287727004095E-3</v>
      </c>
      <c r="DD17" s="16">
        <v>3.6113053425188063E-3</v>
      </c>
      <c r="DE17" s="16">
        <v>3.5824148997786556E-3</v>
      </c>
      <c r="DF17" s="16">
        <v>3.5537555805804266E-3</v>
      </c>
      <c r="DG17" s="16">
        <v>3.5253255359357829E-3</v>
      </c>
      <c r="DH17" s="16">
        <v>3.4971229316482968E-3</v>
      </c>
      <c r="DI17" s="16">
        <v>3.4691459481951104E-3</v>
      </c>
      <c r="DJ17" s="16">
        <v>3.4413927806095494E-3</v>
      </c>
      <c r="DK17" s="16">
        <v>3.4138616383646734E-3</v>
      </c>
    </row>
    <row r="18" spans="2:115" ht="12.75" customHeight="1" x14ac:dyDescent="0.15">
      <c r="B18" s="16">
        <v>65</v>
      </c>
      <c r="D18" s="16">
        <v>1.0240000000000001E-2</v>
      </c>
      <c r="E18" s="16">
        <v>9.9640320000000011E-3</v>
      </c>
      <c r="F18" s="16">
        <v>9.7081556582400003E-3</v>
      </c>
      <c r="G18" s="16">
        <v>9.4710824970657796E-3</v>
      </c>
      <c r="H18" s="16">
        <v>9.2517322264337367E-3</v>
      </c>
      <c r="I18" s="16">
        <v>9.049211807997103E-3</v>
      </c>
      <c r="J18" s="16">
        <v>8.8625265683981228E-3</v>
      </c>
      <c r="K18" s="16">
        <v>8.6908594287682505E-3</v>
      </c>
      <c r="L18" s="16">
        <v>8.5334679645132586E-3</v>
      </c>
      <c r="M18" s="16">
        <v>8.3897643639908558E-3</v>
      </c>
      <c r="N18" s="16">
        <v>8.2590518351998779E-3</v>
      </c>
      <c r="O18" s="16">
        <v>8.1407822129198164E-3</v>
      </c>
      <c r="P18" s="16">
        <v>8.0345450050412128E-3</v>
      </c>
      <c r="Q18" s="16">
        <v>7.9398177194317764E-3</v>
      </c>
      <c r="R18" s="16">
        <v>7.8562114388461592E-3</v>
      </c>
      <c r="S18" s="16">
        <v>7.783462920922443E-3</v>
      </c>
      <c r="T18" s="16">
        <v>7.7211952175550635E-3</v>
      </c>
      <c r="U18" s="16">
        <v>7.6594256558146223E-3</v>
      </c>
      <c r="V18" s="16">
        <v>7.5981502505681059E-3</v>
      </c>
      <c r="W18" s="16">
        <v>7.537365048563561E-3</v>
      </c>
      <c r="X18" s="16">
        <v>7.4770661281750523E-3</v>
      </c>
      <c r="Y18" s="16">
        <v>7.4172495991496517E-3</v>
      </c>
      <c r="Z18" s="16">
        <v>7.3579116023564555E-3</v>
      </c>
      <c r="AA18" s="16">
        <v>7.2990483095376028E-3</v>
      </c>
      <c r="AB18" s="16">
        <v>7.2406559230613022E-3</v>
      </c>
      <c r="AC18" s="16">
        <v>7.1827306756768114E-3</v>
      </c>
      <c r="AD18" s="16">
        <v>7.1252688302713965E-3</v>
      </c>
      <c r="AE18" s="16">
        <v>7.0682666796292254E-3</v>
      </c>
      <c r="AF18" s="16">
        <v>7.0117205461921921E-3</v>
      </c>
      <c r="AG18" s="16">
        <v>6.9556267818226538E-3</v>
      </c>
      <c r="AH18" s="16">
        <v>6.8999817675680728E-3</v>
      </c>
      <c r="AI18" s="16">
        <v>6.8447819134275284E-3</v>
      </c>
      <c r="AJ18" s="16">
        <v>6.7900236581201088E-3</v>
      </c>
      <c r="AK18" s="16">
        <v>6.7357034688551474E-3</v>
      </c>
      <c r="AL18" s="16">
        <v>6.6818178411043065E-3</v>
      </c>
      <c r="AM18" s="16">
        <v>6.6283632983754719E-3</v>
      </c>
      <c r="AN18" s="16">
        <v>6.5753363919884671E-3</v>
      </c>
      <c r="AO18" s="16">
        <v>6.5227337008525593E-3</v>
      </c>
      <c r="AP18" s="16">
        <v>6.4705518312457395E-3</v>
      </c>
      <c r="AQ18" s="16">
        <v>6.4187874165957731E-3</v>
      </c>
      <c r="AR18" s="16">
        <v>6.3674371172630067E-3</v>
      </c>
      <c r="AS18" s="16">
        <v>6.3164976203249033E-3</v>
      </c>
      <c r="AT18" s="16">
        <v>6.2659656393623045E-3</v>
      </c>
      <c r="AU18" s="16">
        <v>6.2158379142474053E-3</v>
      </c>
      <c r="AV18" s="16">
        <v>6.1661112109334254E-3</v>
      </c>
      <c r="AW18" s="16">
        <v>6.1167823212459589E-3</v>
      </c>
      <c r="AX18" s="16">
        <v>6.067848062675991E-3</v>
      </c>
      <c r="AY18" s="16">
        <v>6.0193052781745832E-3</v>
      </c>
      <c r="AZ18" s="16">
        <v>5.9711508359491863E-3</v>
      </c>
      <c r="BA18" s="16">
        <v>5.9233816292615926E-3</v>
      </c>
      <c r="BB18" s="16">
        <v>5.8759945762275004E-3</v>
      </c>
      <c r="BC18" s="16">
        <v>5.8289866196176796E-3</v>
      </c>
      <c r="BD18" s="16">
        <v>5.7823547266607376E-3</v>
      </c>
      <c r="BE18" s="16">
        <v>5.7360958888474523E-3</v>
      </c>
      <c r="BF18" s="16">
        <v>5.6902071217366729E-3</v>
      </c>
      <c r="BG18" s="16">
        <v>5.6446854647627795E-3</v>
      </c>
      <c r="BH18" s="16">
        <v>5.5995279810446778E-3</v>
      </c>
      <c r="BI18" s="16">
        <v>5.5547317571963198E-3</v>
      </c>
      <c r="BJ18" s="16">
        <v>5.510293903138749E-3</v>
      </c>
      <c r="BK18" s="16">
        <v>5.4662115519136393E-3</v>
      </c>
      <c r="BL18" s="16">
        <v>5.42248185949833E-3</v>
      </c>
      <c r="BM18" s="16">
        <v>5.3791020046223435E-3</v>
      </c>
      <c r="BN18" s="16">
        <v>5.336069188585364E-3</v>
      </c>
      <c r="BO18" s="16">
        <v>5.2933806350766817E-3</v>
      </c>
      <c r="BP18" s="16">
        <v>5.2510335899960672E-3</v>
      </c>
      <c r="BQ18" s="16">
        <v>5.2090253212760994E-3</v>
      </c>
      <c r="BR18" s="16">
        <v>5.1673531187058901E-3</v>
      </c>
      <c r="BS18" s="16">
        <v>5.1260142937562432E-3</v>
      </c>
      <c r="BT18" s="16">
        <v>5.0850061794061934E-3</v>
      </c>
      <c r="BU18" s="16">
        <v>5.0443261299709437E-3</v>
      </c>
      <c r="BV18" s="16">
        <v>5.0039715209311761E-3</v>
      </c>
      <c r="BW18" s="16">
        <v>4.9639397487637269E-3</v>
      </c>
      <c r="BX18" s="16">
        <v>4.9242282307736173E-3</v>
      </c>
      <c r="BY18" s="16">
        <v>4.8848344049274278E-3</v>
      </c>
      <c r="BZ18" s="16">
        <v>4.845755729688009E-3</v>
      </c>
      <c r="CA18" s="16">
        <v>4.8069896838505042E-3</v>
      </c>
      <c r="CB18" s="16">
        <v>4.7685337663797003E-3</v>
      </c>
      <c r="CC18" s="16">
        <v>4.730385496248663E-3</v>
      </c>
      <c r="CD18" s="16">
        <v>4.6925424122786731E-3</v>
      </c>
      <c r="CE18" s="16">
        <v>4.6550020729804438E-3</v>
      </c>
      <c r="CF18" s="16">
        <v>4.6177620563966001E-3</v>
      </c>
      <c r="CG18" s="16">
        <v>4.5808199599454277E-3</v>
      </c>
      <c r="CH18" s="16">
        <v>4.5441734002658642E-3</v>
      </c>
      <c r="CI18" s="16">
        <v>4.5078200130637376E-3</v>
      </c>
      <c r="CJ18" s="16">
        <v>4.4717574529592272E-3</v>
      </c>
      <c r="CK18" s="16">
        <v>4.4359833933355535E-3</v>
      </c>
      <c r="CL18" s="16">
        <v>4.4004955261888684E-3</v>
      </c>
      <c r="CM18" s="16">
        <v>4.3652915619793583E-3</v>
      </c>
      <c r="CN18" s="16">
        <v>4.330369229483523E-3</v>
      </c>
      <c r="CO18" s="16">
        <v>4.2957262756476546E-3</v>
      </c>
      <c r="CP18" s="16">
        <v>4.2613604654424741E-3</v>
      </c>
      <c r="CQ18" s="16">
        <v>4.227269581718934E-3</v>
      </c>
      <c r="CR18" s="16">
        <v>4.1934514250651827E-3</v>
      </c>
      <c r="CS18" s="16">
        <v>4.1599038136646612E-3</v>
      </c>
      <c r="CT18" s="16">
        <v>4.1266245831553432E-3</v>
      </c>
      <c r="CU18" s="16">
        <v>4.0936115864901009E-3</v>
      </c>
      <c r="CV18" s="16">
        <v>4.0608626937981796E-3</v>
      </c>
      <c r="CW18" s="16">
        <v>4.0283757922477941E-3</v>
      </c>
      <c r="CX18" s="16">
        <v>3.9961487859098118E-3</v>
      </c>
      <c r="CY18" s="16">
        <v>3.964179595622533E-3</v>
      </c>
      <c r="CZ18" s="16">
        <v>3.9324661588575529E-3</v>
      </c>
      <c r="DA18" s="16">
        <v>3.9010064295866924E-3</v>
      </c>
      <c r="DB18" s="16">
        <v>3.8697983781499994E-3</v>
      </c>
      <c r="DC18" s="16">
        <v>3.8388399911247991E-3</v>
      </c>
      <c r="DD18" s="16">
        <v>3.8081292711958006E-3</v>
      </c>
      <c r="DE18" s="16">
        <v>3.7776642370262342E-3</v>
      </c>
      <c r="DF18" s="16">
        <v>3.7474429231300244E-3</v>
      </c>
      <c r="DG18" s="16">
        <v>3.717463379744984E-3</v>
      </c>
      <c r="DH18" s="16">
        <v>3.6877236727070242E-3</v>
      </c>
      <c r="DI18" s="16">
        <v>3.6582218833253678E-3</v>
      </c>
      <c r="DJ18" s="16">
        <v>3.6289561082587648E-3</v>
      </c>
      <c r="DK18" s="16">
        <v>3.5999244593926949E-3</v>
      </c>
    </row>
    <row r="19" spans="2:115" ht="12.75" customHeight="1" x14ac:dyDescent="0.15">
      <c r="B19" s="16">
        <v>66</v>
      </c>
      <c r="D19" s="16">
        <v>1.089E-2</v>
      </c>
      <c r="E19" s="16">
        <v>1.0596514499999999E-2</v>
      </c>
      <c r="F19" s="16">
        <v>1.0324396007639999E-2</v>
      </c>
      <c r="G19" s="16">
        <v>1.007227425713343E-2</v>
      </c>
      <c r="H19" s="16">
        <v>9.8390003853382202E-3</v>
      </c>
      <c r="I19" s="16">
        <v>9.6236246669031671E-3</v>
      </c>
      <c r="J19" s="16">
        <v>9.4250892900249548E-3</v>
      </c>
      <c r="K19" s="16">
        <v>9.2425253104771714E-3</v>
      </c>
      <c r="L19" s="16">
        <v>9.0751431771044309E-3</v>
      </c>
      <c r="M19" s="16">
        <v>8.9223177660019918E-3</v>
      </c>
      <c r="N19" s="16">
        <v>8.7833080552076805E-3</v>
      </c>
      <c r="O19" s="16">
        <v>8.6575310838571066E-3</v>
      </c>
      <c r="P19" s="16">
        <v>8.5445503032127706E-3</v>
      </c>
      <c r="Q19" s="16">
        <v>8.443810055137892E-3</v>
      </c>
      <c r="R19" s="16">
        <v>8.3548967352572896E-3</v>
      </c>
      <c r="S19" s="16">
        <v>8.2775303914888066E-3</v>
      </c>
      <c r="T19" s="16">
        <v>8.2113101483568957E-3</v>
      </c>
      <c r="U19" s="16">
        <v>8.1456196671700412E-3</v>
      </c>
      <c r="V19" s="16">
        <v>8.0804547098326813E-3</v>
      </c>
      <c r="W19" s="16">
        <v>8.0158110721540183E-3</v>
      </c>
      <c r="X19" s="16">
        <v>7.9516845835767864E-3</v>
      </c>
      <c r="Y19" s="16">
        <v>7.8880711069081733E-3</v>
      </c>
      <c r="Z19" s="16">
        <v>7.824966538052907E-3</v>
      </c>
      <c r="AA19" s="16">
        <v>7.7623668057484841E-3</v>
      </c>
      <c r="AB19" s="16">
        <v>7.7002678713024965E-3</v>
      </c>
      <c r="AC19" s="16">
        <v>7.6386657283320754E-3</v>
      </c>
      <c r="AD19" s="16">
        <v>7.5775564025054188E-3</v>
      </c>
      <c r="AE19" s="16">
        <v>7.5169359512853749E-3</v>
      </c>
      <c r="AF19" s="16">
        <v>7.4568004636750927E-3</v>
      </c>
      <c r="AG19" s="16">
        <v>7.3971460599656915E-3</v>
      </c>
      <c r="AH19" s="16">
        <v>7.337968891485966E-3</v>
      </c>
      <c r="AI19" s="16">
        <v>7.2792651403540782E-3</v>
      </c>
      <c r="AJ19" s="16">
        <v>7.2210310192312461E-3</v>
      </c>
      <c r="AK19" s="16">
        <v>7.1632627710773956E-3</v>
      </c>
      <c r="AL19" s="16">
        <v>7.1059566689087765E-3</v>
      </c>
      <c r="AM19" s="16">
        <v>7.0491090155575063E-3</v>
      </c>
      <c r="AN19" s="16">
        <v>6.9927161434330462E-3</v>
      </c>
      <c r="AO19" s="16">
        <v>6.9367744142855813E-3</v>
      </c>
      <c r="AP19" s="16">
        <v>6.8812802189712977E-3</v>
      </c>
      <c r="AQ19" s="16">
        <v>6.8262299772195263E-3</v>
      </c>
      <c r="AR19" s="16">
        <v>6.7716201374017704E-3</v>
      </c>
      <c r="AS19" s="16">
        <v>6.7174471763025564E-3</v>
      </c>
      <c r="AT19" s="16">
        <v>6.663707598892136E-3</v>
      </c>
      <c r="AU19" s="16">
        <v>6.6103979381009984E-3</v>
      </c>
      <c r="AV19" s="16">
        <v>6.5575147545961898E-3</v>
      </c>
      <c r="AW19" s="16">
        <v>6.5050546365594212E-3</v>
      </c>
      <c r="AX19" s="16">
        <v>6.4530141994669455E-3</v>
      </c>
      <c r="AY19" s="16">
        <v>6.4013900858712102E-3</v>
      </c>
      <c r="AZ19" s="16">
        <v>6.3501789651842395E-3</v>
      </c>
      <c r="BA19" s="16">
        <v>6.2993775334627663E-3</v>
      </c>
      <c r="BB19" s="16">
        <v>6.2489825131950638E-3</v>
      </c>
      <c r="BC19" s="16">
        <v>6.1989906530895032E-3</v>
      </c>
      <c r="BD19" s="16">
        <v>6.149398727864787E-3</v>
      </c>
      <c r="BE19" s="16">
        <v>6.1002035380418691E-3</v>
      </c>
      <c r="BF19" s="16">
        <v>6.0514019097375341E-3</v>
      </c>
      <c r="BG19" s="16">
        <v>6.0029906944596336E-3</v>
      </c>
      <c r="BH19" s="16">
        <v>5.9549667689039569E-3</v>
      </c>
      <c r="BI19" s="16">
        <v>5.9073270347527254E-3</v>
      </c>
      <c r="BJ19" s="16">
        <v>5.8600684184747032E-3</v>
      </c>
      <c r="BK19" s="16">
        <v>5.813187871126905E-3</v>
      </c>
      <c r="BL19" s="16">
        <v>5.76668236815789E-3</v>
      </c>
      <c r="BM19" s="16">
        <v>5.7205489092126268E-3</v>
      </c>
      <c r="BN19" s="16">
        <v>5.6747845179389257E-3</v>
      </c>
      <c r="BO19" s="16">
        <v>5.6293862417954145E-3</v>
      </c>
      <c r="BP19" s="16">
        <v>5.5843511518610511E-3</v>
      </c>
      <c r="BQ19" s="16">
        <v>5.5396763426461635E-3</v>
      </c>
      <c r="BR19" s="16">
        <v>5.4953589319049929E-3</v>
      </c>
      <c r="BS19" s="16">
        <v>5.4513960604497527E-3</v>
      </c>
      <c r="BT19" s="16">
        <v>5.4077848919661551E-3</v>
      </c>
      <c r="BU19" s="16">
        <v>5.3645226128304262E-3</v>
      </c>
      <c r="BV19" s="16">
        <v>5.3216064319277822E-3</v>
      </c>
      <c r="BW19" s="16">
        <v>5.279033580472361E-3</v>
      </c>
      <c r="BX19" s="16">
        <v>5.2368013118285813E-3</v>
      </c>
      <c r="BY19" s="16">
        <v>5.1949069013339528E-3</v>
      </c>
      <c r="BZ19" s="16">
        <v>5.1533476461232816E-3</v>
      </c>
      <c r="CA19" s="16">
        <v>5.1121208649542943E-3</v>
      </c>
      <c r="CB19" s="16">
        <v>5.0712238980346602E-3</v>
      </c>
      <c r="CC19" s="16">
        <v>5.0306541068503834E-3</v>
      </c>
      <c r="CD19" s="16">
        <v>4.9904088739955799E-3</v>
      </c>
      <c r="CE19" s="16">
        <v>4.9504856030036151E-3</v>
      </c>
      <c r="CF19" s="16">
        <v>4.9108817181795867E-3</v>
      </c>
      <c r="CG19" s="16">
        <v>4.87159466443415E-3</v>
      </c>
      <c r="CH19" s="16">
        <v>4.8326219071186767E-3</v>
      </c>
      <c r="CI19" s="16">
        <v>4.7939609318617274E-3</v>
      </c>
      <c r="CJ19" s="16">
        <v>4.7556092444068325E-3</v>
      </c>
      <c r="CK19" s="16">
        <v>4.7175643704515779E-3</v>
      </c>
      <c r="CL19" s="16">
        <v>4.6798238554879657E-3</v>
      </c>
      <c r="CM19" s="16">
        <v>4.6423852646440616E-3</v>
      </c>
      <c r="CN19" s="16">
        <v>4.6052461825269097E-3</v>
      </c>
      <c r="CO19" s="16">
        <v>4.5684042130666935E-3</v>
      </c>
      <c r="CP19" s="16">
        <v>4.5318569793621607E-3</v>
      </c>
      <c r="CQ19" s="16">
        <v>4.4956021235272635E-3</v>
      </c>
      <c r="CR19" s="16">
        <v>4.4596373065390457E-3</v>
      </c>
      <c r="CS19" s="16">
        <v>4.423960208086733E-3</v>
      </c>
      <c r="CT19" s="16">
        <v>4.3885685264220386E-3</v>
      </c>
      <c r="CU19" s="16">
        <v>4.3534599782106623E-3</v>
      </c>
      <c r="CV19" s="16">
        <v>4.3186322983849775E-3</v>
      </c>
      <c r="CW19" s="16">
        <v>4.2840832399978967E-3</v>
      </c>
      <c r="CX19" s="16">
        <v>4.2498105740779134E-3</v>
      </c>
      <c r="CY19" s="16">
        <v>4.21581208948529E-3</v>
      </c>
      <c r="CZ19" s="16">
        <v>4.1820855927694077E-3</v>
      </c>
      <c r="DA19" s="16">
        <v>4.1486289080272529E-3</v>
      </c>
      <c r="DB19" s="16">
        <v>4.1154398767630348E-3</v>
      </c>
      <c r="DC19" s="16">
        <v>4.0825163577489307E-3</v>
      </c>
      <c r="DD19" s="16">
        <v>4.049856226886939E-3</v>
      </c>
      <c r="DE19" s="16">
        <v>4.0174573770718437E-3</v>
      </c>
      <c r="DF19" s="16">
        <v>3.9853177180552693E-3</v>
      </c>
      <c r="DG19" s="16">
        <v>3.953435176310827E-3</v>
      </c>
      <c r="DH19" s="16">
        <v>3.9218076949003398E-3</v>
      </c>
      <c r="DI19" s="16">
        <v>3.8904332333411372E-3</v>
      </c>
      <c r="DJ19" s="16">
        <v>3.8593097674744078E-3</v>
      </c>
      <c r="DK19" s="16">
        <v>3.828435289334613E-3</v>
      </c>
    </row>
    <row r="20" spans="2:115" ht="12.75" customHeight="1" x14ac:dyDescent="0.15">
      <c r="B20" s="16">
        <v>67</v>
      </c>
      <c r="D20" s="16">
        <v>1.163E-2</v>
      </c>
      <c r="E20" s="16">
        <v>1.1316571499999999E-2</v>
      </c>
      <c r="F20" s="16">
        <v>1.1025961943879999E-2</v>
      </c>
      <c r="G20" s="16">
        <v>1.0756707953210449E-2</v>
      </c>
      <c r="H20" s="16">
        <v>1.0507582597014096E-2</v>
      </c>
      <c r="I20" s="16">
        <v>1.0277571613965458E-2</v>
      </c>
      <c r="J20" s="16">
        <v>1.0065545311569351E-2</v>
      </c>
      <c r="K20" s="16">
        <v>9.870575698884252E-3</v>
      </c>
      <c r="L20" s="16">
        <v>9.691819572977458E-3</v>
      </c>
      <c r="M20" s="16">
        <v>9.5286093313685181E-3</v>
      </c>
      <c r="N20" s="16">
        <v>9.3801535979857967E-3</v>
      </c>
      <c r="O20" s="16">
        <v>9.2458297984626403E-3</v>
      </c>
      <c r="P20" s="16">
        <v>9.1251717195927028E-3</v>
      </c>
      <c r="Q20" s="16">
        <v>9.0175859450187055E-3</v>
      </c>
      <c r="R20" s="16">
        <v>8.9226307650176577E-3</v>
      </c>
      <c r="S20" s="16">
        <v>8.8400072041335941E-3</v>
      </c>
      <c r="T20" s="16">
        <v>8.7692871465005259E-3</v>
      </c>
      <c r="U20" s="16">
        <v>8.6991328493285208E-3</v>
      </c>
      <c r="V20" s="16">
        <v>8.6295397865338921E-3</v>
      </c>
      <c r="W20" s="16">
        <v>8.5605034682416214E-3</v>
      </c>
      <c r="X20" s="16">
        <v>8.4920194404956885E-3</v>
      </c>
      <c r="Y20" s="16">
        <v>8.4240832849717239E-3</v>
      </c>
      <c r="Z20" s="16">
        <v>8.3566906186919501E-3</v>
      </c>
      <c r="AA20" s="16">
        <v>8.2898370937424144E-3</v>
      </c>
      <c r="AB20" s="16">
        <v>8.2235183969924745E-3</v>
      </c>
      <c r="AC20" s="16">
        <v>8.157730249816534E-3</v>
      </c>
      <c r="AD20" s="16">
        <v>8.0924684078180018E-3</v>
      </c>
      <c r="AE20" s="16">
        <v>8.0277286605554572E-3</v>
      </c>
      <c r="AF20" s="16">
        <v>7.9635068312710142E-3</v>
      </c>
      <c r="AG20" s="16">
        <v>7.8997987766208453E-3</v>
      </c>
      <c r="AH20" s="16">
        <v>7.8366003864078788E-3</v>
      </c>
      <c r="AI20" s="16">
        <v>7.7739075833166164E-3</v>
      </c>
      <c r="AJ20" s="16">
        <v>7.7117163226500833E-3</v>
      </c>
      <c r="AK20" s="16">
        <v>7.650022592068882E-3</v>
      </c>
      <c r="AL20" s="16">
        <v>7.5888224113323313E-3</v>
      </c>
      <c r="AM20" s="16">
        <v>7.5281118320416731E-3</v>
      </c>
      <c r="AN20" s="16">
        <v>7.4678869373853386E-3</v>
      </c>
      <c r="AO20" s="16">
        <v>7.4081438418862559E-3</v>
      </c>
      <c r="AP20" s="16">
        <v>7.3488786911511663E-3</v>
      </c>
      <c r="AQ20" s="16">
        <v>7.2900876616219567E-3</v>
      </c>
      <c r="AR20" s="16">
        <v>7.231766960328981E-3</v>
      </c>
      <c r="AS20" s="16">
        <v>7.1739128246463496E-3</v>
      </c>
      <c r="AT20" s="16">
        <v>7.1165215220491788E-3</v>
      </c>
      <c r="AU20" s="16">
        <v>7.0595893498727851E-3</v>
      </c>
      <c r="AV20" s="16">
        <v>7.0031126350738023E-3</v>
      </c>
      <c r="AW20" s="16">
        <v>6.9470877339932128E-3</v>
      </c>
      <c r="AX20" s="16">
        <v>6.8915110321212669E-3</v>
      </c>
      <c r="AY20" s="16">
        <v>6.8363789438642963E-3</v>
      </c>
      <c r="AZ20" s="16">
        <v>6.7816879123133817E-3</v>
      </c>
      <c r="BA20" s="16">
        <v>6.7274344090148741E-3</v>
      </c>
      <c r="BB20" s="16">
        <v>6.6736149337427563E-3</v>
      </c>
      <c r="BC20" s="16">
        <v>6.6202260142728137E-3</v>
      </c>
      <c r="BD20" s="16">
        <v>6.5672642061586307E-3</v>
      </c>
      <c r="BE20" s="16">
        <v>6.5147260925093623E-3</v>
      </c>
      <c r="BF20" s="16">
        <v>6.4626082837692866E-3</v>
      </c>
      <c r="BG20" s="16">
        <v>6.410907417499132E-3</v>
      </c>
      <c r="BH20" s="16">
        <v>6.3596201581591402E-3</v>
      </c>
      <c r="BI20" s="16">
        <v>6.308743196893867E-3</v>
      </c>
      <c r="BJ20" s="16">
        <v>6.2582732513187149E-3</v>
      </c>
      <c r="BK20" s="16">
        <v>6.2082070653081654E-3</v>
      </c>
      <c r="BL20" s="16">
        <v>6.1585414087857006E-3</v>
      </c>
      <c r="BM20" s="16">
        <v>6.1092730775154144E-3</v>
      </c>
      <c r="BN20" s="16">
        <v>6.0603988928952905E-3</v>
      </c>
      <c r="BO20" s="16">
        <v>6.0119157017521291E-3</v>
      </c>
      <c r="BP20" s="16">
        <v>5.963820376138111E-3</v>
      </c>
      <c r="BQ20" s="16">
        <v>5.916109813129007E-3</v>
      </c>
      <c r="BR20" s="16">
        <v>5.8687809346239742E-3</v>
      </c>
      <c r="BS20" s="16">
        <v>5.8218306871469826E-3</v>
      </c>
      <c r="BT20" s="16">
        <v>5.7752560416498072E-3</v>
      </c>
      <c r="BU20" s="16">
        <v>5.7290539933166082E-3</v>
      </c>
      <c r="BV20" s="16">
        <v>5.683221561370075E-3</v>
      </c>
      <c r="BW20" s="16">
        <v>5.6377557888791152E-3</v>
      </c>
      <c r="BX20" s="16">
        <v>5.5926537425680821E-3</v>
      </c>
      <c r="BY20" s="16">
        <v>5.5479125126275371E-3</v>
      </c>
      <c r="BZ20" s="16">
        <v>5.5035292125265173E-3</v>
      </c>
      <c r="CA20" s="16">
        <v>5.4595009788263047E-3</v>
      </c>
      <c r="CB20" s="16">
        <v>5.4158249709956949E-3</v>
      </c>
      <c r="CC20" s="16">
        <v>5.372498371227729E-3</v>
      </c>
      <c r="CD20" s="16">
        <v>5.3295183842579068E-3</v>
      </c>
      <c r="CE20" s="16">
        <v>5.2868822371838434E-3</v>
      </c>
      <c r="CF20" s="16">
        <v>5.2445871792863733E-3</v>
      </c>
      <c r="CG20" s="16">
        <v>5.2026304818520823E-3</v>
      </c>
      <c r="CH20" s="16">
        <v>5.1610094379972654E-3</v>
      </c>
      <c r="CI20" s="16">
        <v>5.1197213624932869E-3</v>
      </c>
      <c r="CJ20" s="16">
        <v>5.0787635915933403E-3</v>
      </c>
      <c r="CK20" s="16">
        <v>5.0381334828605937E-3</v>
      </c>
      <c r="CL20" s="16">
        <v>4.9978284149977082E-3</v>
      </c>
      <c r="CM20" s="16">
        <v>4.9578457876777275E-3</v>
      </c>
      <c r="CN20" s="16">
        <v>4.9181830213763057E-3</v>
      </c>
      <c r="CO20" s="16">
        <v>4.8788375572052945E-3</v>
      </c>
      <c r="CP20" s="16">
        <v>4.8398068567476532E-3</v>
      </c>
      <c r="CQ20" s="16">
        <v>4.8010884018936714E-3</v>
      </c>
      <c r="CR20" s="16">
        <v>4.7626796946785227E-3</v>
      </c>
      <c r="CS20" s="16">
        <v>4.7245782571210936E-3</v>
      </c>
      <c r="CT20" s="16">
        <v>4.6867816310641247E-3</v>
      </c>
      <c r="CU20" s="16">
        <v>4.6492873780156121E-3</v>
      </c>
      <c r="CV20" s="16">
        <v>4.6120930789914872E-3</v>
      </c>
      <c r="CW20" s="16">
        <v>4.5751963343595549E-3</v>
      </c>
      <c r="CX20" s="16">
        <v>4.538594763684678E-3</v>
      </c>
      <c r="CY20" s="16">
        <v>4.5022860055752003E-3</v>
      </c>
      <c r="CZ20" s="16">
        <v>4.4662677175305986E-3</v>
      </c>
      <c r="DA20" s="16">
        <v>4.4305375757903546E-3</v>
      </c>
      <c r="DB20" s="16">
        <v>4.3950932751840319E-3</v>
      </c>
      <c r="DC20" s="16">
        <v>4.3599325289825595E-3</v>
      </c>
      <c r="DD20" s="16">
        <v>4.3250530687506993E-3</v>
      </c>
      <c r="DE20" s="16">
        <v>4.2904526442006929E-3</v>
      </c>
      <c r="DF20" s="16">
        <v>4.2561290230470877E-3</v>
      </c>
      <c r="DG20" s="16">
        <v>4.2220799908627106E-3</v>
      </c>
      <c r="DH20" s="16">
        <v>4.188303350935809E-3</v>
      </c>
      <c r="DI20" s="16">
        <v>4.154796924128323E-3</v>
      </c>
      <c r="DJ20" s="16">
        <v>4.1215585487352959E-3</v>
      </c>
      <c r="DK20" s="16">
        <v>4.0885860803454143E-3</v>
      </c>
    </row>
    <row r="21" spans="2:115" ht="12.75" customHeight="1" x14ac:dyDescent="0.15">
      <c r="B21" s="16">
        <v>68</v>
      </c>
      <c r="D21" s="16">
        <v>1.2529999999999999E-2</v>
      </c>
      <c r="E21" s="16">
        <v>1.21923165E-2</v>
      </c>
      <c r="F21" s="16">
        <v>1.1879217812279999E-2</v>
      </c>
      <c r="G21" s="16">
        <v>1.1589127313304122E-2</v>
      </c>
      <c r="H21" s="16">
        <v>1.1320723124727998E-2</v>
      </c>
      <c r="I21" s="16">
        <v>1.1072912495527703E-2</v>
      </c>
      <c r="J21" s="16">
        <v>1.0844478310744966E-2</v>
      </c>
      <c r="K21" s="16">
        <v>1.0634420765865836E-2</v>
      </c>
      <c r="L21" s="16">
        <v>1.0441831405796007E-2</v>
      </c>
      <c r="M21" s="16">
        <v>1.0265990964922402E-2</v>
      </c>
      <c r="N21" s="16">
        <v>1.010604682568891E-2</v>
      </c>
      <c r="O21" s="16">
        <v>9.9613282351450443E-3</v>
      </c>
      <c r="P21" s="16">
        <v>9.8313329016764019E-3</v>
      </c>
      <c r="Q21" s="16">
        <v>9.7154214867656366E-3</v>
      </c>
      <c r="R21" s="16">
        <v>9.6131180985099939E-3</v>
      </c>
      <c r="S21" s="16">
        <v>9.5241006249177917E-3</v>
      </c>
      <c r="T21" s="16">
        <v>9.4479078199184493E-3</v>
      </c>
      <c r="U21" s="16">
        <v>9.3723245573591012E-3</v>
      </c>
      <c r="V21" s="16">
        <v>9.2973459609002294E-3</v>
      </c>
      <c r="W21" s="16">
        <v>9.2229671932130275E-3</v>
      </c>
      <c r="X21" s="16">
        <v>9.1491834556673233E-3</v>
      </c>
      <c r="Y21" s="16">
        <v>9.075989988021985E-3</v>
      </c>
      <c r="Z21" s="16">
        <v>9.003382068117809E-3</v>
      </c>
      <c r="AA21" s="16">
        <v>8.9313550115728661E-3</v>
      </c>
      <c r="AB21" s="16">
        <v>8.8599041714802831E-3</v>
      </c>
      <c r="AC21" s="16">
        <v>8.7890249381084393E-3</v>
      </c>
      <c r="AD21" s="16">
        <v>8.7187127386035724E-3</v>
      </c>
      <c r="AE21" s="16">
        <v>8.6489630366947436E-3</v>
      </c>
      <c r="AF21" s="16">
        <v>8.5797713324011864E-3</v>
      </c>
      <c r="AG21" s="16">
        <v>8.5111331617419763E-3</v>
      </c>
      <c r="AH21" s="16">
        <v>8.4430440964480408E-3</v>
      </c>
      <c r="AI21" s="16">
        <v>8.3754997436764553E-3</v>
      </c>
      <c r="AJ21" s="16">
        <v>8.3084957457270452E-3</v>
      </c>
      <c r="AK21" s="16">
        <v>8.2420277797612285E-3</v>
      </c>
      <c r="AL21" s="16">
        <v>8.1760915575231387E-3</v>
      </c>
      <c r="AM21" s="16">
        <v>8.110682825062953E-3</v>
      </c>
      <c r="AN21" s="16">
        <v>8.0457973624624493E-3</v>
      </c>
      <c r="AO21" s="16">
        <v>7.9814309835627498E-3</v>
      </c>
      <c r="AP21" s="16">
        <v>7.9175795356942486E-3</v>
      </c>
      <c r="AQ21" s="16">
        <v>7.8542388994086929E-3</v>
      </c>
      <c r="AR21" s="16">
        <v>7.7914049882134235E-3</v>
      </c>
      <c r="AS21" s="16">
        <v>7.7290737483077165E-3</v>
      </c>
      <c r="AT21" s="16">
        <v>7.6672411583212554E-3</v>
      </c>
      <c r="AU21" s="16">
        <v>7.6059032290546847E-3</v>
      </c>
      <c r="AV21" s="16">
        <v>7.5450560032222468E-3</v>
      </c>
      <c r="AW21" s="16">
        <v>7.4846955551964699E-3</v>
      </c>
      <c r="AX21" s="16">
        <v>7.4248179907548976E-3</v>
      </c>
      <c r="AY21" s="16">
        <v>7.3654194468288584E-3</v>
      </c>
      <c r="AZ21" s="16">
        <v>7.3064960912542273E-3</v>
      </c>
      <c r="BA21" s="16">
        <v>7.2480441225241925E-3</v>
      </c>
      <c r="BB21" s="16">
        <v>7.1900597695440001E-3</v>
      </c>
      <c r="BC21" s="16">
        <v>7.1325392913876478E-3</v>
      </c>
      <c r="BD21" s="16">
        <v>7.0754789770565455E-3</v>
      </c>
      <c r="BE21" s="16">
        <v>7.0188751452400942E-3</v>
      </c>
      <c r="BF21" s="16">
        <v>6.962724144078173E-3</v>
      </c>
      <c r="BG21" s="16">
        <v>6.9070223509255478E-3</v>
      </c>
      <c r="BH21" s="16">
        <v>6.851766172118144E-3</v>
      </c>
      <c r="BI21" s="16">
        <v>6.7969520427411979E-3</v>
      </c>
      <c r="BJ21" s="16">
        <v>6.7425764263992684E-3</v>
      </c>
      <c r="BK21" s="16">
        <v>6.6886358149880745E-3</v>
      </c>
      <c r="BL21" s="16">
        <v>6.6351267284681702E-3</v>
      </c>
      <c r="BM21" s="16">
        <v>6.582045714640424E-3</v>
      </c>
      <c r="BN21" s="16">
        <v>6.5293893489233009E-3</v>
      </c>
      <c r="BO21" s="16">
        <v>6.477154234131915E-3</v>
      </c>
      <c r="BP21" s="16">
        <v>6.4253370002588586E-3</v>
      </c>
      <c r="BQ21" s="16">
        <v>6.3739343042567885E-3</v>
      </c>
      <c r="BR21" s="16">
        <v>6.3229428298227338E-3</v>
      </c>
      <c r="BS21" s="16">
        <v>6.2723592871841514E-3</v>
      </c>
      <c r="BT21" s="16">
        <v>6.2221804128866787E-3</v>
      </c>
      <c r="BU21" s="16">
        <v>6.1724029695835849E-3</v>
      </c>
      <c r="BV21" s="16">
        <v>6.1230237458269159E-3</v>
      </c>
      <c r="BW21" s="16">
        <v>6.0740395558603012E-3</v>
      </c>
      <c r="BX21" s="16">
        <v>6.0254472394134194E-3</v>
      </c>
      <c r="BY21" s="16">
        <v>5.9772436614981116E-3</v>
      </c>
      <c r="BZ21" s="16">
        <v>5.9294257122061269E-3</v>
      </c>
      <c r="CA21" s="16">
        <v>5.8819903065084767E-3</v>
      </c>
      <c r="CB21" s="16">
        <v>5.8349343840564099E-3</v>
      </c>
      <c r="CC21" s="16">
        <v>5.788254908983958E-3</v>
      </c>
      <c r="CD21" s="16">
        <v>5.7419488697120864E-3</v>
      </c>
      <c r="CE21" s="16">
        <v>5.69601327875439E-3</v>
      </c>
      <c r="CF21" s="16">
        <v>5.6504451725243546E-3</v>
      </c>
      <c r="CG21" s="16">
        <v>5.60524161114416E-3</v>
      </c>
      <c r="CH21" s="16">
        <v>5.5603996782550066E-3</v>
      </c>
      <c r="CI21" s="16">
        <v>5.5159164808289661E-3</v>
      </c>
      <c r="CJ21" s="16">
        <v>5.4717891489823338E-3</v>
      </c>
      <c r="CK21" s="16">
        <v>5.4280148357904751E-3</v>
      </c>
      <c r="CL21" s="16">
        <v>5.3845907171041511E-3</v>
      </c>
      <c r="CM21" s="16">
        <v>5.341513991367319E-3</v>
      </c>
      <c r="CN21" s="16">
        <v>5.2987818794363803E-3</v>
      </c>
      <c r="CO21" s="16">
        <v>5.2563916244008886E-3</v>
      </c>
      <c r="CP21" s="16">
        <v>5.2143404914056822E-3</v>
      </c>
      <c r="CQ21" s="16">
        <v>5.1726257674744366E-3</v>
      </c>
      <c r="CR21" s="16">
        <v>5.1312447613346412E-3</v>
      </c>
      <c r="CS21" s="16">
        <v>5.0901948032439637E-3</v>
      </c>
      <c r="CT21" s="16">
        <v>5.0494732448180119E-3</v>
      </c>
      <c r="CU21" s="16">
        <v>5.0090774588594676E-3</v>
      </c>
      <c r="CV21" s="16">
        <v>4.9690048391885918E-3</v>
      </c>
      <c r="CW21" s="16">
        <v>4.9292528004750823E-3</v>
      </c>
      <c r="CX21" s="16">
        <v>4.8898187780712817E-3</v>
      </c>
      <c r="CY21" s="16">
        <v>4.8507002278467114E-3</v>
      </c>
      <c r="CZ21" s="16">
        <v>4.8118946260239381E-3</v>
      </c>
      <c r="DA21" s="16">
        <v>4.7733994690157466E-3</v>
      </c>
      <c r="DB21" s="16">
        <v>4.7352122732636209E-3</v>
      </c>
      <c r="DC21" s="16">
        <v>4.6973305750775121E-3</v>
      </c>
      <c r="DD21" s="16">
        <v>4.6597519304768919E-3</v>
      </c>
      <c r="DE21" s="16">
        <v>4.6224739150330764E-3</v>
      </c>
      <c r="DF21" s="16">
        <v>4.5854941237128124E-3</v>
      </c>
      <c r="DG21" s="16">
        <v>4.5488101707231096E-3</v>
      </c>
      <c r="DH21" s="16">
        <v>4.512419689357324E-3</v>
      </c>
      <c r="DI21" s="16">
        <v>4.4763203318424656E-3</v>
      </c>
      <c r="DJ21" s="16">
        <v>4.4405097691877261E-3</v>
      </c>
      <c r="DK21" s="16">
        <v>4.4049856910342248E-3</v>
      </c>
    </row>
    <row r="22" spans="2:115" ht="12.75" customHeight="1" x14ac:dyDescent="0.15">
      <c r="B22" s="16">
        <v>69</v>
      </c>
      <c r="D22" s="16">
        <v>1.3610000000000001E-2</v>
      </c>
      <c r="E22" s="16">
        <v>1.32432105E-2</v>
      </c>
      <c r="F22" s="16">
        <v>1.290312485436E-2</v>
      </c>
      <c r="G22" s="16">
        <v>1.2588030545416528E-2</v>
      </c>
      <c r="H22" s="16">
        <v>1.2296491757984682E-2</v>
      </c>
      <c r="I22" s="16">
        <v>1.2027321553402397E-2</v>
      </c>
      <c r="J22" s="16">
        <v>1.1779197909755705E-2</v>
      </c>
      <c r="K22" s="16">
        <v>1.1551034846243736E-2</v>
      </c>
      <c r="L22" s="16">
        <v>1.1341845605178263E-2</v>
      </c>
      <c r="M22" s="16">
        <v>1.1150848925187062E-2</v>
      </c>
      <c r="N22" s="16">
        <v>1.0977118698932647E-2</v>
      </c>
      <c r="O22" s="16">
        <v>1.0819926359163932E-2</v>
      </c>
      <c r="P22" s="16">
        <v>1.0678726320176843E-2</v>
      </c>
      <c r="Q22" s="16">
        <v>1.0552824136861958E-2</v>
      </c>
      <c r="R22" s="16">
        <v>1.0441702898700802E-2</v>
      </c>
      <c r="S22" s="16">
        <v>1.0345012729858832E-2</v>
      </c>
      <c r="T22" s="16">
        <v>1.0262252628019962E-2</v>
      </c>
      <c r="U22" s="16">
        <v>1.0180154606995801E-2</v>
      </c>
      <c r="V22" s="16">
        <v>1.0098713370139836E-2</v>
      </c>
      <c r="W22" s="16">
        <v>1.0017923663178717E-2</v>
      </c>
      <c r="X22" s="16">
        <v>9.9377802738732871E-3</v>
      </c>
      <c r="Y22" s="16">
        <v>9.8582780316823007E-3</v>
      </c>
      <c r="Z22" s="16">
        <v>9.7794118074288425E-3</v>
      </c>
      <c r="AA22" s="16">
        <v>9.7011765129694106E-3</v>
      </c>
      <c r="AB22" s="16">
        <v>9.6235671008656556E-3</v>
      </c>
      <c r="AC22" s="16">
        <v>9.5465785640587303E-3</v>
      </c>
      <c r="AD22" s="16">
        <v>9.4702059355462592E-3</v>
      </c>
      <c r="AE22" s="16">
        <v>9.3944442880618904E-3</v>
      </c>
      <c r="AF22" s="16">
        <v>9.3192887337573953E-3</v>
      </c>
      <c r="AG22" s="16">
        <v>9.2447344238873359E-3</v>
      </c>
      <c r="AH22" s="16">
        <v>9.1707765484962366E-3</v>
      </c>
      <c r="AI22" s="16">
        <v>9.0974103361082664E-3</v>
      </c>
      <c r="AJ22" s="16">
        <v>9.0246310534194008E-3</v>
      </c>
      <c r="AK22" s="16">
        <v>8.9524340049920454E-3</v>
      </c>
      <c r="AL22" s="16">
        <v>8.8808145329521103E-3</v>
      </c>
      <c r="AM22" s="16">
        <v>8.8097680166884934E-3</v>
      </c>
      <c r="AN22" s="16">
        <v>8.7392898725549839E-3</v>
      </c>
      <c r="AO22" s="16">
        <v>8.6693755535745438E-3</v>
      </c>
      <c r="AP22" s="16">
        <v>8.6000205491459491E-3</v>
      </c>
      <c r="AQ22" s="16">
        <v>8.5312203847527808E-3</v>
      </c>
      <c r="AR22" s="16">
        <v>8.462970621674757E-3</v>
      </c>
      <c r="AS22" s="16">
        <v>8.3952668567013593E-3</v>
      </c>
      <c r="AT22" s="16">
        <v>8.3281047218477493E-3</v>
      </c>
      <c r="AU22" s="16">
        <v>8.2614798840729663E-3</v>
      </c>
      <c r="AV22" s="16">
        <v>8.1953880450003833E-3</v>
      </c>
      <c r="AW22" s="16">
        <v>8.1298249406403806E-3</v>
      </c>
      <c r="AX22" s="16">
        <v>8.0647863411152567E-3</v>
      </c>
      <c r="AY22" s="16">
        <v>8.0002680503863353E-3</v>
      </c>
      <c r="AZ22" s="16">
        <v>7.9362659059832429E-3</v>
      </c>
      <c r="BA22" s="16">
        <v>7.8727757787353768E-3</v>
      </c>
      <c r="BB22" s="16">
        <v>7.809793572505495E-3</v>
      </c>
      <c r="BC22" s="16">
        <v>7.7473152239254505E-3</v>
      </c>
      <c r="BD22" s="16">
        <v>7.6853367021340463E-3</v>
      </c>
      <c r="BE22" s="16">
        <v>7.6238540085169747E-3</v>
      </c>
      <c r="BF22" s="16">
        <v>7.5628631764488386E-3</v>
      </c>
      <c r="BG22" s="16">
        <v>7.5023602710372478E-3</v>
      </c>
      <c r="BH22" s="16">
        <v>7.4423413888689508E-3</v>
      </c>
      <c r="BI22" s="16">
        <v>7.382802657757999E-3</v>
      </c>
      <c r="BJ22" s="16">
        <v>7.3237402364959344E-3</v>
      </c>
      <c r="BK22" s="16">
        <v>7.2651503146039667E-3</v>
      </c>
      <c r="BL22" s="16">
        <v>7.2070291120871349E-3</v>
      </c>
      <c r="BM22" s="16">
        <v>7.1493728791904377E-3</v>
      </c>
      <c r="BN22" s="16">
        <v>7.0921778961569142E-3</v>
      </c>
      <c r="BO22" s="16">
        <v>7.035440472987659E-3</v>
      </c>
      <c r="BP22" s="16">
        <v>6.9791569492037575E-3</v>
      </c>
      <c r="BQ22" s="16">
        <v>6.923323693610128E-3</v>
      </c>
      <c r="BR22" s="16">
        <v>6.8679371040612459E-3</v>
      </c>
      <c r="BS22" s="16">
        <v>6.8129936072287558E-3</v>
      </c>
      <c r="BT22" s="16">
        <v>6.7584896583709267E-3</v>
      </c>
      <c r="BU22" s="16">
        <v>6.7044217411039589E-3</v>
      </c>
      <c r="BV22" s="16">
        <v>6.6507863671751268E-3</v>
      </c>
      <c r="BW22" s="16">
        <v>6.5975800762377267E-3</v>
      </c>
      <c r="BX22" s="16">
        <v>6.5447994356278251E-3</v>
      </c>
      <c r="BY22" s="16">
        <v>6.4924410401428021E-3</v>
      </c>
      <c r="BZ22" s="16">
        <v>6.4405015118216592E-3</v>
      </c>
      <c r="CA22" s="16">
        <v>6.3889774997270858E-3</v>
      </c>
      <c r="CB22" s="16">
        <v>6.3378656797292692E-3</v>
      </c>
      <c r="CC22" s="16">
        <v>6.2871627542914355E-3</v>
      </c>
      <c r="CD22" s="16">
        <v>6.2368654522571036E-3</v>
      </c>
      <c r="CE22" s="16">
        <v>6.1869705286390466E-3</v>
      </c>
      <c r="CF22" s="16">
        <v>6.1374747644099342E-3</v>
      </c>
      <c r="CG22" s="16">
        <v>6.0883749662946551E-3</v>
      </c>
      <c r="CH22" s="16">
        <v>6.0396679665642976E-3</v>
      </c>
      <c r="CI22" s="16">
        <v>5.991350622831783E-3</v>
      </c>
      <c r="CJ22" s="16">
        <v>5.9434198178491288E-3</v>
      </c>
      <c r="CK22" s="16">
        <v>5.8958724593063351E-3</v>
      </c>
      <c r="CL22" s="16">
        <v>5.8487054796318846E-3</v>
      </c>
      <c r="CM22" s="16">
        <v>5.8019158357948295E-3</v>
      </c>
      <c r="CN22" s="16">
        <v>5.7555005091084717E-3</v>
      </c>
      <c r="CO22" s="16">
        <v>5.7094565050356027E-3</v>
      </c>
      <c r="CP22" s="16">
        <v>5.6637808529953187E-3</v>
      </c>
      <c r="CQ22" s="16">
        <v>5.6184706061713557E-3</v>
      </c>
      <c r="CR22" s="16">
        <v>5.5735228413219852E-3</v>
      </c>
      <c r="CS22" s="16">
        <v>5.5289346585914089E-3</v>
      </c>
      <c r="CT22" s="16">
        <v>5.4847031813226779E-3</v>
      </c>
      <c r="CU22" s="16">
        <v>5.4408255558720964E-3</v>
      </c>
      <c r="CV22" s="16">
        <v>5.3972989514251193E-3</v>
      </c>
      <c r="CW22" s="16">
        <v>5.3541205598137184E-3</v>
      </c>
      <c r="CX22" s="16">
        <v>5.3112875953352078E-3</v>
      </c>
      <c r="CY22" s="16">
        <v>5.2687972945725265E-3</v>
      </c>
      <c r="CZ22" s="16">
        <v>5.2266469162159457E-3</v>
      </c>
      <c r="DA22" s="16">
        <v>5.1848337408862185E-3</v>
      </c>
      <c r="DB22" s="16">
        <v>5.1433550709591297E-3</v>
      </c>
      <c r="DC22" s="16">
        <v>5.1022082303914564E-3</v>
      </c>
      <c r="DD22" s="16">
        <v>5.0613905645483246E-3</v>
      </c>
      <c r="DE22" s="16">
        <v>5.0208994400319376E-3</v>
      </c>
      <c r="DF22" s="16">
        <v>4.9807322445116825E-3</v>
      </c>
      <c r="DG22" s="16">
        <v>4.940886386555589E-3</v>
      </c>
      <c r="DH22" s="16">
        <v>4.9013592954631436E-3</v>
      </c>
      <c r="DI22" s="16">
        <v>4.8621484210994385E-3</v>
      </c>
      <c r="DJ22" s="16">
        <v>4.8232512337306431E-3</v>
      </c>
      <c r="DK22" s="16">
        <v>4.7846652238607984E-3</v>
      </c>
    </row>
    <row r="23" spans="2:115" ht="12.75" customHeight="1" x14ac:dyDescent="0.15">
      <c r="B23" s="16">
        <v>70</v>
      </c>
      <c r="D23" s="16">
        <v>1.4880000000000001E-2</v>
      </c>
      <c r="E23" s="16">
        <v>1.4478984E-2</v>
      </c>
      <c r="F23" s="16">
        <v>1.410716369088E-2</v>
      </c>
      <c r="G23" s="16">
        <v>1.3762666753548709E-2</v>
      </c>
      <c r="H23" s="16">
        <v>1.3443923391536522E-2</v>
      </c>
      <c r="I23" s="16">
        <v>1.3149635908495787E-2</v>
      </c>
      <c r="J23" s="16">
        <v>1.2878358919703518E-2</v>
      </c>
      <c r="K23" s="16">
        <v>1.262890510742886E-2</v>
      </c>
      <c r="L23" s="16">
        <v>1.2400195635933324E-2</v>
      </c>
      <c r="M23" s="16">
        <v>1.2191376341424207E-2</v>
      </c>
      <c r="N23" s="16">
        <v>1.2001434698024817E-2</v>
      </c>
      <c r="O23" s="16">
        <v>1.1829574153149102E-2</v>
      </c>
      <c r="P23" s="16">
        <v>1.1675198210450505E-2</v>
      </c>
      <c r="Q23" s="16">
        <v>1.1537547623549294E-2</v>
      </c>
      <c r="R23" s="16">
        <v>1.141605724707332E-2</v>
      </c>
      <c r="S23" s="16">
        <v>1.1310344556965422E-2</v>
      </c>
      <c r="T23" s="16">
        <v>1.1219861800509698E-2</v>
      </c>
      <c r="U23" s="16">
        <v>1.113010290610562E-2</v>
      </c>
      <c r="V23" s="16">
        <v>1.1041062082856776E-2</v>
      </c>
      <c r="W23" s="16">
        <v>1.0952733586193921E-2</v>
      </c>
      <c r="X23" s="16">
        <v>1.086511171750437E-2</v>
      </c>
      <c r="Y23" s="16">
        <v>1.0778190823764335E-2</v>
      </c>
      <c r="Z23" s="16">
        <v>1.069196529717422E-2</v>
      </c>
      <c r="AA23" s="16">
        <v>1.0606429574796827E-2</v>
      </c>
      <c r="AB23" s="16">
        <v>1.0521578138198451E-2</v>
      </c>
      <c r="AC23" s="16">
        <v>1.0437405513092864E-2</v>
      </c>
      <c r="AD23" s="16">
        <v>1.0353906268988121E-2</v>
      </c>
      <c r="AE23" s="16">
        <v>1.0271075018836215E-2</v>
      </c>
      <c r="AF23" s="16">
        <v>1.0188906418685527E-2</v>
      </c>
      <c r="AG23" s="16">
        <v>1.0107395167336041E-2</v>
      </c>
      <c r="AH23" s="16">
        <v>1.0026536005997353E-2</v>
      </c>
      <c r="AI23" s="16">
        <v>9.9463237179493735E-3</v>
      </c>
      <c r="AJ23" s="16">
        <v>9.86675312820578E-3</v>
      </c>
      <c r="AK23" s="16">
        <v>9.7878191031801325E-3</v>
      </c>
      <c r="AL23" s="16">
        <v>9.709516550354692E-3</v>
      </c>
      <c r="AM23" s="16">
        <v>9.6318404179518546E-3</v>
      </c>
      <c r="AN23" s="16">
        <v>9.5547856946082386E-3</v>
      </c>
      <c r="AO23" s="16">
        <v>9.4783474090513724E-3</v>
      </c>
      <c r="AP23" s="16">
        <v>9.4025206297789626E-3</v>
      </c>
      <c r="AQ23" s="16">
        <v>9.3273004647407304E-3</v>
      </c>
      <c r="AR23" s="16">
        <v>9.2526820610228048E-3</v>
      </c>
      <c r="AS23" s="16">
        <v>9.178660604534622E-3</v>
      </c>
      <c r="AT23" s="16">
        <v>9.105231319698346E-3</v>
      </c>
      <c r="AU23" s="16">
        <v>9.0323894691407593E-3</v>
      </c>
      <c r="AV23" s="16">
        <v>8.9601303533876318E-3</v>
      </c>
      <c r="AW23" s="16">
        <v>8.8884493105605318E-3</v>
      </c>
      <c r="AX23" s="16">
        <v>8.8173417160760468E-3</v>
      </c>
      <c r="AY23" s="16">
        <v>8.7468029823474392E-3</v>
      </c>
      <c r="AZ23" s="16">
        <v>8.6768285584886591E-3</v>
      </c>
      <c r="BA23" s="16">
        <v>8.6074139300207492E-3</v>
      </c>
      <c r="BB23" s="16">
        <v>8.5385546185805829E-3</v>
      </c>
      <c r="BC23" s="16">
        <v>8.4702461816319376E-3</v>
      </c>
      <c r="BD23" s="16">
        <v>8.4024842121788821E-3</v>
      </c>
      <c r="BE23" s="16">
        <v>8.3352643384814514E-3</v>
      </c>
      <c r="BF23" s="16">
        <v>8.2685822237736004E-3</v>
      </c>
      <c r="BG23" s="16">
        <v>8.2024335659834115E-3</v>
      </c>
      <c r="BH23" s="16">
        <v>8.1368140974555445E-3</v>
      </c>
      <c r="BI23" s="16">
        <v>8.0717195846758995E-3</v>
      </c>
      <c r="BJ23" s="16">
        <v>8.0071458279984929E-3</v>
      </c>
      <c r="BK23" s="16">
        <v>7.9430886613745047E-3</v>
      </c>
      <c r="BL23" s="16">
        <v>7.8795439520835085E-3</v>
      </c>
      <c r="BM23" s="16">
        <v>7.8165076004668398E-3</v>
      </c>
      <c r="BN23" s="16">
        <v>7.7539755396631048E-3</v>
      </c>
      <c r="BO23" s="16">
        <v>7.6919437353458013E-3</v>
      </c>
      <c r="BP23" s="16">
        <v>7.6304081854630338E-3</v>
      </c>
      <c r="BQ23" s="16">
        <v>7.56936491997933E-3</v>
      </c>
      <c r="BR23" s="16">
        <v>7.5088100006194944E-3</v>
      </c>
      <c r="BS23" s="16">
        <v>7.4487395206145387E-3</v>
      </c>
      <c r="BT23" s="16">
        <v>7.3891496044496225E-3</v>
      </c>
      <c r="BU23" s="16">
        <v>7.3300364076140257E-3</v>
      </c>
      <c r="BV23" s="16">
        <v>7.2713961163531132E-3</v>
      </c>
      <c r="BW23" s="16">
        <v>7.2132249474222889E-3</v>
      </c>
      <c r="BX23" s="16">
        <v>7.1555191478429106E-3</v>
      </c>
      <c r="BY23" s="16">
        <v>7.0982749946601666E-3</v>
      </c>
      <c r="BZ23" s="16">
        <v>7.0414887947028862E-3</v>
      </c>
      <c r="CA23" s="16">
        <v>6.9851568843452621E-3</v>
      </c>
      <c r="CB23" s="16">
        <v>6.9292756292705007E-3</v>
      </c>
      <c r="CC23" s="16">
        <v>6.8738414242363365E-3</v>
      </c>
      <c r="CD23" s="16">
        <v>6.8188506928424453E-3</v>
      </c>
      <c r="CE23" s="16">
        <v>6.7642998872997056E-3</v>
      </c>
      <c r="CF23" s="16">
        <v>6.710185488201308E-3</v>
      </c>
      <c r="CG23" s="16">
        <v>6.6565040042956981E-3</v>
      </c>
      <c r="CH23" s="16">
        <v>6.6032519722613314E-3</v>
      </c>
      <c r="CI23" s="16">
        <v>6.550425956483241E-3</v>
      </c>
      <c r="CJ23" s="16">
        <v>6.4980225488313753E-3</v>
      </c>
      <c r="CK23" s="16">
        <v>6.4460383684407244E-3</v>
      </c>
      <c r="CL23" s="16">
        <v>6.3944700614931979E-3</v>
      </c>
      <c r="CM23" s="16">
        <v>6.3433143010012526E-3</v>
      </c>
      <c r="CN23" s="16">
        <v>6.2925677865932434E-3</v>
      </c>
      <c r="CO23" s="16">
        <v>6.242227244300496E-3</v>
      </c>
      <c r="CP23" s="16">
        <v>6.1922894263460931E-3</v>
      </c>
      <c r="CQ23" s="16">
        <v>6.1427511109353235E-3</v>
      </c>
      <c r="CR23" s="16">
        <v>6.0936091020478414E-3</v>
      </c>
      <c r="CS23" s="16">
        <v>6.0448602292314585E-3</v>
      </c>
      <c r="CT23" s="16">
        <v>5.9965013473976068E-3</v>
      </c>
      <c r="CU23" s="16">
        <v>5.948529336618426E-3</v>
      </c>
      <c r="CV23" s="16">
        <v>5.9009411019254783E-3</v>
      </c>
      <c r="CW23" s="16">
        <v>5.853733573110074E-3</v>
      </c>
      <c r="CX23" s="16">
        <v>5.8069037045251929E-3</v>
      </c>
      <c r="CY23" s="16">
        <v>5.7604484748889915E-3</v>
      </c>
      <c r="CZ23" s="16">
        <v>5.7143648870898794E-3</v>
      </c>
      <c r="DA23" s="16">
        <v>5.6686499679931609E-3</v>
      </c>
      <c r="DB23" s="16">
        <v>5.6233007682492163E-3</v>
      </c>
      <c r="DC23" s="16">
        <v>5.5783143621032216E-3</v>
      </c>
      <c r="DD23" s="16">
        <v>5.533687847206396E-3</v>
      </c>
      <c r="DE23" s="16">
        <v>5.4894183444287445E-3</v>
      </c>
      <c r="DF23" s="16">
        <v>5.4455029976733151E-3</v>
      </c>
      <c r="DG23" s="16">
        <v>5.4019389736919285E-3</v>
      </c>
      <c r="DH23" s="16">
        <v>5.3587234619023923E-3</v>
      </c>
      <c r="DI23" s="16">
        <v>5.3158536742071742E-3</v>
      </c>
      <c r="DJ23" s="16">
        <v>5.2733268448135161E-3</v>
      </c>
      <c r="DK23" s="16">
        <v>5.2311402300550085E-3</v>
      </c>
    </row>
    <row r="24" spans="2:115" ht="12.75" customHeight="1" x14ac:dyDescent="0.15">
      <c r="B24" s="16">
        <v>71</v>
      </c>
      <c r="D24" s="16">
        <v>1.636E-2</v>
      </c>
      <c r="E24" s="16">
        <v>1.5921715600000001E-2</v>
      </c>
      <c r="F24" s="16">
        <v>1.5515074983576E-2</v>
      </c>
      <c r="G24" s="16">
        <v>1.5138368962974776E-2</v>
      </c>
      <c r="H24" s="16">
        <v>1.4789732325757466E-2</v>
      </c>
      <c r="I24" s="16">
        <v>1.4467611955702469E-2</v>
      </c>
      <c r="J24" s="16">
        <v>1.4170591882251896E-2</v>
      </c>
      <c r="K24" s="16">
        <v>1.3897524576680902E-2</v>
      </c>
      <c r="L24" s="16">
        <v>1.3647091183809112E-2</v>
      </c>
      <c r="M24" s="16">
        <v>1.3418229464656635E-2</v>
      </c>
      <c r="N24" s="16">
        <v>1.3209978543365164E-2</v>
      </c>
      <c r="O24" s="16">
        <v>1.3021604249336776E-2</v>
      </c>
      <c r="P24" s="16">
        <v>1.2852193178052905E-2</v>
      </c>
      <c r="Q24" s="16">
        <v>1.2701051386279003E-2</v>
      </c>
      <c r="R24" s="16">
        <v>1.256756333620921E-2</v>
      </c>
      <c r="S24" s="16">
        <v>1.2451313375349275E-2</v>
      </c>
      <c r="T24" s="16">
        <v>1.2351702868346481E-2</v>
      </c>
      <c r="U24" s="16">
        <v>1.2252889245399707E-2</v>
      </c>
      <c r="V24" s="16">
        <v>1.2154866131436511E-2</v>
      </c>
      <c r="W24" s="16">
        <v>1.2057627202385018E-2</v>
      </c>
      <c r="X24" s="16">
        <v>1.1961166184765939E-2</v>
      </c>
      <c r="Y24" s="16">
        <v>1.1865476855287811E-2</v>
      </c>
      <c r="Z24" s="16">
        <v>1.1770553040445509E-2</v>
      </c>
      <c r="AA24" s="16">
        <v>1.1676388616121944E-2</v>
      </c>
      <c r="AB24" s="16">
        <v>1.1582977507192969E-2</v>
      </c>
      <c r="AC24" s="16">
        <v>1.1490313687135423E-2</v>
      </c>
      <c r="AD24" s="16">
        <v>1.1398391177638341E-2</v>
      </c>
      <c r="AE24" s="16">
        <v>1.1307204048217234E-2</v>
      </c>
      <c r="AF24" s="16">
        <v>1.1216746415831496E-2</v>
      </c>
      <c r="AG24" s="16">
        <v>1.1127012444504843E-2</v>
      </c>
      <c r="AH24" s="16">
        <v>1.1037996344948805E-2</v>
      </c>
      <c r="AI24" s="16">
        <v>1.0949692374189215E-2</v>
      </c>
      <c r="AJ24" s="16">
        <v>1.0862094835195702E-2</v>
      </c>
      <c r="AK24" s="16">
        <v>1.0775198076514135E-2</v>
      </c>
      <c r="AL24" s="16">
        <v>1.0688996491902024E-2</v>
      </c>
      <c r="AM24" s="16">
        <v>1.0603484519966807E-2</v>
      </c>
      <c r="AN24" s="16">
        <v>1.0518656643807071E-2</v>
      </c>
      <c r="AO24" s="16">
        <v>1.0434507390656614E-2</v>
      </c>
      <c r="AP24" s="16">
        <v>1.0351031331531362E-2</v>
      </c>
      <c r="AQ24" s="16">
        <v>1.0268223080879111E-2</v>
      </c>
      <c r="AR24" s="16">
        <v>1.0186077296232077E-2</v>
      </c>
      <c r="AS24" s="16">
        <v>1.0104588677862222E-2</v>
      </c>
      <c r="AT24" s="16">
        <v>1.0023751968439324E-2</v>
      </c>
      <c r="AU24" s="16">
        <v>9.9435619526918092E-3</v>
      </c>
      <c r="AV24" s="16">
        <v>9.8640134570702736E-3</v>
      </c>
      <c r="AW24" s="16">
        <v>9.7851013494137124E-3</v>
      </c>
      <c r="AX24" s="16">
        <v>9.706820538618403E-3</v>
      </c>
      <c r="AY24" s="16">
        <v>9.6291659743094546E-3</v>
      </c>
      <c r="AZ24" s="16">
        <v>9.5521326465149783E-3</v>
      </c>
      <c r="BA24" s="16">
        <v>9.4757155853428584E-3</v>
      </c>
      <c r="BB24" s="16">
        <v>9.3999098606601158E-3</v>
      </c>
      <c r="BC24" s="16">
        <v>9.3247105817748348E-3</v>
      </c>
      <c r="BD24" s="16">
        <v>9.250112897120636E-3</v>
      </c>
      <c r="BE24" s="16">
        <v>9.1761119939436711E-3</v>
      </c>
      <c r="BF24" s="16">
        <v>9.1027030979921215E-3</v>
      </c>
      <c r="BG24" s="16">
        <v>9.0298814732081845E-3</v>
      </c>
      <c r="BH24" s="16">
        <v>8.9576424214225202E-3</v>
      </c>
      <c r="BI24" s="16">
        <v>8.8859812820511388E-3</v>
      </c>
      <c r="BJ24" s="16">
        <v>8.8148934317947292E-3</v>
      </c>
      <c r="BK24" s="16">
        <v>8.7443742843403716E-3</v>
      </c>
      <c r="BL24" s="16">
        <v>8.6744192900656495E-3</v>
      </c>
      <c r="BM24" s="16">
        <v>8.6050239357451236E-3</v>
      </c>
      <c r="BN24" s="16">
        <v>8.5361837442591623E-3</v>
      </c>
      <c r="BO24" s="16">
        <v>8.4678942743050892E-3</v>
      </c>
      <c r="BP24" s="16">
        <v>8.4001511201106487E-3</v>
      </c>
      <c r="BQ24" s="16">
        <v>8.3329499111497642E-3</v>
      </c>
      <c r="BR24" s="16">
        <v>8.2662863118605646E-3</v>
      </c>
      <c r="BS24" s="16">
        <v>8.2001560213656802E-3</v>
      </c>
      <c r="BT24" s="16">
        <v>8.1345547731947552E-3</v>
      </c>
      <c r="BU24" s="16">
        <v>8.0694783350091972E-3</v>
      </c>
      <c r="BV24" s="16">
        <v>8.004922508329123E-3</v>
      </c>
      <c r="BW24" s="16">
        <v>7.9408831282624902E-3</v>
      </c>
      <c r="BX24" s="16">
        <v>7.8773560632363904E-3</v>
      </c>
      <c r="BY24" s="16">
        <v>7.8143372147305001E-3</v>
      </c>
      <c r="BZ24" s="16">
        <v>7.751822517012656E-3</v>
      </c>
      <c r="CA24" s="16">
        <v>7.6898079368765537E-3</v>
      </c>
      <c r="CB24" s="16">
        <v>7.6282894733815413E-3</v>
      </c>
      <c r="CC24" s="16">
        <v>7.567263157594489E-3</v>
      </c>
      <c r="CD24" s="16">
        <v>7.5067250523337325E-3</v>
      </c>
      <c r="CE24" s="16">
        <v>7.4466712519150637E-3</v>
      </c>
      <c r="CF24" s="16">
        <v>7.3870978818997429E-3</v>
      </c>
      <c r="CG24" s="16">
        <v>7.3280010988445452E-3</v>
      </c>
      <c r="CH24" s="16">
        <v>7.2693770900537878E-3</v>
      </c>
      <c r="CI24" s="16">
        <v>7.2112220733333583E-3</v>
      </c>
      <c r="CJ24" s="16">
        <v>7.1535322967466904E-3</v>
      </c>
      <c r="CK24" s="16">
        <v>7.0963040383727168E-3</v>
      </c>
      <c r="CL24" s="16">
        <v>7.0395336060657347E-3</v>
      </c>
      <c r="CM24" s="16">
        <v>6.9832173372172098E-3</v>
      </c>
      <c r="CN24" s="16">
        <v>6.9273515985194727E-3</v>
      </c>
      <c r="CO24" s="16">
        <v>6.8719327857313158E-3</v>
      </c>
      <c r="CP24" s="16">
        <v>6.8169573234454659E-3</v>
      </c>
      <c r="CQ24" s="16">
        <v>6.7624216648579016E-3</v>
      </c>
      <c r="CR24" s="16">
        <v>6.7083222915390386E-3</v>
      </c>
      <c r="CS24" s="16">
        <v>6.6546557132067261E-3</v>
      </c>
      <c r="CT24" s="16">
        <v>6.6014184675010721E-3</v>
      </c>
      <c r="CU24" s="16">
        <v>6.5486071197610636E-3</v>
      </c>
      <c r="CV24" s="16">
        <v>6.4962182628029753E-3</v>
      </c>
      <c r="CW24" s="16">
        <v>6.4442485167005509E-3</v>
      </c>
      <c r="CX24" s="16">
        <v>6.3926945285669463E-3</v>
      </c>
      <c r="CY24" s="16">
        <v>6.3415529723384106E-3</v>
      </c>
      <c r="CZ24" s="16">
        <v>6.2908205485597028E-3</v>
      </c>
      <c r="DA24" s="16">
        <v>6.240493984171226E-3</v>
      </c>
      <c r="DB24" s="16">
        <v>6.1905700322978565E-3</v>
      </c>
      <c r="DC24" s="16">
        <v>6.141045472039473E-3</v>
      </c>
      <c r="DD24" s="16">
        <v>6.0919171082631576E-3</v>
      </c>
      <c r="DE24" s="16">
        <v>6.043181771397052E-3</v>
      </c>
      <c r="DF24" s="16">
        <v>5.9948363172258757E-3</v>
      </c>
      <c r="DG24" s="16">
        <v>5.9468776266880683E-3</v>
      </c>
      <c r="DH24" s="16">
        <v>5.8993026056745638E-3</v>
      </c>
      <c r="DI24" s="16">
        <v>5.8521081848291676E-3</v>
      </c>
      <c r="DJ24" s="16">
        <v>5.8052913193505336E-3</v>
      </c>
      <c r="DK24" s="16">
        <v>5.7588489887957298E-3</v>
      </c>
    </row>
    <row r="25" spans="2:115" ht="12.75" customHeight="1" x14ac:dyDescent="0.15">
      <c r="B25" s="16">
        <v>72</v>
      </c>
      <c r="D25" s="16">
        <v>1.8079999999999999E-2</v>
      </c>
      <c r="E25" s="16">
        <v>1.7598529599999999E-2</v>
      </c>
      <c r="F25" s="16">
        <v>1.7151702933455998E-2</v>
      </c>
      <c r="G25" s="16">
        <v>1.6737489307613037E-2</v>
      </c>
      <c r="H25" s="16">
        <v>1.6354033427575621E-2</v>
      </c>
      <c r="I25" s="16">
        <v>1.5999805063534333E-2</v>
      </c>
      <c r="J25" s="16">
        <v>1.5673089044136963E-2</v>
      </c>
      <c r="K25" s="16">
        <v>1.5372479196270416E-2</v>
      </c>
      <c r="L25" s="16">
        <v>1.5096696919489326E-2</v>
      </c>
      <c r="M25" s="16">
        <v>1.484473304790305E-2</v>
      </c>
      <c r="N25" s="16">
        <v>1.4615381922312948E-2</v>
      </c>
      <c r="O25" s="16">
        <v>1.440769734519688E-2</v>
      </c>
      <c r="P25" s="16">
        <v>1.4220829510629676E-2</v>
      </c>
      <c r="Q25" s="16">
        <v>1.4054019180469991E-2</v>
      </c>
      <c r="R25" s="16">
        <v>1.3906733059458665E-2</v>
      </c>
      <c r="S25" s="16">
        <v>1.3778234845989267E-2</v>
      </c>
      <c r="T25" s="16">
        <v>1.3668008967221352E-2</v>
      </c>
      <c r="U25" s="16">
        <v>1.3558664895483581E-2</v>
      </c>
      <c r="V25" s="16">
        <v>1.3450195576319712E-2</v>
      </c>
      <c r="W25" s="16">
        <v>1.3342594011709156E-2</v>
      </c>
      <c r="X25" s="16">
        <v>1.3235853259615482E-2</v>
      </c>
      <c r="Y25" s="16">
        <v>1.3129966433538557E-2</v>
      </c>
      <c r="Z25" s="16">
        <v>1.302492670207025E-2</v>
      </c>
      <c r="AA25" s="16">
        <v>1.2920727288453688E-2</v>
      </c>
      <c r="AB25" s="16">
        <v>1.2817361470146059E-2</v>
      </c>
      <c r="AC25" s="16">
        <v>1.2714822578384889E-2</v>
      </c>
      <c r="AD25" s="16">
        <v>1.2613103997757809E-2</v>
      </c>
      <c r="AE25" s="16">
        <v>1.2512199165775747E-2</v>
      </c>
      <c r="AF25" s="16">
        <v>1.2412101572449541E-2</v>
      </c>
      <c r="AG25" s="16">
        <v>1.2312804759869945E-2</v>
      </c>
      <c r="AH25" s="16">
        <v>1.2214302321790986E-2</v>
      </c>
      <c r="AI25" s="16">
        <v>1.2116587903216658E-2</v>
      </c>
      <c r="AJ25" s="16">
        <v>1.2019655199990924E-2</v>
      </c>
      <c r="AK25" s="16">
        <v>1.1923497958390997E-2</v>
      </c>
      <c r="AL25" s="16">
        <v>1.1828109974723869E-2</v>
      </c>
      <c r="AM25" s="16">
        <v>1.1733485094926078E-2</v>
      </c>
      <c r="AN25" s="16">
        <v>1.1639617214166668E-2</v>
      </c>
      <c r="AO25" s="16">
        <v>1.1546500276453334E-2</v>
      </c>
      <c r="AP25" s="16">
        <v>1.1454128274241708E-2</v>
      </c>
      <c r="AQ25" s="16">
        <v>1.1362495248047775E-2</v>
      </c>
      <c r="AR25" s="16">
        <v>1.1271595286063392E-2</v>
      </c>
      <c r="AS25" s="16">
        <v>1.1181422523774886E-2</v>
      </c>
      <c r="AT25" s="16">
        <v>1.1091971143584687E-2</v>
      </c>
      <c r="AU25" s="16">
        <v>1.1003235374436008E-2</v>
      </c>
      <c r="AV25" s="16">
        <v>1.0915209491440519E-2</v>
      </c>
      <c r="AW25" s="16">
        <v>1.0827887815508997E-2</v>
      </c>
      <c r="AX25" s="16">
        <v>1.0741264712984925E-2</v>
      </c>
      <c r="AY25" s="16">
        <v>1.0655334595281044E-2</v>
      </c>
      <c r="AZ25" s="16">
        <v>1.0570091918518796E-2</v>
      </c>
      <c r="BA25" s="16">
        <v>1.0485531183170645E-2</v>
      </c>
      <c r="BB25" s="16">
        <v>1.040164693370528E-2</v>
      </c>
      <c r="BC25" s="16">
        <v>1.0318433758235638E-2</v>
      </c>
      <c r="BD25" s="16">
        <v>1.0235886288169752E-2</v>
      </c>
      <c r="BE25" s="16">
        <v>1.0153999197864395E-2</v>
      </c>
      <c r="BF25" s="16">
        <v>1.0072767204281479E-2</v>
      </c>
      <c r="BG25" s="16">
        <v>9.9921850666472266E-3</v>
      </c>
      <c r="BH25" s="16">
        <v>9.9122475861140504E-3</v>
      </c>
      <c r="BI25" s="16">
        <v>9.8329496054251377E-3</v>
      </c>
      <c r="BJ25" s="16">
        <v>9.7542860085817369E-3</v>
      </c>
      <c r="BK25" s="16">
        <v>9.6762517205130818E-3</v>
      </c>
      <c r="BL25" s="16">
        <v>9.5988417067489774E-3</v>
      </c>
      <c r="BM25" s="16">
        <v>9.5220509730949855E-3</v>
      </c>
      <c r="BN25" s="16">
        <v>9.4458745653102257E-3</v>
      </c>
      <c r="BO25" s="16">
        <v>9.3703075687877439E-3</v>
      </c>
      <c r="BP25" s="16">
        <v>9.2953451082374416E-3</v>
      </c>
      <c r="BQ25" s="16">
        <v>9.2209823473715421E-3</v>
      </c>
      <c r="BR25" s="16">
        <v>9.1472144885925699E-3</v>
      </c>
      <c r="BS25" s="16">
        <v>9.074036772683829E-3</v>
      </c>
      <c r="BT25" s="16">
        <v>9.0014444785023583E-3</v>
      </c>
      <c r="BU25" s="16">
        <v>8.929432922674339E-3</v>
      </c>
      <c r="BV25" s="16">
        <v>8.8579974592929434E-3</v>
      </c>
      <c r="BW25" s="16">
        <v>8.7871334796186026E-3</v>
      </c>
      <c r="BX25" s="16">
        <v>8.7168364117816526E-3</v>
      </c>
      <c r="BY25" s="16">
        <v>8.6471017204873997E-3</v>
      </c>
      <c r="BZ25" s="16">
        <v>8.5779249067235008E-3</v>
      </c>
      <c r="CA25" s="16">
        <v>8.5093015074697107E-3</v>
      </c>
      <c r="CB25" s="16">
        <v>8.4412270954099533E-3</v>
      </c>
      <c r="CC25" s="16">
        <v>8.3736972786466746E-3</v>
      </c>
      <c r="CD25" s="16">
        <v>8.3067077004175E-3</v>
      </c>
      <c r="CE25" s="16">
        <v>8.2402540388141609E-3</v>
      </c>
      <c r="CF25" s="16">
        <v>8.1743320065036477E-3</v>
      </c>
      <c r="CG25" s="16">
        <v>8.1089373504516192E-3</v>
      </c>
      <c r="CH25" s="16">
        <v>8.0440658516480051E-3</v>
      </c>
      <c r="CI25" s="16">
        <v>7.9797133248348216E-3</v>
      </c>
      <c r="CJ25" s="16">
        <v>7.9158756182361421E-3</v>
      </c>
      <c r="CK25" s="16">
        <v>7.8525486132902528E-3</v>
      </c>
      <c r="CL25" s="16">
        <v>7.7897282243839308E-3</v>
      </c>
      <c r="CM25" s="16">
        <v>7.7274103985888595E-3</v>
      </c>
      <c r="CN25" s="16">
        <v>7.6655911154001489E-3</v>
      </c>
      <c r="CO25" s="16">
        <v>7.6042663864769469E-3</v>
      </c>
      <c r="CP25" s="16">
        <v>7.5434322553851324E-3</v>
      </c>
      <c r="CQ25" s="16">
        <v>7.483084797342051E-3</v>
      </c>
      <c r="CR25" s="16">
        <v>7.4232201189633144E-3</v>
      </c>
      <c r="CS25" s="16">
        <v>7.3638343580116079E-3</v>
      </c>
      <c r="CT25" s="16">
        <v>7.3049236831475147E-3</v>
      </c>
      <c r="CU25" s="16">
        <v>7.2464842936823346E-3</v>
      </c>
      <c r="CV25" s="16">
        <v>7.1885124193328759E-3</v>
      </c>
      <c r="CW25" s="16">
        <v>7.1310043199782121E-3</v>
      </c>
      <c r="CX25" s="16">
        <v>7.0739562854183861E-3</v>
      </c>
      <c r="CY25" s="16">
        <v>7.0173646351350391E-3</v>
      </c>
      <c r="CZ25" s="16">
        <v>6.9612257180539589E-3</v>
      </c>
      <c r="DA25" s="16">
        <v>6.9055359123095274E-3</v>
      </c>
      <c r="DB25" s="16">
        <v>6.8502916250110521E-3</v>
      </c>
      <c r="DC25" s="16">
        <v>6.7954892920109632E-3</v>
      </c>
      <c r="DD25" s="16">
        <v>6.7411253776748755E-3</v>
      </c>
      <c r="DE25" s="16">
        <v>6.6871963746534761E-3</v>
      </c>
      <c r="DF25" s="16">
        <v>6.6336988036562487E-3</v>
      </c>
      <c r="DG25" s="16">
        <v>6.5806292132269979E-3</v>
      </c>
      <c r="DH25" s="16">
        <v>6.5279841795211823E-3</v>
      </c>
      <c r="DI25" s="16">
        <v>6.4757603060850129E-3</v>
      </c>
      <c r="DJ25" s="16">
        <v>6.4239542236363325E-3</v>
      </c>
      <c r="DK25" s="16">
        <v>6.3725625898472422E-3</v>
      </c>
    </row>
    <row r="26" spans="2:115" ht="12.75" customHeight="1" x14ac:dyDescent="0.15">
      <c r="B26" s="16">
        <v>73</v>
      </c>
      <c r="D26" s="16">
        <v>2.0070000000000001E-2</v>
      </c>
      <c r="E26" s="16">
        <v>1.95387471E-2</v>
      </c>
      <c r="F26" s="16">
        <v>1.9045589123196E-2</v>
      </c>
      <c r="G26" s="16">
        <v>1.8588304528348063E-2</v>
      </c>
      <c r="H26" s="16">
        <v>1.8164862951192295E-2</v>
      </c>
      <c r="I26" s="16">
        <v>1.7773410154594101E-2</v>
      </c>
      <c r="J26" s="16">
        <v>1.7412254460252748E-2</v>
      </c>
      <c r="K26" s="16">
        <v>1.7080028645151124E-2</v>
      </c>
      <c r="L26" s="16">
        <v>1.6775150133835175E-2</v>
      </c>
      <c r="M26" s="16">
        <v>1.6496347138610836E-2</v>
      </c>
      <c r="N26" s="16">
        <v>1.6242468356147614E-2</v>
      </c>
      <c r="O26" s="16">
        <v>1.6012475004224563E-2</v>
      </c>
      <c r="P26" s="16">
        <v>1.5805433702419939E-2</v>
      </c>
      <c r="Q26" s="16">
        <v>1.562066818243865E-2</v>
      </c>
      <c r="R26" s="16">
        <v>1.5457275993250341E-2</v>
      </c>
      <c r="S26" s="16">
        <v>1.5314605335832641E-2</v>
      </c>
      <c r="T26" s="16">
        <v>1.519208849314598E-2</v>
      </c>
      <c r="U26" s="16">
        <v>1.5070551785200812E-2</v>
      </c>
      <c r="V26" s="16">
        <v>1.4949987370919206E-2</v>
      </c>
      <c r="W26" s="16">
        <v>1.4830387471951851E-2</v>
      </c>
      <c r="X26" s="16">
        <v>1.4711744372176237E-2</v>
      </c>
      <c r="Y26" s="16">
        <v>1.4594050417198827E-2</v>
      </c>
      <c r="Z26" s="16">
        <v>1.4477298013861236E-2</v>
      </c>
      <c r="AA26" s="16">
        <v>1.4361479629750347E-2</v>
      </c>
      <c r="AB26" s="16">
        <v>1.4246587792712343E-2</v>
      </c>
      <c r="AC26" s="16">
        <v>1.4132615090370644E-2</v>
      </c>
      <c r="AD26" s="16">
        <v>1.401955416964768E-2</v>
      </c>
      <c r="AE26" s="16">
        <v>1.3907397736290497E-2</v>
      </c>
      <c r="AF26" s="16">
        <v>1.3796138554400173E-2</v>
      </c>
      <c r="AG26" s="16">
        <v>1.3685769445964972E-2</v>
      </c>
      <c r="AH26" s="16">
        <v>1.3576283290397253E-2</v>
      </c>
      <c r="AI26" s="16">
        <v>1.3467673024074074E-2</v>
      </c>
      <c r="AJ26" s="16">
        <v>1.3359931639881481E-2</v>
      </c>
      <c r="AK26" s="16">
        <v>1.325305218676243E-2</v>
      </c>
      <c r="AL26" s="16">
        <v>1.314702776926833E-2</v>
      </c>
      <c r="AM26" s="16">
        <v>1.3041851547114184E-2</v>
      </c>
      <c r="AN26" s="16">
        <v>1.2937516734737269E-2</v>
      </c>
      <c r="AO26" s="16">
        <v>1.2834016600859371E-2</v>
      </c>
      <c r="AP26" s="16">
        <v>1.2731344468052496E-2</v>
      </c>
      <c r="AQ26" s="16">
        <v>1.2629493712308076E-2</v>
      </c>
      <c r="AR26" s="16">
        <v>1.2528457762609611E-2</v>
      </c>
      <c r="AS26" s="16">
        <v>1.2428230100508735E-2</v>
      </c>
      <c r="AT26" s="16">
        <v>1.2328804259704665E-2</v>
      </c>
      <c r="AU26" s="16">
        <v>1.2230173825627027E-2</v>
      </c>
      <c r="AV26" s="16">
        <v>1.2132332435022011E-2</v>
      </c>
      <c r="AW26" s="16">
        <v>1.2035273775541836E-2</v>
      </c>
      <c r="AX26" s="16">
        <v>1.19389915853375E-2</v>
      </c>
      <c r="AY26" s="16">
        <v>1.1843479652654801E-2</v>
      </c>
      <c r="AZ26" s="16">
        <v>1.1748731815433561E-2</v>
      </c>
      <c r="BA26" s="16">
        <v>1.1654741960910093E-2</v>
      </c>
      <c r="BB26" s="16">
        <v>1.1561504025222812E-2</v>
      </c>
      <c r="BC26" s="16">
        <v>1.1469011993021029E-2</v>
      </c>
      <c r="BD26" s="16">
        <v>1.137725989707686E-2</v>
      </c>
      <c r="BE26" s="16">
        <v>1.1286241817900246E-2</v>
      </c>
      <c r="BF26" s="16">
        <v>1.1195951883357043E-2</v>
      </c>
      <c r="BG26" s="16">
        <v>1.1106384268290187E-2</v>
      </c>
      <c r="BH26" s="16">
        <v>1.1017533194143867E-2</v>
      </c>
      <c r="BI26" s="16">
        <v>1.0929392928590716E-2</v>
      </c>
      <c r="BJ26" s="16">
        <v>1.0841957785161989E-2</v>
      </c>
      <c r="BK26" s="16">
        <v>1.0755222122880694E-2</v>
      </c>
      <c r="BL26" s="16">
        <v>1.0669180345897648E-2</v>
      </c>
      <c r="BM26" s="16">
        <v>1.0583826903130466E-2</v>
      </c>
      <c r="BN26" s="16">
        <v>1.0499156287905423E-2</v>
      </c>
      <c r="BO26" s="16">
        <v>1.041516303760218E-2</v>
      </c>
      <c r="BP26" s="16">
        <v>1.033184173330136E-2</v>
      </c>
      <c r="BQ26" s="16">
        <v>1.0249186999434952E-2</v>
      </c>
      <c r="BR26" s="16">
        <v>1.016719350343947E-2</v>
      </c>
      <c r="BS26" s="16">
        <v>1.0085855955411954E-2</v>
      </c>
      <c r="BT26" s="16">
        <v>1.000516910776866E-2</v>
      </c>
      <c r="BU26" s="16">
        <v>9.9251277549065112E-3</v>
      </c>
      <c r="BV26" s="16">
        <v>9.8457267328672573E-3</v>
      </c>
      <c r="BW26" s="16">
        <v>9.7669609190043204E-3</v>
      </c>
      <c r="BX26" s="16">
        <v>9.6888252316522858E-3</v>
      </c>
      <c r="BY26" s="16">
        <v>9.6113146297990681E-3</v>
      </c>
      <c r="BZ26" s="16">
        <v>9.5344241127606755E-3</v>
      </c>
      <c r="CA26" s="16">
        <v>9.458148719858589E-3</v>
      </c>
      <c r="CB26" s="16">
        <v>9.3824835300997198E-3</v>
      </c>
      <c r="CC26" s="16">
        <v>9.3074236618589223E-3</v>
      </c>
      <c r="CD26" s="16">
        <v>9.2329642725640509E-3</v>
      </c>
      <c r="CE26" s="16">
        <v>9.1591005583835389E-3</v>
      </c>
      <c r="CF26" s="16">
        <v>9.0858277539164704E-3</v>
      </c>
      <c r="CG26" s="16">
        <v>9.0131411318851388E-3</v>
      </c>
      <c r="CH26" s="16">
        <v>8.9410360028300568E-3</v>
      </c>
      <c r="CI26" s="16">
        <v>8.8695077148074168E-3</v>
      </c>
      <c r="CJ26" s="16">
        <v>8.7985516530889561E-3</v>
      </c>
      <c r="CK26" s="16">
        <v>8.7281632398642454E-3</v>
      </c>
      <c r="CL26" s="16">
        <v>8.6583379339453311E-3</v>
      </c>
      <c r="CM26" s="16">
        <v>8.5890712304737687E-3</v>
      </c>
      <c r="CN26" s="16">
        <v>8.52035866062998E-3</v>
      </c>
      <c r="CO26" s="16">
        <v>8.4521957913449384E-3</v>
      </c>
      <c r="CP26" s="16">
        <v>8.3845782250141793E-3</v>
      </c>
      <c r="CQ26" s="16">
        <v>8.3175015992140652E-3</v>
      </c>
      <c r="CR26" s="16">
        <v>8.2509615864203543E-3</v>
      </c>
      <c r="CS26" s="16">
        <v>8.1849538937289901E-3</v>
      </c>
      <c r="CT26" s="16">
        <v>8.1194742625791579E-3</v>
      </c>
      <c r="CU26" s="16">
        <v>8.0545184684785252E-3</v>
      </c>
      <c r="CV26" s="16">
        <v>7.9900823207306963E-3</v>
      </c>
      <c r="CW26" s="16">
        <v>7.92616166216485E-3</v>
      </c>
      <c r="CX26" s="16">
        <v>7.8627523688675309E-3</v>
      </c>
      <c r="CY26" s="16">
        <v>7.799850349916591E-3</v>
      </c>
      <c r="CZ26" s="16">
        <v>7.737451547117258E-3</v>
      </c>
      <c r="DA26" s="16">
        <v>7.6755519347403199E-3</v>
      </c>
      <c r="DB26" s="16">
        <v>7.6141475192623986E-3</v>
      </c>
      <c r="DC26" s="16">
        <v>7.5532343391082985E-3</v>
      </c>
      <c r="DD26" s="16">
        <v>7.4928084643954319E-3</v>
      </c>
      <c r="DE26" s="16">
        <v>7.4328659966802681E-3</v>
      </c>
      <c r="DF26" s="16">
        <v>7.3734030687068273E-3</v>
      </c>
      <c r="DG26" s="16">
        <v>7.3144158441571716E-3</v>
      </c>
      <c r="DH26" s="16">
        <v>7.255900517403914E-3</v>
      </c>
      <c r="DI26" s="16">
        <v>7.197853313264683E-3</v>
      </c>
      <c r="DJ26" s="16">
        <v>7.1402704867585655E-3</v>
      </c>
      <c r="DK26" s="16">
        <v>7.0831483228644973E-3</v>
      </c>
    </row>
    <row r="27" spans="2:115" ht="12.75" customHeight="1" x14ac:dyDescent="0.15">
      <c r="B27" s="16">
        <v>74</v>
      </c>
      <c r="D27" s="16">
        <v>2.2360000000000001E-2</v>
      </c>
      <c r="E27" s="16">
        <v>2.1771484800000001E-2</v>
      </c>
      <c r="F27" s="16">
        <v>2.1225238246367999E-2</v>
      </c>
      <c r="G27" s="16">
        <v>2.0718591809427197E-2</v>
      </c>
      <c r="H27" s="16">
        <v>2.0249315704943673E-2</v>
      </c>
      <c r="I27" s="16">
        <v>1.9815372869386731E-2</v>
      </c>
      <c r="J27" s="16">
        <v>1.9414904183696426E-2</v>
      </c>
      <c r="K27" s="16">
        <v>1.9046215153248031E-2</v>
      </c>
      <c r="L27" s="16">
        <v>1.8707763909974813E-2</v>
      </c>
      <c r="M27" s="16">
        <v>1.8398150417264732E-2</v>
      </c>
      <c r="N27" s="16">
        <v>1.8116106771368063E-2</v>
      </c>
      <c r="O27" s="16">
        <v>1.7860488504824062E-2</v>
      </c>
      <c r="P27" s="16">
        <v>1.7630445412881928E-2</v>
      </c>
      <c r="Q27" s="16">
        <v>1.7424874419367724E-2</v>
      </c>
      <c r="R27" s="16">
        <v>1.7242958730429525E-2</v>
      </c>
      <c r="S27" s="16">
        <v>1.7083978650934965E-2</v>
      </c>
      <c r="T27" s="16">
        <v>1.6947306821727487E-2</v>
      </c>
      <c r="U27" s="16">
        <v>1.6811728367153663E-2</v>
      </c>
      <c r="V27" s="16">
        <v>1.6677234540216437E-2</v>
      </c>
      <c r="W27" s="16">
        <v>1.6543816663894706E-2</v>
      </c>
      <c r="X27" s="16">
        <v>1.6411466130583547E-2</v>
      </c>
      <c r="Y27" s="16">
        <v>1.628017440153888E-2</v>
      </c>
      <c r="Z27" s="16">
        <v>1.6149933006326569E-2</v>
      </c>
      <c r="AA27" s="16">
        <v>1.6020733542275956E-2</v>
      </c>
      <c r="AB27" s="16">
        <v>1.5892567673937746E-2</v>
      </c>
      <c r="AC27" s="16">
        <v>1.5765427132546243E-2</v>
      </c>
      <c r="AD27" s="16">
        <v>1.5639303715485876E-2</v>
      </c>
      <c r="AE27" s="16">
        <v>1.5514189285761986E-2</v>
      </c>
      <c r="AF27" s="16">
        <v>1.5390075771475891E-2</v>
      </c>
      <c r="AG27" s="16">
        <v>1.5266955165304083E-2</v>
      </c>
      <c r="AH27" s="16">
        <v>1.5144819523981652E-2</v>
      </c>
      <c r="AI27" s="16">
        <v>1.5023660967789797E-2</v>
      </c>
      <c r="AJ27" s="16">
        <v>1.490347168004748E-2</v>
      </c>
      <c r="AK27" s="16">
        <v>1.4784243906607099E-2</v>
      </c>
      <c r="AL27" s="16">
        <v>1.4665969955354243E-2</v>
      </c>
      <c r="AM27" s="16">
        <v>1.4548642195711409E-2</v>
      </c>
      <c r="AN27" s="16">
        <v>1.4432253058145716E-2</v>
      </c>
      <c r="AO27" s="16">
        <v>1.431679503368055E-2</v>
      </c>
      <c r="AP27" s="16">
        <v>1.4202260673411108E-2</v>
      </c>
      <c r="AQ27" s="16">
        <v>1.4088642588023817E-2</v>
      </c>
      <c r="AR27" s="16">
        <v>1.3975933447319627E-2</v>
      </c>
      <c r="AS27" s="16">
        <v>1.3864125979741071E-2</v>
      </c>
      <c r="AT27" s="16">
        <v>1.3753212971903142E-2</v>
      </c>
      <c r="AU27" s="16">
        <v>1.3643187268127917E-2</v>
      </c>
      <c r="AV27" s="16">
        <v>1.3534041769982892E-2</v>
      </c>
      <c r="AW27" s="16">
        <v>1.3425769435823031E-2</v>
      </c>
      <c r="AX27" s="16">
        <v>1.3318363280336446E-2</v>
      </c>
      <c r="AY27" s="16">
        <v>1.3211816374093754E-2</v>
      </c>
      <c r="AZ27" s="16">
        <v>1.3106121843101002E-2</v>
      </c>
      <c r="BA27" s="16">
        <v>1.3001272868356195E-2</v>
      </c>
      <c r="BB27" s="16">
        <v>1.2897262685409347E-2</v>
      </c>
      <c r="BC27" s="16">
        <v>1.2794084583926071E-2</v>
      </c>
      <c r="BD27" s="16">
        <v>1.2691731907254662E-2</v>
      </c>
      <c r="BE27" s="16">
        <v>1.2590198051996624E-2</v>
      </c>
      <c r="BF27" s="16">
        <v>1.2489476467580651E-2</v>
      </c>
      <c r="BG27" s="16">
        <v>1.2389560655840006E-2</v>
      </c>
      <c r="BH27" s="16">
        <v>1.2290444170593287E-2</v>
      </c>
      <c r="BI27" s="16">
        <v>1.219212061722854E-2</v>
      </c>
      <c r="BJ27" s="16">
        <v>1.2094583652290712E-2</v>
      </c>
      <c r="BK27" s="16">
        <v>1.1997826983072385E-2</v>
      </c>
      <c r="BL27" s="16">
        <v>1.1901844367207808E-2</v>
      </c>
      <c r="BM27" s="16">
        <v>1.1806629612270143E-2</v>
      </c>
      <c r="BN27" s="16">
        <v>1.1712176575371982E-2</v>
      </c>
      <c r="BO27" s="16">
        <v>1.1618479162769008E-2</v>
      </c>
      <c r="BP27" s="16">
        <v>1.1525531329466853E-2</v>
      </c>
      <c r="BQ27" s="16">
        <v>1.1433327078831121E-2</v>
      </c>
      <c r="BR27" s="16">
        <v>1.1341860462200469E-2</v>
      </c>
      <c r="BS27" s="16">
        <v>1.1251125578502866E-2</v>
      </c>
      <c r="BT27" s="16">
        <v>1.1161116573874844E-2</v>
      </c>
      <c r="BU27" s="16">
        <v>1.1071827641283845E-2</v>
      </c>
      <c r="BV27" s="16">
        <v>1.0983253020153573E-2</v>
      </c>
      <c r="BW27" s="16">
        <v>1.0895386995992346E-2</v>
      </c>
      <c r="BX27" s="16">
        <v>1.0808223900024408E-2</v>
      </c>
      <c r="BY27" s="16">
        <v>1.0721758108824211E-2</v>
      </c>
      <c r="BZ27" s="16">
        <v>1.0635984043953618E-2</v>
      </c>
      <c r="CA27" s="16">
        <v>1.0550896171601988E-2</v>
      </c>
      <c r="CB27" s="16">
        <v>1.0466489002229172E-2</v>
      </c>
      <c r="CC27" s="16">
        <v>1.038275709021134E-2</v>
      </c>
      <c r="CD27" s="16">
        <v>1.0299695033489648E-2</v>
      </c>
      <c r="CE27" s="16">
        <v>1.0217297473221731E-2</v>
      </c>
      <c r="CF27" s="16">
        <v>1.0135559093435957E-2</v>
      </c>
      <c r="CG27" s="16">
        <v>1.005447462068847E-2</v>
      </c>
      <c r="CH27" s="16">
        <v>9.9740388237229624E-3</v>
      </c>
      <c r="CI27" s="16">
        <v>9.8942465131331789E-3</v>
      </c>
      <c r="CJ27" s="16">
        <v>9.8150925410281122E-3</v>
      </c>
      <c r="CK27" s="16">
        <v>9.7365718006998878E-3</v>
      </c>
      <c r="CL27" s="16">
        <v>9.658679226294287E-3</v>
      </c>
      <c r="CM27" s="16">
        <v>9.5814097924839334E-3</v>
      </c>
      <c r="CN27" s="16">
        <v>9.5047585141440627E-3</v>
      </c>
      <c r="CO27" s="16">
        <v>9.4287204460309099E-3</v>
      </c>
      <c r="CP27" s="16">
        <v>9.353290682462663E-3</v>
      </c>
      <c r="CQ27" s="16">
        <v>9.2784643570029621E-3</v>
      </c>
      <c r="CR27" s="16">
        <v>9.2042366421469374E-3</v>
      </c>
      <c r="CS27" s="16">
        <v>9.130602749009762E-3</v>
      </c>
      <c r="CT27" s="16">
        <v>9.0575579270176839E-3</v>
      </c>
      <c r="CU27" s="16">
        <v>8.9850974636015418E-3</v>
      </c>
      <c r="CV27" s="16">
        <v>8.9132166838927305E-3</v>
      </c>
      <c r="CW27" s="16">
        <v>8.8419109504215866E-3</v>
      </c>
      <c r="CX27" s="16">
        <v>8.7711756628182144E-3</v>
      </c>
      <c r="CY27" s="16">
        <v>8.7010062575156675E-3</v>
      </c>
      <c r="CZ27" s="16">
        <v>8.6313982074555425E-3</v>
      </c>
      <c r="DA27" s="16">
        <v>8.5623470217958981E-3</v>
      </c>
      <c r="DB27" s="16">
        <v>8.4938482456215318E-3</v>
      </c>
      <c r="DC27" s="16">
        <v>8.4258974596565592E-3</v>
      </c>
      <c r="DD27" s="16">
        <v>8.3584902799793068E-3</v>
      </c>
      <c r="DE27" s="16">
        <v>8.291622357739472E-3</v>
      </c>
      <c r="DF27" s="16">
        <v>8.225289378877558E-3</v>
      </c>
      <c r="DG27" s="16">
        <v>8.1594870638465357E-3</v>
      </c>
      <c r="DH27" s="16">
        <v>8.0942111673357638E-3</v>
      </c>
      <c r="DI27" s="16">
        <v>8.0294574779970779E-3</v>
      </c>
      <c r="DJ27" s="16">
        <v>7.9652218181731002E-3</v>
      </c>
      <c r="DK27" s="16">
        <v>7.9015000436277166E-3</v>
      </c>
    </row>
    <row r="28" spans="2:115" ht="12.75" customHeight="1" x14ac:dyDescent="0.15">
      <c r="B28" s="16">
        <v>75</v>
      </c>
      <c r="D28" s="16">
        <v>2.5000000000000001E-2</v>
      </c>
      <c r="E28" s="16">
        <v>2.4346000000000003E-2</v>
      </c>
      <c r="F28" s="16">
        <v>2.3738567300000003E-2</v>
      </c>
      <c r="G28" s="16">
        <v>2.3175013712298003E-2</v>
      </c>
      <c r="H28" s="16">
        <v>2.2652880653359929E-2</v>
      </c>
      <c r="I28" s="16">
        <v>2.2169921237830296E-2</v>
      </c>
      <c r="J28" s="16">
        <v>2.1724084121737531E-2</v>
      </c>
      <c r="K28" s="16">
        <v>2.131371617267791E-2</v>
      </c>
      <c r="L28" s="16">
        <v>2.0936889670744963E-2</v>
      </c>
      <c r="M28" s="16">
        <v>2.0592059097867793E-2</v>
      </c>
      <c r="N28" s="16">
        <v>2.0277824276034331E-2</v>
      </c>
      <c r="O28" s="16">
        <v>1.9992920844956047E-2</v>
      </c>
      <c r="P28" s="16">
        <v>1.9736211741306811E-2</v>
      </c>
      <c r="Q28" s="16">
        <v>1.9506679598755412E-2</v>
      </c>
      <c r="R28" s="16">
        <v>1.9303419997336382E-2</v>
      </c>
      <c r="S28" s="16">
        <v>1.9125635499160912E-2</v>
      </c>
      <c r="T28" s="16">
        <v>1.8972630415167627E-2</v>
      </c>
      <c r="U28" s="16">
        <v>1.8820849371846284E-2</v>
      </c>
      <c r="V28" s="16">
        <v>1.8670282576871512E-2</v>
      </c>
      <c r="W28" s="16">
        <v>1.8520920316256542E-2</v>
      </c>
      <c r="X28" s="16">
        <v>1.8372752953726489E-2</v>
      </c>
      <c r="Y28" s="16">
        <v>1.8225770930096676E-2</v>
      </c>
      <c r="Z28" s="16">
        <v>1.8079964762655904E-2</v>
      </c>
      <c r="AA28" s="16">
        <v>1.7935325044554657E-2</v>
      </c>
      <c r="AB28" s="16">
        <v>1.7791842444198219E-2</v>
      </c>
      <c r="AC28" s="16">
        <v>1.7649507704644633E-2</v>
      </c>
      <c r="AD28" s="16">
        <v>1.7508311643007476E-2</v>
      </c>
      <c r="AE28" s="16">
        <v>1.7368245149863414E-2</v>
      </c>
      <c r="AF28" s="16">
        <v>1.7229299188664508E-2</v>
      </c>
      <c r="AG28" s="16">
        <v>1.7091464795155192E-2</v>
      </c>
      <c r="AH28" s="16">
        <v>1.6954733076793949E-2</v>
      </c>
      <c r="AI28" s="16">
        <v>1.6819095212179599E-2</v>
      </c>
      <c r="AJ28" s="16">
        <v>1.6684542450482162E-2</v>
      </c>
      <c r="AK28" s="16">
        <v>1.6551066110878303E-2</v>
      </c>
      <c r="AL28" s="16">
        <v>1.6418657581991278E-2</v>
      </c>
      <c r="AM28" s="16">
        <v>1.6287308321335348E-2</v>
      </c>
      <c r="AN28" s="16">
        <v>1.6157009854764662E-2</v>
      </c>
      <c r="AO28" s="16">
        <v>1.6027753775926547E-2</v>
      </c>
      <c r="AP28" s="16">
        <v>1.5899531745719134E-2</v>
      </c>
      <c r="AQ28" s="16">
        <v>1.577233549175338E-2</v>
      </c>
      <c r="AR28" s="16">
        <v>1.5646156807819354E-2</v>
      </c>
      <c r="AS28" s="16">
        <v>1.55209875533568E-2</v>
      </c>
      <c r="AT28" s="16">
        <v>1.5396819652929945E-2</v>
      </c>
      <c r="AU28" s="16">
        <v>1.5273645095706506E-2</v>
      </c>
      <c r="AV28" s="16">
        <v>1.5151455934940852E-2</v>
      </c>
      <c r="AW28" s="16">
        <v>1.5030244287461327E-2</v>
      </c>
      <c r="AX28" s="16">
        <v>1.4910002333161636E-2</v>
      </c>
      <c r="AY28" s="16">
        <v>1.4790722314496343E-2</v>
      </c>
      <c r="AZ28" s="16">
        <v>1.467239653598037E-2</v>
      </c>
      <c r="BA28" s="16">
        <v>1.4555017363692527E-2</v>
      </c>
      <c r="BB28" s="16">
        <v>1.4438577224782988E-2</v>
      </c>
      <c r="BC28" s="16">
        <v>1.4323068606984724E-2</v>
      </c>
      <c r="BD28" s="16">
        <v>1.4208484058128844E-2</v>
      </c>
      <c r="BE28" s="16">
        <v>1.4094816185663816E-2</v>
      </c>
      <c r="BF28" s="16">
        <v>1.3982057656178503E-2</v>
      </c>
      <c r="BG28" s="16">
        <v>1.3870201194929075E-2</v>
      </c>
      <c r="BH28" s="16">
        <v>1.3759239585369645E-2</v>
      </c>
      <c r="BI28" s="16">
        <v>1.3649165668686687E-2</v>
      </c>
      <c r="BJ28" s="16">
        <v>1.3539972343337193E-2</v>
      </c>
      <c r="BK28" s="16">
        <v>1.3431652564590495E-2</v>
      </c>
      <c r="BL28" s="16">
        <v>1.3324199344073771E-2</v>
      </c>
      <c r="BM28" s="16">
        <v>1.321760574932118E-2</v>
      </c>
      <c r="BN28" s="16">
        <v>1.3111864903326611E-2</v>
      </c>
      <c r="BO28" s="16">
        <v>1.30069699841E-2</v>
      </c>
      <c r="BP28" s="16">
        <v>1.2902914224227197E-2</v>
      </c>
      <c r="BQ28" s="16">
        <v>1.2799690910433382E-2</v>
      </c>
      <c r="BR28" s="16">
        <v>1.2697293383149913E-2</v>
      </c>
      <c r="BS28" s="16">
        <v>1.2595715036084714E-2</v>
      </c>
      <c r="BT28" s="16">
        <v>1.2494949315796037E-2</v>
      </c>
      <c r="BU28" s="16">
        <v>1.2394989721269668E-2</v>
      </c>
      <c r="BV28" s="16">
        <v>1.2295829803499509E-2</v>
      </c>
      <c r="BW28" s="16">
        <v>1.2197463165071516E-2</v>
      </c>
      <c r="BX28" s="16">
        <v>1.2099883459750943E-2</v>
      </c>
      <c r="BY28" s="16">
        <v>1.2003084392072936E-2</v>
      </c>
      <c r="BZ28" s="16">
        <v>1.1907059716936352E-2</v>
      </c>
      <c r="CA28" s="16">
        <v>1.181180323920086E-2</v>
      </c>
      <c r="CB28" s="16">
        <v>1.1717308813287253E-2</v>
      </c>
      <c r="CC28" s="16">
        <v>1.1623570342780954E-2</v>
      </c>
      <c r="CD28" s="16">
        <v>1.1530581780038707E-2</v>
      </c>
      <c r="CE28" s="16">
        <v>1.1438337125798398E-2</v>
      </c>
      <c r="CF28" s="16">
        <v>1.1346830428792011E-2</v>
      </c>
      <c r="CG28" s="16">
        <v>1.1256055785361674E-2</v>
      </c>
      <c r="CH28" s="16">
        <v>1.1166007339078781E-2</v>
      </c>
      <c r="CI28" s="16">
        <v>1.1076679280366151E-2</v>
      </c>
      <c r="CJ28" s="16">
        <v>1.098806584612322E-2</v>
      </c>
      <c r="CK28" s="16">
        <v>1.0900161319354234E-2</v>
      </c>
      <c r="CL28" s="16">
        <v>1.08129600287994E-2</v>
      </c>
      <c r="CM28" s="16">
        <v>1.0726456348569006E-2</v>
      </c>
      <c r="CN28" s="16">
        <v>1.0640644697780454E-2</v>
      </c>
      <c r="CO28" s="16">
        <v>1.055551954019821E-2</v>
      </c>
      <c r="CP28" s="16">
        <v>1.0471075383876625E-2</v>
      </c>
      <c r="CQ28" s="16">
        <v>1.0387306780805612E-2</v>
      </c>
      <c r="CR28" s="16">
        <v>1.0304208326559167E-2</v>
      </c>
      <c r="CS28" s="16">
        <v>1.0221774659946694E-2</v>
      </c>
      <c r="CT28" s="16">
        <v>1.014000046266712E-2</v>
      </c>
      <c r="CU28" s="16">
        <v>1.0058880458965783E-2</v>
      </c>
      <c r="CV28" s="16">
        <v>9.9784094152940567E-3</v>
      </c>
      <c r="CW28" s="16">
        <v>9.8985821399717022E-3</v>
      </c>
      <c r="CX28" s="16">
        <v>9.8193934828519295E-3</v>
      </c>
      <c r="CY28" s="16">
        <v>9.7408383349891128E-3</v>
      </c>
      <c r="CZ28" s="16">
        <v>9.6629116283091995E-3</v>
      </c>
      <c r="DA28" s="16">
        <v>9.5856083352827276E-3</v>
      </c>
      <c r="DB28" s="16">
        <v>9.5089234686004664E-3</v>
      </c>
      <c r="DC28" s="16">
        <v>9.4328520808516607E-3</v>
      </c>
      <c r="DD28" s="16">
        <v>9.3573892642048479E-3</v>
      </c>
      <c r="DE28" s="16">
        <v>9.2825301500912092E-3</v>
      </c>
      <c r="DF28" s="16">
        <v>9.2082699088904801E-3</v>
      </c>
      <c r="DG28" s="16">
        <v>9.134603749619356E-3</v>
      </c>
      <c r="DH28" s="16">
        <v>9.0615269196224011E-3</v>
      </c>
      <c r="DI28" s="16">
        <v>8.9890347042654219E-3</v>
      </c>
      <c r="DJ28" s="16">
        <v>8.9171224266312975E-3</v>
      </c>
      <c r="DK28" s="16">
        <v>8.8457854472182487E-3</v>
      </c>
    </row>
    <row r="29" spans="2:115" ht="12.75" customHeight="1" x14ac:dyDescent="0.15">
      <c r="B29" s="16">
        <v>76</v>
      </c>
      <c r="D29" s="16">
        <v>2.801E-2</v>
      </c>
      <c r="E29" s="16">
        <v>2.7281739999999999E-2</v>
      </c>
      <c r="F29" s="16">
        <v>2.6605152847999997E-2</v>
      </c>
      <c r="G29" s="16">
        <v>2.5977271240787199E-2</v>
      </c>
      <c r="H29" s="16">
        <v>2.5395380364993565E-2</v>
      </c>
      <c r="I29" s="16">
        <v>2.4856998301255703E-2</v>
      </c>
      <c r="J29" s="16">
        <v>2.4359858335230588E-2</v>
      </c>
      <c r="K29" s="16">
        <v>2.3901892998528251E-2</v>
      </c>
      <c r="L29" s="16">
        <v>2.3481219681754154E-2</v>
      </c>
      <c r="M29" s="16">
        <v>2.3096127678973385E-2</v>
      </c>
      <c r="N29" s="16">
        <v>2.2745066538252989E-2</v>
      </c>
      <c r="O29" s="16">
        <v>2.2426635606717447E-2</v>
      </c>
      <c r="P29" s="16">
        <v>2.2139574670951463E-2</v>
      </c>
      <c r="Q29" s="16">
        <v>2.1882755604768427E-2</v>
      </c>
      <c r="R29" s="16">
        <v>2.1655174946478836E-2</v>
      </c>
      <c r="S29" s="16">
        <v>2.1455947336971232E-2</v>
      </c>
      <c r="T29" s="16">
        <v>2.1284299758275463E-2</v>
      </c>
      <c r="U29" s="16">
        <v>2.1114025360209256E-2</v>
      </c>
      <c r="V29" s="16">
        <v>2.0945113157327583E-2</v>
      </c>
      <c r="W29" s="16">
        <v>2.0777552252068964E-2</v>
      </c>
      <c r="X29" s="16">
        <v>2.0611331834052411E-2</v>
      </c>
      <c r="Y29" s="16">
        <v>2.0446441179379993E-2</v>
      </c>
      <c r="Z29" s="16">
        <v>2.0282869649944954E-2</v>
      </c>
      <c r="AA29" s="16">
        <v>2.0120606692745392E-2</v>
      </c>
      <c r="AB29" s="16">
        <v>1.9959641839203429E-2</v>
      </c>
      <c r="AC29" s="16">
        <v>1.97999647044898E-2</v>
      </c>
      <c r="AD29" s="16">
        <v>1.964156498685388E-2</v>
      </c>
      <c r="AE29" s="16">
        <v>1.9484432466959051E-2</v>
      </c>
      <c r="AF29" s="16">
        <v>1.9328557007223378E-2</v>
      </c>
      <c r="AG29" s="16">
        <v>1.9173928551165589E-2</v>
      </c>
      <c r="AH29" s="16">
        <v>1.9020537122756268E-2</v>
      </c>
      <c r="AI29" s="16">
        <v>1.8868372825774218E-2</v>
      </c>
      <c r="AJ29" s="16">
        <v>1.8717425843168024E-2</v>
      </c>
      <c r="AK29" s="16">
        <v>1.8567686436422679E-2</v>
      </c>
      <c r="AL29" s="16">
        <v>1.8419144944931298E-2</v>
      </c>
      <c r="AM29" s="16">
        <v>1.8271791785371846E-2</v>
      </c>
      <c r="AN29" s="16">
        <v>1.8125617451088871E-2</v>
      </c>
      <c r="AO29" s="16">
        <v>1.798061251148016E-2</v>
      </c>
      <c r="AP29" s="16">
        <v>1.7836767611388318E-2</v>
      </c>
      <c r="AQ29" s="16">
        <v>1.7694073470497212E-2</v>
      </c>
      <c r="AR29" s="16">
        <v>1.7552520882733232E-2</v>
      </c>
      <c r="AS29" s="16">
        <v>1.7412100715671369E-2</v>
      </c>
      <c r="AT29" s="16">
        <v>1.7272803909945997E-2</v>
      </c>
      <c r="AU29" s="16">
        <v>1.7134621478666429E-2</v>
      </c>
      <c r="AV29" s="16">
        <v>1.6997544506837096E-2</v>
      </c>
      <c r="AW29" s="16">
        <v>1.6861564150782403E-2</v>
      </c>
      <c r="AX29" s="16">
        <v>1.6726671637576143E-2</v>
      </c>
      <c r="AY29" s="16">
        <v>1.6592858264475534E-2</v>
      </c>
      <c r="AZ29" s="16">
        <v>1.6460115398359728E-2</v>
      </c>
      <c r="BA29" s="16">
        <v>1.6328434475172848E-2</v>
      </c>
      <c r="BB29" s="16">
        <v>1.6197806999371466E-2</v>
      </c>
      <c r="BC29" s="16">
        <v>1.6068224543376496E-2</v>
      </c>
      <c r="BD29" s="16">
        <v>1.5939678747029482E-2</v>
      </c>
      <c r="BE29" s="16">
        <v>1.5812161317053246E-2</v>
      </c>
      <c r="BF29" s="16">
        <v>1.5685664026516818E-2</v>
      </c>
      <c r="BG29" s="16">
        <v>1.5560178714304686E-2</v>
      </c>
      <c r="BH29" s="16">
        <v>1.5435697284590249E-2</v>
      </c>
      <c r="BI29" s="16">
        <v>1.5312211706313528E-2</v>
      </c>
      <c r="BJ29" s="16">
        <v>1.5189714012663018E-2</v>
      </c>
      <c r="BK29" s="16">
        <v>1.5068196300561713E-2</v>
      </c>
      <c r="BL29" s="16">
        <v>1.4947650730157221E-2</v>
      </c>
      <c r="BM29" s="16">
        <v>1.4828069524315961E-2</v>
      </c>
      <c r="BN29" s="16">
        <v>1.4709444968121434E-2</v>
      </c>
      <c r="BO29" s="16">
        <v>1.4591769408376464E-2</v>
      </c>
      <c r="BP29" s="16">
        <v>1.4475035253109451E-2</v>
      </c>
      <c r="BQ29" s="16">
        <v>1.4359234971084576E-2</v>
      </c>
      <c r="BR29" s="16">
        <v>1.4244361091315898E-2</v>
      </c>
      <c r="BS29" s="16">
        <v>1.413040620258537E-2</v>
      </c>
      <c r="BT29" s="16">
        <v>1.4017362952964688E-2</v>
      </c>
      <c r="BU29" s="16">
        <v>1.3905224049340971E-2</v>
      </c>
      <c r="BV29" s="16">
        <v>1.3793982256946242E-2</v>
      </c>
      <c r="BW29" s="16">
        <v>1.3683630398890674E-2</v>
      </c>
      <c r="BX29" s="16">
        <v>1.3574161355699547E-2</v>
      </c>
      <c r="BY29" s="16">
        <v>1.3465568064853951E-2</v>
      </c>
      <c r="BZ29" s="16">
        <v>1.335784352033512E-2</v>
      </c>
      <c r="CA29" s="16">
        <v>1.3250980772172438E-2</v>
      </c>
      <c r="CB29" s="16">
        <v>1.3144972925995058E-2</v>
      </c>
      <c r="CC29" s="16">
        <v>1.3039813142587097E-2</v>
      </c>
      <c r="CD29" s="16">
        <v>1.29354946374464E-2</v>
      </c>
      <c r="CE29" s="16">
        <v>1.2832010680346831E-2</v>
      </c>
      <c r="CF29" s="16">
        <v>1.2729354594904055E-2</v>
      </c>
      <c r="CG29" s="16">
        <v>1.2627519758144823E-2</v>
      </c>
      <c r="CH29" s="16">
        <v>1.2526499600079663E-2</v>
      </c>
      <c r="CI29" s="16">
        <v>1.2426287603279027E-2</v>
      </c>
      <c r="CJ29" s="16">
        <v>1.2326877302452794E-2</v>
      </c>
      <c r="CK29" s="16">
        <v>1.2228262284033172E-2</v>
      </c>
      <c r="CL29" s="16">
        <v>1.2130436185760905E-2</v>
      </c>
      <c r="CM29" s="16">
        <v>1.2033392696274819E-2</v>
      </c>
      <c r="CN29" s="16">
        <v>1.1937125554704621E-2</v>
      </c>
      <c r="CO29" s="16">
        <v>1.1841628550266983E-2</v>
      </c>
      <c r="CP29" s="16">
        <v>1.1746895521864848E-2</v>
      </c>
      <c r="CQ29" s="16">
        <v>1.1652920357689929E-2</v>
      </c>
      <c r="CR29" s="16">
        <v>1.155969699482841E-2</v>
      </c>
      <c r="CS29" s="16">
        <v>1.1467219418869782E-2</v>
      </c>
      <c r="CT29" s="16">
        <v>1.1375481663518823E-2</v>
      </c>
      <c r="CU29" s="16">
        <v>1.1284477810210672E-2</v>
      </c>
      <c r="CV29" s="16">
        <v>1.1194201987728988E-2</v>
      </c>
      <c r="CW29" s="16">
        <v>1.1104648371827154E-2</v>
      </c>
      <c r="CX29" s="16">
        <v>1.1015811184852536E-2</v>
      </c>
      <c r="CY29" s="16">
        <v>1.0927684695373717E-2</v>
      </c>
      <c r="CZ29" s="16">
        <v>1.0840263217810727E-2</v>
      </c>
      <c r="DA29" s="16">
        <v>1.075354111206824E-2</v>
      </c>
      <c r="DB29" s="16">
        <v>1.0667512783171696E-2</v>
      </c>
      <c r="DC29" s="16">
        <v>1.0582172680906322E-2</v>
      </c>
      <c r="DD29" s="16">
        <v>1.0497515299459071E-2</v>
      </c>
      <c r="DE29" s="16">
        <v>1.0413535177063398E-2</v>
      </c>
      <c r="DF29" s="16">
        <v>1.0330226895646891E-2</v>
      </c>
      <c r="DG29" s="16">
        <v>1.0247585080481715E-2</v>
      </c>
      <c r="DH29" s="16">
        <v>1.0165604399837862E-2</v>
      </c>
      <c r="DI29" s="16">
        <v>1.008427956463916E-2</v>
      </c>
      <c r="DJ29" s="16">
        <v>1.0003605328122046E-2</v>
      </c>
      <c r="DK29" s="16">
        <v>9.9235764854970696E-3</v>
      </c>
    </row>
    <row r="30" spans="2:115" ht="12.75" customHeight="1" x14ac:dyDescent="0.15">
      <c r="B30" s="16">
        <v>77</v>
      </c>
      <c r="D30" s="16">
        <v>3.1460000000000002E-2</v>
      </c>
      <c r="E30" s="16">
        <v>3.0647073600000001E-2</v>
      </c>
      <c r="F30" s="16">
        <v>2.9891623235760004E-2</v>
      </c>
      <c r="G30" s="16">
        <v>2.9190365754649075E-2</v>
      </c>
      <c r="H30" s="16">
        <v>2.8540296309293039E-2</v>
      </c>
      <c r="I30" s="16">
        <v>2.7938666863093143E-2</v>
      </c>
      <c r="J30" s="16">
        <v>2.7382966779186221E-2</v>
      </c>
      <c r="K30" s="16">
        <v>2.6870631470747645E-2</v>
      </c>
      <c r="L30" s="16">
        <v>2.6399858007380147E-2</v>
      </c>
      <c r="M30" s="16">
        <v>2.5968748326119631E-2</v>
      </c>
      <c r="N30" s="16">
        <v>2.5575581476462179E-2</v>
      </c>
      <c r="O30" s="16">
        <v>2.5218802114865532E-2</v>
      </c>
      <c r="P30" s="16">
        <v>2.4897010199879849E-2</v>
      </c>
      <c r="Q30" s="16">
        <v>2.4608951791867239E-2</v>
      </c>
      <c r="R30" s="16">
        <v>2.4353510872267656E-2</v>
      </c>
      <c r="S30" s="16">
        <v>2.4129702107351516E-2</v>
      </c>
      <c r="T30" s="16">
        <v>2.3936664490492705E-2</v>
      </c>
      <c r="U30" s="16">
        <v>2.3745171174568761E-2</v>
      </c>
      <c r="V30" s="16">
        <v>2.3555209805172211E-2</v>
      </c>
      <c r="W30" s="16">
        <v>2.3366768126730834E-2</v>
      </c>
      <c r="X30" s="16">
        <v>2.3179833981716986E-2</v>
      </c>
      <c r="Y30" s="16">
        <v>2.299439530986325E-2</v>
      </c>
      <c r="Z30" s="16">
        <v>2.2810440147384346E-2</v>
      </c>
      <c r="AA30" s="16">
        <v>2.2627956626205269E-2</v>
      </c>
      <c r="AB30" s="16">
        <v>2.2446932973195628E-2</v>
      </c>
      <c r="AC30" s="16">
        <v>2.2267357509410061E-2</v>
      </c>
      <c r="AD30" s="16">
        <v>2.2089218649334781E-2</v>
      </c>
      <c r="AE30" s="16">
        <v>2.1912504900140101E-2</v>
      </c>
      <c r="AF30" s="16">
        <v>2.1737204860938983E-2</v>
      </c>
      <c r="AG30" s="16">
        <v>2.1563307222051468E-2</v>
      </c>
      <c r="AH30" s="16">
        <v>2.1390800764275058E-2</v>
      </c>
      <c r="AI30" s="16">
        <v>2.1219674358160856E-2</v>
      </c>
      <c r="AJ30" s="16">
        <v>2.104991696329557E-2</v>
      </c>
      <c r="AK30" s="16">
        <v>2.0881517627589205E-2</v>
      </c>
      <c r="AL30" s="16">
        <v>2.0714465486568492E-2</v>
      </c>
      <c r="AM30" s="16">
        <v>2.0548749762675945E-2</v>
      </c>
      <c r="AN30" s="16">
        <v>2.0384359764574537E-2</v>
      </c>
      <c r="AO30" s="16">
        <v>2.0221284886457937E-2</v>
      </c>
      <c r="AP30" s="16">
        <v>2.0059514607366276E-2</v>
      </c>
      <c r="AQ30" s="16">
        <v>1.9899038490507347E-2</v>
      </c>
      <c r="AR30" s="16">
        <v>1.9739846182583287E-2</v>
      </c>
      <c r="AS30" s="16">
        <v>1.9581927413122622E-2</v>
      </c>
      <c r="AT30" s="16">
        <v>1.942527199381764E-2</v>
      </c>
      <c r="AU30" s="16">
        <v>1.9269869817867099E-2</v>
      </c>
      <c r="AV30" s="16">
        <v>1.9115710859324161E-2</v>
      </c>
      <c r="AW30" s="16">
        <v>1.8962785172449568E-2</v>
      </c>
      <c r="AX30" s="16">
        <v>1.8811082891069971E-2</v>
      </c>
      <c r="AY30" s="16">
        <v>1.8660594227941411E-2</v>
      </c>
      <c r="AZ30" s="16">
        <v>1.851130947411788E-2</v>
      </c>
      <c r="BA30" s="16">
        <v>1.8363218998324937E-2</v>
      </c>
      <c r="BB30" s="16">
        <v>1.8216313246338336E-2</v>
      </c>
      <c r="BC30" s="16">
        <v>1.807058274036763E-2</v>
      </c>
      <c r="BD30" s="16">
        <v>1.7926018078444687E-2</v>
      </c>
      <c r="BE30" s="16">
        <v>1.7782609933817133E-2</v>
      </c>
      <c r="BF30" s="16">
        <v>1.7640349054346593E-2</v>
      </c>
      <c r="BG30" s="16">
        <v>1.7499226261911822E-2</v>
      </c>
      <c r="BH30" s="16">
        <v>1.7359232451816527E-2</v>
      </c>
      <c r="BI30" s="16">
        <v>1.7220358592201994E-2</v>
      </c>
      <c r="BJ30" s="16">
        <v>1.7082595723464378E-2</v>
      </c>
      <c r="BK30" s="16">
        <v>1.6945934957676663E-2</v>
      </c>
      <c r="BL30" s="16">
        <v>1.6810367478015252E-2</v>
      </c>
      <c r="BM30" s="16">
        <v>1.6675884538191129E-2</v>
      </c>
      <c r="BN30" s="16">
        <v>1.6542477461885599E-2</v>
      </c>
      <c r="BO30" s="16">
        <v>1.6410137642190514E-2</v>
      </c>
      <c r="BP30" s="16">
        <v>1.6278856541052988E-2</v>
      </c>
      <c r="BQ30" s="16">
        <v>1.6148625688724567E-2</v>
      </c>
      <c r="BR30" s="16">
        <v>1.6019436683214767E-2</v>
      </c>
      <c r="BS30" s="16">
        <v>1.589128118974905E-2</v>
      </c>
      <c r="BT30" s="16">
        <v>1.5764150940231057E-2</v>
      </c>
      <c r="BU30" s="16">
        <v>1.563803773270921E-2</v>
      </c>
      <c r="BV30" s="16">
        <v>1.5512933430847534E-2</v>
      </c>
      <c r="BW30" s="16">
        <v>1.5388829963400756E-2</v>
      </c>
      <c r="BX30" s="16">
        <v>1.526571932369355E-2</v>
      </c>
      <c r="BY30" s="16">
        <v>1.5143593569104E-2</v>
      </c>
      <c r="BZ30" s="16">
        <v>1.502244482055117E-2</v>
      </c>
      <c r="CA30" s="16">
        <v>1.4902265261986758E-2</v>
      </c>
      <c r="CB30" s="16">
        <v>1.4783047139890865E-2</v>
      </c>
      <c r="CC30" s="16">
        <v>1.4664782762771738E-2</v>
      </c>
      <c r="CD30" s="16">
        <v>1.4547464500669563E-2</v>
      </c>
      <c r="CE30" s="16">
        <v>1.4431084784664207E-2</v>
      </c>
      <c r="CF30" s="16">
        <v>1.4315636106386894E-2</v>
      </c>
      <c r="CG30" s="16">
        <v>1.42011110175358E-2</v>
      </c>
      <c r="CH30" s="16">
        <v>1.4087502129395512E-2</v>
      </c>
      <c r="CI30" s="16">
        <v>1.3974802112360348E-2</v>
      </c>
      <c r="CJ30" s="16">
        <v>1.3863003695461465E-2</v>
      </c>
      <c r="CK30" s="16">
        <v>1.3752099665897773E-2</v>
      </c>
      <c r="CL30" s="16">
        <v>1.364208286857059E-2</v>
      </c>
      <c r="CM30" s="16">
        <v>1.3532946205622025E-2</v>
      </c>
      <c r="CN30" s="16">
        <v>1.3424682635977051E-2</v>
      </c>
      <c r="CO30" s="16">
        <v>1.3317285174889231E-2</v>
      </c>
      <c r="CP30" s="16">
        <v>1.3210746893490119E-2</v>
      </c>
      <c r="CQ30" s="16">
        <v>1.3105060918342197E-2</v>
      </c>
      <c r="CR30" s="16">
        <v>1.3000220430995461E-2</v>
      </c>
      <c r="CS30" s="16">
        <v>1.2896218667547497E-2</v>
      </c>
      <c r="CT30" s="16">
        <v>1.2793048918207116E-2</v>
      </c>
      <c r="CU30" s="16">
        <v>1.269070452686146E-2</v>
      </c>
      <c r="CV30" s="16">
        <v>1.2589178890646568E-2</v>
      </c>
      <c r="CW30" s="16">
        <v>1.2488465459521394E-2</v>
      </c>
      <c r="CX30" s="16">
        <v>1.2388557735845223E-2</v>
      </c>
      <c r="CY30" s="16">
        <v>1.2289449273958461E-2</v>
      </c>
      <c r="CZ30" s="16">
        <v>1.2191133679766793E-2</v>
      </c>
      <c r="DA30" s="16">
        <v>1.2093604610328658E-2</v>
      </c>
      <c r="DB30" s="16">
        <v>1.199685577344603E-2</v>
      </c>
      <c r="DC30" s="16">
        <v>1.1900880927258462E-2</v>
      </c>
      <c r="DD30" s="16">
        <v>1.1805673879840394E-2</v>
      </c>
      <c r="DE30" s="16">
        <v>1.171122848880167E-2</v>
      </c>
      <c r="DF30" s="16">
        <v>1.1617538660891259E-2</v>
      </c>
      <c r="DG30" s="16">
        <v>1.1524598351604127E-2</v>
      </c>
      <c r="DH30" s="16">
        <v>1.1432401564791294E-2</v>
      </c>
      <c r="DI30" s="16">
        <v>1.1340942352272964E-2</v>
      </c>
      <c r="DJ30" s="16">
        <v>1.1250214813454779E-2</v>
      </c>
      <c r="DK30" s="16">
        <v>1.1160213094947143E-2</v>
      </c>
    </row>
    <row r="31" spans="2:115" ht="12.75" customHeight="1" x14ac:dyDescent="0.15">
      <c r="B31" s="16">
        <v>78</v>
      </c>
      <c r="D31" s="16">
        <v>3.5409999999999997E-2</v>
      </c>
      <c r="E31" s="16">
        <v>3.4500671199999992E-2</v>
      </c>
      <c r="F31" s="16">
        <v>3.3655059748887994E-2</v>
      </c>
      <c r="G31" s="16">
        <v>3.2869887204946442E-2</v>
      </c>
      <c r="H31" s="16">
        <v>3.2141819203356875E-2</v>
      </c>
      <c r="I31" s="16">
        <v>3.146780525466248E-2</v>
      </c>
      <c r="J31" s="16">
        <v>3.0845057388672711E-2</v>
      </c>
      <c r="K31" s="16">
        <v>3.027103087066951E-2</v>
      </c>
      <c r="L31" s="16">
        <v>2.9743406802593738E-2</v>
      </c>
      <c r="M31" s="16">
        <v>2.9260076442051589E-2</v>
      </c>
      <c r="N31" s="16">
        <v>2.8819127090069872E-2</v>
      </c>
      <c r="O31" s="16">
        <v>2.8418829414788804E-2</v>
      </c>
      <c r="P31" s="16">
        <v>2.8057341904632691E-2</v>
      </c>
      <c r="Q31" s="16">
        <v>2.7733560179053231E-2</v>
      </c>
      <c r="R31" s="16">
        <v>2.744624049559824E-2</v>
      </c>
      <c r="S31" s="16">
        <v>2.7194284007848648E-2</v>
      </c>
      <c r="T31" s="16">
        <v>2.6976729735785857E-2</v>
      </c>
      <c r="U31" s="16">
        <v>2.676091589789957E-2</v>
      </c>
      <c r="V31" s="16">
        <v>2.6546828570716375E-2</v>
      </c>
      <c r="W31" s="16">
        <v>2.6334453942150643E-2</v>
      </c>
      <c r="X31" s="16">
        <v>2.6123778310613438E-2</v>
      </c>
      <c r="Y31" s="16">
        <v>2.5914788084128532E-2</v>
      </c>
      <c r="Z31" s="16">
        <v>2.5707469779455504E-2</v>
      </c>
      <c r="AA31" s="16">
        <v>2.5501810021219859E-2</v>
      </c>
      <c r="AB31" s="16">
        <v>2.5297795541050098E-2</v>
      </c>
      <c r="AC31" s="16">
        <v>2.5095413176721697E-2</v>
      </c>
      <c r="AD31" s="16">
        <v>2.4894649871307923E-2</v>
      </c>
      <c r="AE31" s="16">
        <v>2.4695492672337459E-2</v>
      </c>
      <c r="AF31" s="16">
        <v>2.4497928730958761E-2</v>
      </c>
      <c r="AG31" s="16">
        <v>2.4301945301111089E-2</v>
      </c>
      <c r="AH31" s="16">
        <v>2.4107529738702203E-2</v>
      </c>
      <c r="AI31" s="16">
        <v>2.3914669500792584E-2</v>
      </c>
      <c r="AJ31" s="16">
        <v>2.3723352144786245E-2</v>
      </c>
      <c r="AK31" s="16">
        <v>2.3533565327627952E-2</v>
      </c>
      <c r="AL31" s="16">
        <v>2.3345296805006931E-2</v>
      </c>
      <c r="AM31" s="16">
        <v>2.3158534430566875E-2</v>
      </c>
      <c r="AN31" s="16">
        <v>2.2973266155122338E-2</v>
      </c>
      <c r="AO31" s="16">
        <v>2.2789480025881357E-2</v>
      </c>
      <c r="AP31" s="16">
        <v>2.2607164185674308E-2</v>
      </c>
      <c r="AQ31" s="16">
        <v>2.2426306872188915E-2</v>
      </c>
      <c r="AR31" s="16">
        <v>2.2246896417211403E-2</v>
      </c>
      <c r="AS31" s="16">
        <v>2.2068921245873712E-2</v>
      </c>
      <c r="AT31" s="16">
        <v>2.189236987590672E-2</v>
      </c>
      <c r="AU31" s="16">
        <v>2.1717230916899467E-2</v>
      </c>
      <c r="AV31" s="16">
        <v>2.1543493069564271E-2</v>
      </c>
      <c r="AW31" s="16">
        <v>2.1371145125007759E-2</v>
      </c>
      <c r="AX31" s="16">
        <v>2.1200175964007695E-2</v>
      </c>
      <c r="AY31" s="16">
        <v>2.1030574556295634E-2</v>
      </c>
      <c r="AZ31" s="16">
        <v>2.0862329959845268E-2</v>
      </c>
      <c r="BA31" s="16">
        <v>2.0695431320166505E-2</v>
      </c>
      <c r="BB31" s="16">
        <v>2.0529867869605173E-2</v>
      </c>
      <c r="BC31" s="16">
        <v>2.0365628926648331E-2</v>
      </c>
      <c r="BD31" s="16">
        <v>2.0202703895235145E-2</v>
      </c>
      <c r="BE31" s="16">
        <v>2.0041082264073265E-2</v>
      </c>
      <c r="BF31" s="16">
        <v>1.9880753605960675E-2</v>
      </c>
      <c r="BG31" s="16">
        <v>1.9721707577112991E-2</v>
      </c>
      <c r="BH31" s="16">
        <v>1.9563933916496089E-2</v>
      </c>
      <c r="BI31" s="16">
        <v>1.9407422445164118E-2</v>
      </c>
      <c r="BJ31" s="16">
        <v>1.9252163065602807E-2</v>
      </c>
      <c r="BK31" s="16">
        <v>1.9098145761077982E-2</v>
      </c>
      <c r="BL31" s="16">
        <v>1.8945360594989361E-2</v>
      </c>
      <c r="BM31" s="16">
        <v>1.8793797710229446E-2</v>
      </c>
      <c r="BN31" s="16">
        <v>1.8643447328547606E-2</v>
      </c>
      <c r="BO31" s="16">
        <v>1.849429974991923E-2</v>
      </c>
      <c r="BP31" s="16">
        <v>1.8346345351919872E-2</v>
      </c>
      <c r="BQ31" s="16">
        <v>1.8199574589104515E-2</v>
      </c>
      <c r="BR31" s="16">
        <v>1.8053977992391678E-2</v>
      </c>
      <c r="BS31" s="16">
        <v>1.7909546168452542E-2</v>
      </c>
      <c r="BT31" s="16">
        <v>1.7766269799104926E-2</v>
      </c>
      <c r="BU31" s="16">
        <v>1.7624139640712085E-2</v>
      </c>
      <c r="BV31" s="16">
        <v>1.7483146523586388E-2</v>
      </c>
      <c r="BW31" s="16">
        <v>1.7343281351397698E-2</v>
      </c>
      <c r="BX31" s="16">
        <v>1.7204535100586515E-2</v>
      </c>
      <c r="BY31" s="16">
        <v>1.7066898819781823E-2</v>
      </c>
      <c r="BZ31" s="16">
        <v>1.6930363629223569E-2</v>
      </c>
      <c r="CA31" s="16">
        <v>1.6794920720189777E-2</v>
      </c>
      <c r="CB31" s="16">
        <v>1.6660561354428262E-2</v>
      </c>
      <c r="CC31" s="16">
        <v>1.6527276863592837E-2</v>
      </c>
      <c r="CD31" s="16">
        <v>1.6395058648684093E-2</v>
      </c>
      <c r="CE31" s="16">
        <v>1.6263898179494619E-2</v>
      </c>
      <c r="CF31" s="16">
        <v>1.6133786994058662E-2</v>
      </c>
      <c r="CG31" s="16">
        <v>1.6004716698106193E-2</v>
      </c>
      <c r="CH31" s="16">
        <v>1.5876678964521343E-2</v>
      </c>
      <c r="CI31" s="16">
        <v>1.5749665532805174E-2</v>
      </c>
      <c r="CJ31" s="16">
        <v>1.562366820854273E-2</v>
      </c>
      <c r="CK31" s="16">
        <v>1.5498678862874388E-2</v>
      </c>
      <c r="CL31" s="16">
        <v>1.5374689431971393E-2</v>
      </c>
      <c r="CM31" s="16">
        <v>1.5251691916515622E-2</v>
      </c>
      <c r="CN31" s="16">
        <v>1.5129678381183499E-2</v>
      </c>
      <c r="CO31" s="16">
        <v>1.5008640954134029E-2</v>
      </c>
      <c r="CP31" s="16">
        <v>1.4888571826500958E-2</v>
      </c>
      <c r="CQ31" s="16">
        <v>1.4769463251888949E-2</v>
      </c>
      <c r="CR31" s="16">
        <v>1.4651307545873838E-2</v>
      </c>
      <c r="CS31" s="16">
        <v>1.4534097085506847E-2</v>
      </c>
      <c r="CT31" s="16">
        <v>1.4417824308822791E-2</v>
      </c>
      <c r="CU31" s="16">
        <v>1.430248171435221E-2</v>
      </c>
      <c r="CV31" s="16">
        <v>1.4188061860637391E-2</v>
      </c>
      <c r="CW31" s="16">
        <v>1.4074557365752291E-2</v>
      </c>
      <c r="CX31" s="16">
        <v>1.3961960906826273E-2</v>
      </c>
      <c r="CY31" s="16">
        <v>1.3850265219571662E-2</v>
      </c>
      <c r="CZ31" s="16">
        <v>1.3739463097815088E-2</v>
      </c>
      <c r="DA31" s="16">
        <v>1.3629547393032569E-2</v>
      </c>
      <c r="DB31" s="16">
        <v>1.352051101388831E-2</v>
      </c>
      <c r="DC31" s="16">
        <v>1.3412346925777202E-2</v>
      </c>
      <c r="DD31" s="16">
        <v>1.3305048150370985E-2</v>
      </c>
      <c r="DE31" s="16">
        <v>1.3198607765168015E-2</v>
      </c>
      <c r="DF31" s="16">
        <v>1.3093018903046672E-2</v>
      </c>
      <c r="DG31" s="16">
        <v>1.2988274751822298E-2</v>
      </c>
      <c r="DH31" s="16">
        <v>1.288436855380772E-2</v>
      </c>
      <c r="DI31" s="16">
        <v>1.2781293605377258E-2</v>
      </c>
      <c r="DJ31" s="16">
        <v>1.2679043256534239E-2</v>
      </c>
      <c r="DK31" s="16">
        <v>1.2577610910481967E-2</v>
      </c>
    </row>
    <row r="32" spans="2:115" ht="12.75" customHeight="1" x14ac:dyDescent="0.15">
      <c r="B32" s="16">
        <v>79</v>
      </c>
      <c r="D32" s="16">
        <v>3.993E-2</v>
      </c>
      <c r="E32" s="16">
        <v>3.8910587099999998E-2</v>
      </c>
      <c r="F32" s="16">
        <v>3.7962725198243993E-2</v>
      </c>
      <c r="G32" s="16">
        <v>3.7082369600896711E-2</v>
      </c>
      <c r="H32" s="16">
        <v>3.6265815822284962E-2</v>
      </c>
      <c r="I32" s="16">
        <v>3.550967356239032E-2</v>
      </c>
      <c r="J32" s="16">
        <v>3.4810843186682476E-2</v>
      </c>
      <c r="K32" s="16">
        <v>3.4166146370865118E-2</v>
      </c>
      <c r="L32" s="16">
        <v>3.3573363731330609E-2</v>
      </c>
      <c r="M32" s="16">
        <v>3.3030146706157684E-2</v>
      </c>
      <c r="N32" s="16">
        <v>3.2534364204098255E-2</v>
      </c>
      <c r="O32" s="16">
        <v>3.2084088603513534E-2</v>
      </c>
      <c r="P32" s="16">
        <v>3.1677583200907022E-2</v>
      </c>
      <c r="Q32" s="16">
        <v>3.131297421826458E-2</v>
      </c>
      <c r="R32" s="16">
        <v>3.0989198064847723E-2</v>
      </c>
      <c r="S32" s="16">
        <v>3.0705027118593069E-2</v>
      </c>
      <c r="T32" s="16">
        <v>3.0459386901644323E-2</v>
      </c>
      <c r="U32" s="16">
        <v>3.0215711806431168E-2</v>
      </c>
      <c r="V32" s="16">
        <v>2.9973986111979722E-2</v>
      </c>
      <c r="W32" s="16">
        <v>2.9734194223083883E-2</v>
      </c>
      <c r="X32" s="16">
        <v>2.9496320669299209E-2</v>
      </c>
      <c r="Y32" s="16">
        <v>2.9260350103944816E-2</v>
      </c>
      <c r="Z32" s="16">
        <v>2.9026267303113258E-2</v>
      </c>
      <c r="AA32" s="16">
        <v>2.8794057164688351E-2</v>
      </c>
      <c r="AB32" s="16">
        <v>2.8563704707370845E-2</v>
      </c>
      <c r="AC32" s="16">
        <v>2.8335195069711876E-2</v>
      </c>
      <c r="AD32" s="16">
        <v>2.8108513509154182E-2</v>
      </c>
      <c r="AE32" s="16">
        <v>2.7883645401080948E-2</v>
      </c>
      <c r="AF32" s="16">
        <v>2.7660576237872301E-2</v>
      </c>
      <c r="AG32" s="16">
        <v>2.743929162796932E-2</v>
      </c>
      <c r="AH32" s="16">
        <v>2.7219777294945569E-2</v>
      </c>
      <c r="AI32" s="16">
        <v>2.7002019076586004E-2</v>
      </c>
      <c r="AJ32" s="16">
        <v>2.6786002923973314E-2</v>
      </c>
      <c r="AK32" s="16">
        <v>2.6571714900581526E-2</v>
      </c>
      <c r="AL32" s="16">
        <v>2.6359141181376878E-2</v>
      </c>
      <c r="AM32" s="16">
        <v>2.6148268051925862E-2</v>
      </c>
      <c r="AN32" s="16">
        <v>2.5939081907510451E-2</v>
      </c>
      <c r="AO32" s="16">
        <v>2.5731569252250369E-2</v>
      </c>
      <c r="AP32" s="16">
        <v>2.5525716698232368E-2</v>
      </c>
      <c r="AQ32" s="16">
        <v>2.5321510964646507E-2</v>
      </c>
      <c r="AR32" s="16">
        <v>2.5118938876929335E-2</v>
      </c>
      <c r="AS32" s="16">
        <v>2.4917987365913902E-2</v>
      </c>
      <c r="AT32" s="16">
        <v>2.471864346698659E-2</v>
      </c>
      <c r="AU32" s="16">
        <v>2.4520894319250697E-2</v>
      </c>
      <c r="AV32" s="16">
        <v>2.4324727164696688E-2</v>
      </c>
      <c r="AW32" s="16">
        <v>2.4130129347379119E-2</v>
      </c>
      <c r="AX32" s="16">
        <v>2.3937088312600083E-2</v>
      </c>
      <c r="AY32" s="16">
        <v>2.3745591606099282E-2</v>
      </c>
      <c r="AZ32" s="16">
        <v>2.3555626873250489E-2</v>
      </c>
      <c r="BA32" s="16">
        <v>2.3367181858264481E-2</v>
      </c>
      <c r="BB32" s="16">
        <v>2.3180244403398369E-2</v>
      </c>
      <c r="BC32" s="16">
        <v>2.2994802448171179E-2</v>
      </c>
      <c r="BD32" s="16">
        <v>2.2810844028585811E-2</v>
      </c>
      <c r="BE32" s="16">
        <v>2.2628357276357126E-2</v>
      </c>
      <c r="BF32" s="16">
        <v>2.2447330418146266E-2</v>
      </c>
      <c r="BG32" s="16">
        <v>2.2267751774801097E-2</v>
      </c>
      <c r="BH32" s="16">
        <v>2.2089609760602688E-2</v>
      </c>
      <c r="BI32" s="16">
        <v>2.1912892882517868E-2</v>
      </c>
      <c r="BJ32" s="16">
        <v>2.1737589739457722E-2</v>
      </c>
      <c r="BK32" s="16">
        <v>2.156368902154206E-2</v>
      </c>
      <c r="BL32" s="16">
        <v>2.1391179509369727E-2</v>
      </c>
      <c r="BM32" s="16">
        <v>2.1220050073294767E-2</v>
      </c>
      <c r="BN32" s="16">
        <v>2.1050289672708406E-2</v>
      </c>
      <c r="BO32" s="16">
        <v>2.0881887355326742E-2</v>
      </c>
      <c r="BP32" s="16">
        <v>2.0714832256484125E-2</v>
      </c>
      <c r="BQ32" s="16">
        <v>2.0549113598432256E-2</v>
      </c>
      <c r="BR32" s="16">
        <v>2.0384720689644795E-2</v>
      </c>
      <c r="BS32" s="16">
        <v>2.0221642924127637E-2</v>
      </c>
      <c r="BT32" s="16">
        <v>2.0059869780734617E-2</v>
      </c>
      <c r="BU32" s="16">
        <v>1.989939082248874E-2</v>
      </c>
      <c r="BV32" s="16">
        <v>1.9740195695908829E-2</v>
      </c>
      <c r="BW32" s="16">
        <v>1.9582274130341561E-2</v>
      </c>
      <c r="BX32" s="16">
        <v>1.9425615937298826E-2</v>
      </c>
      <c r="BY32" s="16">
        <v>1.9270211009800434E-2</v>
      </c>
      <c r="BZ32" s="16">
        <v>1.9116049321722034E-2</v>
      </c>
      <c r="CA32" s="16">
        <v>1.8963120927148254E-2</v>
      </c>
      <c r="CB32" s="16">
        <v>1.881141595973107E-2</v>
      </c>
      <c r="CC32" s="16">
        <v>1.8660924632053221E-2</v>
      </c>
      <c r="CD32" s="16">
        <v>1.8511637234996794E-2</v>
      </c>
      <c r="CE32" s="16">
        <v>1.836354413711682E-2</v>
      </c>
      <c r="CF32" s="16">
        <v>1.8216635784019886E-2</v>
      </c>
      <c r="CG32" s="16">
        <v>1.8070902697747727E-2</v>
      </c>
      <c r="CH32" s="16">
        <v>1.7926335476165744E-2</v>
      </c>
      <c r="CI32" s="16">
        <v>1.7782924792356419E-2</v>
      </c>
      <c r="CJ32" s="16">
        <v>1.7640661394017567E-2</v>
      </c>
      <c r="CK32" s="16">
        <v>1.7499536102865424E-2</v>
      </c>
      <c r="CL32" s="16">
        <v>1.73595398140425E-2</v>
      </c>
      <c r="CM32" s="16">
        <v>1.7220663495530163E-2</v>
      </c>
      <c r="CN32" s="16">
        <v>1.708289818756592E-2</v>
      </c>
      <c r="CO32" s="16">
        <v>1.6946235002065393E-2</v>
      </c>
      <c r="CP32" s="16">
        <v>1.681066512204887E-2</v>
      </c>
      <c r="CQ32" s="16">
        <v>1.6676179801072478E-2</v>
      </c>
      <c r="CR32" s="16">
        <v>1.6542770362663901E-2</v>
      </c>
      <c r="CS32" s="16">
        <v>1.6410428199762586E-2</v>
      </c>
      <c r="CT32" s="16">
        <v>1.6279144774164485E-2</v>
      </c>
      <c r="CU32" s="16">
        <v>1.6148911615971172E-2</v>
      </c>
      <c r="CV32" s="16">
        <v>1.6019720323043402E-2</v>
      </c>
      <c r="CW32" s="16">
        <v>1.5891562560459052E-2</v>
      </c>
      <c r="CX32" s="16">
        <v>1.5764430059975378E-2</v>
      </c>
      <c r="CY32" s="16">
        <v>1.5638314619495577E-2</v>
      </c>
      <c r="CZ32" s="16">
        <v>1.5513208102539611E-2</v>
      </c>
      <c r="DA32" s="16">
        <v>1.5389102437719295E-2</v>
      </c>
      <c r="DB32" s="16">
        <v>1.5265989618217542E-2</v>
      </c>
      <c r="DC32" s="16">
        <v>1.5143861701271801E-2</v>
      </c>
      <c r="DD32" s="16">
        <v>1.5022710807661627E-2</v>
      </c>
      <c r="DE32" s="16">
        <v>1.4902529121200332E-2</v>
      </c>
      <c r="DF32" s="16">
        <v>1.478330888823073E-2</v>
      </c>
      <c r="DG32" s="16">
        <v>1.4665042417124885E-2</v>
      </c>
      <c r="DH32" s="16">
        <v>1.4547722077787885E-2</v>
      </c>
      <c r="DI32" s="16">
        <v>1.4431340301165583E-2</v>
      </c>
      <c r="DJ32" s="16">
        <v>1.4315889578756257E-2</v>
      </c>
      <c r="DK32" s="16">
        <v>1.4201362462126207E-2</v>
      </c>
    </row>
    <row r="33" spans="2:115" ht="12.75" customHeight="1" x14ac:dyDescent="0.15">
      <c r="B33" s="16">
        <v>80</v>
      </c>
      <c r="D33" s="16">
        <v>4.5069999999999999E-2</v>
      </c>
      <c r="E33" s="16">
        <v>4.3926574099999997E-2</v>
      </c>
      <c r="F33" s="16">
        <v>4.2863111741038996E-2</v>
      </c>
      <c r="G33" s="16">
        <v>4.1875117015408046E-2</v>
      </c>
      <c r="H33" s="16">
        <v>4.0958470703940764E-2</v>
      </c>
      <c r="I33" s="16">
        <v>4.0108992021541036E-2</v>
      </c>
      <c r="J33" s="16">
        <v>3.9323657957759259E-2</v>
      </c>
      <c r="K33" s="16">
        <v>3.8599316178177336E-2</v>
      </c>
      <c r="L33" s="16">
        <v>3.7933091980941989E-2</v>
      </c>
      <c r="M33" s="16">
        <v>3.7321989869129019E-2</v>
      </c>
      <c r="N33" s="16">
        <v>3.676402612058554E-2</v>
      </c>
      <c r="O33" s="16">
        <v>3.6257050200382668E-2</v>
      </c>
      <c r="P33" s="16">
        <v>3.5799123656351836E-2</v>
      </c>
      <c r="Q33" s="16">
        <v>3.5388507708013481E-2</v>
      </c>
      <c r="R33" s="16">
        <v>3.5023298308466781E-2</v>
      </c>
      <c r="S33" s="16">
        <v>3.4702484895961228E-2</v>
      </c>
      <c r="T33" s="16">
        <v>3.4424865016793538E-2</v>
      </c>
      <c r="U33" s="16">
        <v>3.4149466096659184E-2</v>
      </c>
      <c r="V33" s="16">
        <v>3.3876270367885916E-2</v>
      </c>
      <c r="W33" s="16">
        <v>3.3605260204942825E-2</v>
      </c>
      <c r="X33" s="16">
        <v>3.3336418123303284E-2</v>
      </c>
      <c r="Y33" s="16">
        <v>3.3069726778316856E-2</v>
      </c>
      <c r="Z33" s="16">
        <v>3.2805168964090324E-2</v>
      </c>
      <c r="AA33" s="16">
        <v>3.25427276123776E-2</v>
      </c>
      <c r="AB33" s="16">
        <v>3.2282385791478581E-2</v>
      </c>
      <c r="AC33" s="16">
        <v>3.2024126705146747E-2</v>
      </c>
      <c r="AD33" s="16">
        <v>3.1767933691505573E-2</v>
      </c>
      <c r="AE33" s="16">
        <v>3.151379022197353E-2</v>
      </c>
      <c r="AF33" s="16">
        <v>3.1261679900197743E-2</v>
      </c>
      <c r="AG33" s="16">
        <v>3.1011586460996159E-2</v>
      </c>
      <c r="AH33" s="16">
        <v>3.0763493769308193E-2</v>
      </c>
      <c r="AI33" s="16">
        <v>3.0517385819153725E-2</v>
      </c>
      <c r="AJ33" s="16">
        <v>3.0273246732600498E-2</v>
      </c>
      <c r="AK33" s="16">
        <v>3.0031060758739691E-2</v>
      </c>
      <c r="AL33" s="16">
        <v>2.9790812272669775E-2</v>
      </c>
      <c r="AM33" s="16">
        <v>2.9552485774488418E-2</v>
      </c>
      <c r="AN33" s="16">
        <v>2.9316065888292504E-2</v>
      </c>
      <c r="AO33" s="16">
        <v>2.9081537361186165E-2</v>
      </c>
      <c r="AP33" s="16">
        <v>2.8848885062296679E-2</v>
      </c>
      <c r="AQ33" s="16">
        <v>2.8618093981798303E-2</v>
      </c>
      <c r="AR33" s="16">
        <v>2.8389149229943917E-2</v>
      </c>
      <c r="AS33" s="16">
        <v>2.8162036036104367E-2</v>
      </c>
      <c r="AT33" s="16">
        <v>2.7936739747815534E-2</v>
      </c>
      <c r="AU33" s="16">
        <v>2.7713245829833009E-2</v>
      </c>
      <c r="AV33" s="16">
        <v>2.7491539863194341E-2</v>
      </c>
      <c r="AW33" s="16">
        <v>2.7271607544288787E-2</v>
      </c>
      <c r="AX33" s="16">
        <v>2.705343468393448E-2</v>
      </c>
      <c r="AY33" s="16">
        <v>2.6837007206463002E-2</v>
      </c>
      <c r="AZ33" s="16">
        <v>2.6622311148811296E-2</v>
      </c>
      <c r="BA33" s="16">
        <v>2.6409332659620803E-2</v>
      </c>
      <c r="BB33" s="16">
        <v>2.6198057998343842E-2</v>
      </c>
      <c r="BC33" s="16">
        <v>2.5988473534357088E-2</v>
      </c>
      <c r="BD33" s="16">
        <v>2.5780565746082229E-2</v>
      </c>
      <c r="BE33" s="16">
        <v>2.5574321220113574E-2</v>
      </c>
      <c r="BF33" s="16">
        <v>2.5369726650352663E-2</v>
      </c>
      <c r="BG33" s="16">
        <v>2.5166768837149842E-2</v>
      </c>
      <c r="BH33" s="16">
        <v>2.4965434686452646E-2</v>
      </c>
      <c r="BI33" s="16">
        <v>2.4765711208961025E-2</v>
      </c>
      <c r="BJ33" s="16">
        <v>2.4567585519289333E-2</v>
      </c>
      <c r="BK33" s="16">
        <v>2.4371044835135018E-2</v>
      </c>
      <c r="BL33" s="16">
        <v>2.417607647645394E-2</v>
      </c>
      <c r="BM33" s="16">
        <v>2.3982667864642308E-2</v>
      </c>
      <c r="BN33" s="16">
        <v>2.3790806521725168E-2</v>
      </c>
      <c r="BO33" s="16">
        <v>2.3600480069551368E-2</v>
      </c>
      <c r="BP33" s="16">
        <v>2.3411676228994954E-2</v>
      </c>
      <c r="BQ33" s="16">
        <v>2.3224382819163E-2</v>
      </c>
      <c r="BR33" s="16">
        <v>2.3038587756609691E-2</v>
      </c>
      <c r="BS33" s="16">
        <v>2.2854279054556812E-2</v>
      </c>
      <c r="BT33" s="16">
        <v>2.267144482212036E-2</v>
      </c>
      <c r="BU33" s="16">
        <v>2.2490073263543398E-2</v>
      </c>
      <c r="BV33" s="16">
        <v>2.2310152677435049E-2</v>
      </c>
      <c r="BW33" s="16">
        <v>2.2131671456015571E-2</v>
      </c>
      <c r="BX33" s="16">
        <v>2.1954618084367446E-2</v>
      </c>
      <c r="BY33" s="16">
        <v>2.1778981139692507E-2</v>
      </c>
      <c r="BZ33" s="16">
        <v>2.1604749290574966E-2</v>
      </c>
      <c r="CA33" s="16">
        <v>2.1431911296250366E-2</v>
      </c>
      <c r="CB33" s="16">
        <v>2.1260456005880363E-2</v>
      </c>
      <c r="CC33" s="16">
        <v>2.1090372357833318E-2</v>
      </c>
      <c r="CD33" s="16">
        <v>2.092164937897065E-2</v>
      </c>
      <c r="CE33" s="16">
        <v>2.0754276183938887E-2</v>
      </c>
      <c r="CF33" s="16">
        <v>2.0588241974467375E-2</v>
      </c>
      <c r="CG33" s="16">
        <v>2.0423536038671638E-2</v>
      </c>
      <c r="CH33" s="16">
        <v>2.0260147750362265E-2</v>
      </c>
      <c r="CI33" s="16">
        <v>2.0098066568359364E-2</v>
      </c>
      <c r="CJ33" s="16">
        <v>1.9937282035812489E-2</v>
      </c>
      <c r="CK33" s="16">
        <v>1.9777783779525989E-2</v>
      </c>
      <c r="CL33" s="16">
        <v>1.9619561509289781E-2</v>
      </c>
      <c r="CM33" s="16">
        <v>1.9462605017215463E-2</v>
      </c>
      <c r="CN33" s="16">
        <v>1.9306904177077741E-2</v>
      </c>
      <c r="CO33" s="16">
        <v>1.9152448943661117E-2</v>
      </c>
      <c r="CP33" s="16">
        <v>1.8999229352111829E-2</v>
      </c>
      <c r="CQ33" s="16">
        <v>1.8847235517294933E-2</v>
      </c>
      <c r="CR33" s="16">
        <v>1.8696457633156575E-2</v>
      </c>
      <c r="CS33" s="16">
        <v>1.8546885972091323E-2</v>
      </c>
      <c r="CT33" s="16">
        <v>1.839851088431459E-2</v>
      </c>
      <c r="CU33" s="16">
        <v>1.8251322797240073E-2</v>
      </c>
      <c r="CV33" s="16">
        <v>1.8105312214862154E-2</v>
      </c>
      <c r="CW33" s="16">
        <v>1.7960469717143254E-2</v>
      </c>
      <c r="CX33" s="16">
        <v>1.7816785959406108E-2</v>
      </c>
      <c r="CY33" s="16">
        <v>1.7674251671730857E-2</v>
      </c>
      <c r="CZ33" s="16">
        <v>1.753285765835701E-2</v>
      </c>
      <c r="DA33" s="16">
        <v>1.7392594797090155E-2</v>
      </c>
      <c r="DB33" s="16">
        <v>1.7253454038713437E-2</v>
      </c>
      <c r="DC33" s="16">
        <v>1.7115426406403726E-2</v>
      </c>
      <c r="DD33" s="16">
        <v>1.6978502995152498E-2</v>
      </c>
      <c r="DE33" s="16">
        <v>1.6842674971191279E-2</v>
      </c>
      <c r="DF33" s="16">
        <v>1.6707933571421748E-2</v>
      </c>
      <c r="DG33" s="16">
        <v>1.6574270102850373E-2</v>
      </c>
      <c r="DH33" s="16">
        <v>1.644167594202757E-2</v>
      </c>
      <c r="DI33" s="16">
        <v>1.631014253449135E-2</v>
      </c>
      <c r="DJ33" s="16">
        <v>1.6179661394215419E-2</v>
      </c>
      <c r="DK33" s="16">
        <v>1.6050224103061696E-2</v>
      </c>
    </row>
    <row r="34" spans="2:115" ht="12.75" customHeight="1" x14ac:dyDescent="0.15">
      <c r="B34" s="16">
        <v>81</v>
      </c>
      <c r="D34" s="16">
        <v>5.092E-2</v>
      </c>
      <c r="E34" s="16">
        <v>4.9708613200000001E-2</v>
      </c>
      <c r="F34" s="16">
        <v>4.8578239335832003E-2</v>
      </c>
      <c r="G34" s="16">
        <v>4.7525063107031161E-2</v>
      </c>
      <c r="H34" s="16">
        <v>4.6544621055133108E-2</v>
      </c>
      <c r="I34" s="16">
        <v>4.5633277374873597E-2</v>
      </c>
      <c r="J34" s="16">
        <v>4.4787692745117187E-2</v>
      </c>
      <c r="K34" s="16">
        <v>4.4005251752859992E-2</v>
      </c>
      <c r="L34" s="16">
        <v>4.3282685519078032E-2</v>
      </c>
      <c r="M34" s="16">
        <v>4.2617430642649806E-2</v>
      </c>
      <c r="N34" s="16">
        <v>4.2007149035847062E-2</v>
      </c>
      <c r="O34" s="16">
        <v>4.1450134239631731E-2</v>
      </c>
      <c r="P34" s="16">
        <v>4.0944028100565827E-2</v>
      </c>
      <c r="Q34" s="16">
        <v>4.0487092746963514E-2</v>
      </c>
      <c r="R34" s="16">
        <v>4.0077768239291718E-2</v>
      </c>
      <c r="S34" s="16">
        <v>3.9715064436726129E-2</v>
      </c>
      <c r="T34" s="16">
        <v>3.9397343921232321E-2</v>
      </c>
      <c r="U34" s="16">
        <v>3.9082165169862459E-2</v>
      </c>
      <c r="V34" s="16">
        <v>3.8769507848503561E-2</v>
      </c>
      <c r="W34" s="16">
        <v>3.845935178571553E-2</v>
      </c>
      <c r="X34" s="16">
        <v>3.8151676971429807E-2</v>
      </c>
      <c r="Y34" s="16">
        <v>3.784646355565837E-2</v>
      </c>
      <c r="Z34" s="16">
        <v>3.7543691847213102E-2</v>
      </c>
      <c r="AA34" s="16">
        <v>3.7243342312435396E-2</v>
      </c>
      <c r="AB34" s="16">
        <v>3.6945395573935912E-2</v>
      </c>
      <c r="AC34" s="16">
        <v>3.6649832409344427E-2</v>
      </c>
      <c r="AD34" s="16">
        <v>3.6356633750069665E-2</v>
      </c>
      <c r="AE34" s="16">
        <v>3.6065780680069111E-2</v>
      </c>
      <c r="AF34" s="16">
        <v>3.5777254434628557E-2</v>
      </c>
      <c r="AG34" s="16">
        <v>3.5491036399151528E-2</v>
      </c>
      <c r="AH34" s="16">
        <v>3.5207108107958317E-2</v>
      </c>
      <c r="AI34" s="16">
        <v>3.4925451243094652E-2</v>
      </c>
      <c r="AJ34" s="16">
        <v>3.4646047633149893E-2</v>
      </c>
      <c r="AK34" s="16">
        <v>3.4368879252084691E-2</v>
      </c>
      <c r="AL34" s="16">
        <v>3.4093928218068018E-2</v>
      </c>
      <c r="AM34" s="16">
        <v>3.3821176792323472E-2</v>
      </c>
      <c r="AN34" s="16">
        <v>3.3550607377984883E-2</v>
      </c>
      <c r="AO34" s="16">
        <v>3.3282202518961003E-2</v>
      </c>
      <c r="AP34" s="16">
        <v>3.3015944898809317E-2</v>
      </c>
      <c r="AQ34" s="16">
        <v>3.2751817339618843E-2</v>
      </c>
      <c r="AR34" s="16">
        <v>3.2489802800901892E-2</v>
      </c>
      <c r="AS34" s="16">
        <v>3.2229884378494673E-2</v>
      </c>
      <c r="AT34" s="16">
        <v>3.1972045303466722E-2</v>
      </c>
      <c r="AU34" s="16">
        <v>3.1716268941038982E-2</v>
      </c>
      <c r="AV34" s="16">
        <v>3.146253878951067E-2</v>
      </c>
      <c r="AW34" s="16">
        <v>3.1210838479194588E-2</v>
      </c>
      <c r="AX34" s="16">
        <v>3.096115177136103E-2</v>
      </c>
      <c r="AY34" s="16">
        <v>3.0713462557190142E-2</v>
      </c>
      <c r="AZ34" s="16">
        <v>3.0467754856732619E-2</v>
      </c>
      <c r="BA34" s="16">
        <v>3.0224012817878756E-2</v>
      </c>
      <c r="BB34" s="16">
        <v>2.9982220715335729E-2</v>
      </c>
      <c r="BC34" s="16">
        <v>2.9742362949613042E-2</v>
      </c>
      <c r="BD34" s="16">
        <v>2.9504424046016137E-2</v>
      </c>
      <c r="BE34" s="16">
        <v>2.926838865364801E-2</v>
      </c>
      <c r="BF34" s="16">
        <v>2.9034241544418821E-2</v>
      </c>
      <c r="BG34" s="16">
        <v>2.8801967612063471E-2</v>
      </c>
      <c r="BH34" s="16">
        <v>2.8571551871166966E-2</v>
      </c>
      <c r="BI34" s="16">
        <v>2.8342979456197629E-2</v>
      </c>
      <c r="BJ34" s="16">
        <v>2.8116235620548047E-2</v>
      </c>
      <c r="BK34" s="16">
        <v>2.7891305735583662E-2</v>
      </c>
      <c r="BL34" s="16">
        <v>2.7668175289698994E-2</v>
      </c>
      <c r="BM34" s="16">
        <v>2.74468298873814E-2</v>
      </c>
      <c r="BN34" s="16">
        <v>2.7227255248282348E-2</v>
      </c>
      <c r="BO34" s="16">
        <v>2.7009437206296092E-2</v>
      </c>
      <c r="BP34" s="16">
        <v>2.679336170864572E-2</v>
      </c>
      <c r="BQ34" s="16">
        <v>2.6579014814976556E-2</v>
      </c>
      <c r="BR34" s="16">
        <v>2.6366382696456744E-2</v>
      </c>
      <c r="BS34" s="16">
        <v>2.6155451634885089E-2</v>
      </c>
      <c r="BT34" s="16">
        <v>2.594620802180601E-2</v>
      </c>
      <c r="BU34" s="16">
        <v>2.5738638357631561E-2</v>
      </c>
      <c r="BV34" s="16">
        <v>2.5532729250770506E-2</v>
      </c>
      <c r="BW34" s="16">
        <v>2.5328467416764346E-2</v>
      </c>
      <c r="BX34" s="16">
        <v>2.512583967743023E-2</v>
      </c>
      <c r="BY34" s="16">
        <v>2.4924832960010787E-2</v>
      </c>
      <c r="BZ34" s="16">
        <v>2.4725434296330701E-2</v>
      </c>
      <c r="CA34" s="16">
        <v>2.4527630821960054E-2</v>
      </c>
      <c r="CB34" s="16">
        <v>2.4331409775384373E-2</v>
      </c>
      <c r="CC34" s="16">
        <v>2.4136758497181301E-2</v>
      </c>
      <c r="CD34" s="16">
        <v>2.3943664429203846E-2</v>
      </c>
      <c r="CE34" s="16">
        <v>2.375211511377022E-2</v>
      </c>
      <c r="CF34" s="16">
        <v>2.3562098192860054E-2</v>
      </c>
      <c r="CG34" s="16">
        <v>2.3373601407317177E-2</v>
      </c>
      <c r="CH34" s="16">
        <v>2.3186612596058635E-2</v>
      </c>
      <c r="CI34" s="16">
        <v>2.300111969529017E-2</v>
      </c>
      <c r="CJ34" s="16">
        <v>2.2817110737727846E-2</v>
      </c>
      <c r="CK34" s="16">
        <v>2.2634573851826024E-2</v>
      </c>
      <c r="CL34" s="16">
        <v>2.2453497261011413E-2</v>
      </c>
      <c r="CM34" s="16">
        <v>2.2273869282923322E-2</v>
      </c>
      <c r="CN34" s="16">
        <v>2.209567832865994E-2</v>
      </c>
      <c r="CO34" s="16">
        <v>2.1918912902030657E-2</v>
      </c>
      <c r="CP34" s="16">
        <v>2.1743561598814413E-2</v>
      </c>
      <c r="CQ34" s="16">
        <v>2.1569613106023896E-2</v>
      </c>
      <c r="CR34" s="16">
        <v>2.1397056201175706E-2</v>
      </c>
      <c r="CS34" s="16">
        <v>2.1225879751566298E-2</v>
      </c>
      <c r="CT34" s="16">
        <v>2.105607271355377E-2</v>
      </c>
      <c r="CU34" s="16">
        <v>2.0887624131845341E-2</v>
      </c>
      <c r="CV34" s="16">
        <v>2.0720523138790577E-2</v>
      </c>
      <c r="CW34" s="16">
        <v>2.0554758953680249E-2</v>
      </c>
      <c r="CX34" s="16">
        <v>2.0390320882050807E-2</v>
      </c>
      <c r="CY34" s="16">
        <v>2.02271983149944E-2</v>
      </c>
      <c r="CZ34" s="16">
        <v>2.0065380728474445E-2</v>
      </c>
      <c r="DA34" s="16">
        <v>1.9904857682646649E-2</v>
      </c>
      <c r="DB34" s="16">
        <v>1.9745618821185477E-2</v>
      </c>
      <c r="DC34" s="16">
        <v>1.9587653870615993E-2</v>
      </c>
      <c r="DD34" s="16">
        <v>1.9430952639651066E-2</v>
      </c>
      <c r="DE34" s="16">
        <v>1.9275505018533857E-2</v>
      </c>
      <c r="DF34" s="16">
        <v>1.9121300978385585E-2</v>
      </c>
      <c r="DG34" s="16">
        <v>1.8968330570558502E-2</v>
      </c>
      <c r="DH34" s="16">
        <v>1.8816583925994033E-2</v>
      </c>
      <c r="DI34" s="16">
        <v>1.8666051254586081E-2</v>
      </c>
      <c r="DJ34" s="16">
        <v>1.8516722844549392E-2</v>
      </c>
      <c r="DK34" s="16">
        <v>1.8368589061792995E-2</v>
      </c>
    </row>
    <row r="35" spans="2:115" ht="12.75" customHeight="1" x14ac:dyDescent="0.15">
      <c r="B35" s="16">
        <v>82</v>
      </c>
      <c r="D35" s="16">
        <v>5.7529999999999998E-2</v>
      </c>
      <c r="E35" s="16">
        <v>5.6252258700000002E-2</v>
      </c>
      <c r="F35" s="16">
        <v>5.5056335680037996E-2</v>
      </c>
      <c r="G35" s="16">
        <v>5.3937590939019626E-2</v>
      </c>
      <c r="H35" s="16">
        <v>5.2892819802530813E-2</v>
      </c>
      <c r="I35" s="16">
        <v>5.1918534061768197E-2</v>
      </c>
      <c r="J35" s="16">
        <v>5.1011517271709106E-2</v>
      </c>
      <c r="K35" s="16">
        <v>5.0168296891207755E-2</v>
      </c>
      <c r="L35" s="16">
        <v>4.9386674825642733E-2</v>
      </c>
      <c r="M35" s="16">
        <v>4.8664147772943575E-2</v>
      </c>
      <c r="N35" s="16">
        <v>4.7998422231409703E-2</v>
      </c>
      <c r="O35" s="16">
        <v>4.7386922332181544E-2</v>
      </c>
      <c r="P35" s="16">
        <v>4.6828230517885122E-2</v>
      </c>
      <c r="Q35" s="16">
        <v>4.6320612499071247E-2</v>
      </c>
      <c r="R35" s="16">
        <v>4.5862501641455437E-2</v>
      </c>
      <c r="S35" s="16">
        <v>4.5452032251764411E-2</v>
      </c>
      <c r="T35" s="16">
        <v>4.5088415993750297E-2</v>
      </c>
      <c r="U35" s="16">
        <v>4.4727708665800288E-2</v>
      </c>
      <c r="V35" s="16">
        <v>4.4369886996473894E-2</v>
      </c>
      <c r="W35" s="16">
        <v>4.4014927900502099E-2</v>
      </c>
      <c r="X35" s="16">
        <v>4.366280847729808E-2</v>
      </c>
      <c r="Y35" s="16">
        <v>4.3313506009479696E-2</v>
      </c>
      <c r="Z35" s="16">
        <v>4.2966997961403859E-2</v>
      </c>
      <c r="AA35" s="16">
        <v>4.2623261977712629E-2</v>
      </c>
      <c r="AB35" s="16">
        <v>4.2282275881890929E-2</v>
      </c>
      <c r="AC35" s="16">
        <v>4.1944017674835798E-2</v>
      </c>
      <c r="AD35" s="16">
        <v>4.1608465533437111E-2</v>
      </c>
      <c r="AE35" s="16">
        <v>4.127559780916961E-2</v>
      </c>
      <c r="AF35" s="16">
        <v>4.094539302669626E-2</v>
      </c>
      <c r="AG35" s="16">
        <v>4.0617829882482685E-2</v>
      </c>
      <c r="AH35" s="16">
        <v>4.0292887243422823E-2</v>
      </c>
      <c r="AI35" s="16">
        <v>3.9970544145475441E-2</v>
      </c>
      <c r="AJ35" s="16">
        <v>3.9650779792311644E-2</v>
      </c>
      <c r="AK35" s="16">
        <v>3.9333573553973142E-2</v>
      </c>
      <c r="AL35" s="16">
        <v>3.9018904965541362E-2</v>
      </c>
      <c r="AM35" s="16">
        <v>3.8706753725817028E-2</v>
      </c>
      <c r="AN35" s="16">
        <v>3.8397099696010489E-2</v>
      </c>
      <c r="AO35" s="16">
        <v>3.8089922898442409E-2</v>
      </c>
      <c r="AP35" s="16">
        <v>3.778520351525487E-2</v>
      </c>
      <c r="AQ35" s="16">
        <v>3.7482921887132828E-2</v>
      </c>
      <c r="AR35" s="16">
        <v>3.7183058512035766E-2</v>
      </c>
      <c r="AS35" s="16">
        <v>3.6885594043939485E-2</v>
      </c>
      <c r="AT35" s="16">
        <v>3.6590509291587969E-2</v>
      </c>
      <c r="AU35" s="16">
        <v>3.6297785217255261E-2</v>
      </c>
      <c r="AV35" s="16">
        <v>3.6007402935517213E-2</v>
      </c>
      <c r="AW35" s="16">
        <v>3.5719343712033079E-2</v>
      </c>
      <c r="AX35" s="16">
        <v>3.5433588962336816E-2</v>
      </c>
      <c r="AY35" s="16">
        <v>3.5150120250638121E-2</v>
      </c>
      <c r="AZ35" s="16">
        <v>3.4868919288633012E-2</v>
      </c>
      <c r="BA35" s="16">
        <v>3.4589967934323951E-2</v>
      </c>
      <c r="BB35" s="16">
        <v>3.4313248190849362E-2</v>
      </c>
      <c r="BC35" s="16">
        <v>3.4038742205322561E-2</v>
      </c>
      <c r="BD35" s="16">
        <v>3.3766432267679981E-2</v>
      </c>
      <c r="BE35" s="16">
        <v>3.349630080953854E-2</v>
      </c>
      <c r="BF35" s="16">
        <v>3.322833040306223E-2</v>
      </c>
      <c r="BG35" s="16">
        <v>3.2962503759837732E-2</v>
      </c>
      <c r="BH35" s="16">
        <v>3.2698803729759036E-2</v>
      </c>
      <c r="BI35" s="16">
        <v>3.2437213299920963E-2</v>
      </c>
      <c r="BJ35" s="16">
        <v>3.2177715593521596E-2</v>
      </c>
      <c r="BK35" s="16">
        <v>3.1920293868773417E-2</v>
      </c>
      <c r="BL35" s="16">
        <v>3.1664931517823236E-2</v>
      </c>
      <c r="BM35" s="16">
        <v>3.1411612065680647E-2</v>
      </c>
      <c r="BN35" s="16">
        <v>3.1160319169155199E-2</v>
      </c>
      <c r="BO35" s="16">
        <v>3.0911036615801961E-2</v>
      </c>
      <c r="BP35" s="16">
        <v>3.066374832287554E-2</v>
      </c>
      <c r="BQ35" s="16">
        <v>3.0418438336292541E-2</v>
      </c>
      <c r="BR35" s="16">
        <v>3.0175090829602198E-2</v>
      </c>
      <c r="BS35" s="16">
        <v>2.9933690102965378E-2</v>
      </c>
      <c r="BT35" s="16">
        <v>2.9694220582141658E-2</v>
      </c>
      <c r="BU35" s="16">
        <v>2.9456666817484524E-2</v>
      </c>
      <c r="BV35" s="16">
        <v>2.9221013482944647E-2</v>
      </c>
      <c r="BW35" s="16">
        <v>2.8987245375081093E-2</v>
      </c>
      <c r="BX35" s="16">
        <v>2.8755347412080443E-2</v>
      </c>
      <c r="BY35" s="16">
        <v>2.8525304632783799E-2</v>
      </c>
      <c r="BZ35" s="16">
        <v>2.829710219572153E-2</v>
      </c>
      <c r="CA35" s="16">
        <v>2.8070725378155754E-2</v>
      </c>
      <c r="CB35" s="16">
        <v>2.7846159575130508E-2</v>
      </c>
      <c r="CC35" s="16">
        <v>2.7623390298529466E-2</v>
      </c>
      <c r="CD35" s="16">
        <v>2.7402403176141229E-2</v>
      </c>
      <c r="CE35" s="16">
        <v>2.71831839507321E-2</v>
      </c>
      <c r="CF35" s="16">
        <v>2.6965718479126242E-2</v>
      </c>
      <c r="CG35" s="16">
        <v>2.6749992731293235E-2</v>
      </c>
      <c r="CH35" s="16">
        <v>2.6535992789442884E-2</v>
      </c>
      <c r="CI35" s="16">
        <v>2.6323704847127344E-2</v>
      </c>
      <c r="CJ35" s="16">
        <v>2.6113115208350322E-2</v>
      </c>
      <c r="CK35" s="16">
        <v>2.5904210286683521E-2</v>
      </c>
      <c r="CL35" s="16">
        <v>2.5696976604390048E-2</v>
      </c>
      <c r="CM35" s="16">
        <v>2.549140079155493E-2</v>
      </c>
      <c r="CN35" s="16">
        <v>2.5287469585222495E-2</v>
      </c>
      <c r="CO35" s="16">
        <v>2.5085169828540709E-2</v>
      </c>
      <c r="CP35" s="16">
        <v>2.4884488469912387E-2</v>
      </c>
      <c r="CQ35" s="16">
        <v>2.4685412562153088E-2</v>
      </c>
      <c r="CR35" s="16">
        <v>2.4487929261655862E-2</v>
      </c>
      <c r="CS35" s="16">
        <v>2.4292025827562614E-2</v>
      </c>
      <c r="CT35" s="16">
        <v>2.4097689620942112E-2</v>
      </c>
      <c r="CU35" s="16">
        <v>2.3904908103974578E-2</v>
      </c>
      <c r="CV35" s="16">
        <v>2.371366883914278E-2</v>
      </c>
      <c r="CW35" s="16">
        <v>2.3523959488429634E-2</v>
      </c>
      <c r="CX35" s="16">
        <v>2.3335767812522199E-2</v>
      </c>
      <c r="CY35" s="16">
        <v>2.3149081670022019E-2</v>
      </c>
      <c r="CZ35" s="16">
        <v>2.2963889016661843E-2</v>
      </c>
      <c r="DA35" s="16">
        <v>2.2780177904528548E-2</v>
      </c>
      <c r="DB35" s="16">
        <v>2.2597936481292324E-2</v>
      </c>
      <c r="DC35" s="16">
        <v>2.2417152989441982E-2</v>
      </c>
      <c r="DD35" s="16">
        <v>2.2237815765526445E-2</v>
      </c>
      <c r="DE35" s="16">
        <v>2.2059913239402235E-2</v>
      </c>
      <c r="DF35" s="16">
        <v>2.1883433933487018E-2</v>
      </c>
      <c r="DG35" s="16">
        <v>2.1708366462019121E-2</v>
      </c>
      <c r="DH35" s="16">
        <v>2.1534699530322967E-2</v>
      </c>
      <c r="DI35" s="16">
        <v>2.1362421934080385E-2</v>
      </c>
      <c r="DJ35" s="16">
        <v>2.1191522558607741E-2</v>
      </c>
      <c r="DK35" s="16">
        <v>2.1021990378138879E-2</v>
      </c>
    </row>
    <row r="36" spans="2:115" ht="12.75" customHeight="1" x14ac:dyDescent="0.15">
      <c r="B36" s="16">
        <v>83</v>
      </c>
      <c r="D36" s="16">
        <v>6.4960000000000004E-2</v>
      </c>
      <c r="E36" s="16">
        <v>6.3625072000000005E-2</v>
      </c>
      <c r="F36" s="16">
        <v>6.2372930583040005E-2</v>
      </c>
      <c r="G36" s="16">
        <v>6.1199072029467193E-2</v>
      </c>
      <c r="H36" s="16">
        <v>6.0099936695817965E-2</v>
      </c>
      <c r="I36" s="16">
        <v>5.907282877768643E-2</v>
      </c>
      <c r="J36" s="16">
        <v>5.8114076766624584E-2</v>
      </c>
      <c r="K36" s="16">
        <v>5.7220863406721563E-2</v>
      </c>
      <c r="L36" s="16">
        <v>5.6390588678690033E-2</v>
      </c>
      <c r="M36" s="16">
        <v>5.5621421049112704E-2</v>
      </c>
      <c r="N36" s="16">
        <v>5.4910579288105041E-2</v>
      </c>
      <c r="O36" s="16">
        <v>5.4256045182990827E-2</v>
      </c>
      <c r="P36" s="16">
        <v>5.3656515883718781E-2</v>
      </c>
      <c r="Q36" s="16">
        <v>5.3109755986863683E-2</v>
      </c>
      <c r="R36" s="16">
        <v>5.2614241963506246E-2</v>
      </c>
      <c r="S36" s="16">
        <v>5.2169125476494979E-2</v>
      </c>
      <c r="T36" s="16">
        <v>5.1772640122873616E-2</v>
      </c>
      <c r="U36" s="16">
        <v>5.1379168057939774E-2</v>
      </c>
      <c r="V36" s="16">
        <v>5.0988686380699422E-2</v>
      </c>
      <c r="W36" s="16">
        <v>5.060117236420611E-2</v>
      </c>
      <c r="X36" s="16">
        <v>5.0216603454238146E-2</v>
      </c>
      <c r="Y36" s="16">
        <v>4.9834957267985931E-2</v>
      </c>
      <c r="Z36" s="16">
        <v>4.9456211592749232E-2</v>
      </c>
      <c r="AA36" s="16">
        <v>4.9080344384644335E-2</v>
      </c>
      <c r="AB36" s="16">
        <v>4.8707333767321039E-2</v>
      </c>
      <c r="AC36" s="16">
        <v>4.8337158030689394E-2</v>
      </c>
      <c r="AD36" s="16">
        <v>4.7969795629656149E-2</v>
      </c>
      <c r="AE36" s="16">
        <v>4.7605225182870761E-2</v>
      </c>
      <c r="AF36" s="16">
        <v>4.7243425471480943E-2</v>
      </c>
      <c r="AG36" s="16">
        <v>4.6884375437897682E-2</v>
      </c>
      <c r="AH36" s="16">
        <v>4.6528054184569657E-2</v>
      </c>
      <c r="AI36" s="16">
        <v>4.6174440972766927E-2</v>
      </c>
      <c r="AJ36" s="16">
        <v>4.5823515221373901E-2</v>
      </c>
      <c r="AK36" s="16">
        <v>4.5475256505691453E-2</v>
      </c>
      <c r="AL36" s="16">
        <v>4.5129644556248197E-2</v>
      </c>
      <c r="AM36" s="16">
        <v>4.4786659257620709E-2</v>
      </c>
      <c r="AN36" s="16">
        <v>4.444628064726279E-2</v>
      </c>
      <c r="AO36" s="16">
        <v>4.4108488914343588E-2</v>
      </c>
      <c r="AP36" s="16">
        <v>4.3773264398594573E-2</v>
      </c>
      <c r="AQ36" s="16">
        <v>4.3440587589165254E-2</v>
      </c>
      <c r="AR36" s="16">
        <v>4.3110439123487596E-2</v>
      </c>
      <c r="AS36" s="16">
        <v>4.2782799786149087E-2</v>
      </c>
      <c r="AT36" s="16">
        <v>4.2457650507774357E-2</v>
      </c>
      <c r="AU36" s="16">
        <v>4.2134972363915266E-2</v>
      </c>
      <c r="AV36" s="16">
        <v>4.1814746573949506E-2</v>
      </c>
      <c r="AW36" s="16">
        <v>4.1496954499987485E-2</v>
      </c>
      <c r="AX36" s="16">
        <v>4.1181577645787587E-2</v>
      </c>
      <c r="AY36" s="16">
        <v>4.0868597655679594E-2</v>
      </c>
      <c r="AZ36" s="16">
        <v>4.0557996313496422E-2</v>
      </c>
      <c r="BA36" s="16">
        <v>4.0249755541513853E-2</v>
      </c>
      <c r="BB36" s="16">
        <v>3.9943857399398347E-2</v>
      </c>
      <c r="BC36" s="16">
        <v>3.9640284083162919E-2</v>
      </c>
      <c r="BD36" s="16">
        <v>3.933901792413088E-2</v>
      </c>
      <c r="BE36" s="16">
        <v>3.9040041387907475E-2</v>
      </c>
      <c r="BF36" s="16">
        <v>3.8743337073359377E-2</v>
      </c>
      <c r="BG36" s="16">
        <v>3.8448887711601848E-2</v>
      </c>
      <c r="BH36" s="16">
        <v>3.8156676164993665E-2</v>
      </c>
      <c r="BI36" s="16">
        <v>3.7866685426139718E-2</v>
      </c>
      <c r="BJ36" s="16">
        <v>3.7578898616901051E-2</v>
      </c>
      <c r="BK36" s="16">
        <v>3.7293298987412606E-2</v>
      </c>
      <c r="BL36" s="16">
        <v>3.7009869915108268E-2</v>
      </c>
      <c r="BM36" s="16">
        <v>3.6728594903753436E-2</v>
      </c>
      <c r="BN36" s="16">
        <v>3.6449457582484912E-2</v>
      </c>
      <c r="BO36" s="16">
        <v>3.6172441704858026E-2</v>
      </c>
      <c r="BP36" s="16">
        <v>3.5897531147901104E-2</v>
      </c>
      <c r="BQ36" s="16">
        <v>3.5624709911177048E-2</v>
      </c>
      <c r="BR36" s="16">
        <v>3.5353962115852108E-2</v>
      </c>
      <c r="BS36" s="16">
        <v>3.508527200377163E-2</v>
      </c>
      <c r="BT36" s="16">
        <v>3.4818623936542961E-2</v>
      </c>
      <c r="BU36" s="16">
        <v>3.4554002394625229E-2</v>
      </c>
      <c r="BV36" s="16">
        <v>3.4291391976426076E-2</v>
      </c>
      <c r="BW36" s="16">
        <v>3.4030777397405239E-2</v>
      </c>
      <c r="BX36" s="16">
        <v>3.3772143489184954E-2</v>
      </c>
      <c r="BY36" s="16">
        <v>3.3515475198667148E-2</v>
      </c>
      <c r="BZ36" s="16">
        <v>3.3260757587157276E-2</v>
      </c>
      <c r="CA36" s="16">
        <v>3.3007975829494884E-2</v>
      </c>
      <c r="CB36" s="16">
        <v>3.2757115213190718E-2</v>
      </c>
      <c r="CC36" s="16">
        <v>3.250816113757047E-2</v>
      </c>
      <c r="CD36" s="16">
        <v>3.2261099112924928E-2</v>
      </c>
      <c r="CE36" s="16">
        <v>3.2015914759666697E-2</v>
      </c>
      <c r="CF36" s="16">
        <v>3.1772593807493227E-2</v>
      </c>
      <c r="CG36" s="16">
        <v>3.1531122094556281E-2</v>
      </c>
      <c r="CH36" s="16">
        <v>3.1291485566637654E-2</v>
      </c>
      <c r="CI36" s="16">
        <v>3.1053670276331206E-2</v>
      </c>
      <c r="CJ36" s="16">
        <v>3.0817662382231086E-2</v>
      </c>
      <c r="CK36" s="16">
        <v>3.0583448148126129E-2</v>
      </c>
      <c r="CL36" s="16">
        <v>3.0351013942200366E-2</v>
      </c>
      <c r="CM36" s="16">
        <v>3.0120346236239638E-2</v>
      </c>
      <c r="CN36" s="16">
        <v>2.9891431604844219E-2</v>
      </c>
      <c r="CO36" s="16">
        <v>2.9664256724647398E-2</v>
      </c>
      <c r="CP36" s="16">
        <v>2.9438808373540081E-2</v>
      </c>
      <c r="CQ36" s="16">
        <v>2.9215073429901175E-2</v>
      </c>
      <c r="CR36" s="16">
        <v>2.8993038871833923E-2</v>
      </c>
      <c r="CS36" s="16">
        <v>2.8772691776407983E-2</v>
      </c>
      <c r="CT36" s="16">
        <v>2.8554019318907279E-2</v>
      </c>
      <c r="CU36" s="16">
        <v>2.8337008772083585E-2</v>
      </c>
      <c r="CV36" s="16">
        <v>2.8121647505415747E-2</v>
      </c>
      <c r="CW36" s="16">
        <v>2.7907922984374587E-2</v>
      </c>
      <c r="CX36" s="16">
        <v>2.7695822769693339E-2</v>
      </c>
      <c r="CY36" s="16">
        <v>2.7485334516643666E-2</v>
      </c>
      <c r="CZ36" s="16">
        <v>2.7276445974317172E-2</v>
      </c>
      <c r="DA36" s="16">
        <v>2.7069144984912363E-2</v>
      </c>
      <c r="DB36" s="16">
        <v>2.6863419483027028E-2</v>
      </c>
      <c r="DC36" s="16">
        <v>2.6659257494956019E-2</v>
      </c>
      <c r="DD36" s="16">
        <v>2.6456647137994352E-2</v>
      </c>
      <c r="DE36" s="16">
        <v>2.6255576619745594E-2</v>
      </c>
      <c r="DF36" s="16">
        <v>2.6056034237435528E-2</v>
      </c>
      <c r="DG36" s="16">
        <v>2.5858008377231016E-2</v>
      </c>
      <c r="DH36" s="16">
        <v>2.5661487513564056E-2</v>
      </c>
      <c r="DI36" s="16">
        <v>2.546646020846097E-2</v>
      </c>
      <c r="DJ36" s="16">
        <v>2.5272915110876665E-2</v>
      </c>
      <c r="DK36" s="16">
        <v>2.5080840956034002E-2</v>
      </c>
    </row>
    <row r="37" spans="2:115" ht="12.75" customHeight="1" x14ac:dyDescent="0.15">
      <c r="B37" s="16">
        <v>84</v>
      </c>
      <c r="D37" s="16">
        <v>7.3270000000000002E-2</v>
      </c>
      <c r="E37" s="16">
        <v>7.1886662399999995E-2</v>
      </c>
      <c r="F37" s="16">
        <v>7.0584794943936005E-2</v>
      </c>
      <c r="G37" s="16">
        <v>6.9361560447557591E-2</v>
      </c>
      <c r="H37" s="16">
        <v>6.8213626622150511E-2</v>
      </c>
      <c r="I37" s="16">
        <v>6.7137897730319196E-2</v>
      </c>
      <c r="J37" s="16">
        <v>6.6131500643341709E-2</v>
      </c>
      <c r="K37" s="16">
        <v>6.5191772019199817E-2</v>
      </c>
      <c r="L37" s="16">
        <v>6.4316246520981959E-2</v>
      </c>
      <c r="M37" s="16">
        <v>6.3502646002491531E-2</v>
      </c>
      <c r="N37" s="16">
        <v>6.2748869594441953E-2</v>
      </c>
      <c r="O37" s="16">
        <v>6.2052984630639588E-2</v>
      </c>
      <c r="P37" s="16">
        <v>6.1412597829251389E-2</v>
      </c>
      <c r="Q37" s="16">
        <v>6.0826721645960334E-2</v>
      </c>
      <c r="R37" s="16">
        <v>6.0293879564341721E-2</v>
      </c>
      <c r="S37" s="16">
        <v>5.9812734405418275E-2</v>
      </c>
      <c r="T37" s="16">
        <v>5.9382082717699264E-2</v>
      </c>
      <c r="U37" s="16">
        <v>5.8954531722131831E-2</v>
      </c>
      <c r="V37" s="16">
        <v>5.8530059093732482E-2</v>
      </c>
      <c r="W37" s="16">
        <v>5.8108642668257604E-2</v>
      </c>
      <c r="X37" s="16">
        <v>5.7690260441046151E-2</v>
      </c>
      <c r="Y37" s="16">
        <v>5.7274890565870623E-2</v>
      </c>
      <c r="Z37" s="16">
        <v>5.6862511353796358E-2</v>
      </c>
      <c r="AA37" s="16">
        <v>5.6453101272049028E-2</v>
      </c>
      <c r="AB37" s="16">
        <v>5.6046638942890269E-2</v>
      </c>
      <c r="AC37" s="16">
        <v>5.5643103142501461E-2</v>
      </c>
      <c r="AD37" s="16">
        <v>5.5242472799875451E-2</v>
      </c>
      <c r="AE37" s="16">
        <v>5.4844726995716346E-2</v>
      </c>
      <c r="AF37" s="16">
        <v>5.4449844961347194E-2</v>
      </c>
      <c r="AG37" s="16">
        <v>5.4057806077625496E-2</v>
      </c>
      <c r="AH37" s="16">
        <v>5.3668589873866593E-2</v>
      </c>
      <c r="AI37" s="16">
        <v>5.3282176026774757E-2</v>
      </c>
      <c r="AJ37" s="16">
        <v>5.2898544359381974E-2</v>
      </c>
      <c r="AK37" s="16">
        <v>5.2517674839994428E-2</v>
      </c>
      <c r="AL37" s="16">
        <v>5.2139547581146466E-2</v>
      </c>
      <c r="AM37" s="16">
        <v>5.1764142838562219E-2</v>
      </c>
      <c r="AN37" s="16">
        <v>5.1391441010124571E-2</v>
      </c>
      <c r="AO37" s="16">
        <v>5.1021422634851675E-2</v>
      </c>
      <c r="AP37" s="16">
        <v>5.065406839188074E-2</v>
      </c>
      <c r="AQ37" s="16">
        <v>5.0289359099459197E-2</v>
      </c>
      <c r="AR37" s="16">
        <v>4.9927275713943099E-2</v>
      </c>
      <c r="AS37" s="16">
        <v>4.9567799328802703E-2</v>
      </c>
      <c r="AT37" s="16">
        <v>4.9210911173635324E-2</v>
      </c>
      <c r="AU37" s="16">
        <v>4.8856592613185153E-2</v>
      </c>
      <c r="AV37" s="16">
        <v>4.8504825146370223E-2</v>
      </c>
      <c r="AW37" s="16">
        <v>4.8155590405316355E-2</v>
      </c>
      <c r="AX37" s="16">
        <v>4.7808870154398074E-2</v>
      </c>
      <c r="AY37" s="16">
        <v>4.7464646289286407E-2</v>
      </c>
      <c r="AZ37" s="16">
        <v>4.7122900836003553E-2</v>
      </c>
      <c r="BA37" s="16">
        <v>4.6783615949984328E-2</v>
      </c>
      <c r="BB37" s="16">
        <v>4.6446773915144436E-2</v>
      </c>
      <c r="BC37" s="16">
        <v>4.6112357142955397E-2</v>
      </c>
      <c r="BD37" s="16">
        <v>4.5780348171526118E-2</v>
      </c>
      <c r="BE37" s="16">
        <v>4.5450729664691138E-2</v>
      </c>
      <c r="BF37" s="16">
        <v>4.5123484411105363E-2</v>
      </c>
      <c r="BG37" s="16">
        <v>4.4798595323345403E-2</v>
      </c>
      <c r="BH37" s="16">
        <v>4.4476045437017317E-2</v>
      </c>
      <c r="BI37" s="16">
        <v>4.415581790987079E-2</v>
      </c>
      <c r="BJ37" s="16">
        <v>4.3837896020919725E-2</v>
      </c>
      <c r="BK37" s="16">
        <v>4.35222631695691E-2</v>
      </c>
      <c r="BL37" s="16">
        <v>4.3208902874748205E-2</v>
      </c>
      <c r="BM37" s="16">
        <v>4.2897798774050019E-2</v>
      </c>
      <c r="BN37" s="16">
        <v>4.2588934622876863E-2</v>
      </c>
      <c r="BO37" s="16">
        <v>4.2282294293592142E-2</v>
      </c>
      <c r="BP37" s="16">
        <v>4.1977861774678285E-2</v>
      </c>
      <c r="BQ37" s="16">
        <v>4.1675621169900604E-2</v>
      </c>
      <c r="BR37" s="16">
        <v>4.1375556697477313E-2</v>
      </c>
      <c r="BS37" s="16">
        <v>4.1077652689255478E-2</v>
      </c>
      <c r="BT37" s="16">
        <v>4.0781893589892843E-2</v>
      </c>
      <c r="BU37" s="16">
        <v>4.0488263956045614E-2</v>
      </c>
      <c r="BV37" s="16">
        <v>4.0196748455562085E-2</v>
      </c>
      <c r="BW37" s="16">
        <v>3.9907331866682043E-2</v>
      </c>
      <c r="BX37" s="16">
        <v>3.9619999077241924E-2</v>
      </c>
      <c r="BY37" s="16">
        <v>3.933473508388579E-2</v>
      </c>
      <c r="BZ37" s="16">
        <v>3.9051524991281811E-2</v>
      </c>
      <c r="CA37" s="16">
        <v>3.8770354011344578E-2</v>
      </c>
      <c r="CB37" s="16">
        <v>3.8491207462462901E-2</v>
      </c>
      <c r="CC37" s="16">
        <v>3.821407076873317E-2</v>
      </c>
      <c r="CD37" s="16">
        <v>3.7938929459198294E-2</v>
      </c>
      <c r="CE37" s="16">
        <v>3.7665769167092064E-2</v>
      </c>
      <c r="CF37" s="16">
        <v>3.7394575629089002E-2</v>
      </c>
      <c r="CG37" s="16">
        <v>3.7125334684559565E-2</v>
      </c>
      <c r="CH37" s="16">
        <v>3.6858032274830733E-2</v>
      </c>
      <c r="CI37" s="16">
        <v>3.6592654442451952E-2</v>
      </c>
      <c r="CJ37" s="16">
        <v>3.6329187330466299E-2</v>
      </c>
      <c r="CK37" s="16">
        <v>3.6067617181686946E-2</v>
      </c>
      <c r="CL37" s="16">
        <v>3.5807930337978792E-2</v>
      </c>
      <c r="CM37" s="16">
        <v>3.555011323954535E-2</v>
      </c>
      <c r="CN37" s="16">
        <v>3.5294152424220626E-2</v>
      </c>
      <c r="CO37" s="16">
        <v>3.5040034526766239E-2</v>
      </c>
      <c r="CP37" s="16">
        <v>3.478774627817352E-2</v>
      </c>
      <c r="CQ37" s="16">
        <v>3.4537274504970676E-2</v>
      </c>
      <c r="CR37" s="16">
        <v>3.4288606128534883E-2</v>
      </c>
      <c r="CS37" s="16">
        <v>3.4041728164409431E-2</v>
      </c>
      <c r="CT37" s="16">
        <v>3.3796627721625686E-2</v>
      </c>
      <c r="CU37" s="16">
        <v>3.3553292002029979E-2</v>
      </c>
      <c r="CV37" s="16">
        <v>3.331170829961537E-2</v>
      </c>
      <c r="CW37" s="16">
        <v>3.3071863999858141E-2</v>
      </c>
      <c r="CX37" s="16">
        <v>3.2833746579059159E-2</v>
      </c>
      <c r="CY37" s="16">
        <v>3.2597343603689932E-2</v>
      </c>
      <c r="CZ37" s="16">
        <v>3.2362642729743367E-2</v>
      </c>
      <c r="DA37" s="16">
        <v>3.2129631702089212E-2</v>
      </c>
      <c r="DB37" s="16">
        <v>3.1898298353834176E-2</v>
      </c>
      <c r="DC37" s="16">
        <v>3.1668630605686567E-2</v>
      </c>
      <c r="DD37" s="16">
        <v>3.1440616465325623E-2</v>
      </c>
      <c r="DE37" s="16">
        <v>3.1214244026775279E-2</v>
      </c>
      <c r="DF37" s="16">
        <v>3.09895014697825E-2</v>
      </c>
      <c r="DG37" s="16">
        <v>3.0766377059200063E-2</v>
      </c>
      <c r="DH37" s="16">
        <v>3.0544859144373823E-2</v>
      </c>
      <c r="DI37" s="16">
        <v>3.0324936158534332E-2</v>
      </c>
      <c r="DJ37" s="16">
        <v>3.0106596618192885E-2</v>
      </c>
      <c r="DK37" s="16">
        <v>2.9889829122541896E-2</v>
      </c>
    </row>
    <row r="38" spans="2:115" ht="12.75" customHeight="1" x14ac:dyDescent="0.15">
      <c r="B38" s="16">
        <v>85</v>
      </c>
      <c r="D38" s="16">
        <v>8.2519999999999996E-2</v>
      </c>
      <c r="E38" s="16">
        <v>8.1099005599999996E-2</v>
      </c>
      <c r="F38" s="16">
        <v>7.9758439037431988E-2</v>
      </c>
      <c r="G38" s="16">
        <v>7.8495862947469436E-2</v>
      </c>
      <c r="H38" s="16">
        <v>7.7307435582444739E-2</v>
      </c>
      <c r="I38" s="16">
        <v>7.6191116212634233E-2</v>
      </c>
      <c r="J38" s="16">
        <v>7.5143488364710506E-2</v>
      </c>
      <c r="K38" s="16">
        <v>7.4162865841551032E-2</v>
      </c>
      <c r="L38" s="16">
        <v>7.3246212819749454E-2</v>
      </c>
      <c r="M38" s="16">
        <v>7.2392161978271169E-2</v>
      </c>
      <c r="N38" s="16">
        <v>7.1598019961369538E-2</v>
      </c>
      <c r="O38" s="16">
        <v>7.0862708296366275E-2</v>
      </c>
      <c r="P38" s="16">
        <v>7.0183843550887082E-2</v>
      </c>
      <c r="Q38" s="16">
        <v>6.9560611020155205E-2</v>
      </c>
      <c r="R38" s="16">
        <v>6.8990909615900126E-2</v>
      </c>
      <c r="S38" s="16">
        <v>6.8474167702877037E-2</v>
      </c>
      <c r="T38" s="16">
        <v>6.8008543362497467E-2</v>
      </c>
      <c r="U38" s="16">
        <v>6.7546085267632491E-2</v>
      </c>
      <c r="V38" s="16">
        <v>6.7086771887812591E-2</v>
      </c>
      <c r="W38" s="16">
        <v>6.6630581838975453E-2</v>
      </c>
      <c r="X38" s="16">
        <v>6.617749388247042E-2</v>
      </c>
      <c r="Y38" s="16">
        <v>6.5727486924069614E-2</v>
      </c>
      <c r="Z38" s="16">
        <v>6.5280540012985944E-2</v>
      </c>
      <c r="AA38" s="16">
        <v>6.4836632340897635E-2</v>
      </c>
      <c r="AB38" s="16">
        <v>6.4395743240979533E-2</v>
      </c>
      <c r="AC38" s="16">
        <v>6.3957852186940875E-2</v>
      </c>
      <c r="AD38" s="16">
        <v>6.3522938792069661E-2</v>
      </c>
      <c r="AE38" s="16">
        <v>6.3090982808283597E-2</v>
      </c>
      <c r="AF38" s="16">
        <v>6.2661964125187264E-2</v>
      </c>
      <c r="AG38" s="16">
        <v>6.2235862769135987E-2</v>
      </c>
      <c r="AH38" s="16">
        <v>6.1812658902305868E-2</v>
      </c>
      <c r="AI38" s="16">
        <v>6.1392332821770181E-2</v>
      </c>
      <c r="AJ38" s="16">
        <v>6.0974864958582141E-2</v>
      </c>
      <c r="AK38" s="16">
        <v>6.056023587686378E-2</v>
      </c>
      <c r="AL38" s="16">
        <v>6.0148426272901109E-2</v>
      </c>
      <c r="AM38" s="16">
        <v>5.9739416974245375E-2</v>
      </c>
      <c r="AN38" s="16">
        <v>5.9333188938820502E-2</v>
      </c>
      <c r="AO38" s="16">
        <v>5.8929723254036531E-2</v>
      </c>
      <c r="AP38" s="16">
        <v>5.8529001135909073E-2</v>
      </c>
      <c r="AQ38" s="16">
        <v>5.8131003928184891E-2</v>
      </c>
      <c r="AR38" s="16">
        <v>5.7735713101473234E-2</v>
      </c>
      <c r="AS38" s="16">
        <v>5.7343110252383214E-2</v>
      </c>
      <c r="AT38" s="16">
        <v>5.6953177102667008E-2</v>
      </c>
      <c r="AU38" s="16">
        <v>5.6565895498368872E-2</v>
      </c>
      <c r="AV38" s="16">
        <v>5.6181247408979965E-2</v>
      </c>
      <c r="AW38" s="16">
        <v>5.5799214926598895E-2</v>
      </c>
      <c r="AX38" s="16">
        <v>5.5419780265098022E-2</v>
      </c>
      <c r="AY38" s="16">
        <v>5.5042925759295355E-2</v>
      </c>
      <c r="AZ38" s="16">
        <v>5.4668633864132142E-2</v>
      </c>
      <c r="BA38" s="16">
        <v>5.4296887153856041E-2</v>
      </c>
      <c r="BB38" s="16">
        <v>5.3927668321209814E-2</v>
      </c>
      <c r="BC38" s="16">
        <v>5.3560960176625594E-2</v>
      </c>
      <c r="BD38" s="16">
        <v>5.3196745647424534E-2</v>
      </c>
      <c r="BE38" s="16">
        <v>5.2835007777022047E-2</v>
      </c>
      <c r="BF38" s="16">
        <v>5.2475729724138297E-2</v>
      </c>
      <c r="BG38" s="16">
        <v>5.2118894762014152E-2</v>
      </c>
      <c r="BH38" s="16">
        <v>5.176448627763245E-2</v>
      </c>
      <c r="BI38" s="16">
        <v>5.1412487770944558E-2</v>
      </c>
      <c r="BJ38" s="16">
        <v>5.1062882854102126E-2</v>
      </c>
      <c r="BK38" s="16">
        <v>5.0715655250694235E-2</v>
      </c>
      <c r="BL38" s="16">
        <v>5.0370788794989511E-2</v>
      </c>
      <c r="BM38" s="16">
        <v>5.0028267431183583E-2</v>
      </c>
      <c r="BN38" s="16">
        <v>4.9688075212651527E-2</v>
      </c>
      <c r="BO38" s="16">
        <v>4.9350196301205497E-2</v>
      </c>
      <c r="BP38" s="16">
        <v>4.9014614966357298E-2</v>
      </c>
      <c r="BQ38" s="16">
        <v>4.868131558458607E-2</v>
      </c>
      <c r="BR38" s="16">
        <v>4.8350282638610888E-2</v>
      </c>
      <c r="BS38" s="16">
        <v>4.8021500716668331E-2</v>
      </c>
      <c r="BT38" s="16">
        <v>4.7694954511794986E-2</v>
      </c>
      <c r="BU38" s="16">
        <v>4.7370628821114771E-2</v>
      </c>
      <c r="BV38" s="16">
        <v>4.7048508545131193E-2</v>
      </c>
      <c r="BW38" s="16">
        <v>4.6728578687024298E-2</v>
      </c>
      <c r="BX38" s="16">
        <v>4.6410824351952533E-2</v>
      </c>
      <c r="BY38" s="16">
        <v>4.6095230746359253E-2</v>
      </c>
      <c r="BZ38" s="16">
        <v>4.5781783177284006E-2</v>
      </c>
      <c r="CA38" s="16">
        <v>4.5470467051678475E-2</v>
      </c>
      <c r="CB38" s="16">
        <v>4.5161267875727065E-2</v>
      </c>
      <c r="CC38" s="16">
        <v>4.4854171254172119E-2</v>
      </c>
      <c r="CD38" s="16">
        <v>4.4549162889643744E-2</v>
      </c>
      <c r="CE38" s="16">
        <v>4.4246228581994167E-2</v>
      </c>
      <c r="CF38" s="16">
        <v>4.3945354227636603E-2</v>
      </c>
      <c r="CG38" s="16">
        <v>4.3646525818888678E-2</v>
      </c>
      <c r="CH38" s="16">
        <v>4.3349729443320231E-2</v>
      </c>
      <c r="CI38" s="16">
        <v>4.3054951283105658E-2</v>
      </c>
      <c r="CJ38" s="16">
        <v>4.2762177614380531E-2</v>
      </c>
      <c r="CK38" s="16">
        <v>4.2471394806602746E-2</v>
      </c>
      <c r="CL38" s="16">
        <v>4.2182589321917846E-2</v>
      </c>
      <c r="CM38" s="16">
        <v>4.1895747714528801E-2</v>
      </c>
      <c r="CN38" s="16">
        <v>4.1610856630070005E-2</v>
      </c>
      <c r="CO38" s="16">
        <v>4.1327902804985529E-2</v>
      </c>
      <c r="CP38" s="16">
        <v>4.1046873065911628E-2</v>
      </c>
      <c r="CQ38" s="16">
        <v>4.0767754329063426E-2</v>
      </c>
      <c r="CR38" s="16">
        <v>4.0490533599625789E-2</v>
      </c>
      <c r="CS38" s="16">
        <v>4.0215197971148336E-2</v>
      </c>
      <c r="CT38" s="16">
        <v>3.9941734624944526E-2</v>
      </c>
      <c r="CU38" s="16">
        <v>3.9670130829494901E-2</v>
      </c>
      <c r="CV38" s="16">
        <v>3.9400373939854336E-2</v>
      </c>
      <c r="CW38" s="16">
        <v>3.9132451397063318E-2</v>
      </c>
      <c r="CX38" s="16">
        <v>3.8866350727563295E-2</v>
      </c>
      <c r="CY38" s="16">
        <v>3.8602059542615863E-2</v>
      </c>
      <c r="CZ38" s="16">
        <v>3.8339565537726071E-2</v>
      </c>
      <c r="DA38" s="16">
        <v>3.8078856492069532E-2</v>
      </c>
      <c r="DB38" s="16">
        <v>3.7819920267923461E-2</v>
      </c>
      <c r="DC38" s="16">
        <v>3.7562744810101578E-2</v>
      </c>
      <c r="DD38" s="16">
        <v>3.7307318145392891E-2</v>
      </c>
      <c r="DE38" s="16">
        <v>3.7053628382004211E-2</v>
      </c>
      <c r="DF38" s="16">
        <v>3.6801663709006588E-2</v>
      </c>
      <c r="DG38" s="16">
        <v>3.655141239578534E-2</v>
      </c>
      <c r="DH38" s="16">
        <v>3.6302862791494001E-2</v>
      </c>
      <c r="DI38" s="16">
        <v>3.6056003324511837E-2</v>
      </c>
      <c r="DJ38" s="16">
        <v>3.5810822501905155E-2</v>
      </c>
      <c r="DK38" s="16">
        <v>3.5567308908892203E-2</v>
      </c>
    </row>
    <row r="39" spans="2:115" ht="12.75" customHeight="1" x14ac:dyDescent="0.15">
      <c r="B39" s="16">
        <v>86</v>
      </c>
      <c r="D39" s="16">
        <v>9.2770000000000005E-2</v>
      </c>
      <c r="E39" s="16">
        <v>9.1326498800000003E-2</v>
      </c>
      <c r="F39" s="16">
        <v>8.9961167642940001E-2</v>
      </c>
      <c r="G39" s="16">
        <v>8.867112449894024E-2</v>
      </c>
      <c r="H39" s="16">
        <v>8.7453669959569783E-2</v>
      </c>
      <c r="I39" s="16">
        <v>8.6306277809700224E-2</v>
      </c>
      <c r="J39" s="16">
        <v>8.5226586274300867E-2</v>
      </c>
      <c r="K39" s="16">
        <v>8.421324216349943E-2</v>
      </c>
      <c r="L39" s="16">
        <v>8.3263316791895164E-2</v>
      </c>
      <c r="M39" s="16">
        <v>8.2374897201725653E-2</v>
      </c>
      <c r="N39" s="16">
        <v>8.1546205735876301E-2</v>
      </c>
      <c r="O39" s="16">
        <v>8.0775594091672273E-2</v>
      </c>
      <c r="P39" s="16">
        <v>8.00615378399019E-2</v>
      </c>
      <c r="Q39" s="16">
        <v>7.9402631383479513E-2</v>
      </c>
      <c r="R39" s="16">
        <v>7.8797583332337398E-2</v>
      </c>
      <c r="S39" s="16">
        <v>7.8245212273177711E-2</v>
      </c>
      <c r="T39" s="16">
        <v>7.7744442914629383E-2</v>
      </c>
      <c r="U39" s="16">
        <v>7.7246878479975745E-2</v>
      </c>
      <c r="V39" s="16">
        <v>7.6752498457703905E-2</v>
      </c>
      <c r="W39" s="16">
        <v>7.6261282467574604E-2</v>
      </c>
      <c r="X39" s="16">
        <v>7.5773210259782134E-2</v>
      </c>
      <c r="Y39" s="16">
        <v>7.5288261714119536E-2</v>
      </c>
      <c r="Z39" s="16">
        <v>7.4806416839149167E-2</v>
      </c>
      <c r="AA39" s="16">
        <v>7.432765577137862E-2</v>
      </c>
      <c r="AB39" s="16">
        <v>7.3851958774441798E-2</v>
      </c>
      <c r="AC39" s="16">
        <v>7.3379306238285369E-2</v>
      </c>
      <c r="AD39" s="16">
        <v>7.2909678678360346E-2</v>
      </c>
      <c r="AE39" s="16">
        <v>7.244305673481885E-2</v>
      </c>
      <c r="AF39" s="16">
        <v>7.1979421171716004E-2</v>
      </c>
      <c r="AG39" s="16">
        <v>7.1518752876217034E-2</v>
      </c>
      <c r="AH39" s="16">
        <v>7.106103285780925E-2</v>
      </c>
      <c r="AI39" s="16">
        <v>7.0606242247519269E-2</v>
      </c>
      <c r="AJ39" s="16">
        <v>7.0154362297135134E-2</v>
      </c>
      <c r="AK39" s="16">
        <v>6.9705374378433479E-2</v>
      </c>
      <c r="AL39" s="16">
        <v>6.9259259982411517E-2</v>
      </c>
      <c r="AM39" s="16">
        <v>6.8816000718524076E-2</v>
      </c>
      <c r="AN39" s="16">
        <v>6.8375578313925531E-2</v>
      </c>
      <c r="AO39" s="16">
        <v>6.7937974612716417E-2</v>
      </c>
      <c r="AP39" s="16">
        <v>6.7503171575195031E-2</v>
      </c>
      <c r="AQ39" s="16">
        <v>6.7071151277113786E-2</v>
      </c>
      <c r="AR39" s="16">
        <v>6.6641895908940249E-2</v>
      </c>
      <c r="AS39" s="16">
        <v>6.6215387775123036E-2</v>
      </c>
      <c r="AT39" s="16">
        <v>6.5791609293362252E-2</v>
      </c>
      <c r="AU39" s="16">
        <v>6.5370542993884742E-2</v>
      </c>
      <c r="AV39" s="16">
        <v>6.4952171518723886E-2</v>
      </c>
      <c r="AW39" s="16">
        <v>6.4536477621004049E-2</v>
      </c>
      <c r="AX39" s="16">
        <v>6.4123444164229618E-2</v>
      </c>
      <c r="AY39" s="16">
        <v>6.3713054121578558E-2</v>
      </c>
      <c r="AZ39" s="16">
        <v>6.3305290575200457E-2</v>
      </c>
      <c r="BA39" s="16">
        <v>6.2900136715519167E-2</v>
      </c>
      <c r="BB39" s="16">
        <v>6.2497575840539853E-2</v>
      </c>
      <c r="BC39" s="16">
        <v>6.2097591355160402E-2</v>
      </c>
      <c r="BD39" s="16">
        <v>6.1700166770487383E-2</v>
      </c>
      <c r="BE39" s="16">
        <v>6.1305285703156263E-2</v>
      </c>
      <c r="BF39" s="16">
        <v>6.0912931874656066E-2</v>
      </c>
      <c r="BG39" s="16">
        <v>6.0523089110658269E-2</v>
      </c>
      <c r="BH39" s="16">
        <v>6.0135741340350053E-2</v>
      </c>
      <c r="BI39" s="16">
        <v>5.9750872595771817E-2</v>
      </c>
      <c r="BJ39" s="16">
        <v>5.9368467011158887E-2</v>
      </c>
      <c r="BK39" s="16">
        <v>5.8988508822287469E-2</v>
      </c>
      <c r="BL39" s="16">
        <v>5.8610982365824835E-2</v>
      </c>
      <c r="BM39" s="16">
        <v>5.8235872078683554E-2</v>
      </c>
      <c r="BN39" s="16">
        <v>5.786316249737998E-2</v>
      </c>
      <c r="BO39" s="16">
        <v>5.7492838257396754E-2</v>
      </c>
      <c r="BP39" s="16">
        <v>5.7124884092549413E-2</v>
      </c>
      <c r="BQ39" s="16">
        <v>5.6759284834357104E-2</v>
      </c>
      <c r="BR39" s="16">
        <v>5.6396025411417215E-2</v>
      </c>
      <c r="BS39" s="16">
        <v>5.603509084878415E-2</v>
      </c>
      <c r="BT39" s="16">
        <v>5.567646626735194E-2</v>
      </c>
      <c r="BU39" s="16">
        <v>5.5320136883240889E-2</v>
      </c>
      <c r="BV39" s="16">
        <v>5.4966088007188142E-2</v>
      </c>
      <c r="BW39" s="16">
        <v>5.4614305043942137E-2</v>
      </c>
      <c r="BX39" s="16">
        <v>5.4264773491660909E-2</v>
      </c>
      <c r="BY39" s="16">
        <v>5.3917478941314288E-2</v>
      </c>
      <c r="BZ39" s="16">
        <v>5.3572407076089873E-2</v>
      </c>
      <c r="CA39" s="16">
        <v>5.3229543670802903E-2</v>
      </c>
      <c r="CB39" s="16">
        <v>5.2888874591309774E-2</v>
      </c>
      <c r="CC39" s="16">
        <v>5.2550385793925389E-2</v>
      </c>
      <c r="CD39" s="16">
        <v>5.2214063324844268E-2</v>
      </c>
      <c r="CE39" s="16">
        <v>5.1879893319565266E-2</v>
      </c>
      <c r="CF39" s="16">
        <v>5.1547862002320047E-2</v>
      </c>
      <c r="CG39" s="16">
        <v>5.1217955685505197E-2</v>
      </c>
      <c r="CH39" s="16">
        <v>5.0890160769117974E-2</v>
      </c>
      <c r="CI39" s="16">
        <v>5.0564463740195617E-2</v>
      </c>
      <c r="CJ39" s="16">
        <v>5.024085117225837E-2</v>
      </c>
      <c r="CK39" s="16">
        <v>4.9919309724755917E-2</v>
      </c>
      <c r="CL39" s="16">
        <v>4.9599826142517484E-2</v>
      </c>
      <c r="CM39" s="16">
        <v>4.9282387255205368E-2</v>
      </c>
      <c r="CN39" s="16">
        <v>4.896697997677206E-2</v>
      </c>
      <c r="CO39" s="16">
        <v>4.8653591304920717E-2</v>
      </c>
      <c r="CP39" s="16">
        <v>4.8342208320569229E-2</v>
      </c>
      <c r="CQ39" s="16">
        <v>4.803281818731759E-2</v>
      </c>
      <c r="CR39" s="16">
        <v>4.7725408150918754E-2</v>
      </c>
      <c r="CS39" s="16">
        <v>4.7419965538752877E-2</v>
      </c>
      <c r="CT39" s="16">
        <v>4.7116477759304859E-2</v>
      </c>
      <c r="CU39" s="16">
        <v>4.6814932301645316E-2</v>
      </c>
      <c r="CV39" s="16">
        <v>4.6515316734914783E-2</v>
      </c>
      <c r="CW39" s="16">
        <v>4.6217618707811332E-2</v>
      </c>
      <c r="CX39" s="16">
        <v>4.5921825948081342E-2</v>
      </c>
      <c r="CY39" s="16">
        <v>4.5627926262013618E-2</v>
      </c>
      <c r="CZ39" s="16">
        <v>4.5335907533936737E-2</v>
      </c>
      <c r="DA39" s="16">
        <v>4.5045757725719546E-2</v>
      </c>
      <c r="DB39" s="16">
        <v>4.4757464876274938E-2</v>
      </c>
      <c r="DC39" s="16">
        <v>4.4471017101066782E-2</v>
      </c>
      <c r="DD39" s="16">
        <v>4.4186402591619961E-2</v>
      </c>
      <c r="DE39" s="16">
        <v>4.390360961503359E-2</v>
      </c>
      <c r="DF39" s="16">
        <v>4.3622626513497381E-2</v>
      </c>
      <c r="DG39" s="16">
        <v>4.3343441703810992E-2</v>
      </c>
      <c r="DH39" s="16">
        <v>4.3066043676906605E-2</v>
      </c>
      <c r="DI39" s="16">
        <v>4.2790420997374408E-2</v>
      </c>
      <c r="DJ39" s="16">
        <v>4.2516562302991209E-2</v>
      </c>
      <c r="DK39" s="16">
        <v>4.2244456304252068E-2</v>
      </c>
    </row>
    <row r="40" spans="2:115" ht="12.75" customHeight="1" x14ac:dyDescent="0.15">
      <c r="B40" s="16">
        <v>87</v>
      </c>
      <c r="D40" s="16">
        <v>0.10412</v>
      </c>
      <c r="E40" s="16">
        <v>0.10267377320000001</v>
      </c>
      <c r="F40" s="16">
        <v>0.10130102485231601</v>
      </c>
      <c r="G40" s="16">
        <v>0.10000031969321228</v>
      </c>
      <c r="H40" s="16">
        <v>9.8768315754591912E-2</v>
      </c>
      <c r="I40" s="16">
        <v>9.7603837311845271E-2</v>
      </c>
      <c r="J40" s="16">
        <v>9.6504818103713891E-2</v>
      </c>
      <c r="K40" s="16">
        <v>9.5468356357280001E-2</v>
      </c>
      <c r="L40" s="16">
        <v>9.4493624438872173E-2</v>
      </c>
      <c r="M40" s="16">
        <v>9.3578926154303882E-2</v>
      </c>
      <c r="N40" s="16">
        <v>9.2721743190730468E-2</v>
      </c>
      <c r="O40" s="16">
        <v>9.1921554546994466E-2</v>
      </c>
      <c r="P40" s="16">
        <v>9.1176070739618351E-2</v>
      </c>
      <c r="Q40" s="16">
        <v>9.0484956123412036E-2</v>
      </c>
      <c r="R40" s="16">
        <v>8.9847037182741979E-2</v>
      </c>
      <c r="S40" s="16">
        <v>8.9260336029938672E-2</v>
      </c>
      <c r="T40" s="16">
        <v>8.8724774013759042E-2</v>
      </c>
      <c r="U40" s="16">
        <v>8.8192425369676489E-2</v>
      </c>
      <c r="V40" s="16">
        <v>8.7663270817458422E-2</v>
      </c>
      <c r="W40" s="16">
        <v>8.7137291192553673E-2</v>
      </c>
      <c r="X40" s="16">
        <v>8.6614467445398358E-2</v>
      </c>
      <c r="Y40" s="16">
        <v>8.6094780640725968E-2</v>
      </c>
      <c r="Z40" s="16">
        <v>8.5578211956881603E-2</v>
      </c>
      <c r="AA40" s="16">
        <v>8.5064742685140318E-2</v>
      </c>
      <c r="AB40" s="16">
        <v>8.4554354229029474E-2</v>
      </c>
      <c r="AC40" s="16">
        <v>8.4047028103655302E-2</v>
      </c>
      <c r="AD40" s="16">
        <v>8.3542745935033358E-2</v>
      </c>
      <c r="AE40" s="16">
        <v>8.3041489459423162E-2</v>
      </c>
      <c r="AF40" s="16">
        <v>8.2543240522666622E-2</v>
      </c>
      <c r="AG40" s="16">
        <v>8.2047981079530624E-2</v>
      </c>
      <c r="AH40" s="16">
        <v>8.1555693193053447E-2</v>
      </c>
      <c r="AI40" s="16">
        <v>8.1066359033895113E-2</v>
      </c>
      <c r="AJ40" s="16">
        <v>8.0579960879691742E-2</v>
      </c>
      <c r="AK40" s="16">
        <v>8.0096481114413587E-2</v>
      </c>
      <c r="AL40" s="16">
        <v>7.9615902227727117E-2</v>
      </c>
      <c r="AM40" s="16">
        <v>7.9138206814360762E-2</v>
      </c>
      <c r="AN40" s="16">
        <v>7.866337757347458E-2</v>
      </c>
      <c r="AO40" s="16">
        <v>7.8191397308033733E-2</v>
      </c>
      <c r="AP40" s="16">
        <v>7.7722248924185527E-2</v>
      </c>
      <c r="AQ40" s="16">
        <v>7.7255915430640421E-2</v>
      </c>
      <c r="AR40" s="16">
        <v>7.6792379938056585E-2</v>
      </c>
      <c r="AS40" s="16">
        <v>7.6331625658428243E-2</v>
      </c>
      <c r="AT40" s="16">
        <v>7.5873635904477668E-2</v>
      </c>
      <c r="AU40" s="16">
        <v>7.5418394089050808E-2</v>
      </c>
      <c r="AV40" s="16">
        <v>7.4965883724516499E-2</v>
      </c>
      <c r="AW40" s="16">
        <v>7.4516088422169405E-2</v>
      </c>
      <c r="AX40" s="16">
        <v>7.4068991891636377E-2</v>
      </c>
      <c r="AY40" s="16">
        <v>7.3624577940286567E-2</v>
      </c>
      <c r="AZ40" s="16">
        <v>7.3182830472644844E-2</v>
      </c>
      <c r="BA40" s="16">
        <v>7.2743733489808976E-2</v>
      </c>
      <c r="BB40" s="16">
        <v>7.2307271088870126E-2</v>
      </c>
      <c r="BC40" s="16">
        <v>7.1873427462336895E-2</v>
      </c>
      <c r="BD40" s="16">
        <v>7.1442186897562876E-2</v>
      </c>
      <c r="BE40" s="16">
        <v>7.1013533776177501E-2</v>
      </c>
      <c r="BF40" s="16">
        <v>7.0587452573520434E-2</v>
      </c>
      <c r="BG40" s="16">
        <v>7.0163927858079303E-2</v>
      </c>
      <c r="BH40" s="16">
        <v>6.9742944290930822E-2</v>
      </c>
      <c r="BI40" s="16">
        <v>6.9324486625185242E-2</v>
      </c>
      <c r="BJ40" s="16">
        <v>6.8908539705434133E-2</v>
      </c>
      <c r="BK40" s="16">
        <v>6.8495088467201523E-2</v>
      </c>
      <c r="BL40" s="16">
        <v>6.808411793639832E-2</v>
      </c>
      <c r="BM40" s="16">
        <v>6.7675613228779935E-2</v>
      </c>
      <c r="BN40" s="16">
        <v>6.7269559549407248E-2</v>
      </c>
      <c r="BO40" s="16">
        <v>6.6865942192110811E-2</v>
      </c>
      <c r="BP40" s="16">
        <v>6.6464746538958147E-2</v>
      </c>
      <c r="BQ40" s="16">
        <v>6.6065958059724386E-2</v>
      </c>
      <c r="BR40" s="16">
        <v>6.5669562311366045E-2</v>
      </c>
      <c r="BS40" s="16">
        <v>6.5275544937497848E-2</v>
      </c>
      <c r="BT40" s="16">
        <v>6.4883891667872867E-2</v>
      </c>
      <c r="BU40" s="16">
        <v>6.4494588317865628E-2</v>
      </c>
      <c r="BV40" s="16">
        <v>6.4107620787958425E-2</v>
      </c>
      <c r="BW40" s="16">
        <v>6.3722975063230686E-2</v>
      </c>
      <c r="BX40" s="16">
        <v>6.3340637212851297E-2</v>
      </c>
      <c r="BY40" s="16">
        <v>6.2960593389574188E-2</v>
      </c>
      <c r="BZ40" s="16">
        <v>6.2582829829236741E-2</v>
      </c>
      <c r="CA40" s="16">
        <v>6.2207332850261324E-2</v>
      </c>
      <c r="CB40" s="16">
        <v>6.1834088853159747E-2</v>
      </c>
      <c r="CC40" s="16">
        <v>6.1463084320040794E-2</v>
      </c>
      <c r="CD40" s="16">
        <v>6.109430581412055E-2</v>
      </c>
      <c r="CE40" s="16">
        <v>6.072773997923582E-2</v>
      </c>
      <c r="CF40" s="16">
        <v>6.0363373539360415E-2</v>
      </c>
      <c r="CG40" s="16">
        <v>6.0001193298124242E-2</v>
      </c>
      <c r="CH40" s="16">
        <v>5.9641186138335509E-2</v>
      </c>
      <c r="CI40" s="16">
        <v>5.9283339021505489E-2</v>
      </c>
      <c r="CJ40" s="16">
        <v>5.8927638987376456E-2</v>
      </c>
      <c r="CK40" s="16">
        <v>5.8574073153452193E-2</v>
      </c>
      <c r="CL40" s="16">
        <v>5.8222628714531488E-2</v>
      </c>
      <c r="CM40" s="16">
        <v>5.7873292942244296E-2</v>
      </c>
      <c r="CN40" s="16">
        <v>5.7526053184590822E-2</v>
      </c>
      <c r="CO40" s="16">
        <v>5.7180896865483277E-2</v>
      </c>
      <c r="CP40" s="16">
        <v>5.6837811484290381E-2</v>
      </c>
      <c r="CQ40" s="16">
        <v>5.649678461538464E-2</v>
      </c>
      <c r="CR40" s="16">
        <v>5.6157803907692337E-2</v>
      </c>
      <c r="CS40" s="16">
        <v>5.5820857084246181E-2</v>
      </c>
      <c r="CT40" s="16">
        <v>5.5485931941740702E-2</v>
      </c>
      <c r="CU40" s="16">
        <v>5.5153016350090255E-2</v>
      </c>
      <c r="CV40" s="16">
        <v>5.482209825198972E-2</v>
      </c>
      <c r="CW40" s="16">
        <v>5.4493165662477777E-2</v>
      </c>
      <c r="CX40" s="16">
        <v>5.4166206668502914E-2</v>
      </c>
      <c r="CY40" s="16">
        <v>5.3841209428491882E-2</v>
      </c>
      <c r="CZ40" s="16">
        <v>5.3518162171920937E-2</v>
      </c>
      <c r="DA40" s="16">
        <v>5.3197053198889413E-2</v>
      </c>
      <c r="DB40" s="16">
        <v>5.2877870879696073E-2</v>
      </c>
      <c r="DC40" s="16">
        <v>5.2560603654417906E-2</v>
      </c>
      <c r="DD40" s="16">
        <v>5.224524003249139E-2</v>
      </c>
      <c r="DE40" s="16">
        <v>5.1931768592296437E-2</v>
      </c>
      <c r="DF40" s="16">
        <v>5.1620177980742671E-2</v>
      </c>
      <c r="DG40" s="16">
        <v>5.131045691285821E-2</v>
      </c>
      <c r="DH40" s="16">
        <v>5.100259417138106E-2</v>
      </c>
      <c r="DI40" s="16">
        <v>5.0696578606352773E-2</v>
      </c>
      <c r="DJ40" s="16">
        <v>5.039239913471466E-2</v>
      </c>
      <c r="DK40" s="16">
        <v>5.0090044739906366E-2</v>
      </c>
    </row>
    <row r="41" spans="2:115" ht="12.75" customHeight="1" x14ac:dyDescent="0.15">
      <c r="B41" s="16">
        <v>88</v>
      </c>
      <c r="D41" s="16">
        <v>0.11667</v>
      </c>
      <c r="E41" s="16">
        <v>0.11524312590000001</v>
      </c>
      <c r="F41" s="16">
        <v>0.113884409445639</v>
      </c>
      <c r="G41" s="16">
        <v>0.11259182139843101</v>
      </c>
      <c r="H41" s="16">
        <v>0.11136344462697413</v>
      </c>
      <c r="I41" s="16">
        <v>0.11019858299617598</v>
      </c>
      <c r="J41" s="16">
        <v>0.10909439319455429</v>
      </c>
      <c r="K41" s="16">
        <v>0.10804926890775045</v>
      </c>
      <c r="L41" s="16">
        <v>0.1070616985899336</v>
      </c>
      <c r="M41" s="16">
        <v>0.10613133242918708</v>
      </c>
      <c r="N41" s="16">
        <v>0.1052557489366463</v>
      </c>
      <c r="O41" s="16">
        <v>0.10443370153745109</v>
      </c>
      <c r="P41" s="16">
        <v>0.10366402515712007</v>
      </c>
      <c r="Q41" s="16">
        <v>0.10294563346278124</v>
      </c>
      <c r="R41" s="16">
        <v>0.10227854575794242</v>
      </c>
      <c r="S41" s="16">
        <v>0.10166078334156443</v>
      </c>
      <c r="T41" s="16">
        <v>0.10109148295485167</v>
      </c>
      <c r="U41" s="16">
        <v>0.10052537065030449</v>
      </c>
      <c r="V41" s="16">
        <v>9.9962428574662782E-2</v>
      </c>
      <c r="W41" s="16">
        <v>9.9402638974644658E-2</v>
      </c>
      <c r="X41" s="16">
        <v>9.8845984196386655E-2</v>
      </c>
      <c r="Y41" s="16">
        <v>9.8292446684886875E-2</v>
      </c>
      <c r="Z41" s="16">
        <v>9.7742008983451506E-2</v>
      </c>
      <c r="AA41" s="16">
        <v>9.7194653733144176E-2</v>
      </c>
      <c r="AB41" s="16">
        <v>9.6650363672238573E-2</v>
      </c>
      <c r="AC41" s="16">
        <v>9.6109121635674033E-2</v>
      </c>
      <c r="AD41" s="16">
        <v>9.5570910554514249E-2</v>
      </c>
      <c r="AE41" s="16">
        <v>9.5035713455408954E-2</v>
      </c>
      <c r="AF41" s="16">
        <v>9.4503513460058669E-2</v>
      </c>
      <c r="AG41" s="16">
        <v>9.3974293784682333E-2</v>
      </c>
      <c r="AH41" s="16">
        <v>9.3448037739488107E-2</v>
      </c>
      <c r="AI41" s="16">
        <v>9.2924728728146958E-2</v>
      </c>
      <c r="AJ41" s="16">
        <v>9.240435024726934E-2</v>
      </c>
      <c r="AK41" s="16">
        <v>9.1886885885884631E-2</v>
      </c>
      <c r="AL41" s="16">
        <v>9.1372319324923679E-2</v>
      </c>
      <c r="AM41" s="16">
        <v>9.0860634336704105E-2</v>
      </c>
      <c r="AN41" s="16">
        <v>9.0351814784418547E-2</v>
      </c>
      <c r="AO41" s="16">
        <v>8.9845844621625801E-2</v>
      </c>
      <c r="AP41" s="16">
        <v>8.9342707891744685E-2</v>
      </c>
      <c r="AQ41" s="16">
        <v>8.8842388727550917E-2</v>
      </c>
      <c r="AR41" s="16">
        <v>8.8344871350676618E-2</v>
      </c>
      <c r="AS41" s="16">
        <v>8.7850140071112831E-2</v>
      </c>
      <c r="AT41" s="16">
        <v>8.7358179286714591E-2</v>
      </c>
      <c r="AU41" s="16">
        <v>8.6868973482708986E-2</v>
      </c>
      <c r="AV41" s="16">
        <v>8.6382507231205816E-2</v>
      </c>
      <c r="AW41" s="16">
        <v>8.589876519071106E-2</v>
      </c>
      <c r="AX41" s="16">
        <v>8.541773210564306E-2</v>
      </c>
      <c r="AY41" s="16">
        <v>8.4939392805851457E-2</v>
      </c>
      <c r="AZ41" s="16">
        <v>8.4463732206138689E-2</v>
      </c>
      <c r="BA41" s="16">
        <v>8.3990735305784311E-2</v>
      </c>
      <c r="BB41" s="16">
        <v>8.3520387188071907E-2</v>
      </c>
      <c r="BC41" s="16">
        <v>8.305267301981871E-2</v>
      </c>
      <c r="BD41" s="16">
        <v>8.2587578050907717E-2</v>
      </c>
      <c r="BE41" s="16">
        <v>8.2125087613822631E-2</v>
      </c>
      <c r="BF41" s="16">
        <v>8.1665187123185212E-2</v>
      </c>
      <c r="BG41" s="16">
        <v>8.1207862075295387E-2</v>
      </c>
      <c r="BH41" s="16">
        <v>8.0753098047673721E-2</v>
      </c>
      <c r="BI41" s="16">
        <v>8.0300880698606747E-2</v>
      </c>
      <c r="BJ41" s="16">
        <v>7.9851195766694541E-2</v>
      </c>
      <c r="BK41" s="16">
        <v>7.9404029070401061E-2</v>
      </c>
      <c r="BL41" s="16">
        <v>7.8959366507606793E-2</v>
      </c>
      <c r="BM41" s="16">
        <v>7.8517194055164205E-2</v>
      </c>
      <c r="BN41" s="16">
        <v>7.8077497768455281E-2</v>
      </c>
      <c r="BO41" s="16">
        <v>7.7640263780951915E-2</v>
      </c>
      <c r="BP41" s="16">
        <v>7.7205478303778594E-2</v>
      </c>
      <c r="BQ41" s="16">
        <v>7.6773127625277424E-2</v>
      </c>
      <c r="BR41" s="16">
        <v>7.6343198110575855E-2</v>
      </c>
      <c r="BS41" s="16">
        <v>7.5915676201156634E-2</v>
      </c>
      <c r="BT41" s="16">
        <v>7.5490548414430161E-2</v>
      </c>
      <c r="BU41" s="16">
        <v>7.5067801343309343E-2</v>
      </c>
      <c r="BV41" s="16">
        <v>7.4647421655786805E-2</v>
      </c>
      <c r="BW41" s="16">
        <v>7.4229396094514399E-2</v>
      </c>
      <c r="BX41" s="16">
        <v>7.3813711476385116E-2</v>
      </c>
      <c r="BY41" s="16">
        <v>7.3400354692117351E-2</v>
      </c>
      <c r="BZ41" s="16">
        <v>7.2989312705841497E-2</v>
      </c>
      <c r="CA41" s="16">
        <v>7.2580572554688777E-2</v>
      </c>
      <c r="CB41" s="16">
        <v>7.2174121348382511E-2</v>
      </c>
      <c r="CC41" s="16">
        <v>7.1769946268831569E-2</v>
      </c>
      <c r="CD41" s="16">
        <v>7.136803456972611E-2</v>
      </c>
      <c r="CE41" s="16">
        <v>7.096837357613564E-2</v>
      </c>
      <c r="CF41" s="16">
        <v>7.0570950684109277E-2</v>
      </c>
      <c r="CG41" s="16">
        <v>7.0175753360278259E-2</v>
      </c>
      <c r="CH41" s="16">
        <v>6.9782769141460699E-2</v>
      </c>
      <c r="CI41" s="16">
        <v>6.9391985634268516E-2</v>
      </c>
      <c r="CJ41" s="16">
        <v>6.90033905147166E-2</v>
      </c>
      <c r="CK41" s="16">
        <v>6.8616971527834192E-2</v>
      </c>
      <c r="CL41" s="16">
        <v>6.8232716487278328E-2</v>
      </c>
      <c r="CM41" s="16">
        <v>6.7850613274949553E-2</v>
      </c>
      <c r="CN41" s="16">
        <v>6.7470649840609839E-2</v>
      </c>
      <c r="CO41" s="16">
        <v>6.7092814201502426E-2</v>
      </c>
      <c r="CP41" s="16">
        <v>6.6717094441974004E-2</v>
      </c>
      <c r="CQ41" s="16">
        <v>6.6343478713098952E-2</v>
      </c>
      <c r="CR41" s="16">
        <v>6.597195523230559E-2</v>
      </c>
      <c r="CS41" s="16">
        <v>6.5602512283004677E-2</v>
      </c>
      <c r="CT41" s="16">
        <v>6.5235138214219834E-2</v>
      </c>
      <c r="CU41" s="16">
        <v>6.4869821440220202E-2</v>
      </c>
      <c r="CV41" s="16">
        <v>6.4506550440154964E-2</v>
      </c>
      <c r="CW41" s="16">
        <v>6.4145313757690101E-2</v>
      </c>
      <c r="CX41" s="16">
        <v>6.3786100000647022E-2</v>
      </c>
      <c r="CY41" s="16">
        <v>6.3428897840643414E-2</v>
      </c>
      <c r="CZ41" s="16">
        <v>6.3073696012735797E-2</v>
      </c>
      <c r="DA41" s="16">
        <v>6.2720483315064468E-2</v>
      </c>
      <c r="DB41" s="16">
        <v>6.2369248608500114E-2</v>
      </c>
      <c r="DC41" s="16">
        <v>6.2019980816292515E-2</v>
      </c>
      <c r="DD41" s="16">
        <v>6.1672668923721259E-2</v>
      </c>
      <c r="DE41" s="16">
        <v>6.1327301977748425E-2</v>
      </c>
      <c r="DF41" s="16">
        <v>6.0983869086673033E-2</v>
      </c>
      <c r="DG41" s="16">
        <v>6.0642359419787656E-2</v>
      </c>
      <c r="DH41" s="16">
        <v>6.0302762207036842E-2</v>
      </c>
      <c r="DI41" s="16">
        <v>5.9965066738677436E-2</v>
      </c>
      <c r="DJ41" s="16">
        <v>5.9629262364940837E-2</v>
      </c>
      <c r="DK41" s="16">
        <v>5.9295338495697167E-2</v>
      </c>
    </row>
    <row r="42" spans="2:115" ht="12.75" customHeight="1" x14ac:dyDescent="0.15">
      <c r="B42" s="16">
        <v>89</v>
      </c>
      <c r="D42" s="16">
        <v>0.13053999999999999</v>
      </c>
      <c r="E42" s="16">
        <v>0.1291601922</v>
      </c>
      <c r="F42" s="16">
        <v>0.12784146663763798</v>
      </c>
      <c r="G42" s="16">
        <v>0.12658222819125725</v>
      </c>
      <c r="H42" s="16">
        <v>0.12538096284572223</v>
      </c>
      <c r="I42" s="16">
        <v>0.12423498084531232</v>
      </c>
      <c r="J42" s="16">
        <v>0.12314419771349047</v>
      </c>
      <c r="K42" s="16">
        <v>0.12210732356874289</v>
      </c>
      <c r="L42" s="16">
        <v>0.12112313854077883</v>
      </c>
      <c r="M42" s="16">
        <v>0.12018927914262943</v>
      </c>
      <c r="N42" s="16">
        <v>0.11930588794093111</v>
      </c>
      <c r="O42" s="16">
        <v>0.11847193978422399</v>
      </c>
      <c r="P42" s="16">
        <v>0.11768647082345458</v>
      </c>
      <c r="Q42" s="16">
        <v>0.11694857665139152</v>
      </c>
      <c r="R42" s="16">
        <v>0.11625624107761529</v>
      </c>
      <c r="S42" s="16">
        <v>0.11560985637722375</v>
      </c>
      <c r="T42" s="16">
        <v>0.11500868512406219</v>
      </c>
      <c r="U42" s="16">
        <v>0.11441063996141707</v>
      </c>
      <c r="V42" s="16">
        <v>0.1138157046336177</v>
      </c>
      <c r="W42" s="16">
        <v>0.11322386296952289</v>
      </c>
      <c r="X42" s="16">
        <v>0.11263509888208137</v>
      </c>
      <c r="Y42" s="16">
        <v>0.11204939636789456</v>
      </c>
      <c r="Z42" s="16">
        <v>0.1114667395067815</v>
      </c>
      <c r="AA42" s="16">
        <v>0.11088711246134624</v>
      </c>
      <c r="AB42" s="16">
        <v>0.11031049947654724</v>
      </c>
      <c r="AC42" s="16">
        <v>0.10973688487926921</v>
      </c>
      <c r="AD42" s="16">
        <v>0.109166253077897</v>
      </c>
      <c r="AE42" s="16">
        <v>0.10859858856189195</v>
      </c>
      <c r="AF42" s="16">
        <v>0.1080338759013701</v>
      </c>
      <c r="AG42" s="16">
        <v>0.10747209974668298</v>
      </c>
      <c r="AH42" s="16">
        <v>0.10691324482800023</v>
      </c>
      <c r="AI42" s="16">
        <v>0.10635729595489463</v>
      </c>
      <c r="AJ42" s="16">
        <v>0.10580423801592918</v>
      </c>
      <c r="AK42" s="16">
        <v>0.10525405597824634</v>
      </c>
      <c r="AL42" s="16">
        <v>0.10470673488715947</v>
      </c>
      <c r="AM42" s="16">
        <v>0.10416225986574625</v>
      </c>
      <c r="AN42" s="16">
        <v>0.10362061611444437</v>
      </c>
      <c r="AO42" s="16">
        <v>0.10308178891064926</v>
      </c>
      <c r="AP42" s="16">
        <v>0.10254576360831388</v>
      </c>
      <c r="AQ42" s="16">
        <v>0.10201252563755064</v>
      </c>
      <c r="AR42" s="16">
        <v>0.10148206050423539</v>
      </c>
      <c r="AS42" s="16">
        <v>0.10095435378961337</v>
      </c>
      <c r="AT42" s="16">
        <v>0.10042939114990737</v>
      </c>
      <c r="AU42" s="16">
        <v>9.9907158315927863E-2</v>
      </c>
      <c r="AV42" s="16">
        <v>9.9387641092685039E-2</v>
      </c>
      <c r="AW42" s="16">
        <v>9.8870825359003087E-2</v>
      </c>
      <c r="AX42" s="16">
        <v>9.8356697067136262E-2</v>
      </c>
      <c r="AY42" s="16">
        <v>9.7845242242387151E-2</v>
      </c>
      <c r="AZ42" s="16">
        <v>9.733644698272674E-2</v>
      </c>
      <c r="BA42" s="16">
        <v>9.6830297458416578E-2</v>
      </c>
      <c r="BB42" s="16">
        <v>9.6326779911632798E-2</v>
      </c>
      <c r="BC42" s="16">
        <v>9.5825880656092308E-2</v>
      </c>
      <c r="BD42" s="16">
        <v>9.532758607668064E-2</v>
      </c>
      <c r="BE42" s="16">
        <v>9.4831882629081904E-2</v>
      </c>
      <c r="BF42" s="16">
        <v>9.4338756839410676E-2</v>
      </c>
      <c r="BG42" s="16">
        <v>9.3848195303845749E-2</v>
      </c>
      <c r="BH42" s="16">
        <v>9.3360184688265749E-2</v>
      </c>
      <c r="BI42" s="16">
        <v>9.2874711727886763E-2</v>
      </c>
      <c r="BJ42" s="16">
        <v>9.2391763226901749E-2</v>
      </c>
      <c r="BK42" s="16">
        <v>9.191132605812187E-2</v>
      </c>
      <c r="BL42" s="16">
        <v>9.1433387162619631E-2</v>
      </c>
      <c r="BM42" s="16">
        <v>9.0957933549374009E-2</v>
      </c>
      <c r="BN42" s="16">
        <v>9.0484952294917279E-2</v>
      </c>
      <c r="BO42" s="16">
        <v>9.0014430542983706E-2</v>
      </c>
      <c r="BP42" s="16">
        <v>8.9546355504160194E-2</v>
      </c>
      <c r="BQ42" s="16">
        <v>8.9080714455538557E-2</v>
      </c>
      <c r="BR42" s="16">
        <v>8.8617494740369757E-2</v>
      </c>
      <c r="BS42" s="16">
        <v>8.8156683767719832E-2</v>
      </c>
      <c r="BT42" s="16">
        <v>8.7698269012127697E-2</v>
      </c>
      <c r="BU42" s="16">
        <v>8.7242238013264639E-2</v>
      </c>
      <c r="BV42" s="16">
        <v>8.6788578375595657E-2</v>
      </c>
      <c r="BW42" s="16">
        <v>8.6337277768042564E-2</v>
      </c>
      <c r="BX42" s="16">
        <v>8.5888323923648743E-2</v>
      </c>
      <c r="BY42" s="16">
        <v>8.5441704639245761E-2</v>
      </c>
      <c r="BZ42" s="16">
        <v>8.4997407775121686E-2</v>
      </c>
      <c r="CA42" s="16">
        <v>8.4555421254691066E-2</v>
      </c>
      <c r="CB42" s="16">
        <v>8.411573306416667E-2</v>
      </c>
      <c r="CC42" s="16">
        <v>8.3678331252233007E-2</v>
      </c>
      <c r="CD42" s="16">
        <v>8.3243203929721399E-2</v>
      </c>
      <c r="CE42" s="16">
        <v>8.281033926928684E-2</v>
      </c>
      <c r="CF42" s="16">
        <v>8.2379725505086557E-2</v>
      </c>
      <c r="CG42" s="16">
        <v>8.1951350932460101E-2</v>
      </c>
      <c r="CH42" s="16">
        <v>8.1525203907611324E-2</v>
      </c>
      <c r="CI42" s="16">
        <v>8.1101272847291739E-2</v>
      </c>
      <c r="CJ42" s="16">
        <v>8.0679546228485818E-2</v>
      </c>
      <c r="CK42" s="16">
        <v>8.0260012588097701E-2</v>
      </c>
      <c r="CL42" s="16">
        <v>7.9842660522639594E-2</v>
      </c>
      <c r="CM42" s="16">
        <v>7.9427478687921868E-2</v>
      </c>
      <c r="CN42" s="16">
        <v>7.9014455798744679E-2</v>
      </c>
      <c r="CO42" s="16">
        <v>7.8603580628591199E-2</v>
      </c>
      <c r="CP42" s="16">
        <v>7.8194842009322529E-2</v>
      </c>
      <c r="CQ42" s="16">
        <v>7.7788228830874051E-2</v>
      </c>
      <c r="CR42" s="16">
        <v>7.7383730040953502E-2</v>
      </c>
      <c r="CS42" s="16">
        <v>7.6981334644740551E-2</v>
      </c>
      <c r="CT42" s="16">
        <v>7.6581031704587896E-2</v>
      </c>
      <c r="CU42" s="16">
        <v>7.6182810339724044E-2</v>
      </c>
      <c r="CV42" s="16">
        <v>7.5786659725957495E-2</v>
      </c>
      <c r="CW42" s="16">
        <v>7.5392569095382514E-2</v>
      </c>
      <c r="CX42" s="16">
        <v>7.5000527736086522E-2</v>
      </c>
      <c r="CY42" s="16">
        <v>7.461052499185887E-2</v>
      </c>
      <c r="CZ42" s="16">
        <v>7.4222550261901207E-2</v>
      </c>
      <c r="DA42" s="16">
        <v>7.3836593000539325E-2</v>
      </c>
      <c r="DB42" s="16">
        <v>7.3452642716936523E-2</v>
      </c>
      <c r="DC42" s="16">
        <v>7.3070688974808451E-2</v>
      </c>
      <c r="DD42" s="16">
        <v>7.2690721392139446E-2</v>
      </c>
      <c r="DE42" s="16">
        <v>7.2312729640900325E-2</v>
      </c>
      <c r="DF42" s="16">
        <v>7.1936703446767641E-2</v>
      </c>
      <c r="DG42" s="16">
        <v>7.1562632588844446E-2</v>
      </c>
      <c r="DH42" s="16">
        <v>7.1190506899382458E-2</v>
      </c>
      <c r="DI42" s="16">
        <v>7.082031626350567E-2</v>
      </c>
      <c r="DJ42" s="16">
        <v>7.0452050618935447E-2</v>
      </c>
      <c r="DK42" s="16">
        <v>7.0085699955716993E-2</v>
      </c>
    </row>
    <row r="43" spans="2:115" ht="12.75" customHeight="1" x14ac:dyDescent="0.15">
      <c r="B43" s="16">
        <v>90</v>
      </c>
      <c r="D43" s="16">
        <v>0.14587</v>
      </c>
      <c r="E43" s="16">
        <v>0.14457029830000001</v>
      </c>
      <c r="F43" s="16">
        <v>0.14332265662567101</v>
      </c>
      <c r="G43" s="16">
        <v>0.14212447921628038</v>
      </c>
      <c r="H43" s="16">
        <v>0.14097611342421285</v>
      </c>
      <c r="I43" s="16">
        <v>0.13987508997836975</v>
      </c>
      <c r="J43" s="16">
        <v>0.13882043179993284</v>
      </c>
      <c r="K43" s="16">
        <v>0.13781259546506533</v>
      </c>
      <c r="L43" s="16">
        <v>0.13684928542276451</v>
      </c>
      <c r="M43" s="16">
        <v>0.13592965822472353</v>
      </c>
      <c r="N43" s="16">
        <v>0.13505427122575631</v>
      </c>
      <c r="O43" s="16">
        <v>0.13422098637229338</v>
      </c>
      <c r="P43" s="16">
        <v>0.13343042476256056</v>
      </c>
      <c r="Q43" s="16">
        <v>0.13268054577539498</v>
      </c>
      <c r="R43" s="16">
        <v>0.13197070485549661</v>
      </c>
      <c r="S43" s="16">
        <v>0.13130161338187923</v>
      </c>
      <c r="T43" s="16">
        <v>0.1306713656376462</v>
      </c>
      <c r="U43" s="16">
        <v>0.13004414308258549</v>
      </c>
      <c r="V43" s="16">
        <v>0.1294199311957891</v>
      </c>
      <c r="W43" s="16">
        <v>0.1287987155260493</v>
      </c>
      <c r="X43" s="16">
        <v>0.12818048169152427</v>
      </c>
      <c r="Y43" s="16">
        <v>0.12756521537940493</v>
      </c>
      <c r="Z43" s="16">
        <v>0.12695290234558379</v>
      </c>
      <c r="AA43" s="16">
        <v>0.12634352841432497</v>
      </c>
      <c r="AB43" s="16">
        <v>0.12573707947793622</v>
      </c>
      <c r="AC43" s="16">
        <v>0.12513354149644212</v>
      </c>
      <c r="AD43" s="16">
        <v>0.12453290049725921</v>
      </c>
      <c r="AE43" s="16">
        <v>0.12393514257487236</v>
      </c>
      <c r="AF43" s="16">
        <v>0.12334025389051297</v>
      </c>
      <c r="AG43" s="16">
        <v>0.12274822067183849</v>
      </c>
      <c r="AH43" s="16">
        <v>0.12215902921261368</v>
      </c>
      <c r="AI43" s="16">
        <v>0.12157266587239313</v>
      </c>
      <c r="AJ43" s="16">
        <v>0.12098911707620563</v>
      </c>
      <c r="AK43" s="16">
        <v>0.12040836931423984</v>
      </c>
      <c r="AL43" s="16">
        <v>0.11983040914153148</v>
      </c>
      <c r="AM43" s="16">
        <v>0.11925522317765214</v>
      </c>
      <c r="AN43" s="16">
        <v>0.1186827981063994</v>
      </c>
      <c r="AO43" s="16">
        <v>0.11811312067548868</v>
      </c>
      <c r="AP43" s="16">
        <v>0.11754617769624633</v>
      </c>
      <c r="AQ43" s="16">
        <v>0.11698195604330434</v>
      </c>
      <c r="AR43" s="16">
        <v>0.11642044265429648</v>
      </c>
      <c r="AS43" s="16">
        <v>0.11586162452955585</v>
      </c>
      <c r="AT43" s="16">
        <v>0.11530548873181398</v>
      </c>
      <c r="AU43" s="16">
        <v>0.11475202238590128</v>
      </c>
      <c r="AV43" s="16">
        <v>0.11420121267844893</v>
      </c>
      <c r="AW43" s="16">
        <v>0.11365304685759238</v>
      </c>
      <c r="AX43" s="16">
        <v>0.11310751223267594</v>
      </c>
      <c r="AY43" s="16">
        <v>0.11256459617395909</v>
      </c>
      <c r="AZ43" s="16">
        <v>0.11202428611232408</v>
      </c>
      <c r="BA43" s="16">
        <v>0.11148656953898493</v>
      </c>
      <c r="BB43" s="16">
        <v>0.11095143400519779</v>
      </c>
      <c r="BC43" s="16">
        <v>0.11041886712197284</v>
      </c>
      <c r="BD43" s="16">
        <v>0.10988885655978738</v>
      </c>
      <c r="BE43" s="16">
        <v>0.10936139004830039</v>
      </c>
      <c r="BF43" s="16">
        <v>0.10883645537606855</v>
      </c>
      <c r="BG43" s="16">
        <v>0.10831404039026341</v>
      </c>
      <c r="BH43" s="16">
        <v>0.10779413299639015</v>
      </c>
      <c r="BI43" s="16">
        <v>0.10727672115800746</v>
      </c>
      <c r="BJ43" s="16">
        <v>0.10676179289644903</v>
      </c>
      <c r="BK43" s="16">
        <v>0.10624933629054607</v>
      </c>
      <c r="BL43" s="16">
        <v>0.10573933947635145</v>
      </c>
      <c r="BM43" s="16">
        <v>0.10523179064686496</v>
      </c>
      <c r="BN43" s="16">
        <v>0.10472667805176</v>
      </c>
      <c r="BO43" s="16">
        <v>0.10422398999711155</v>
      </c>
      <c r="BP43" s="16">
        <v>0.10372371484512541</v>
      </c>
      <c r="BQ43" s="16">
        <v>0.10322584101386881</v>
      </c>
      <c r="BR43" s="16">
        <v>0.10273035697700224</v>
      </c>
      <c r="BS43" s="16">
        <v>0.10223725126351263</v>
      </c>
      <c r="BT43" s="16">
        <v>0.10174651245744776</v>
      </c>
      <c r="BU43" s="16">
        <v>0.10125812919765201</v>
      </c>
      <c r="BV43" s="16">
        <v>0.10077209017750327</v>
      </c>
      <c r="BW43" s="16">
        <v>0.10028838414465126</v>
      </c>
      <c r="BX43" s="16">
        <v>9.9806999900756921E-2</v>
      </c>
      <c r="BY43" s="16">
        <v>9.9327926301233285E-2</v>
      </c>
      <c r="BZ43" s="16">
        <v>9.8851152254987376E-2</v>
      </c>
      <c r="CA43" s="16">
        <v>9.8376666724163425E-2</v>
      </c>
      <c r="CB43" s="16">
        <v>9.790445872388745E-2</v>
      </c>
      <c r="CC43" s="16">
        <v>9.7434517322012776E-2</v>
      </c>
      <c r="CD43" s="16">
        <v>9.6966831638867115E-2</v>
      </c>
      <c r="CE43" s="16">
        <v>9.6501390847000559E-2</v>
      </c>
      <c r="CF43" s="16">
        <v>9.6038184170934945E-2</v>
      </c>
      <c r="CG43" s="16">
        <v>9.557720088691446E-2</v>
      </c>
      <c r="CH43" s="16">
        <v>9.5118430322657266E-2</v>
      </c>
      <c r="CI43" s="16">
        <v>9.4661861857108509E-2</v>
      </c>
      <c r="CJ43" s="16">
        <v>9.4207484920194373E-2</v>
      </c>
      <c r="CK43" s="16">
        <v>9.3755288992577443E-2</v>
      </c>
      <c r="CL43" s="16">
        <v>9.3305263605413066E-2</v>
      </c>
      <c r="CM43" s="16">
        <v>9.2857398340107089E-2</v>
      </c>
      <c r="CN43" s="16">
        <v>9.2411682828074576E-2</v>
      </c>
      <c r="CO43" s="16">
        <v>9.1968106750499823E-2</v>
      </c>
      <c r="CP43" s="16">
        <v>9.1526659838097407E-2</v>
      </c>
      <c r="CQ43" s="16">
        <v>9.1087331870874533E-2</v>
      </c>
      <c r="CR43" s="16">
        <v>9.0650112677894343E-2</v>
      </c>
      <c r="CS43" s="16">
        <v>9.0214992137040442E-2</v>
      </c>
      <c r="CT43" s="16">
        <v>8.9781960174782641E-2</v>
      </c>
      <c r="CU43" s="16">
        <v>8.935100676594368E-2</v>
      </c>
      <c r="CV43" s="16">
        <v>8.8922121933467144E-2</v>
      </c>
      <c r="CW43" s="16">
        <v>8.8495295748186514E-2</v>
      </c>
      <c r="CX43" s="16">
        <v>8.8070518328595221E-2</v>
      </c>
      <c r="CY43" s="16">
        <v>8.7647779840617959E-2</v>
      </c>
      <c r="CZ43" s="16">
        <v>8.7227070497382986E-2</v>
      </c>
      <c r="DA43" s="16">
        <v>8.6808380558995549E-2</v>
      </c>
      <c r="DB43" s="16">
        <v>8.639170033231236E-2</v>
      </c>
      <c r="DC43" s="16">
        <v>8.5977020170717261E-2</v>
      </c>
      <c r="DD43" s="16">
        <v>8.5564330473897818E-2</v>
      </c>
      <c r="DE43" s="16">
        <v>8.515362168762311E-2</v>
      </c>
      <c r="DF43" s="16">
        <v>8.4744884303522519E-2</v>
      </c>
      <c r="DG43" s="16">
        <v>8.4338108858865599E-2</v>
      </c>
      <c r="DH43" s="16">
        <v>8.3933285936343041E-2</v>
      </c>
      <c r="DI43" s="16">
        <v>8.3530406163848589E-2</v>
      </c>
      <c r="DJ43" s="16">
        <v>8.3129460214262124E-2</v>
      </c>
      <c r="DK43" s="16">
        <v>8.2730438805233661E-2</v>
      </c>
    </row>
    <row r="44" spans="2:115" ht="12.75" customHeight="1" x14ac:dyDescent="0.15">
      <c r="B44" s="16">
        <v>91</v>
      </c>
      <c r="D44" s="16">
        <v>0.16281999999999999</v>
      </c>
      <c r="E44" s="16">
        <v>0.16164118319999998</v>
      </c>
      <c r="F44" s="16">
        <v>0.16050161285843997</v>
      </c>
      <c r="G44" s="16">
        <v>0.15940057179423109</v>
      </c>
      <c r="H44" s="16">
        <v>0.15833736998036357</v>
      </c>
      <c r="I44" s="16">
        <v>0.1573113438228908</v>
      </c>
      <c r="J44" s="16">
        <v>0.15632185547024482</v>
      </c>
      <c r="K44" s="16">
        <v>0.15536672893332162</v>
      </c>
      <c r="L44" s="16">
        <v>0.15444695789803636</v>
      </c>
      <c r="M44" s="16">
        <v>0.15356197682928061</v>
      </c>
      <c r="N44" s="16">
        <v>0.15271124347764639</v>
      </c>
      <c r="O44" s="16">
        <v>0.15189423832504098</v>
      </c>
      <c r="P44" s="16">
        <v>0.15111046405528375</v>
      </c>
      <c r="Q44" s="16">
        <v>0.15035944504892898</v>
      </c>
      <c r="R44" s="16">
        <v>0.14964072690159511</v>
      </c>
      <c r="S44" s="16">
        <v>0.14895387596511678</v>
      </c>
      <c r="T44" s="16">
        <v>0.14829847891087028</v>
      </c>
      <c r="U44" s="16">
        <v>0.14764596560366244</v>
      </c>
      <c r="V44" s="16">
        <v>0.14699632335500634</v>
      </c>
      <c r="W44" s="16">
        <v>0.1463495395322443</v>
      </c>
      <c r="X44" s="16">
        <v>0.14570560155830245</v>
      </c>
      <c r="Y44" s="16">
        <v>0.14506449691144593</v>
      </c>
      <c r="Z44" s="16">
        <v>0.14442621312503556</v>
      </c>
      <c r="AA44" s="16">
        <v>0.14379073778728541</v>
      </c>
      <c r="AB44" s="16">
        <v>0.14315805854102137</v>
      </c>
      <c r="AC44" s="16">
        <v>0.14252816308344088</v>
      </c>
      <c r="AD44" s="16">
        <v>0.14190103916587374</v>
      </c>
      <c r="AE44" s="16">
        <v>0.1412766745935439</v>
      </c>
      <c r="AF44" s="16">
        <v>0.14065505722533234</v>
      </c>
      <c r="AG44" s="16">
        <v>0.14003617497354084</v>
      </c>
      <c r="AH44" s="16">
        <v>0.13942001580365729</v>
      </c>
      <c r="AI44" s="16">
        <v>0.1388065677341212</v>
      </c>
      <c r="AJ44" s="16">
        <v>0.13819581883609108</v>
      </c>
      <c r="AK44" s="16">
        <v>0.13758775723321229</v>
      </c>
      <c r="AL44" s="16">
        <v>0.13698237110138614</v>
      </c>
      <c r="AM44" s="16">
        <v>0.13637964866854005</v>
      </c>
      <c r="AN44" s="16">
        <v>0.13577957821439848</v>
      </c>
      <c r="AO44" s="16">
        <v>0.13518214807025514</v>
      </c>
      <c r="AP44" s="16">
        <v>0.13458734661874602</v>
      </c>
      <c r="AQ44" s="16">
        <v>0.13399516229362354</v>
      </c>
      <c r="AR44" s="16">
        <v>0.13340558357953161</v>
      </c>
      <c r="AS44" s="16">
        <v>0.13281859901178167</v>
      </c>
      <c r="AT44" s="16">
        <v>0.13223419717612983</v>
      </c>
      <c r="AU44" s="16">
        <v>0.13165236670855487</v>
      </c>
      <c r="AV44" s="16">
        <v>0.13107309629503722</v>
      </c>
      <c r="AW44" s="16">
        <v>0.13049637467133909</v>
      </c>
      <c r="AX44" s="16">
        <v>0.12992219062278521</v>
      </c>
      <c r="AY44" s="16">
        <v>0.12935053298404495</v>
      </c>
      <c r="AZ44" s="16">
        <v>0.12878139063891514</v>
      </c>
      <c r="BA44" s="16">
        <v>0.12821475252010392</v>
      </c>
      <c r="BB44" s="16">
        <v>0.12765060760901548</v>
      </c>
      <c r="BC44" s="16">
        <v>0.12708894493553582</v>
      </c>
      <c r="BD44" s="16">
        <v>0.12652975357781945</v>
      </c>
      <c r="BE44" s="16">
        <v>0.12597302266207705</v>
      </c>
      <c r="BF44" s="16">
        <v>0.12541874136236392</v>
      </c>
      <c r="BG44" s="16">
        <v>0.12486689890036953</v>
      </c>
      <c r="BH44" s="16">
        <v>0.1243174845452079</v>
      </c>
      <c r="BI44" s="16">
        <v>0.123770487613209</v>
      </c>
      <c r="BJ44" s="16">
        <v>0.12322589746771088</v>
      </c>
      <c r="BK44" s="16">
        <v>0.12268370351885297</v>
      </c>
      <c r="BL44" s="16">
        <v>0.12214389522337001</v>
      </c>
      <c r="BM44" s="16">
        <v>0.12160646208438719</v>
      </c>
      <c r="BN44" s="16">
        <v>0.12107139365121589</v>
      </c>
      <c r="BO44" s="16">
        <v>0.12053867951915054</v>
      </c>
      <c r="BP44" s="16">
        <v>0.12000830932926629</v>
      </c>
      <c r="BQ44" s="16">
        <v>0.11948027276821752</v>
      </c>
      <c r="BR44" s="16">
        <v>0.11895455956803737</v>
      </c>
      <c r="BS44" s="16">
        <v>0.11843115950593802</v>
      </c>
      <c r="BT44" s="16">
        <v>0.11791006240411189</v>
      </c>
      <c r="BU44" s="16">
        <v>0.1173912581295338</v>
      </c>
      <c r="BV44" s="16">
        <v>0.11687473659376385</v>
      </c>
      <c r="BW44" s="16">
        <v>0.1163604877527513</v>
      </c>
      <c r="BX44" s="16">
        <v>0.1158485016066392</v>
      </c>
      <c r="BY44" s="16">
        <v>0.11533876819956998</v>
      </c>
      <c r="BZ44" s="16">
        <v>0.11483127761949188</v>
      </c>
      <c r="CA44" s="16">
        <v>0.11432601999796613</v>
      </c>
      <c r="CB44" s="16">
        <v>0.11382298550997508</v>
      </c>
      <c r="CC44" s="16">
        <v>0.11332216437373119</v>
      </c>
      <c r="CD44" s="16">
        <v>0.11282354685048679</v>
      </c>
      <c r="CE44" s="16">
        <v>0.11232712324434464</v>
      </c>
      <c r="CF44" s="16">
        <v>0.11183288390206954</v>
      </c>
      <c r="CG44" s="16">
        <v>0.11134081921290043</v>
      </c>
      <c r="CH44" s="16">
        <v>0.11085091960836367</v>
      </c>
      <c r="CI44" s="16">
        <v>0.11036317556208688</v>
      </c>
      <c r="CJ44" s="16">
        <v>0.10987757758961371</v>
      </c>
      <c r="CK44" s="16">
        <v>0.1093941162482194</v>
      </c>
      <c r="CL44" s="16">
        <v>0.10891278213672724</v>
      </c>
      <c r="CM44" s="16">
        <v>0.10843356589532566</v>
      </c>
      <c r="CN44" s="16">
        <v>0.10795645820538621</v>
      </c>
      <c r="CO44" s="16">
        <v>0.10748144978928253</v>
      </c>
      <c r="CP44" s="16">
        <v>0.10700853141020968</v>
      </c>
      <c r="CQ44" s="16">
        <v>0.10653769387200476</v>
      </c>
      <c r="CR44" s="16">
        <v>0.10606892801896795</v>
      </c>
      <c r="CS44" s="16">
        <v>0.10560222473568451</v>
      </c>
      <c r="CT44" s="16">
        <v>0.10513757494684749</v>
      </c>
      <c r="CU44" s="16">
        <v>0.10467496961708138</v>
      </c>
      <c r="CV44" s="16">
        <v>0.1042143997507662</v>
      </c>
      <c r="CW44" s="16">
        <v>0.10375585639186286</v>
      </c>
      <c r="CX44" s="16">
        <v>0.10329933062373865</v>
      </c>
      <c r="CY44" s="16">
        <v>0.10284481356899421</v>
      </c>
      <c r="CZ44" s="16">
        <v>0.10239229638929064</v>
      </c>
      <c r="DA44" s="16">
        <v>0.10194177028517776</v>
      </c>
      <c r="DB44" s="16">
        <v>0.10149322649592298</v>
      </c>
      <c r="DC44" s="16">
        <v>0.10104665629934093</v>
      </c>
      <c r="DD44" s="16">
        <v>0.10060205101162382</v>
      </c>
      <c r="DE44" s="16">
        <v>0.10015940198717269</v>
      </c>
      <c r="DF44" s="16">
        <v>9.9718700618429121E-2</v>
      </c>
      <c r="DG44" s="16">
        <v>9.9279938335708043E-2</v>
      </c>
      <c r="DH44" s="16">
        <v>9.8843106607030926E-2</v>
      </c>
      <c r="DI44" s="16">
        <v>9.8408196937960005E-2</v>
      </c>
      <c r="DJ44" s="16">
        <v>9.797520087143298E-2</v>
      </c>
      <c r="DK44" s="16">
        <v>9.7544109987598673E-2</v>
      </c>
    </row>
    <row r="45" spans="2:115" ht="12.75" customHeight="1" x14ac:dyDescent="0.15">
      <c r="B45" s="16">
        <v>92</v>
      </c>
      <c r="D45" s="16">
        <v>0.18159</v>
      </c>
      <c r="E45" s="16">
        <v>0.1805767278</v>
      </c>
      <c r="F45" s="16">
        <v>0.17958897309893401</v>
      </c>
      <c r="G45" s="16">
        <v>0.17862458031339273</v>
      </c>
      <c r="H45" s="16">
        <v>0.17768501502094428</v>
      </c>
      <c r="I45" s="16">
        <v>0.1767681603434362</v>
      </c>
      <c r="J45" s="16">
        <v>0.17587548113370186</v>
      </c>
      <c r="K45" s="16">
        <v>0.17500489750209003</v>
      </c>
      <c r="L45" s="16">
        <v>0.17415787379817993</v>
      </c>
      <c r="M45" s="16">
        <v>0.17333236547637657</v>
      </c>
      <c r="N45" s="16">
        <v>0.17252983662422094</v>
      </c>
      <c r="O45" s="16">
        <v>0.1717482764643132</v>
      </c>
      <c r="P45" s="16">
        <v>0.17098914908234095</v>
      </c>
      <c r="Q45" s="16">
        <v>0.17025047595830523</v>
      </c>
      <c r="R45" s="16">
        <v>0.16953372145452075</v>
      </c>
      <c r="S45" s="16">
        <v>0.16883693785934267</v>
      </c>
      <c r="T45" s="16">
        <v>0.1681615901079053</v>
      </c>
      <c r="U45" s="16">
        <v>0.1674889437474737</v>
      </c>
      <c r="V45" s="16">
        <v>0.16681898797248379</v>
      </c>
      <c r="W45" s="16">
        <v>0.16615171202059384</v>
      </c>
      <c r="X45" s="16">
        <v>0.16548710517251147</v>
      </c>
      <c r="Y45" s="16">
        <v>0.16482515675182144</v>
      </c>
      <c r="Z45" s="16">
        <v>0.16416585612481413</v>
      </c>
      <c r="AA45" s="16">
        <v>0.16350919270031489</v>
      </c>
      <c r="AB45" s="16">
        <v>0.16285515592951361</v>
      </c>
      <c r="AC45" s="16">
        <v>0.16220373530579557</v>
      </c>
      <c r="AD45" s="16">
        <v>0.16155492036457239</v>
      </c>
      <c r="AE45" s="16">
        <v>0.16090870068311411</v>
      </c>
      <c r="AF45" s="16">
        <v>0.16026506588038164</v>
      </c>
      <c r="AG45" s="16">
        <v>0.1596240056168601</v>
      </c>
      <c r="AH45" s="16">
        <v>0.15898550959439267</v>
      </c>
      <c r="AI45" s="16">
        <v>0.15834956755601509</v>
      </c>
      <c r="AJ45" s="16">
        <v>0.15771616928579105</v>
      </c>
      <c r="AK45" s="16">
        <v>0.15708530460864786</v>
      </c>
      <c r="AL45" s="16">
        <v>0.15645696339021328</v>
      </c>
      <c r="AM45" s="16">
        <v>0.15583113553665243</v>
      </c>
      <c r="AN45" s="16">
        <v>0.15520781099450581</v>
      </c>
      <c r="AO45" s="16">
        <v>0.15458697975052779</v>
      </c>
      <c r="AP45" s="16">
        <v>0.15396863183152568</v>
      </c>
      <c r="AQ45" s="16">
        <v>0.15335275730419959</v>
      </c>
      <c r="AR45" s="16">
        <v>0.15273934627498278</v>
      </c>
      <c r="AS45" s="16">
        <v>0.15212838888988284</v>
      </c>
      <c r="AT45" s="16">
        <v>0.15151987533432332</v>
      </c>
      <c r="AU45" s="16">
        <v>0.15091379583298603</v>
      </c>
      <c r="AV45" s="16">
        <v>0.15031014064965409</v>
      </c>
      <c r="AW45" s="16">
        <v>0.14970890008705545</v>
      </c>
      <c r="AX45" s="16">
        <v>0.14911006448670724</v>
      </c>
      <c r="AY45" s="16">
        <v>0.14851362422876041</v>
      </c>
      <c r="AZ45" s="16">
        <v>0.14791956973184536</v>
      </c>
      <c r="BA45" s="16">
        <v>0.147327891452918</v>
      </c>
      <c r="BB45" s="16">
        <v>0.14673857988710631</v>
      </c>
      <c r="BC45" s="16">
        <v>0.14615162556755787</v>
      </c>
      <c r="BD45" s="16">
        <v>0.14556701906528766</v>
      </c>
      <c r="BE45" s="16">
        <v>0.1449847509890265</v>
      </c>
      <c r="BF45" s="16">
        <v>0.14440481198507038</v>
      </c>
      <c r="BG45" s="16">
        <v>0.14382719273713013</v>
      </c>
      <c r="BH45" s="16">
        <v>0.1432518839661816</v>
      </c>
      <c r="BI45" s="16">
        <v>0.14267887643031688</v>
      </c>
      <c r="BJ45" s="16">
        <v>0.14210816092459558</v>
      </c>
      <c r="BK45" s="16">
        <v>0.14153972828089723</v>
      </c>
      <c r="BL45" s="16">
        <v>0.14097356936777364</v>
      </c>
      <c r="BM45" s="16">
        <v>0.14040967509030253</v>
      </c>
      <c r="BN45" s="16">
        <v>0.13984803638994131</v>
      </c>
      <c r="BO45" s="16">
        <v>0.13928864424438156</v>
      </c>
      <c r="BP45" s="16">
        <v>0.13873148966740403</v>
      </c>
      <c r="BQ45" s="16">
        <v>0.13817656370873441</v>
      </c>
      <c r="BR45" s="16">
        <v>0.13762385745389946</v>
      </c>
      <c r="BS45" s="16">
        <v>0.13707336202408388</v>
      </c>
      <c r="BT45" s="16">
        <v>0.13652506857598753</v>
      </c>
      <c r="BU45" s="16">
        <v>0.13597896830168357</v>
      </c>
      <c r="BV45" s="16">
        <v>0.13543505242847684</v>
      </c>
      <c r="BW45" s="16">
        <v>0.13489331221876294</v>
      </c>
      <c r="BX45" s="16">
        <v>0.13435373896988789</v>
      </c>
      <c r="BY45" s="16">
        <v>0.13381632401400834</v>
      </c>
      <c r="BZ45" s="16">
        <v>0.13328105871795232</v>
      </c>
      <c r="CA45" s="16">
        <v>0.1327479344830805</v>
      </c>
      <c r="CB45" s="16">
        <v>0.13221694274514817</v>
      </c>
      <c r="CC45" s="16">
        <v>0.1316880749741676</v>
      </c>
      <c r="CD45" s="16">
        <v>0.13116132267427091</v>
      </c>
      <c r="CE45" s="16">
        <v>0.13063667738357385</v>
      </c>
      <c r="CF45" s="16">
        <v>0.13011413067403951</v>
      </c>
      <c r="CG45" s="16">
        <v>0.12959367415134337</v>
      </c>
      <c r="CH45" s="16">
        <v>0.129075299454738</v>
      </c>
      <c r="CI45" s="16">
        <v>0.12855899825691905</v>
      </c>
      <c r="CJ45" s="16">
        <v>0.12804476226389136</v>
      </c>
      <c r="CK45" s="16">
        <v>0.12753258321483582</v>
      </c>
      <c r="CL45" s="16">
        <v>0.12702245288197647</v>
      </c>
      <c r="CM45" s="16">
        <v>0.12651436307044855</v>
      </c>
      <c r="CN45" s="16">
        <v>0.12600830561816675</v>
      </c>
      <c r="CO45" s="16">
        <v>0.12550427239569409</v>
      </c>
      <c r="CP45" s="16">
        <v>0.12500225530611131</v>
      </c>
      <c r="CQ45" s="16">
        <v>0.12450224628488686</v>
      </c>
      <c r="CR45" s="16">
        <v>0.12400423729974731</v>
      </c>
      <c r="CS45" s="16">
        <v>0.12350822035054833</v>
      </c>
      <c r="CT45" s="16">
        <v>0.12301418746914615</v>
      </c>
      <c r="CU45" s="16">
        <v>0.12252213071926955</v>
      </c>
      <c r="CV45" s="16">
        <v>0.12203204219639248</v>
      </c>
      <c r="CW45" s="16">
        <v>0.12154391402760691</v>
      </c>
      <c r="CX45" s="16">
        <v>0.12105773837149648</v>
      </c>
      <c r="CY45" s="16">
        <v>0.12057350741801048</v>
      </c>
      <c r="CZ45" s="16">
        <v>0.12009121338833845</v>
      </c>
      <c r="DA45" s="16">
        <v>0.1196108485347851</v>
      </c>
      <c r="DB45" s="16">
        <v>0.11913240514064595</v>
      </c>
      <c r="DC45" s="16">
        <v>0.11865587552008337</v>
      </c>
      <c r="DD45" s="16">
        <v>0.11818125201800303</v>
      </c>
      <c r="DE45" s="16">
        <v>0.11770852700993102</v>
      </c>
      <c r="DF45" s="16">
        <v>0.11723769290189129</v>
      </c>
      <c r="DG45" s="16">
        <v>0.11676874213028374</v>
      </c>
      <c r="DH45" s="16">
        <v>0.1163016671617626</v>
      </c>
      <c r="DI45" s="16">
        <v>0.11583646049311555</v>
      </c>
      <c r="DJ45" s="16">
        <v>0.11537311465114308</v>
      </c>
      <c r="DK45" s="16">
        <v>0.11491162219253852</v>
      </c>
    </row>
    <row r="46" spans="2:115" ht="12.75" customHeight="1" x14ac:dyDescent="0.15">
      <c r="B46" s="16">
        <v>93</v>
      </c>
      <c r="D46" s="16">
        <v>0.20238</v>
      </c>
      <c r="E46" s="16">
        <v>0.2015785752</v>
      </c>
      <c r="F46" s="16">
        <v>0.20078233982796001</v>
      </c>
      <c r="G46" s="16">
        <v>0.19999125740903784</v>
      </c>
      <c r="H46" s="16">
        <v>0.19920529176742033</v>
      </c>
      <c r="I46" s="16">
        <v>0.19842440702369205</v>
      </c>
      <c r="J46" s="16">
        <v>0.19764856759222943</v>
      </c>
      <c r="K46" s="16">
        <v>0.19687971466429566</v>
      </c>
      <c r="L46" s="16">
        <v>0.19611582137139819</v>
      </c>
      <c r="M46" s="16">
        <v>0.19535685314269086</v>
      </c>
      <c r="N46" s="16">
        <v>0.19460277568956008</v>
      </c>
      <c r="O46" s="16">
        <v>0.19385355500315526</v>
      </c>
      <c r="P46" s="16">
        <v>0.19310915735194314</v>
      </c>
      <c r="Q46" s="16">
        <v>0.19236954927928521</v>
      </c>
      <c r="R46" s="16">
        <v>0.19163469760103832</v>
      </c>
      <c r="S46" s="16">
        <v>0.19090456940317838</v>
      </c>
      <c r="T46" s="16">
        <v>0.19017913203944628</v>
      </c>
      <c r="U46" s="16">
        <v>0.18945645133769637</v>
      </c>
      <c r="V46" s="16">
        <v>0.18873651682261314</v>
      </c>
      <c r="W46" s="16">
        <v>0.18801931805868721</v>
      </c>
      <c r="X46" s="16">
        <v>0.1873048446500642</v>
      </c>
      <c r="Y46" s="16">
        <v>0.18659308624039395</v>
      </c>
      <c r="Z46" s="16">
        <v>0.18588403251268043</v>
      </c>
      <c r="AA46" s="16">
        <v>0.18517767318913225</v>
      </c>
      <c r="AB46" s="16">
        <v>0.18447399803101353</v>
      </c>
      <c r="AC46" s="16">
        <v>0.18377299683849568</v>
      </c>
      <c r="AD46" s="16">
        <v>0.18307465945050941</v>
      </c>
      <c r="AE46" s="16">
        <v>0.18237897574459747</v>
      </c>
      <c r="AF46" s="16">
        <v>0.18168593563676799</v>
      </c>
      <c r="AG46" s="16">
        <v>0.18099552908134825</v>
      </c>
      <c r="AH46" s="16">
        <v>0.18030774607083913</v>
      </c>
      <c r="AI46" s="16">
        <v>0.17962257663576994</v>
      </c>
      <c r="AJ46" s="16">
        <v>0.17894001084455399</v>
      </c>
      <c r="AK46" s="16">
        <v>0.17826003880334471</v>
      </c>
      <c r="AL46" s="16">
        <v>0.17758265065589199</v>
      </c>
      <c r="AM46" s="16">
        <v>0.17690783658339959</v>
      </c>
      <c r="AN46" s="16">
        <v>0.17623558680438267</v>
      </c>
      <c r="AO46" s="16">
        <v>0.17556589157452598</v>
      </c>
      <c r="AP46" s="16">
        <v>0.17489874118654281</v>
      </c>
      <c r="AQ46" s="16">
        <v>0.17423412597003396</v>
      </c>
      <c r="AR46" s="16">
        <v>0.17357203629134782</v>
      </c>
      <c r="AS46" s="16">
        <v>0.17291246255344067</v>
      </c>
      <c r="AT46" s="16">
        <v>0.1722553951957376</v>
      </c>
      <c r="AU46" s="16">
        <v>0.17160082469399379</v>
      </c>
      <c r="AV46" s="16">
        <v>0.1709487415601566</v>
      </c>
      <c r="AW46" s="16">
        <v>0.17029913634222801</v>
      </c>
      <c r="AX46" s="16">
        <v>0.16965199962412753</v>
      </c>
      <c r="AY46" s="16">
        <v>0.16900732202555585</v>
      </c>
      <c r="AZ46" s="16">
        <v>0.16836509420185872</v>
      </c>
      <c r="BA46" s="16">
        <v>0.16772530684389167</v>
      </c>
      <c r="BB46" s="16">
        <v>0.16708795067788487</v>
      </c>
      <c r="BC46" s="16">
        <v>0.16645301646530891</v>
      </c>
      <c r="BD46" s="16">
        <v>0.16582049500274074</v>
      </c>
      <c r="BE46" s="16">
        <v>0.16519037712173032</v>
      </c>
      <c r="BF46" s="16">
        <v>0.16456265368866774</v>
      </c>
      <c r="BG46" s="16">
        <v>0.16393731560465077</v>
      </c>
      <c r="BH46" s="16">
        <v>0.16331435380535311</v>
      </c>
      <c r="BI46" s="16">
        <v>0.16269375926089277</v>
      </c>
      <c r="BJ46" s="16">
        <v>0.16207552297570135</v>
      </c>
      <c r="BK46" s="16">
        <v>0.16145963598839369</v>
      </c>
      <c r="BL46" s="16">
        <v>0.1608460893716378</v>
      </c>
      <c r="BM46" s="16">
        <v>0.16023487423202556</v>
      </c>
      <c r="BN46" s="16">
        <v>0.15962598170994388</v>
      </c>
      <c r="BO46" s="16">
        <v>0.15901940297944608</v>
      </c>
      <c r="BP46" s="16">
        <v>0.15841512924812418</v>
      </c>
      <c r="BQ46" s="16">
        <v>0.15781315175698132</v>
      </c>
      <c r="BR46" s="16">
        <v>0.15721346178030476</v>
      </c>
      <c r="BS46" s="16">
        <v>0.1566160506255396</v>
      </c>
      <c r="BT46" s="16">
        <v>0.15602090963316256</v>
      </c>
      <c r="BU46" s="16">
        <v>0.15542803017655654</v>
      </c>
      <c r="BV46" s="16">
        <v>0.15483740366188561</v>
      </c>
      <c r="BW46" s="16">
        <v>0.15424902152797046</v>
      </c>
      <c r="BX46" s="16">
        <v>0.15366287524616415</v>
      </c>
      <c r="BY46" s="16">
        <v>0.15307895632022872</v>
      </c>
      <c r="BZ46" s="16">
        <v>0.15249725628621186</v>
      </c>
      <c r="CA46" s="16">
        <v>0.15191776671232424</v>
      </c>
      <c r="CB46" s="16">
        <v>0.15134047919881741</v>
      </c>
      <c r="CC46" s="16">
        <v>0.15076538537786188</v>
      </c>
      <c r="CD46" s="16">
        <v>0.15019247691342602</v>
      </c>
      <c r="CE46" s="16">
        <v>0.14962174550115498</v>
      </c>
      <c r="CF46" s="16">
        <v>0.14905318286825059</v>
      </c>
      <c r="CG46" s="16">
        <v>0.14848678077335126</v>
      </c>
      <c r="CH46" s="16">
        <v>0.14792253100641251</v>
      </c>
      <c r="CI46" s="16">
        <v>0.14736042538858815</v>
      </c>
      <c r="CJ46" s="16">
        <v>0.14680045577211151</v>
      </c>
      <c r="CK46" s="16">
        <v>0.14624261404017747</v>
      </c>
      <c r="CL46" s="16">
        <v>0.14568689210682481</v>
      </c>
      <c r="CM46" s="16">
        <v>0.14513328191681885</v>
      </c>
      <c r="CN46" s="16">
        <v>0.14458177544553494</v>
      </c>
      <c r="CO46" s="16">
        <v>0.14403236469884192</v>
      </c>
      <c r="CP46" s="16">
        <v>0.14348504171298629</v>
      </c>
      <c r="CQ46" s="16">
        <v>0.14293979855447694</v>
      </c>
      <c r="CR46" s="16">
        <v>0.14239662731996994</v>
      </c>
      <c r="CS46" s="16">
        <v>0.14185552013615405</v>
      </c>
      <c r="CT46" s="16">
        <v>0.14131646915963664</v>
      </c>
      <c r="CU46" s="16">
        <v>0.14077946657683002</v>
      </c>
      <c r="CV46" s="16">
        <v>0.14024450460383808</v>
      </c>
      <c r="CW46" s="16">
        <v>0.1397115754863435</v>
      </c>
      <c r="CX46" s="16">
        <v>0.13918067149949537</v>
      </c>
      <c r="CY46" s="16">
        <v>0.13865178494779729</v>
      </c>
      <c r="CZ46" s="16">
        <v>0.13812490816499565</v>
      </c>
      <c r="DA46" s="16">
        <v>0.13760003351396866</v>
      </c>
      <c r="DB46" s="16">
        <v>0.13707715338661558</v>
      </c>
      <c r="DC46" s="16">
        <v>0.13655626020374645</v>
      </c>
      <c r="DD46" s="16">
        <v>0.1360373464149722</v>
      </c>
      <c r="DE46" s="16">
        <v>0.13552040449859531</v>
      </c>
      <c r="DF46" s="16">
        <v>0.13500542696150064</v>
      </c>
      <c r="DG46" s="16">
        <v>0.13449240633904694</v>
      </c>
      <c r="DH46" s="16">
        <v>0.13398133519495853</v>
      </c>
      <c r="DI46" s="16">
        <v>0.13347220612121771</v>
      </c>
      <c r="DJ46" s="16">
        <v>0.13296501173795708</v>
      </c>
      <c r="DK46" s="16">
        <v>0.13245974469335284</v>
      </c>
    </row>
    <row r="47" spans="2:115" ht="12.75" customHeight="1" x14ac:dyDescent="0.15">
      <c r="B47" s="16">
        <v>94</v>
      </c>
      <c r="D47" s="16">
        <v>0.22542999999999999</v>
      </c>
      <c r="E47" s="16">
        <v>0.22490249379999999</v>
      </c>
      <c r="F47" s="16">
        <v>0.224358229765004</v>
      </c>
      <c r="G47" s="16">
        <v>0.22379509060829383</v>
      </c>
      <c r="H47" s="16">
        <v>0.22321546132361836</v>
      </c>
      <c r="I47" s="16">
        <v>0.22261947604188431</v>
      </c>
      <c r="J47" s="16">
        <v>0.22200504628800871</v>
      </c>
      <c r="K47" s="16">
        <v>0.22137455195655079</v>
      </c>
      <c r="L47" s="16">
        <v>0.22072592451931811</v>
      </c>
      <c r="M47" s="16">
        <v>0.22006153948651497</v>
      </c>
      <c r="N47" s="16">
        <v>0.21938154932950163</v>
      </c>
      <c r="O47" s="16">
        <v>0.21868391600263382</v>
      </c>
      <c r="P47" s="16">
        <v>0.21797100643646522</v>
      </c>
      <c r="Q47" s="16">
        <v>0.21724080356490308</v>
      </c>
      <c r="R47" s="16">
        <v>0.21649566760867545</v>
      </c>
      <c r="S47" s="16">
        <v>0.21573360285869292</v>
      </c>
      <c r="T47" s="16">
        <v>0.2149569618884016</v>
      </c>
      <c r="U47" s="16">
        <v>0.21418311682560334</v>
      </c>
      <c r="V47" s="16">
        <v>0.21341205760503118</v>
      </c>
      <c r="W47" s="16">
        <v>0.21264377419765307</v>
      </c>
      <c r="X47" s="16">
        <v>0.21187825661054149</v>
      </c>
      <c r="Y47" s="16">
        <v>0.21111549488674353</v>
      </c>
      <c r="Z47" s="16">
        <v>0.21035547910515123</v>
      </c>
      <c r="AA47" s="16">
        <v>0.20959819938037269</v>
      </c>
      <c r="AB47" s="16">
        <v>0.20884364586260334</v>
      </c>
      <c r="AC47" s="16">
        <v>0.20809180873749794</v>
      </c>
      <c r="AD47" s="16">
        <v>0.20734267822604294</v>
      </c>
      <c r="AE47" s="16">
        <v>0.20659624458442918</v>
      </c>
      <c r="AF47" s="16">
        <v>0.20585249810392525</v>
      </c>
      <c r="AG47" s="16">
        <v>0.20511142911075109</v>
      </c>
      <c r="AH47" s="16">
        <v>0.20437302796595239</v>
      </c>
      <c r="AI47" s="16">
        <v>0.20363728506527495</v>
      </c>
      <c r="AJ47" s="16">
        <v>0.20290419083903993</v>
      </c>
      <c r="AK47" s="16">
        <v>0.20217373575201938</v>
      </c>
      <c r="AL47" s="16">
        <v>0.2014459103033121</v>
      </c>
      <c r="AM47" s="16">
        <v>0.20072070502622019</v>
      </c>
      <c r="AN47" s="16">
        <v>0.1999981104881258</v>
      </c>
      <c r="AO47" s="16">
        <v>0.19927811729036851</v>
      </c>
      <c r="AP47" s="16">
        <v>0.1985607160681232</v>
      </c>
      <c r="AQ47" s="16">
        <v>0.19784589749027792</v>
      </c>
      <c r="AR47" s="16">
        <v>0.19713365225931292</v>
      </c>
      <c r="AS47" s="16">
        <v>0.19642397111117937</v>
      </c>
      <c r="AT47" s="16">
        <v>0.19571684481517912</v>
      </c>
      <c r="AU47" s="16">
        <v>0.19501226417384449</v>
      </c>
      <c r="AV47" s="16">
        <v>0.19431022002281861</v>
      </c>
      <c r="AW47" s="16">
        <v>0.19361070323073645</v>
      </c>
      <c r="AX47" s="16">
        <v>0.19291370469910579</v>
      </c>
      <c r="AY47" s="16">
        <v>0.192219215362189</v>
      </c>
      <c r="AZ47" s="16">
        <v>0.19152722618688511</v>
      </c>
      <c r="BA47" s="16">
        <v>0.19083772817261233</v>
      </c>
      <c r="BB47" s="16">
        <v>0.19015071235119091</v>
      </c>
      <c r="BC47" s="16">
        <v>0.18946616978672662</v>
      </c>
      <c r="BD47" s="16">
        <v>0.18878409157549439</v>
      </c>
      <c r="BE47" s="16">
        <v>0.1881044688458226</v>
      </c>
      <c r="BF47" s="16">
        <v>0.18742729275797765</v>
      </c>
      <c r="BG47" s="16">
        <v>0.1867525545040489</v>
      </c>
      <c r="BH47" s="16">
        <v>0.18608024530783432</v>
      </c>
      <c r="BI47" s="16">
        <v>0.18541035642472611</v>
      </c>
      <c r="BJ47" s="16">
        <v>0.18474287914159709</v>
      </c>
      <c r="BK47" s="16">
        <v>0.18407780477668734</v>
      </c>
      <c r="BL47" s="16">
        <v>0.18341512467949125</v>
      </c>
      <c r="BM47" s="16">
        <v>0.18275483023064507</v>
      </c>
      <c r="BN47" s="16">
        <v>0.18209691284181473</v>
      </c>
      <c r="BO47" s="16">
        <v>0.18144136395558419</v>
      </c>
      <c r="BP47" s="16">
        <v>0.18078817504534409</v>
      </c>
      <c r="BQ47" s="16">
        <v>0.18013733761518083</v>
      </c>
      <c r="BR47" s="16">
        <v>0.17948884319976618</v>
      </c>
      <c r="BS47" s="16">
        <v>0.178842683364247</v>
      </c>
      <c r="BT47" s="16">
        <v>0.17819884970413571</v>
      </c>
      <c r="BU47" s="16">
        <v>0.17755733384520081</v>
      </c>
      <c r="BV47" s="16">
        <v>0.17691812744335808</v>
      </c>
      <c r="BW47" s="16">
        <v>0.17628122218456199</v>
      </c>
      <c r="BX47" s="16">
        <v>0.17564660978469757</v>
      </c>
      <c r="BY47" s="16">
        <v>0.17501428198947264</v>
      </c>
      <c r="BZ47" s="16">
        <v>0.17438423057431052</v>
      </c>
      <c r="CA47" s="16">
        <v>0.173756447344243</v>
      </c>
      <c r="CB47" s="16">
        <v>0.17313092413380371</v>
      </c>
      <c r="CC47" s="16">
        <v>0.17250765280692201</v>
      </c>
      <c r="CD47" s="16">
        <v>0.17188662525681708</v>
      </c>
      <c r="CE47" s="16">
        <v>0.17126783340589255</v>
      </c>
      <c r="CF47" s="16">
        <v>0.17065126920563131</v>
      </c>
      <c r="CG47" s="16">
        <v>0.17003692463649103</v>
      </c>
      <c r="CH47" s="16">
        <v>0.16942479170779964</v>
      </c>
      <c r="CI47" s="16">
        <v>0.16881486245765157</v>
      </c>
      <c r="CJ47" s="16">
        <v>0.16820712895280401</v>
      </c>
      <c r="CK47" s="16">
        <v>0.16760158328857391</v>
      </c>
      <c r="CL47" s="16">
        <v>0.16699821758873504</v>
      </c>
      <c r="CM47" s="16">
        <v>0.16639702400541559</v>
      </c>
      <c r="CN47" s="16">
        <v>0.16579799471899609</v>
      </c>
      <c r="CO47" s="16">
        <v>0.16520112193800768</v>
      </c>
      <c r="CP47" s="16">
        <v>0.16460639789903087</v>
      </c>
      <c r="CQ47" s="16">
        <v>0.16401381486659433</v>
      </c>
      <c r="CR47" s="16">
        <v>0.16342336513307459</v>
      </c>
      <c r="CS47" s="16">
        <v>0.1628350410185955</v>
      </c>
      <c r="CT47" s="16">
        <v>0.16224883487092856</v>
      </c>
      <c r="CU47" s="16">
        <v>0.16166473906539322</v>
      </c>
      <c r="CV47" s="16">
        <v>0.16108274600475778</v>
      </c>
      <c r="CW47" s="16">
        <v>0.16050284811914065</v>
      </c>
      <c r="CX47" s="16">
        <v>0.15992503786591172</v>
      </c>
      <c r="CY47" s="16">
        <v>0.15934930772959444</v>
      </c>
      <c r="CZ47" s="16">
        <v>0.1587756502217679</v>
      </c>
      <c r="DA47" s="16">
        <v>0.15820405788096953</v>
      </c>
      <c r="DB47" s="16">
        <v>0.15763452327259803</v>
      </c>
      <c r="DC47" s="16">
        <v>0.15706703898881666</v>
      </c>
      <c r="DD47" s="16">
        <v>0.15650159764845692</v>
      </c>
      <c r="DE47" s="16">
        <v>0.15593819189692248</v>
      </c>
      <c r="DF47" s="16">
        <v>0.15537681440609355</v>
      </c>
      <c r="DG47" s="16">
        <v>0.1548174578742316</v>
      </c>
      <c r="DH47" s="16">
        <v>0.15426011502588435</v>
      </c>
      <c r="DI47" s="16">
        <v>0.15370477861179116</v>
      </c>
      <c r="DJ47" s="16">
        <v>0.1531514414087887</v>
      </c>
      <c r="DK47" s="16">
        <v>0.15260009621971707</v>
      </c>
    </row>
    <row r="48" spans="2:115" ht="12.75" customHeight="1" x14ac:dyDescent="0.15">
      <c r="B48" s="16">
        <v>95</v>
      </c>
      <c r="D48" s="16">
        <v>0.24970000000000001</v>
      </c>
      <c r="E48" s="16">
        <v>0.24952021599999999</v>
      </c>
      <c r="F48" s="16">
        <v>0.24929814300776001</v>
      </c>
      <c r="G48" s="16">
        <v>0.2490313939947417</v>
      </c>
      <c r="H48" s="16">
        <v>0.24872010475224829</v>
      </c>
      <c r="I48" s="16">
        <v>0.24836443500245256</v>
      </c>
      <c r="J48" s="16">
        <v>0.24796456826209862</v>
      </c>
      <c r="K48" s="16">
        <v>0.24752071168490947</v>
      </c>
      <c r="L48" s="16">
        <v>0.24703309588289019</v>
      </c>
      <c r="M48" s="16">
        <v>0.24650197472674198</v>
      </c>
      <c r="N48" s="16">
        <v>0.24592762512562866</v>
      </c>
      <c r="O48" s="16">
        <v>0.24531034678656333</v>
      </c>
      <c r="P48" s="16">
        <v>0.24465291505717535</v>
      </c>
      <c r="Q48" s="16">
        <v>0.24395320772011184</v>
      </c>
      <c r="R48" s="16">
        <v>0.2432115899686427</v>
      </c>
      <c r="S48" s="16">
        <v>0.24242844864894367</v>
      </c>
      <c r="T48" s="16">
        <v>0.24160419192353727</v>
      </c>
      <c r="U48" s="16">
        <v>0.24078273767099725</v>
      </c>
      <c r="V48" s="16">
        <v>0.23996407636291586</v>
      </c>
      <c r="W48" s="16">
        <v>0.23914819850328195</v>
      </c>
      <c r="X48" s="16">
        <v>0.23833509462837082</v>
      </c>
      <c r="Y48" s="16">
        <v>0.23752475530663436</v>
      </c>
      <c r="Z48" s="16">
        <v>0.23671717113859181</v>
      </c>
      <c r="AA48" s="16">
        <v>0.23591233275672063</v>
      </c>
      <c r="AB48" s="16">
        <v>0.23511023082534779</v>
      </c>
      <c r="AC48" s="16">
        <v>0.23431085604054161</v>
      </c>
      <c r="AD48" s="16">
        <v>0.23351419913000379</v>
      </c>
      <c r="AE48" s="16">
        <v>0.23272025085296177</v>
      </c>
      <c r="AF48" s="16">
        <v>0.23192900200006172</v>
      </c>
      <c r="AG48" s="16">
        <v>0.23114044339326154</v>
      </c>
      <c r="AH48" s="16">
        <v>0.23035456588572442</v>
      </c>
      <c r="AI48" s="16">
        <v>0.22957136036171299</v>
      </c>
      <c r="AJ48" s="16">
        <v>0.22879081773648319</v>
      </c>
      <c r="AK48" s="16">
        <v>0.22801292895617911</v>
      </c>
      <c r="AL48" s="16">
        <v>0.22723768499772812</v>
      </c>
      <c r="AM48" s="16">
        <v>0.22646507686873588</v>
      </c>
      <c r="AN48" s="16">
        <v>0.22569509560738216</v>
      </c>
      <c r="AO48" s="16">
        <v>0.22492773228231708</v>
      </c>
      <c r="AP48" s="16">
        <v>0.22416297799255722</v>
      </c>
      <c r="AQ48" s="16">
        <v>0.22340082386738253</v>
      </c>
      <c r="AR48" s="16">
        <v>0.22264126106623341</v>
      </c>
      <c r="AS48" s="16">
        <v>0.22188428077860825</v>
      </c>
      <c r="AT48" s="16">
        <v>0.22112987422396099</v>
      </c>
      <c r="AU48" s="16">
        <v>0.22037803265159953</v>
      </c>
      <c r="AV48" s="16">
        <v>0.2196287473405841</v>
      </c>
      <c r="AW48" s="16">
        <v>0.21888200959962612</v>
      </c>
      <c r="AX48" s="16">
        <v>0.21813781076698741</v>
      </c>
      <c r="AY48" s="16">
        <v>0.21739614221037967</v>
      </c>
      <c r="AZ48" s="16">
        <v>0.21665699532686439</v>
      </c>
      <c r="BA48" s="16">
        <v>0.21592036154275304</v>
      </c>
      <c r="BB48" s="16">
        <v>0.2151862323135077</v>
      </c>
      <c r="BC48" s="16">
        <v>0.21445459912364179</v>
      </c>
      <c r="BD48" s="16">
        <v>0.21372545348662139</v>
      </c>
      <c r="BE48" s="16">
        <v>0.2129987869447669</v>
      </c>
      <c r="BF48" s="16">
        <v>0.21227459106915469</v>
      </c>
      <c r="BG48" s="16">
        <v>0.2115528574595196</v>
      </c>
      <c r="BH48" s="16">
        <v>0.21083357774415723</v>
      </c>
      <c r="BI48" s="16">
        <v>0.2101167435798271</v>
      </c>
      <c r="BJ48" s="16">
        <v>0.20940234665165572</v>
      </c>
      <c r="BK48" s="16">
        <v>0.20869037867304008</v>
      </c>
      <c r="BL48" s="16">
        <v>0.20798083138555173</v>
      </c>
      <c r="BM48" s="16">
        <v>0.20727369655884087</v>
      </c>
      <c r="BN48" s="16">
        <v>0.20656896599054084</v>
      </c>
      <c r="BO48" s="16">
        <v>0.20586663150617301</v>
      </c>
      <c r="BP48" s="16">
        <v>0.20516668495905202</v>
      </c>
      <c r="BQ48" s="16">
        <v>0.20446911823019126</v>
      </c>
      <c r="BR48" s="16">
        <v>0.20377392322820861</v>
      </c>
      <c r="BS48" s="16">
        <v>0.20308109188923271</v>
      </c>
      <c r="BT48" s="16">
        <v>0.20239061617680934</v>
      </c>
      <c r="BU48" s="16">
        <v>0.20170248808180818</v>
      </c>
      <c r="BV48" s="16">
        <v>0.20101669962233007</v>
      </c>
      <c r="BW48" s="16">
        <v>0.20033324284361412</v>
      </c>
      <c r="BX48" s="16">
        <v>0.19965210981794584</v>
      </c>
      <c r="BY48" s="16">
        <v>0.19897329264456484</v>
      </c>
      <c r="BZ48" s="16">
        <v>0.19829678344957333</v>
      </c>
      <c r="CA48" s="16">
        <v>0.1976225743858448</v>
      </c>
      <c r="CB48" s="16">
        <v>0.19695065763293293</v>
      </c>
      <c r="CC48" s="16">
        <v>0.19628102539698097</v>
      </c>
      <c r="CD48" s="16">
        <v>0.19561366991063125</v>
      </c>
      <c r="CE48" s="16">
        <v>0.19494858343293509</v>
      </c>
      <c r="CF48" s="16">
        <v>0.19428575824926311</v>
      </c>
      <c r="CG48" s="16">
        <v>0.19362518667121564</v>
      </c>
      <c r="CH48" s="16">
        <v>0.19296686103653352</v>
      </c>
      <c r="CI48" s="16">
        <v>0.19231077370900931</v>
      </c>
      <c r="CJ48" s="16">
        <v>0.19165691707839869</v>
      </c>
      <c r="CK48" s="16">
        <v>0.19100528356033211</v>
      </c>
      <c r="CL48" s="16">
        <v>0.19035586559622703</v>
      </c>
      <c r="CM48" s="16">
        <v>0.18970865565319986</v>
      </c>
      <c r="CN48" s="16">
        <v>0.18906364622397898</v>
      </c>
      <c r="CO48" s="16">
        <v>0.18842082982681746</v>
      </c>
      <c r="CP48" s="16">
        <v>0.1877801990054063</v>
      </c>
      <c r="CQ48" s="16">
        <v>0.18714174632878794</v>
      </c>
      <c r="CR48" s="16">
        <v>0.18650546439127005</v>
      </c>
      <c r="CS48" s="16">
        <v>0.18587134581233974</v>
      </c>
      <c r="CT48" s="16">
        <v>0.18523938323657779</v>
      </c>
      <c r="CU48" s="16">
        <v>0.18460956933357345</v>
      </c>
      <c r="CV48" s="16">
        <v>0.1839818967978393</v>
      </c>
      <c r="CW48" s="16">
        <v>0.18335635834872666</v>
      </c>
      <c r="CX48" s="16">
        <v>0.18273294673034099</v>
      </c>
      <c r="CY48" s="16">
        <v>0.18211165471145782</v>
      </c>
      <c r="CZ48" s="16">
        <v>0.18149247508543886</v>
      </c>
      <c r="DA48" s="16">
        <v>0.1808754006701484</v>
      </c>
      <c r="DB48" s="16">
        <v>0.1802604243078699</v>
      </c>
      <c r="DC48" s="16">
        <v>0.17964753886522314</v>
      </c>
      <c r="DD48" s="16">
        <v>0.17903673723308142</v>
      </c>
      <c r="DE48" s="16">
        <v>0.17842801232648892</v>
      </c>
      <c r="DF48" s="16">
        <v>0.17782135708457886</v>
      </c>
      <c r="DG48" s="16">
        <v>0.17721676447049131</v>
      </c>
      <c r="DH48" s="16">
        <v>0.17661422747129166</v>
      </c>
      <c r="DI48" s="16">
        <v>0.17601373909788925</v>
      </c>
      <c r="DJ48" s="16">
        <v>0.17541529238495646</v>
      </c>
      <c r="DK48" s="16">
        <v>0.17481888039084761</v>
      </c>
    </row>
    <row r="49" spans="2:115" ht="12.75" customHeight="1" x14ac:dyDescent="0.15">
      <c r="B49" s="16">
        <v>96</v>
      </c>
      <c r="D49" s="16">
        <v>0.27435999999999999</v>
      </c>
      <c r="E49" s="16">
        <v>0.2741761788</v>
      </c>
      <c r="F49" s="16">
        <v>0.27394587080980803</v>
      </c>
      <c r="G49" s="16">
        <v>0.27366918548029012</v>
      </c>
      <c r="H49" s="16">
        <v>0.27334625584142341</v>
      </c>
      <c r="I49" s="16">
        <v>0.27297723839603749</v>
      </c>
      <c r="J49" s="16">
        <v>0.2725623129936755</v>
      </c>
      <c r="K49" s="16">
        <v>0.2721044083078461</v>
      </c>
      <c r="L49" s="16">
        <v>0.27160101515247659</v>
      </c>
      <c r="M49" s="16">
        <v>0.27105238110186858</v>
      </c>
      <c r="N49" s="16">
        <v>0.27045877638725546</v>
      </c>
      <c r="O49" s="16">
        <v>0.26982049367498151</v>
      </c>
      <c r="P49" s="16">
        <v>0.26913784782598382</v>
      </c>
      <c r="Q49" s="16">
        <v>0.26841386701533193</v>
      </c>
      <c r="R49" s="16">
        <v>0.26764620335566808</v>
      </c>
      <c r="S49" s="16">
        <v>0.26683523535950043</v>
      </c>
      <c r="T49" s="16">
        <v>0.26598136260635002</v>
      </c>
      <c r="U49" s="16">
        <v>0.26513022224600974</v>
      </c>
      <c r="V49" s="16">
        <v>0.2642818055348225</v>
      </c>
      <c r="W49" s="16">
        <v>0.26343610375711107</v>
      </c>
      <c r="X49" s="16">
        <v>0.2625931082250883</v>
      </c>
      <c r="Y49" s="16">
        <v>0.26175281027876807</v>
      </c>
      <c r="Z49" s="16">
        <v>0.26091520128587598</v>
      </c>
      <c r="AA49" s="16">
        <v>0.2600802726417612</v>
      </c>
      <c r="AB49" s="16">
        <v>0.25924801576930756</v>
      </c>
      <c r="AC49" s="16">
        <v>0.25841842211884575</v>
      </c>
      <c r="AD49" s="16">
        <v>0.25759148316806546</v>
      </c>
      <c r="AE49" s="16">
        <v>0.25676719042192769</v>
      </c>
      <c r="AF49" s="16">
        <v>0.25594553541257753</v>
      </c>
      <c r="AG49" s="16">
        <v>0.25512650969925726</v>
      </c>
      <c r="AH49" s="16">
        <v>0.25431010486821964</v>
      </c>
      <c r="AI49" s="16">
        <v>0.25349631253264138</v>
      </c>
      <c r="AJ49" s="16">
        <v>0.25268512433253693</v>
      </c>
      <c r="AK49" s="16">
        <v>0.2518765319346728</v>
      </c>
      <c r="AL49" s="16">
        <v>0.25107052703248184</v>
      </c>
      <c r="AM49" s="16">
        <v>0.2502671013459779</v>
      </c>
      <c r="AN49" s="16">
        <v>0.24946624662167077</v>
      </c>
      <c r="AO49" s="16">
        <v>0.24866795463248142</v>
      </c>
      <c r="AP49" s="16">
        <v>0.24787221717765751</v>
      </c>
      <c r="AQ49" s="16">
        <v>0.247079026082689</v>
      </c>
      <c r="AR49" s="16">
        <v>0.24628837319922442</v>
      </c>
      <c r="AS49" s="16">
        <v>0.24550025040498691</v>
      </c>
      <c r="AT49" s="16">
        <v>0.24471464960369094</v>
      </c>
      <c r="AU49" s="16">
        <v>0.24393156272495914</v>
      </c>
      <c r="AV49" s="16">
        <v>0.24315098172423927</v>
      </c>
      <c r="AW49" s="16">
        <v>0.24237289858272171</v>
      </c>
      <c r="AX49" s="16">
        <v>0.24159730530725701</v>
      </c>
      <c r="AY49" s="16">
        <v>0.24082419393027379</v>
      </c>
      <c r="AZ49" s="16">
        <v>0.24005355650969692</v>
      </c>
      <c r="BA49" s="16">
        <v>0.23928538512886588</v>
      </c>
      <c r="BB49" s="16">
        <v>0.23851967189645351</v>
      </c>
      <c r="BC49" s="16">
        <v>0.23775640894638486</v>
      </c>
      <c r="BD49" s="16">
        <v>0.23699558843775645</v>
      </c>
      <c r="BE49" s="16">
        <v>0.23623720255475564</v>
      </c>
      <c r="BF49" s="16">
        <v>0.23548124350658042</v>
      </c>
      <c r="BG49" s="16">
        <v>0.23472770352735936</v>
      </c>
      <c r="BH49" s="16">
        <v>0.23397657487607182</v>
      </c>
      <c r="BI49" s="16">
        <v>0.23322784983646838</v>
      </c>
      <c r="BJ49" s="16">
        <v>0.23248152071699171</v>
      </c>
      <c r="BK49" s="16">
        <v>0.23173757985069732</v>
      </c>
      <c r="BL49" s="16">
        <v>0.2309960195951751</v>
      </c>
      <c r="BM49" s="16">
        <v>0.23025683233247055</v>
      </c>
      <c r="BN49" s="16">
        <v>0.22952001046900664</v>
      </c>
      <c r="BO49" s="16">
        <v>0.22878554643550583</v>
      </c>
      <c r="BP49" s="16">
        <v>0.22805343268691222</v>
      </c>
      <c r="BQ49" s="16">
        <v>0.22732366170231408</v>
      </c>
      <c r="BR49" s="16">
        <v>0.2265962259848667</v>
      </c>
      <c r="BS49" s="16">
        <v>0.22587111806171514</v>
      </c>
      <c r="BT49" s="16">
        <v>0.22514833048391764</v>
      </c>
      <c r="BU49" s="16">
        <v>0.22442785582636909</v>
      </c>
      <c r="BV49" s="16">
        <v>0.22370968668772476</v>
      </c>
      <c r="BW49" s="16">
        <v>0.22299381569032403</v>
      </c>
      <c r="BX49" s="16">
        <v>0.222280235480115</v>
      </c>
      <c r="BY49" s="16">
        <v>0.22156893872657862</v>
      </c>
      <c r="BZ49" s="16">
        <v>0.22085991812265357</v>
      </c>
      <c r="CA49" s="16">
        <v>0.22015316638466109</v>
      </c>
      <c r="CB49" s="16">
        <v>0.21944867625223019</v>
      </c>
      <c r="CC49" s="16">
        <v>0.21874644048822303</v>
      </c>
      <c r="CD49" s="16">
        <v>0.21804645187866076</v>
      </c>
      <c r="CE49" s="16">
        <v>0.21734870323264904</v>
      </c>
      <c r="CF49" s="16">
        <v>0.21665318738230457</v>
      </c>
      <c r="CG49" s="16">
        <v>0.21595989718268119</v>
      </c>
      <c r="CH49" s="16">
        <v>0.21526882551169663</v>
      </c>
      <c r="CI49" s="16">
        <v>0.21457996527005918</v>
      </c>
      <c r="CJ49" s="16">
        <v>0.213893309381195</v>
      </c>
      <c r="CK49" s="16">
        <v>0.21320885079117516</v>
      </c>
      <c r="CL49" s="16">
        <v>0.21252658246864342</v>
      </c>
      <c r="CM49" s="16">
        <v>0.21184649740474376</v>
      </c>
      <c r="CN49" s="16">
        <v>0.2111685886130486</v>
      </c>
      <c r="CO49" s="16">
        <v>0.21049284912948685</v>
      </c>
      <c r="CP49" s="16">
        <v>0.20981927201227249</v>
      </c>
      <c r="CQ49" s="16">
        <v>0.20914785034183322</v>
      </c>
      <c r="CR49" s="16">
        <v>0.20847857722073937</v>
      </c>
      <c r="CS49" s="16">
        <v>0.207811445773633</v>
      </c>
      <c r="CT49" s="16">
        <v>0.20714644914715738</v>
      </c>
      <c r="CU49" s="16">
        <v>0.20648358050988649</v>
      </c>
      <c r="CV49" s="16">
        <v>0.20582283305225482</v>
      </c>
      <c r="CW49" s="16">
        <v>0.20516419998648763</v>
      </c>
      <c r="CX49" s="16">
        <v>0.20450767454653088</v>
      </c>
      <c r="CY49" s="16">
        <v>0.20385324998798199</v>
      </c>
      <c r="CZ49" s="16">
        <v>0.20320091958802045</v>
      </c>
      <c r="DA49" s="16">
        <v>0.2025506766453388</v>
      </c>
      <c r="DB49" s="16">
        <v>0.20190251448007371</v>
      </c>
      <c r="DC49" s="16">
        <v>0.20125642643373745</v>
      </c>
      <c r="DD49" s="16">
        <v>0.20061240586914952</v>
      </c>
      <c r="DE49" s="16">
        <v>0.19997044617036824</v>
      </c>
      <c r="DF49" s="16">
        <v>0.19933054074262305</v>
      </c>
      <c r="DG49" s="16">
        <v>0.19869268301224668</v>
      </c>
      <c r="DH49" s="16">
        <v>0.1980568664266075</v>
      </c>
      <c r="DI49" s="16">
        <v>0.19742308445404236</v>
      </c>
      <c r="DJ49" s="16">
        <v>0.19679133058378942</v>
      </c>
      <c r="DK49" s="16">
        <v>0.19616159832592128</v>
      </c>
    </row>
    <row r="50" spans="2:115" ht="12.75" customHeight="1" x14ac:dyDescent="0.15">
      <c r="B50" s="16">
        <v>97</v>
      </c>
      <c r="D50" s="16">
        <v>0.29881999999999997</v>
      </c>
      <c r="E50" s="16">
        <v>0.29863174339999998</v>
      </c>
      <c r="F50" s="16">
        <v>0.298395824322714</v>
      </c>
      <c r="G50" s="16">
        <v>0.29811234828960742</v>
      </c>
      <c r="H50" s="16">
        <v>0.29778144358300596</v>
      </c>
      <c r="I50" s="16">
        <v>0.29740623896409135</v>
      </c>
      <c r="J50" s="16">
        <v>0.29698392210476232</v>
      </c>
      <c r="K50" s="16">
        <v>0.29651468750783677</v>
      </c>
      <c r="L50" s="16">
        <v>0.29599875195157316</v>
      </c>
      <c r="M50" s="16">
        <v>0.29543931431038473</v>
      </c>
      <c r="N50" s="16">
        <v>0.29483366371604847</v>
      </c>
      <c r="O50" s="16">
        <v>0.29418208131923601</v>
      </c>
      <c r="P50" s="16">
        <v>0.29348486978650945</v>
      </c>
      <c r="Q50" s="16">
        <v>0.29274235306594959</v>
      </c>
      <c r="R50" s="16">
        <v>0.29195780355973283</v>
      </c>
      <c r="S50" s="16">
        <v>0.29112864339762318</v>
      </c>
      <c r="T50" s="16">
        <v>0.29025525746743031</v>
      </c>
      <c r="U50" s="16">
        <v>0.289384491695028</v>
      </c>
      <c r="V50" s="16">
        <v>0.28851633821994294</v>
      </c>
      <c r="W50" s="16">
        <v>0.28765078920528309</v>
      </c>
      <c r="X50" s="16">
        <v>0.28678783683766723</v>
      </c>
      <c r="Y50" s="16">
        <v>0.28592747332715424</v>
      </c>
      <c r="Z50" s="16">
        <v>0.28506969090717277</v>
      </c>
      <c r="AA50" s="16">
        <v>0.28421448183445125</v>
      </c>
      <c r="AB50" s="16">
        <v>0.28336183838894791</v>
      </c>
      <c r="AC50" s="16">
        <v>0.28251175287378105</v>
      </c>
      <c r="AD50" s="16">
        <v>0.28166421761515975</v>
      </c>
      <c r="AE50" s="16">
        <v>0.28081922496231426</v>
      </c>
      <c r="AF50" s="16">
        <v>0.27997676728742726</v>
      </c>
      <c r="AG50" s="16">
        <v>0.27913683698556502</v>
      </c>
      <c r="AH50" s="16">
        <v>0.27829942647460831</v>
      </c>
      <c r="AI50" s="16">
        <v>0.27746452819518447</v>
      </c>
      <c r="AJ50" s="16">
        <v>0.27663213461059893</v>
      </c>
      <c r="AK50" s="16">
        <v>0.27580223820676714</v>
      </c>
      <c r="AL50" s="16">
        <v>0.27497483149214685</v>
      </c>
      <c r="AM50" s="16">
        <v>0.27414990699767039</v>
      </c>
      <c r="AN50" s="16">
        <v>0.2733274572766774</v>
      </c>
      <c r="AO50" s="16">
        <v>0.27250747490484734</v>
      </c>
      <c r="AP50" s="16">
        <v>0.27168995248013278</v>
      </c>
      <c r="AQ50" s="16">
        <v>0.27087488262269238</v>
      </c>
      <c r="AR50" s="16">
        <v>0.27006225797482436</v>
      </c>
      <c r="AS50" s="16">
        <v>0.26925207120089989</v>
      </c>
      <c r="AT50" s="16">
        <v>0.26844431498729715</v>
      </c>
      <c r="AU50" s="16">
        <v>0.26763898204233527</v>
      </c>
      <c r="AV50" s="16">
        <v>0.26683606509620827</v>
      </c>
      <c r="AW50" s="16">
        <v>0.26603555690091962</v>
      </c>
      <c r="AX50" s="16">
        <v>0.26523745023021689</v>
      </c>
      <c r="AY50" s="16">
        <v>0.26444173787952624</v>
      </c>
      <c r="AZ50" s="16">
        <v>0.26364841266588768</v>
      </c>
      <c r="BA50" s="16">
        <v>0.26285746742788996</v>
      </c>
      <c r="BB50" s="16">
        <v>0.26206889502560632</v>
      </c>
      <c r="BC50" s="16">
        <v>0.26128268834052948</v>
      </c>
      <c r="BD50" s="16">
        <v>0.2604988402755079</v>
      </c>
      <c r="BE50" s="16">
        <v>0.25971734375468136</v>
      </c>
      <c r="BF50" s="16">
        <v>0.25893819172341737</v>
      </c>
      <c r="BG50" s="16">
        <v>0.25816137714824711</v>
      </c>
      <c r="BH50" s="16">
        <v>0.25738689301680234</v>
      </c>
      <c r="BI50" s="16">
        <v>0.25661473233775195</v>
      </c>
      <c r="BJ50" s="16">
        <v>0.25584488814073869</v>
      </c>
      <c r="BK50" s="16">
        <v>0.25507735347631644</v>
      </c>
      <c r="BL50" s="16">
        <v>0.25431212141588749</v>
      </c>
      <c r="BM50" s="16">
        <v>0.25354918505163981</v>
      </c>
      <c r="BN50" s="16">
        <v>0.25278853749648494</v>
      </c>
      <c r="BO50" s="16">
        <v>0.25203017188399546</v>
      </c>
      <c r="BP50" s="16">
        <v>0.2512740813683435</v>
      </c>
      <c r="BQ50" s="16">
        <v>0.25052025912423842</v>
      </c>
      <c r="BR50" s="16">
        <v>0.24976869834686574</v>
      </c>
      <c r="BS50" s="16">
        <v>0.24901939225182515</v>
      </c>
      <c r="BT50" s="16">
        <v>0.24827233407506968</v>
      </c>
      <c r="BU50" s="16">
        <v>0.24752751707284446</v>
      </c>
      <c r="BV50" s="16">
        <v>0.24678493452162592</v>
      </c>
      <c r="BW50" s="16">
        <v>0.24604457971806104</v>
      </c>
      <c r="BX50" s="16">
        <v>0.24530644597890686</v>
      </c>
      <c r="BY50" s="16">
        <v>0.24457052664097012</v>
      </c>
      <c r="BZ50" s="16">
        <v>0.24383681506104721</v>
      </c>
      <c r="CA50" s="16">
        <v>0.24310530461586408</v>
      </c>
      <c r="CB50" s="16">
        <v>0.24237598870201649</v>
      </c>
      <c r="CC50" s="16">
        <v>0.24164886073591044</v>
      </c>
      <c r="CD50" s="16">
        <v>0.24092391415370271</v>
      </c>
      <c r="CE50" s="16">
        <v>0.2402011424112416</v>
      </c>
      <c r="CF50" s="16">
        <v>0.23948053898400787</v>
      </c>
      <c r="CG50" s="16">
        <v>0.23876209736705584</v>
      </c>
      <c r="CH50" s="16">
        <v>0.23804581107495468</v>
      </c>
      <c r="CI50" s="16">
        <v>0.23733167364172983</v>
      </c>
      <c r="CJ50" s="16">
        <v>0.23661967862080463</v>
      </c>
      <c r="CK50" s="16">
        <v>0.23590981958494223</v>
      </c>
      <c r="CL50" s="16">
        <v>0.2352020901261874</v>
      </c>
      <c r="CM50" s="16">
        <v>0.23449648385580882</v>
      </c>
      <c r="CN50" s="16">
        <v>0.23379299440424139</v>
      </c>
      <c r="CO50" s="16">
        <v>0.23309161542102869</v>
      </c>
      <c r="CP50" s="16">
        <v>0.23239234057476557</v>
      </c>
      <c r="CQ50" s="16">
        <v>0.23169516355304129</v>
      </c>
      <c r="CR50" s="16">
        <v>0.23100007806238215</v>
      </c>
      <c r="CS50" s="16">
        <v>0.23030707782819501</v>
      </c>
      <c r="CT50" s="16">
        <v>0.22961615659471044</v>
      </c>
      <c r="CU50" s="16">
        <v>0.22892730812492629</v>
      </c>
      <c r="CV50" s="16">
        <v>0.22824052620055152</v>
      </c>
      <c r="CW50" s="16">
        <v>0.22755580462194988</v>
      </c>
      <c r="CX50" s="16">
        <v>0.22687313720808402</v>
      </c>
      <c r="CY50" s="16">
        <v>0.22619251779645974</v>
      </c>
      <c r="CZ50" s="16">
        <v>0.22551394024307037</v>
      </c>
      <c r="DA50" s="16">
        <v>0.22483739842234118</v>
      </c>
      <c r="DB50" s="16">
        <v>0.22416288622707414</v>
      </c>
      <c r="DC50" s="16">
        <v>0.2234903975683929</v>
      </c>
      <c r="DD50" s="16">
        <v>0.22281992637568773</v>
      </c>
      <c r="DE50" s="16">
        <v>0.22215146659656068</v>
      </c>
      <c r="DF50" s="16">
        <v>0.221485012196771</v>
      </c>
      <c r="DG50" s="16">
        <v>0.22082055716018067</v>
      </c>
      <c r="DH50" s="16">
        <v>0.22015809548870013</v>
      </c>
      <c r="DI50" s="16">
        <v>0.21949762120223404</v>
      </c>
      <c r="DJ50" s="16">
        <v>0.21883912833862734</v>
      </c>
      <c r="DK50" s="16">
        <v>0.21818261095361144</v>
      </c>
    </row>
    <row r="51" spans="2:115" ht="12.75" customHeight="1" x14ac:dyDescent="0.15">
      <c r="B51" s="16">
        <v>98</v>
      </c>
      <c r="D51" s="16">
        <v>0.32267000000000001</v>
      </c>
      <c r="E51" s="16">
        <v>0.32246671790000003</v>
      </c>
      <c r="F51" s="16">
        <v>0.32221196919285905</v>
      </c>
      <c r="G51" s="16">
        <v>0.32190586782212582</v>
      </c>
      <c r="H51" s="16">
        <v>0.32154855230884327</v>
      </c>
      <c r="I51" s="16">
        <v>0.3211434011329341</v>
      </c>
      <c r="J51" s="16">
        <v>0.32068737750332532</v>
      </c>
      <c r="K51" s="16">
        <v>0.32018069144687006</v>
      </c>
      <c r="L51" s="16">
        <v>0.31962357704375249</v>
      </c>
      <c r="M51" s="16">
        <v>0.31901948848313982</v>
      </c>
      <c r="N51" s="16">
        <v>0.31836549853174939</v>
      </c>
      <c r="O51" s="16">
        <v>0.31766191077999423</v>
      </c>
      <c r="P51" s="16">
        <v>0.31690905205144565</v>
      </c>
      <c r="Q51" s="16">
        <v>0.31610727214975548</v>
      </c>
      <c r="R51" s="16">
        <v>0.31526010466039411</v>
      </c>
      <c r="S51" s="16">
        <v>0.3143647659631586</v>
      </c>
      <c r="T51" s="16">
        <v>0.31342167166526913</v>
      </c>
      <c r="U51" s="16">
        <v>0.31248140665027335</v>
      </c>
      <c r="V51" s="16">
        <v>0.31154396243032251</v>
      </c>
      <c r="W51" s="16">
        <v>0.31060933054303153</v>
      </c>
      <c r="X51" s="16">
        <v>0.30967750255140242</v>
      </c>
      <c r="Y51" s="16">
        <v>0.30874847004374822</v>
      </c>
      <c r="Z51" s="16">
        <v>0.30782222463361697</v>
      </c>
      <c r="AA51" s="16">
        <v>0.30689875795971611</v>
      </c>
      <c r="AB51" s="16">
        <v>0.30597806168583697</v>
      </c>
      <c r="AC51" s="16">
        <v>0.30506012750077949</v>
      </c>
      <c r="AD51" s="16">
        <v>0.30414494711827711</v>
      </c>
      <c r="AE51" s="16">
        <v>0.30323251227692227</v>
      </c>
      <c r="AF51" s="16">
        <v>0.30232281474009154</v>
      </c>
      <c r="AG51" s="16">
        <v>0.30141584629587126</v>
      </c>
      <c r="AH51" s="16">
        <v>0.30051159875698363</v>
      </c>
      <c r="AI51" s="16">
        <v>0.29961006396071266</v>
      </c>
      <c r="AJ51" s="16">
        <v>0.29871123376883052</v>
      </c>
      <c r="AK51" s="16">
        <v>0.29781510006752404</v>
      </c>
      <c r="AL51" s="16">
        <v>0.29692165476732146</v>
      </c>
      <c r="AM51" s="16">
        <v>0.2960308898030195</v>
      </c>
      <c r="AN51" s="16">
        <v>0.29514279713361047</v>
      </c>
      <c r="AO51" s="16">
        <v>0.29425736874220959</v>
      </c>
      <c r="AP51" s="16">
        <v>0.29337459663598298</v>
      </c>
      <c r="AQ51" s="16">
        <v>0.29249447284607505</v>
      </c>
      <c r="AR51" s="16">
        <v>0.29161698942753683</v>
      </c>
      <c r="AS51" s="16">
        <v>0.29074213845925423</v>
      </c>
      <c r="AT51" s="16">
        <v>0.28986991204387647</v>
      </c>
      <c r="AU51" s="16">
        <v>0.28900030230774482</v>
      </c>
      <c r="AV51" s="16">
        <v>0.28813330140082155</v>
      </c>
      <c r="AW51" s="16">
        <v>0.2872689014966191</v>
      </c>
      <c r="AX51" s="16">
        <v>0.28640709479212928</v>
      </c>
      <c r="AY51" s="16">
        <v>0.28554787350775285</v>
      </c>
      <c r="AZ51" s="16">
        <v>0.28469122988722961</v>
      </c>
      <c r="BA51" s="16">
        <v>0.28383715619756789</v>
      </c>
      <c r="BB51" s="16">
        <v>0.28298564472897519</v>
      </c>
      <c r="BC51" s="16">
        <v>0.28213668779478829</v>
      </c>
      <c r="BD51" s="16">
        <v>0.28129027773140391</v>
      </c>
      <c r="BE51" s="16">
        <v>0.28044640689820971</v>
      </c>
      <c r="BF51" s="16">
        <v>0.27960506767751508</v>
      </c>
      <c r="BG51" s="16">
        <v>0.27876625247448256</v>
      </c>
      <c r="BH51" s="16">
        <v>0.27792995371705909</v>
      </c>
      <c r="BI51" s="16">
        <v>0.27709616385590791</v>
      </c>
      <c r="BJ51" s="16">
        <v>0.27626487536434019</v>
      </c>
      <c r="BK51" s="16">
        <v>0.27543608073824716</v>
      </c>
      <c r="BL51" s="16">
        <v>0.27460977249603241</v>
      </c>
      <c r="BM51" s="16">
        <v>0.27378594317854432</v>
      </c>
      <c r="BN51" s="16">
        <v>0.27296458534900869</v>
      </c>
      <c r="BO51" s="16">
        <v>0.27214569159296165</v>
      </c>
      <c r="BP51" s="16">
        <v>0.27132925451818279</v>
      </c>
      <c r="BQ51" s="16">
        <v>0.27051526675462823</v>
      </c>
      <c r="BR51" s="16">
        <v>0.26970372095436435</v>
      </c>
      <c r="BS51" s="16">
        <v>0.26889460979150126</v>
      </c>
      <c r="BT51" s="16">
        <v>0.26808792596212677</v>
      </c>
      <c r="BU51" s="16">
        <v>0.26728366218424038</v>
      </c>
      <c r="BV51" s="16">
        <v>0.26648181119768766</v>
      </c>
      <c r="BW51" s="16">
        <v>0.2656823657640946</v>
      </c>
      <c r="BX51" s="16">
        <v>0.26488531866680226</v>
      </c>
      <c r="BY51" s="16">
        <v>0.26409066271080189</v>
      </c>
      <c r="BZ51" s="16">
        <v>0.26329839072266947</v>
      </c>
      <c r="CA51" s="16">
        <v>0.26250849555050143</v>
      </c>
      <c r="CB51" s="16">
        <v>0.26172097006384998</v>
      </c>
      <c r="CC51" s="16">
        <v>0.26093580715365838</v>
      </c>
      <c r="CD51" s="16">
        <v>0.26015299973219741</v>
      </c>
      <c r="CE51" s="16">
        <v>0.25937254073300087</v>
      </c>
      <c r="CF51" s="16">
        <v>0.25859442311080183</v>
      </c>
      <c r="CG51" s="16">
        <v>0.25781863984146941</v>
      </c>
      <c r="CH51" s="16">
        <v>0.25704518392194503</v>
      </c>
      <c r="CI51" s="16">
        <v>0.2562740483701792</v>
      </c>
      <c r="CJ51" s="16">
        <v>0.25550522622506866</v>
      </c>
      <c r="CK51" s="16">
        <v>0.25473871054639347</v>
      </c>
      <c r="CL51" s="16">
        <v>0.25397449441475428</v>
      </c>
      <c r="CM51" s="16">
        <v>0.25321257093151001</v>
      </c>
      <c r="CN51" s="16">
        <v>0.25245293321871548</v>
      </c>
      <c r="CO51" s="16">
        <v>0.25169557441905932</v>
      </c>
      <c r="CP51" s="16">
        <v>0.25094048769580213</v>
      </c>
      <c r="CQ51" s="16">
        <v>0.25018766623271471</v>
      </c>
      <c r="CR51" s="16">
        <v>0.24943710323401658</v>
      </c>
      <c r="CS51" s="16">
        <v>0.24868879192431453</v>
      </c>
      <c r="CT51" s="16">
        <v>0.2479427255485416</v>
      </c>
      <c r="CU51" s="16">
        <v>0.24719889737189596</v>
      </c>
      <c r="CV51" s="16">
        <v>0.24645730067978031</v>
      </c>
      <c r="CW51" s="16">
        <v>0.24571792877774096</v>
      </c>
      <c r="CX51" s="16">
        <v>0.24498077499140772</v>
      </c>
      <c r="CY51" s="16">
        <v>0.24424583266643349</v>
      </c>
      <c r="CZ51" s="16">
        <v>0.2435130951684342</v>
      </c>
      <c r="DA51" s="16">
        <v>0.24278255588292891</v>
      </c>
      <c r="DB51" s="16">
        <v>0.24205420821528009</v>
      </c>
      <c r="DC51" s="16">
        <v>0.24132804559063425</v>
      </c>
      <c r="DD51" s="16">
        <v>0.24060406145386237</v>
      </c>
      <c r="DE51" s="16">
        <v>0.23988224926950077</v>
      </c>
      <c r="DF51" s="16">
        <v>0.23916260252169227</v>
      </c>
      <c r="DG51" s="16">
        <v>0.23844511471412719</v>
      </c>
      <c r="DH51" s="16">
        <v>0.23772977936998479</v>
      </c>
      <c r="DI51" s="16">
        <v>0.23701659003187486</v>
      </c>
      <c r="DJ51" s="16">
        <v>0.23630554026177922</v>
      </c>
      <c r="DK51" s="16">
        <v>0.23559662364099387</v>
      </c>
    </row>
    <row r="52" spans="2:115" ht="12.75" customHeight="1" x14ac:dyDescent="0.15">
      <c r="B52" s="16">
        <v>99</v>
      </c>
      <c r="D52" s="16">
        <v>0.34575</v>
      </c>
      <c r="E52" s="16">
        <v>0.34553217749999998</v>
      </c>
      <c r="F52" s="16">
        <v>0.34525920707977498</v>
      </c>
      <c r="G52" s="16">
        <v>0.34493121083304917</v>
      </c>
      <c r="H52" s="16">
        <v>0.34454833718902445</v>
      </c>
      <c r="I52" s="16">
        <v>0.34411420628416628</v>
      </c>
      <c r="J52" s="16">
        <v>0.34362556411124279</v>
      </c>
      <c r="K52" s="16">
        <v>0.34308263571994702</v>
      </c>
      <c r="L52" s="16">
        <v>0.34248567193379431</v>
      </c>
      <c r="M52" s="16">
        <v>0.34183837401383949</v>
      </c>
      <c r="N52" s="16">
        <v>0.34113760534711113</v>
      </c>
      <c r="O52" s="16">
        <v>0.34038369123929402</v>
      </c>
      <c r="P52" s="16">
        <v>0.33957698189105689</v>
      </c>
      <c r="Q52" s="16">
        <v>0.3387178521268725</v>
      </c>
      <c r="R52" s="16">
        <v>0.33781008828317249</v>
      </c>
      <c r="S52" s="16">
        <v>0.33685070763244829</v>
      </c>
      <c r="T52" s="16">
        <v>0.33584015550955093</v>
      </c>
      <c r="U52" s="16">
        <v>0.3348326350430223</v>
      </c>
      <c r="V52" s="16">
        <v>0.33382813713789322</v>
      </c>
      <c r="W52" s="16">
        <v>0.33282665272647954</v>
      </c>
      <c r="X52" s="16">
        <v>0.33182817276830012</v>
      </c>
      <c r="Y52" s="16">
        <v>0.33083268824999523</v>
      </c>
      <c r="Z52" s="16">
        <v>0.32984019018524519</v>
      </c>
      <c r="AA52" s="16">
        <v>0.32885066961468945</v>
      </c>
      <c r="AB52" s="16">
        <v>0.32786411760584538</v>
      </c>
      <c r="AC52" s="16">
        <v>0.32688052525302785</v>
      </c>
      <c r="AD52" s="16">
        <v>0.3258998836772688</v>
      </c>
      <c r="AE52" s="16">
        <v>0.32492218402623696</v>
      </c>
      <c r="AF52" s="16">
        <v>0.32394741747415823</v>
      </c>
      <c r="AG52" s="16">
        <v>0.32297557522173581</v>
      </c>
      <c r="AH52" s="16">
        <v>0.32200664849607058</v>
      </c>
      <c r="AI52" s="16">
        <v>0.32104062855058235</v>
      </c>
      <c r="AJ52" s="16">
        <v>0.32007750666493062</v>
      </c>
      <c r="AK52" s="16">
        <v>0.31911727414493585</v>
      </c>
      <c r="AL52" s="16">
        <v>0.31815992232250101</v>
      </c>
      <c r="AM52" s="16">
        <v>0.31720544255553351</v>
      </c>
      <c r="AN52" s="16">
        <v>0.31625382622786691</v>
      </c>
      <c r="AO52" s="16">
        <v>0.31530506474918329</v>
      </c>
      <c r="AP52" s="16">
        <v>0.31435914955493577</v>
      </c>
      <c r="AQ52" s="16">
        <v>0.31341607210627093</v>
      </c>
      <c r="AR52" s="16">
        <v>0.31247582388995215</v>
      </c>
      <c r="AS52" s="16">
        <v>0.31153839641828229</v>
      </c>
      <c r="AT52" s="16">
        <v>0.31060378122902743</v>
      </c>
      <c r="AU52" s="16">
        <v>0.30967196988534035</v>
      </c>
      <c r="AV52" s="16">
        <v>0.3087429539756843</v>
      </c>
      <c r="AW52" s="16">
        <v>0.30781672511375729</v>
      </c>
      <c r="AX52" s="16">
        <v>0.30689327493841601</v>
      </c>
      <c r="AY52" s="16">
        <v>0.30597259511360075</v>
      </c>
      <c r="AZ52" s="16">
        <v>0.30505467732825997</v>
      </c>
      <c r="BA52" s="16">
        <v>0.30413951329627514</v>
      </c>
      <c r="BB52" s="16">
        <v>0.30322709475638637</v>
      </c>
      <c r="BC52" s="16">
        <v>0.30231741347211716</v>
      </c>
      <c r="BD52" s="16">
        <v>0.30141046123170084</v>
      </c>
      <c r="BE52" s="16">
        <v>0.30050622984800573</v>
      </c>
      <c r="BF52" s="16">
        <v>0.29960471115846171</v>
      </c>
      <c r="BG52" s="16">
        <v>0.29870589702498634</v>
      </c>
      <c r="BH52" s="16">
        <v>0.2978097793339114</v>
      </c>
      <c r="BI52" s="16">
        <v>0.29691634999590966</v>
      </c>
      <c r="BJ52" s="16">
        <v>0.2960256009459219</v>
      </c>
      <c r="BK52" s="16">
        <v>0.29513752414308414</v>
      </c>
      <c r="BL52" s="16">
        <v>0.2942521115706549</v>
      </c>
      <c r="BM52" s="16">
        <v>0.29336935523594287</v>
      </c>
      <c r="BN52" s="16">
        <v>0.29248924717023506</v>
      </c>
      <c r="BO52" s="16">
        <v>0.2916117794287244</v>
      </c>
      <c r="BP52" s="16">
        <v>0.29073694409043821</v>
      </c>
      <c r="BQ52" s="16">
        <v>0.28986473325816686</v>
      </c>
      <c r="BR52" s="16">
        <v>0.28899513905839241</v>
      </c>
      <c r="BS52" s="16">
        <v>0.28812815364121724</v>
      </c>
      <c r="BT52" s="16">
        <v>0.28726376918029356</v>
      </c>
      <c r="BU52" s="16">
        <v>0.28640197787275268</v>
      </c>
      <c r="BV52" s="16">
        <v>0.28554277193913441</v>
      </c>
      <c r="BW52" s="16">
        <v>0.28468614362331701</v>
      </c>
      <c r="BX52" s="16">
        <v>0.28383208519244707</v>
      </c>
      <c r="BY52" s="16">
        <v>0.28298058893686973</v>
      </c>
      <c r="BZ52" s="16">
        <v>0.28213164717005912</v>
      </c>
      <c r="CA52" s="16">
        <v>0.28128525222854894</v>
      </c>
      <c r="CB52" s="16">
        <v>0.28044139647186328</v>
      </c>
      <c r="CC52" s="16">
        <v>0.27960007228244771</v>
      </c>
      <c r="CD52" s="16">
        <v>0.27876127206560036</v>
      </c>
      <c r="CE52" s="16">
        <v>0.27792498824940354</v>
      </c>
      <c r="CF52" s="16">
        <v>0.2770912132846553</v>
      </c>
      <c r="CG52" s="16">
        <v>0.27625993964480139</v>
      </c>
      <c r="CH52" s="16">
        <v>0.27543115982586697</v>
      </c>
      <c r="CI52" s="16">
        <v>0.27460486634638936</v>
      </c>
      <c r="CJ52" s="16">
        <v>0.27378105174735018</v>
      </c>
      <c r="CK52" s="16">
        <v>0.27295970859210816</v>
      </c>
      <c r="CL52" s="16">
        <v>0.27214082946633184</v>
      </c>
      <c r="CM52" s="16">
        <v>0.27132440697793281</v>
      </c>
      <c r="CN52" s="16">
        <v>0.27051043375699901</v>
      </c>
      <c r="CO52" s="16">
        <v>0.26969890245572803</v>
      </c>
      <c r="CP52" s="16">
        <v>0.26888980574836086</v>
      </c>
      <c r="CQ52" s="16">
        <v>0.26808313633111575</v>
      </c>
      <c r="CR52" s="16">
        <v>0.26727888692212243</v>
      </c>
      <c r="CS52" s="16">
        <v>0.26647705026135604</v>
      </c>
      <c r="CT52" s="16">
        <v>0.26567761911057197</v>
      </c>
      <c r="CU52" s="16">
        <v>0.26488058625324024</v>
      </c>
      <c r="CV52" s="16">
        <v>0.26408594449448053</v>
      </c>
      <c r="CW52" s="16">
        <v>0.26329368666099712</v>
      </c>
      <c r="CX52" s="16">
        <v>0.26250380560101411</v>
      </c>
      <c r="CY52" s="16">
        <v>0.26171629418421105</v>
      </c>
      <c r="CZ52" s="16">
        <v>0.26093114530165845</v>
      </c>
      <c r="DA52" s="16">
        <v>0.26014835186575347</v>
      </c>
      <c r="DB52" s="16">
        <v>0.2593679068101562</v>
      </c>
      <c r="DC52" s="16">
        <v>0.25858980308972573</v>
      </c>
      <c r="DD52" s="16">
        <v>0.25781403368045652</v>
      </c>
      <c r="DE52" s="16">
        <v>0.25704059157941517</v>
      </c>
      <c r="DF52" s="16">
        <v>0.25626946980467691</v>
      </c>
      <c r="DG52" s="16">
        <v>0.2555006613952629</v>
      </c>
      <c r="DH52" s="16">
        <v>0.25473415941107708</v>
      </c>
      <c r="DI52" s="16">
        <v>0.25396995693284391</v>
      </c>
      <c r="DJ52" s="16">
        <v>0.25320804706204536</v>
      </c>
      <c r="DK52" s="16">
        <v>0.25244842292085917</v>
      </c>
    </row>
    <row r="53" spans="2:115" ht="12.75" customHeight="1" x14ac:dyDescent="0.15">
      <c r="B53" s="16">
        <v>100</v>
      </c>
      <c r="D53" s="16">
        <v>0.36810999999999999</v>
      </c>
      <c r="E53" s="16">
        <v>0.36787809069999999</v>
      </c>
      <c r="F53" s="16">
        <v>0.36758746700834699</v>
      </c>
      <c r="G53" s="16">
        <v>0.36723825891468909</v>
      </c>
      <c r="H53" s="16">
        <v>0.36683062444729375</v>
      </c>
      <c r="I53" s="16">
        <v>0.36636841786049013</v>
      </c>
      <c r="J53" s="16">
        <v>0.36584817470712822</v>
      </c>
      <c r="K53" s="16">
        <v>0.36527013459109092</v>
      </c>
      <c r="L53" s="16">
        <v>0.36463456455690246</v>
      </c>
      <c r="M53" s="16">
        <v>0.36394540522988994</v>
      </c>
      <c r="N53" s="16">
        <v>0.36319931714916864</v>
      </c>
      <c r="O53" s="16">
        <v>0.36239664665826898</v>
      </c>
      <c r="P53" s="16">
        <v>0.36153776660568887</v>
      </c>
      <c r="Q53" s="16">
        <v>0.36062307605617644</v>
      </c>
      <c r="R53" s="16">
        <v>0.35965660621234591</v>
      </c>
      <c r="S53" s="16">
        <v>0.35863518145070289</v>
      </c>
      <c r="T53" s="16">
        <v>0.35755927590635078</v>
      </c>
      <c r="U53" s="16">
        <v>0.35648659807863176</v>
      </c>
      <c r="V53" s="16">
        <v>0.35541713828439581</v>
      </c>
      <c r="W53" s="16">
        <v>0.35435088686954264</v>
      </c>
      <c r="X53" s="16">
        <v>0.353287834208934</v>
      </c>
      <c r="Y53" s="16">
        <v>0.35222797070630724</v>
      </c>
      <c r="Z53" s="16">
        <v>0.3511712867941883</v>
      </c>
      <c r="AA53" s="16">
        <v>0.35011777293380569</v>
      </c>
      <c r="AB53" s="16">
        <v>0.34906741961500432</v>
      </c>
      <c r="AC53" s="16">
        <v>0.34802021735615929</v>
      </c>
      <c r="AD53" s="16">
        <v>0.34697615670409082</v>
      </c>
      <c r="AE53" s="16">
        <v>0.34593522823397854</v>
      </c>
      <c r="AF53" s="16">
        <v>0.34489742254927658</v>
      </c>
      <c r="AG53" s="16">
        <v>0.34386273028162878</v>
      </c>
      <c r="AH53" s="16">
        <v>0.34283114209078391</v>
      </c>
      <c r="AI53" s="16">
        <v>0.34180264866451154</v>
      </c>
      <c r="AJ53" s="16">
        <v>0.340777240718518</v>
      </c>
      <c r="AK53" s="16">
        <v>0.33975490899636246</v>
      </c>
      <c r="AL53" s="16">
        <v>0.33873564426937336</v>
      </c>
      <c r="AM53" s="16">
        <v>0.33771943733656523</v>
      </c>
      <c r="AN53" s="16">
        <v>0.33670627902455552</v>
      </c>
      <c r="AO53" s="16">
        <v>0.33569616018748183</v>
      </c>
      <c r="AP53" s="16">
        <v>0.33468907170691942</v>
      </c>
      <c r="AQ53" s="16">
        <v>0.33368500449179866</v>
      </c>
      <c r="AR53" s="16">
        <v>0.33268394947832325</v>
      </c>
      <c r="AS53" s="16">
        <v>0.33168589762988832</v>
      </c>
      <c r="AT53" s="16">
        <v>0.3306908399369986</v>
      </c>
      <c r="AU53" s="16">
        <v>0.32969876741718762</v>
      </c>
      <c r="AV53" s="16">
        <v>0.32870967111493604</v>
      </c>
      <c r="AW53" s="16">
        <v>0.32772354210159127</v>
      </c>
      <c r="AX53" s="16">
        <v>0.32674037147528651</v>
      </c>
      <c r="AY53" s="16">
        <v>0.32576015036086059</v>
      </c>
      <c r="AZ53" s="16">
        <v>0.32478286990977806</v>
      </c>
      <c r="BA53" s="16">
        <v>0.32380852130004867</v>
      </c>
      <c r="BB53" s="16">
        <v>0.32283709573614855</v>
      </c>
      <c r="BC53" s="16">
        <v>0.32186858444894012</v>
      </c>
      <c r="BD53" s="16">
        <v>0.32090297869559331</v>
      </c>
      <c r="BE53" s="16">
        <v>0.31994026975950651</v>
      </c>
      <c r="BF53" s="16">
        <v>0.31898044895022803</v>
      </c>
      <c r="BG53" s="16">
        <v>0.31802350760337733</v>
      </c>
      <c r="BH53" s="16">
        <v>0.31706943708056717</v>
      </c>
      <c r="BI53" s="16">
        <v>0.31611822876932549</v>
      </c>
      <c r="BJ53" s="16">
        <v>0.3151698740830175</v>
      </c>
      <c r="BK53" s="16">
        <v>0.3142243644607684</v>
      </c>
      <c r="BL53" s="16">
        <v>0.31328169136738609</v>
      </c>
      <c r="BM53" s="16">
        <v>0.31234184629328393</v>
      </c>
      <c r="BN53" s="16">
        <v>0.31140482075440412</v>
      </c>
      <c r="BO53" s="16">
        <v>0.3104706062921409</v>
      </c>
      <c r="BP53" s="16">
        <v>0.3095391944732645</v>
      </c>
      <c r="BQ53" s="16">
        <v>0.30861057688984467</v>
      </c>
      <c r="BR53" s="16">
        <v>0.30768474515917515</v>
      </c>
      <c r="BS53" s="16">
        <v>0.30676169092369765</v>
      </c>
      <c r="BT53" s="16">
        <v>0.30584140585092656</v>
      </c>
      <c r="BU53" s="16">
        <v>0.30492388163337375</v>
      </c>
      <c r="BV53" s="16">
        <v>0.30400910998847364</v>
      </c>
      <c r="BW53" s="16">
        <v>0.30309708265850821</v>
      </c>
      <c r="BX53" s="16">
        <v>0.3021877914105327</v>
      </c>
      <c r="BY53" s="16">
        <v>0.30128122803630109</v>
      </c>
      <c r="BZ53" s="16">
        <v>0.30037738435219219</v>
      </c>
      <c r="CA53" s="16">
        <v>0.2994762521991356</v>
      </c>
      <c r="CB53" s="16">
        <v>0.29857782344253819</v>
      </c>
      <c r="CC53" s="16">
        <v>0.29768208997221057</v>
      </c>
      <c r="CD53" s="16">
        <v>0.29678904370229398</v>
      </c>
      <c r="CE53" s="16">
        <v>0.29589867657118707</v>
      </c>
      <c r="CF53" s="16">
        <v>0.29501098054147351</v>
      </c>
      <c r="CG53" s="16">
        <v>0.29412594759984906</v>
      </c>
      <c r="CH53" s="16">
        <v>0.29324356975704952</v>
      </c>
      <c r="CI53" s="16">
        <v>0.29236383904777841</v>
      </c>
      <c r="CJ53" s="16">
        <v>0.29148674753063503</v>
      </c>
      <c r="CK53" s="16">
        <v>0.29061228728804317</v>
      </c>
      <c r="CL53" s="16">
        <v>0.28974045042617902</v>
      </c>
      <c r="CM53" s="16">
        <v>0.28887122907490048</v>
      </c>
      <c r="CN53" s="16">
        <v>0.2880046153876758</v>
      </c>
      <c r="CO53" s="16">
        <v>0.28714060154151277</v>
      </c>
      <c r="CP53" s="16">
        <v>0.28627917973688821</v>
      </c>
      <c r="CQ53" s="16">
        <v>0.28542034219767753</v>
      </c>
      <c r="CR53" s="16">
        <v>0.2845640811710845</v>
      </c>
      <c r="CS53" s="16">
        <v>0.28371038892757128</v>
      </c>
      <c r="CT53" s="16">
        <v>0.28285925776078852</v>
      </c>
      <c r="CU53" s="16">
        <v>0.28201067998750617</v>
      </c>
      <c r="CV53" s="16">
        <v>0.28116464794754364</v>
      </c>
      <c r="CW53" s="16">
        <v>0.28032115400370106</v>
      </c>
      <c r="CX53" s="16">
        <v>0.27948019054168993</v>
      </c>
      <c r="CY53" s="16">
        <v>0.27864174997006486</v>
      </c>
      <c r="CZ53" s="16">
        <v>0.27780582472015464</v>
      </c>
      <c r="DA53" s="16">
        <v>0.2769724072459942</v>
      </c>
      <c r="DB53" s="16">
        <v>0.2761414900242562</v>
      </c>
      <c r="DC53" s="16">
        <v>0.27531306555418344</v>
      </c>
      <c r="DD53" s="16">
        <v>0.27448712635752087</v>
      </c>
      <c r="DE53" s="16">
        <v>0.27366366497844835</v>
      </c>
      <c r="DF53" s="16">
        <v>0.27284267398351297</v>
      </c>
      <c r="DG53" s="16">
        <v>0.27202414596156244</v>
      </c>
      <c r="DH53" s="16">
        <v>0.27120807352367776</v>
      </c>
      <c r="DI53" s="16">
        <v>0.27039444930310674</v>
      </c>
      <c r="DJ53" s="16">
        <v>0.26958326595519738</v>
      </c>
      <c r="DK53" s="16">
        <v>0.26877451615733178</v>
      </c>
    </row>
    <row r="54" spans="2:115" ht="12.75" customHeight="1" x14ac:dyDescent="0.15">
      <c r="B54" s="16">
        <v>101</v>
      </c>
      <c r="D54" s="16">
        <v>0.39</v>
      </c>
      <c r="E54" s="16">
        <v>0.3897543</v>
      </c>
      <c r="F54" s="16">
        <v>0.38944639410300003</v>
      </c>
      <c r="G54" s="16">
        <v>0.38907642002860215</v>
      </c>
      <c r="H54" s="16">
        <v>0.38864454520237041</v>
      </c>
      <c r="I54" s="16">
        <v>0.38815485307541542</v>
      </c>
      <c r="J54" s="16">
        <v>0.38760367318404831</v>
      </c>
      <c r="K54" s="16">
        <v>0.38699125938041751</v>
      </c>
      <c r="L54" s="16">
        <v>0.3863178945890956</v>
      </c>
      <c r="M54" s="16">
        <v>0.38558775376832222</v>
      </c>
      <c r="N54" s="16">
        <v>0.38479729887309716</v>
      </c>
      <c r="O54" s="16">
        <v>0.38394689684258759</v>
      </c>
      <c r="P54" s="16">
        <v>0.38303694269707067</v>
      </c>
      <c r="Q54" s="16">
        <v>0.38206785923204706</v>
      </c>
      <c r="R54" s="16">
        <v>0.38104391736930515</v>
      </c>
      <c r="S54" s="16">
        <v>0.37996175264397636</v>
      </c>
      <c r="T54" s="16">
        <v>0.37882186738604445</v>
      </c>
      <c r="U54" s="16">
        <v>0.37768540178388632</v>
      </c>
      <c r="V54" s="16">
        <v>0.37655234557853462</v>
      </c>
      <c r="W54" s="16">
        <v>0.37542268854179905</v>
      </c>
      <c r="X54" s="16">
        <v>0.37429642047617362</v>
      </c>
      <c r="Y54" s="16">
        <v>0.37317353121474511</v>
      </c>
      <c r="Z54" s="16">
        <v>0.37205401062110083</v>
      </c>
      <c r="AA54" s="16">
        <v>0.37093784858923756</v>
      </c>
      <c r="AB54" s="16">
        <v>0.36982503504346986</v>
      </c>
      <c r="AC54" s="16">
        <v>0.36871555993833943</v>
      </c>
      <c r="AD54" s="16">
        <v>0.36760941325852442</v>
      </c>
      <c r="AE54" s="16">
        <v>0.36650658501874883</v>
      </c>
      <c r="AF54" s="16">
        <v>0.3654070652636926</v>
      </c>
      <c r="AG54" s="16">
        <v>0.36431084406790154</v>
      </c>
      <c r="AH54" s="16">
        <v>0.36321791153569782</v>
      </c>
      <c r="AI54" s="16">
        <v>0.3621282578010907</v>
      </c>
      <c r="AJ54" s="16">
        <v>0.36104187302768742</v>
      </c>
      <c r="AK54" s="16">
        <v>0.3599587474086044</v>
      </c>
      <c r="AL54" s="16">
        <v>0.35887887116637857</v>
      </c>
      <c r="AM54" s="16">
        <v>0.35780223455287946</v>
      </c>
      <c r="AN54" s="16">
        <v>0.35672882784922083</v>
      </c>
      <c r="AO54" s="16">
        <v>0.3556586413656731</v>
      </c>
      <c r="AP54" s="16">
        <v>0.35459166544157611</v>
      </c>
      <c r="AQ54" s="16">
        <v>0.3535278904452514</v>
      </c>
      <c r="AR54" s="16">
        <v>0.35246730677391563</v>
      </c>
      <c r="AS54" s="16">
        <v>0.35140990485359391</v>
      </c>
      <c r="AT54" s="16">
        <v>0.3503556751390331</v>
      </c>
      <c r="AU54" s="16">
        <v>0.34930460811361597</v>
      </c>
      <c r="AV54" s="16">
        <v>0.34825669428927514</v>
      </c>
      <c r="AW54" s="16">
        <v>0.34721192420640734</v>
      </c>
      <c r="AX54" s="16">
        <v>0.34617028843378811</v>
      </c>
      <c r="AY54" s="16">
        <v>0.34513177756848673</v>
      </c>
      <c r="AZ54" s="16">
        <v>0.34409638223578126</v>
      </c>
      <c r="BA54" s="16">
        <v>0.34306409308907393</v>
      </c>
      <c r="BB54" s="16">
        <v>0.3420349008098067</v>
      </c>
      <c r="BC54" s="16">
        <v>0.34100879610737728</v>
      </c>
      <c r="BD54" s="16">
        <v>0.33998576971905514</v>
      </c>
      <c r="BE54" s="16">
        <v>0.33896581240989798</v>
      </c>
      <c r="BF54" s="16">
        <v>0.33794891497266832</v>
      </c>
      <c r="BG54" s="16">
        <v>0.33693506822775032</v>
      </c>
      <c r="BH54" s="16">
        <v>0.33592426302306705</v>
      </c>
      <c r="BI54" s="16">
        <v>0.33491649023399783</v>
      </c>
      <c r="BJ54" s="16">
        <v>0.33391174076329583</v>
      </c>
      <c r="BK54" s="16">
        <v>0.33291000554100592</v>
      </c>
      <c r="BL54" s="16">
        <v>0.33191127552438293</v>
      </c>
      <c r="BM54" s="16">
        <v>0.33091554169780979</v>
      </c>
      <c r="BN54" s="16">
        <v>0.32992279507271632</v>
      </c>
      <c r="BO54" s="16">
        <v>0.32893302668749824</v>
      </c>
      <c r="BP54" s="16">
        <v>0.32794622760743575</v>
      </c>
      <c r="BQ54" s="16">
        <v>0.32696238892461338</v>
      </c>
      <c r="BR54" s="16">
        <v>0.32598150175783958</v>
      </c>
      <c r="BS54" s="16">
        <v>0.32500355725256608</v>
      </c>
      <c r="BT54" s="16">
        <v>0.32402854658080837</v>
      </c>
      <c r="BU54" s="16">
        <v>0.32305646094106594</v>
      </c>
      <c r="BV54" s="16">
        <v>0.32208729155824273</v>
      </c>
      <c r="BW54" s="16">
        <v>0.32112102968356798</v>
      </c>
      <c r="BX54" s="16">
        <v>0.32015766659451728</v>
      </c>
      <c r="BY54" s="16">
        <v>0.3191971935947337</v>
      </c>
      <c r="BZ54" s="16">
        <v>0.31823960201394952</v>
      </c>
      <c r="CA54" s="16">
        <v>0.31728488320790765</v>
      </c>
      <c r="CB54" s="16">
        <v>0.31633302855828394</v>
      </c>
      <c r="CC54" s="16">
        <v>0.31538402947260907</v>
      </c>
      <c r="CD54" s="16">
        <v>0.31443787738419127</v>
      </c>
      <c r="CE54" s="16">
        <v>0.31349456375203871</v>
      </c>
      <c r="CF54" s="16">
        <v>0.31255408006078256</v>
      </c>
      <c r="CG54" s="16">
        <v>0.31161641782060023</v>
      </c>
      <c r="CH54" s="16">
        <v>0.31068156856713841</v>
      </c>
      <c r="CI54" s="16">
        <v>0.309749523861437</v>
      </c>
      <c r="CJ54" s="16">
        <v>0.30882027528985267</v>
      </c>
      <c r="CK54" s="16">
        <v>0.30789381446398317</v>
      </c>
      <c r="CL54" s="16">
        <v>0.30697013302059117</v>
      </c>
      <c r="CM54" s="16">
        <v>0.30604922262152939</v>
      </c>
      <c r="CN54" s="16">
        <v>0.30513107495366482</v>
      </c>
      <c r="CO54" s="16">
        <v>0.30421568172880387</v>
      </c>
      <c r="CP54" s="16">
        <v>0.30330303468361741</v>
      </c>
      <c r="CQ54" s="16">
        <v>0.30239312557956655</v>
      </c>
      <c r="CR54" s="16">
        <v>0.30148594620282787</v>
      </c>
      <c r="CS54" s="16">
        <v>0.30058148836421938</v>
      </c>
      <c r="CT54" s="16">
        <v>0.29967974389912672</v>
      </c>
      <c r="CU54" s="16">
        <v>0.29878070466742934</v>
      </c>
      <c r="CV54" s="16">
        <v>0.2978843625534271</v>
      </c>
      <c r="CW54" s="16">
        <v>0.29699070946576678</v>
      </c>
      <c r="CX54" s="16">
        <v>0.2960997373373695</v>
      </c>
      <c r="CY54" s="16">
        <v>0.29521143812535738</v>
      </c>
      <c r="CZ54" s="16">
        <v>0.29432580381098128</v>
      </c>
      <c r="DA54" s="16">
        <v>0.29344282639954838</v>
      </c>
      <c r="DB54" s="16">
        <v>0.29256249792034972</v>
      </c>
      <c r="DC54" s="16">
        <v>0.29168481042658861</v>
      </c>
      <c r="DD54" s="16">
        <v>0.29080975599530889</v>
      </c>
      <c r="DE54" s="16">
        <v>0.28993732672732297</v>
      </c>
      <c r="DF54" s="16">
        <v>0.28906751474714099</v>
      </c>
      <c r="DG54" s="16">
        <v>0.28820031220289954</v>
      </c>
      <c r="DH54" s="16">
        <v>0.28733571126629087</v>
      </c>
      <c r="DI54" s="16">
        <v>0.28647370413249201</v>
      </c>
      <c r="DJ54" s="16">
        <v>0.28561428302009451</v>
      </c>
      <c r="DK54" s="16">
        <v>0.28475744017103422</v>
      </c>
    </row>
    <row r="55" spans="2:115" ht="12.75" customHeight="1" x14ac:dyDescent="0.15">
      <c r="B55" s="16">
        <v>102</v>
      </c>
      <c r="D55" s="16">
        <v>0.41191</v>
      </c>
      <c r="E55" s="16">
        <v>0.41165049669999998</v>
      </c>
      <c r="F55" s="16">
        <v>0.41132529280760699</v>
      </c>
      <c r="G55" s="16">
        <v>0.41093453377943978</v>
      </c>
      <c r="H55" s="16">
        <v>0.41047839644694456</v>
      </c>
      <c r="I55" s="16">
        <v>0.4099611936674214</v>
      </c>
      <c r="J55" s="16">
        <v>0.40937904877241366</v>
      </c>
      <c r="K55" s="16">
        <v>0.40873222987535324</v>
      </c>
      <c r="L55" s="16">
        <v>0.40802103579537014</v>
      </c>
      <c r="M55" s="16">
        <v>0.4072498760377169</v>
      </c>
      <c r="N55" s="16">
        <v>0.40641501379183959</v>
      </c>
      <c r="O55" s="16">
        <v>0.40551683661135962</v>
      </c>
      <c r="P55" s="16">
        <v>0.4045557617085907</v>
      </c>
      <c r="Q55" s="16">
        <v>0.40353223563146795</v>
      </c>
      <c r="R55" s="16">
        <v>0.40245076923997564</v>
      </c>
      <c r="S55" s="16">
        <v>0.40130780905533414</v>
      </c>
      <c r="T55" s="16">
        <v>0.40010388562816812</v>
      </c>
      <c r="U55" s="16">
        <v>0.39890357397128362</v>
      </c>
      <c r="V55" s="16">
        <v>0.39770686324936977</v>
      </c>
      <c r="W55" s="16">
        <v>0.39651374265962169</v>
      </c>
      <c r="X55" s="16">
        <v>0.39532420143164282</v>
      </c>
      <c r="Y55" s="16">
        <v>0.39413822882734789</v>
      </c>
      <c r="Z55" s="16">
        <v>0.39295581414086583</v>
      </c>
      <c r="AA55" s="16">
        <v>0.39177694669844321</v>
      </c>
      <c r="AB55" s="16">
        <v>0.39060161585834791</v>
      </c>
      <c r="AC55" s="16">
        <v>0.38942981101077284</v>
      </c>
      <c r="AD55" s="16">
        <v>0.38826152157774052</v>
      </c>
      <c r="AE55" s="16">
        <v>0.38709673701300729</v>
      </c>
      <c r="AF55" s="16">
        <v>0.38593544680196828</v>
      </c>
      <c r="AG55" s="16">
        <v>0.38477764046156238</v>
      </c>
      <c r="AH55" s="16">
        <v>0.3836233075401777</v>
      </c>
      <c r="AI55" s="16">
        <v>0.38247243761755717</v>
      </c>
      <c r="AJ55" s="16">
        <v>0.3813250203047045</v>
      </c>
      <c r="AK55" s="16">
        <v>0.38018104524379037</v>
      </c>
      <c r="AL55" s="16">
        <v>0.37904050210805901</v>
      </c>
      <c r="AM55" s="16">
        <v>0.37790338060173484</v>
      </c>
      <c r="AN55" s="16">
        <v>0.37676967045992965</v>
      </c>
      <c r="AO55" s="16">
        <v>0.37563936144854981</v>
      </c>
      <c r="AP55" s="16">
        <v>0.3745124433642042</v>
      </c>
      <c r="AQ55" s="16">
        <v>0.37338890603411157</v>
      </c>
      <c r="AR55" s="16">
        <v>0.37226873931600923</v>
      </c>
      <c r="AS55" s="16">
        <v>0.37115193309806122</v>
      </c>
      <c r="AT55" s="16">
        <v>0.37003847729876699</v>
      </c>
      <c r="AU55" s="16">
        <v>0.36892836186687072</v>
      </c>
      <c r="AV55" s="16">
        <v>0.36782157678127009</v>
      </c>
      <c r="AW55" s="16">
        <v>0.3667181120509263</v>
      </c>
      <c r="AX55" s="16">
        <v>0.36561795771477351</v>
      </c>
      <c r="AY55" s="16">
        <v>0.36452110384162917</v>
      </c>
      <c r="AZ55" s="16">
        <v>0.36342754053010429</v>
      </c>
      <c r="BA55" s="16">
        <v>0.36233725790851395</v>
      </c>
      <c r="BB55" s="16">
        <v>0.36125024613478846</v>
      </c>
      <c r="BC55" s="16">
        <v>0.36016649539638407</v>
      </c>
      <c r="BD55" s="16">
        <v>0.35908599591019491</v>
      </c>
      <c r="BE55" s="16">
        <v>0.35800873792246435</v>
      </c>
      <c r="BF55" s="16">
        <v>0.35693471170869695</v>
      </c>
      <c r="BG55" s="16">
        <v>0.35586390757357089</v>
      </c>
      <c r="BH55" s="16">
        <v>0.35479631585085014</v>
      </c>
      <c r="BI55" s="16">
        <v>0.35373192690329758</v>
      </c>
      <c r="BJ55" s="16">
        <v>0.35267073112258768</v>
      </c>
      <c r="BK55" s="16">
        <v>0.35161271892921991</v>
      </c>
      <c r="BL55" s="16">
        <v>0.35055788077243227</v>
      </c>
      <c r="BM55" s="16">
        <v>0.34950620713011493</v>
      </c>
      <c r="BN55" s="16">
        <v>0.34845768850872461</v>
      </c>
      <c r="BO55" s="16">
        <v>0.34741231544319845</v>
      </c>
      <c r="BP55" s="16">
        <v>0.34637007849686885</v>
      </c>
      <c r="BQ55" s="16">
        <v>0.34533096826137821</v>
      </c>
      <c r="BR55" s="16">
        <v>0.34429497535659409</v>
      </c>
      <c r="BS55" s="16">
        <v>0.34326209043052436</v>
      </c>
      <c r="BT55" s="16">
        <v>0.34223230415923278</v>
      </c>
      <c r="BU55" s="16">
        <v>0.34120560724675508</v>
      </c>
      <c r="BV55" s="16">
        <v>0.34018199042501479</v>
      </c>
      <c r="BW55" s="16">
        <v>0.33916144445373975</v>
      </c>
      <c r="BX55" s="16">
        <v>0.33814396012037851</v>
      </c>
      <c r="BY55" s="16">
        <v>0.33712952824001741</v>
      </c>
      <c r="BZ55" s="16">
        <v>0.33611813965529735</v>
      </c>
      <c r="CA55" s="16">
        <v>0.33510978523633145</v>
      </c>
      <c r="CB55" s="16">
        <v>0.33410445588062243</v>
      </c>
      <c r="CC55" s="16">
        <v>0.33310214251298059</v>
      </c>
      <c r="CD55" s="16">
        <v>0.33210283608544161</v>
      </c>
      <c r="CE55" s="16">
        <v>0.33110652757718534</v>
      </c>
      <c r="CF55" s="16">
        <v>0.33011320799445376</v>
      </c>
      <c r="CG55" s="16">
        <v>0.32912286837047039</v>
      </c>
      <c r="CH55" s="16">
        <v>0.32813549976535894</v>
      </c>
      <c r="CI55" s="16">
        <v>0.3271510932660629</v>
      </c>
      <c r="CJ55" s="16">
        <v>0.32616963998626469</v>
      </c>
      <c r="CK55" s="16">
        <v>0.32519113106630593</v>
      </c>
      <c r="CL55" s="16">
        <v>0.324215557673107</v>
      </c>
      <c r="CM55" s="16">
        <v>0.32324291100008767</v>
      </c>
      <c r="CN55" s="16">
        <v>0.3222731822670874</v>
      </c>
      <c r="CO55" s="16">
        <v>0.32130636272028618</v>
      </c>
      <c r="CP55" s="16">
        <v>0.32034244363212527</v>
      </c>
      <c r="CQ55" s="16">
        <v>0.3193814163012289</v>
      </c>
      <c r="CR55" s="16">
        <v>0.31842327205232523</v>
      </c>
      <c r="CS55" s="16">
        <v>0.31746800223616822</v>
      </c>
      <c r="CT55" s="16">
        <v>0.31651559822945974</v>
      </c>
      <c r="CU55" s="16">
        <v>0.31556605143477134</v>
      </c>
      <c r="CV55" s="16">
        <v>0.31461935328046708</v>
      </c>
      <c r="CW55" s="16">
        <v>0.31367549522062566</v>
      </c>
      <c r="CX55" s="16">
        <v>0.3127344687349638</v>
      </c>
      <c r="CY55" s="16">
        <v>0.31179626532875887</v>
      </c>
      <c r="CZ55" s="16">
        <v>0.31086087653277261</v>
      </c>
      <c r="DA55" s="16">
        <v>0.30992829390317428</v>
      </c>
      <c r="DB55" s="16">
        <v>0.30899850902146475</v>
      </c>
      <c r="DC55" s="16">
        <v>0.30807151349440037</v>
      </c>
      <c r="DD55" s="16">
        <v>0.30714729895391718</v>
      </c>
      <c r="DE55" s="16">
        <v>0.30622585705705541</v>
      </c>
      <c r="DF55" s="16">
        <v>0.30530717948588426</v>
      </c>
      <c r="DG55" s="16">
        <v>0.30439125794742655</v>
      </c>
      <c r="DH55" s="16">
        <v>0.30347808417358429</v>
      </c>
      <c r="DI55" s="16">
        <v>0.30256764992106355</v>
      </c>
      <c r="DJ55" s="16">
        <v>0.30165994697130039</v>
      </c>
      <c r="DK55" s="16">
        <v>0.30075496713038646</v>
      </c>
    </row>
    <row r="56" spans="2:115" ht="12.75" customHeight="1" x14ac:dyDescent="0.15">
      <c r="B56" s="16">
        <v>103</v>
      </c>
      <c r="D56" s="16">
        <v>0.43453999999999998</v>
      </c>
      <c r="E56" s="16">
        <v>0.43426623979999995</v>
      </c>
      <c r="F56" s="16">
        <v>0.43392316947055798</v>
      </c>
      <c r="G56" s="16">
        <v>0.43351094245956096</v>
      </c>
      <c r="H56" s="16">
        <v>0.4330297453134308</v>
      </c>
      <c r="I56" s="16">
        <v>0.43248412783433587</v>
      </c>
      <c r="J56" s="16">
        <v>0.43187000037281115</v>
      </c>
      <c r="K56" s="16">
        <v>0.43118764577222207</v>
      </c>
      <c r="L56" s="16">
        <v>0.43043737926857845</v>
      </c>
      <c r="M56" s="16">
        <v>0.42962385262176084</v>
      </c>
      <c r="N56" s="16">
        <v>0.42874312372388623</v>
      </c>
      <c r="O56" s="16">
        <v>0.42779560142045642</v>
      </c>
      <c r="P56" s="16">
        <v>0.42678172584508994</v>
      </c>
      <c r="Q56" s="16">
        <v>0.42570196807870186</v>
      </c>
      <c r="R56" s="16">
        <v>0.42456108680425092</v>
      </c>
      <c r="S56" s="16">
        <v>0.42335533331772685</v>
      </c>
      <c r="T56" s="16">
        <v>0.42208526731777368</v>
      </c>
      <c r="U56" s="16">
        <v>0.42081901151582035</v>
      </c>
      <c r="V56" s="16">
        <v>0.41955655448127288</v>
      </c>
      <c r="W56" s="16">
        <v>0.41829788481782909</v>
      </c>
      <c r="X56" s="16">
        <v>0.41704299116337556</v>
      </c>
      <c r="Y56" s="16">
        <v>0.41579186218988545</v>
      </c>
      <c r="Z56" s="16">
        <v>0.41454448660331578</v>
      </c>
      <c r="AA56" s="16">
        <v>0.41330085314350584</v>
      </c>
      <c r="AB56" s="16">
        <v>0.41206095058407533</v>
      </c>
      <c r="AC56" s="16">
        <v>0.41082476773232313</v>
      </c>
      <c r="AD56" s="16">
        <v>0.40959229342912612</v>
      </c>
      <c r="AE56" s="16">
        <v>0.40836351654883873</v>
      </c>
      <c r="AF56" s="16">
        <v>0.4071384259991922</v>
      </c>
      <c r="AG56" s="16">
        <v>0.40591701072119468</v>
      </c>
      <c r="AH56" s="16">
        <v>0.40469925968903109</v>
      </c>
      <c r="AI56" s="16">
        <v>0.40348516190996397</v>
      </c>
      <c r="AJ56" s="16">
        <v>0.40227470642423407</v>
      </c>
      <c r="AK56" s="16">
        <v>0.40106788230496138</v>
      </c>
      <c r="AL56" s="16">
        <v>0.39986467865804648</v>
      </c>
      <c r="AM56" s="16">
        <v>0.39866508462207234</v>
      </c>
      <c r="AN56" s="16">
        <v>0.39746908936820613</v>
      </c>
      <c r="AO56" s="16">
        <v>0.39627668210010147</v>
      </c>
      <c r="AP56" s="16">
        <v>0.3950878520538012</v>
      </c>
      <c r="AQ56" s="16">
        <v>0.39390258849763982</v>
      </c>
      <c r="AR56" s="16">
        <v>0.39272088073214689</v>
      </c>
      <c r="AS56" s="16">
        <v>0.39154271808995045</v>
      </c>
      <c r="AT56" s="16">
        <v>0.39036808993568056</v>
      </c>
      <c r="AU56" s="16">
        <v>0.38919698566587352</v>
      </c>
      <c r="AV56" s="16">
        <v>0.38802939470887593</v>
      </c>
      <c r="AW56" s="16">
        <v>0.38686530652474926</v>
      </c>
      <c r="AX56" s="16">
        <v>0.38570471060517508</v>
      </c>
      <c r="AY56" s="16">
        <v>0.38454759647335951</v>
      </c>
      <c r="AZ56" s="16">
        <v>0.38339395368393947</v>
      </c>
      <c r="BA56" s="16">
        <v>0.3822437718228876</v>
      </c>
      <c r="BB56" s="16">
        <v>0.38109704050741894</v>
      </c>
      <c r="BC56" s="16">
        <v>0.37995374938589666</v>
      </c>
      <c r="BD56" s="16">
        <v>0.37881388813773903</v>
      </c>
      <c r="BE56" s="16">
        <v>0.3776774464733258</v>
      </c>
      <c r="BF56" s="16">
        <v>0.37654441413390582</v>
      </c>
      <c r="BG56" s="16">
        <v>0.3754147808915041</v>
      </c>
      <c r="BH56" s="16">
        <v>0.3742885365488296</v>
      </c>
      <c r="BI56" s="16">
        <v>0.37316567093918307</v>
      </c>
      <c r="BJ56" s="16">
        <v>0.37204617392636552</v>
      </c>
      <c r="BK56" s="16">
        <v>0.37093003540458641</v>
      </c>
      <c r="BL56" s="16">
        <v>0.36981724529837268</v>
      </c>
      <c r="BM56" s="16">
        <v>0.36870779356247751</v>
      </c>
      <c r="BN56" s="16">
        <v>0.36760167018179013</v>
      </c>
      <c r="BO56" s="16">
        <v>0.36649886517124475</v>
      </c>
      <c r="BP56" s="16">
        <v>0.36539936857573102</v>
      </c>
      <c r="BQ56" s="16">
        <v>0.36430317047000382</v>
      </c>
      <c r="BR56" s="16">
        <v>0.36321026095859382</v>
      </c>
      <c r="BS56" s="16">
        <v>0.36212063017571805</v>
      </c>
      <c r="BT56" s="16">
        <v>0.36103426828519086</v>
      </c>
      <c r="BU56" s="16">
        <v>0.35995116548033529</v>
      </c>
      <c r="BV56" s="16">
        <v>0.35887131198389433</v>
      </c>
      <c r="BW56" s="16">
        <v>0.35779469804794262</v>
      </c>
      <c r="BX56" s="16">
        <v>0.3567213139537988</v>
      </c>
      <c r="BY56" s="16">
        <v>0.35565115001193737</v>
      </c>
      <c r="BZ56" s="16">
        <v>0.35458419656190154</v>
      </c>
      <c r="CA56" s="16">
        <v>0.35352044397221583</v>
      </c>
      <c r="CB56" s="16">
        <v>0.3524598826402992</v>
      </c>
      <c r="CC56" s="16">
        <v>0.3514025029923783</v>
      </c>
      <c r="CD56" s="16">
        <v>0.35034829548340118</v>
      </c>
      <c r="CE56" s="16">
        <v>0.34929725059695099</v>
      </c>
      <c r="CF56" s="16">
        <v>0.34824935884516012</v>
      </c>
      <c r="CG56" s="16">
        <v>0.34720461076862463</v>
      </c>
      <c r="CH56" s="16">
        <v>0.34616299693631875</v>
      </c>
      <c r="CI56" s="16">
        <v>0.34512450794550981</v>
      </c>
      <c r="CJ56" s="16">
        <v>0.34408913442167327</v>
      </c>
      <c r="CK56" s="16">
        <v>0.34305686701840826</v>
      </c>
      <c r="CL56" s="16">
        <v>0.34202769641735303</v>
      </c>
      <c r="CM56" s="16">
        <v>0.34100161332810097</v>
      </c>
      <c r="CN56" s="16">
        <v>0.33997860848811667</v>
      </c>
      <c r="CO56" s="16">
        <v>0.33895867266265234</v>
      </c>
      <c r="CP56" s="16">
        <v>0.33794179664466434</v>
      </c>
      <c r="CQ56" s="16">
        <v>0.3369279712547304</v>
      </c>
      <c r="CR56" s="16">
        <v>0.33591718734096615</v>
      </c>
      <c r="CS56" s="16">
        <v>0.33490943577894328</v>
      </c>
      <c r="CT56" s="16">
        <v>0.33390470747160644</v>
      </c>
      <c r="CU56" s="16">
        <v>0.3329029933491916</v>
      </c>
      <c r="CV56" s="16">
        <v>0.33190428436914404</v>
      </c>
      <c r="CW56" s="16">
        <v>0.33090857151603664</v>
      </c>
      <c r="CX56" s="16">
        <v>0.32991584580148853</v>
      </c>
      <c r="CY56" s="16">
        <v>0.32892609826408403</v>
      </c>
      <c r="CZ56" s="16">
        <v>0.32793931996929176</v>
      </c>
      <c r="DA56" s="16">
        <v>0.32695550200938395</v>
      </c>
      <c r="DB56" s="16">
        <v>0.32597463550335576</v>
      </c>
      <c r="DC56" s="16">
        <v>0.32499671159684568</v>
      </c>
      <c r="DD56" s="16">
        <v>0.32402172146205516</v>
      </c>
      <c r="DE56" s="16">
        <v>0.32304965629766902</v>
      </c>
      <c r="DF56" s="16">
        <v>0.32208050732877597</v>
      </c>
      <c r="DG56" s="16">
        <v>0.32111426580678964</v>
      </c>
      <c r="DH56" s="16">
        <v>0.32015092300936926</v>
      </c>
      <c r="DI56" s="16">
        <v>0.3191904702403412</v>
      </c>
      <c r="DJ56" s="16">
        <v>0.31823289882962014</v>
      </c>
      <c r="DK56" s="16">
        <v>0.31727820013313129</v>
      </c>
    </row>
    <row r="57" spans="2:115" ht="12.75" customHeight="1" x14ac:dyDescent="0.15">
      <c r="B57" s="16">
        <v>104</v>
      </c>
      <c r="D57" s="16">
        <v>0.45878999999999998</v>
      </c>
      <c r="E57" s="16">
        <v>0.45850096229999998</v>
      </c>
      <c r="F57" s="16">
        <v>0.45813874653978298</v>
      </c>
      <c r="G57" s="16">
        <v>0.45770351473057019</v>
      </c>
      <c r="H57" s="16">
        <v>0.45719546382921922</v>
      </c>
      <c r="I57" s="16">
        <v>0.45661939754479436</v>
      </c>
      <c r="J57" s="16">
        <v>0.45597099800028074</v>
      </c>
      <c r="K57" s="16">
        <v>0.45525056382344026</v>
      </c>
      <c r="L57" s="16">
        <v>0.45445842784238749</v>
      </c>
      <c r="M57" s="16">
        <v>0.45359950141376543</v>
      </c>
      <c r="N57" s="16">
        <v>0.45266962243586722</v>
      </c>
      <c r="O57" s="16">
        <v>0.45166922257028391</v>
      </c>
      <c r="P57" s="16">
        <v>0.45059876651279235</v>
      </c>
      <c r="Q57" s="16">
        <v>0.44945875163351495</v>
      </c>
      <c r="R57" s="16">
        <v>0.44825420217913714</v>
      </c>
      <c r="S57" s="16">
        <v>0.44698116024494844</v>
      </c>
      <c r="T57" s="16">
        <v>0.44564021676421361</v>
      </c>
      <c r="U57" s="16">
        <v>0.44430329611392094</v>
      </c>
      <c r="V57" s="16">
        <v>0.44297038622557916</v>
      </c>
      <c r="W57" s="16">
        <v>0.44164147506690249</v>
      </c>
      <c r="X57" s="16">
        <v>0.44031655064170172</v>
      </c>
      <c r="Y57" s="16">
        <v>0.43899560098977664</v>
      </c>
      <c r="Z57" s="16">
        <v>0.43767861418680726</v>
      </c>
      <c r="AA57" s="16">
        <v>0.43636557834424688</v>
      </c>
      <c r="AB57" s="16">
        <v>0.43505648160921412</v>
      </c>
      <c r="AC57" s="16">
        <v>0.4337513121643865</v>
      </c>
      <c r="AD57" s="16">
        <v>0.43245005822789334</v>
      </c>
      <c r="AE57" s="16">
        <v>0.43115270805320965</v>
      </c>
      <c r="AF57" s="16">
        <v>0.42985924992905</v>
      </c>
      <c r="AG57" s="16">
        <v>0.42856967217926289</v>
      </c>
      <c r="AH57" s="16">
        <v>0.4272839631627251</v>
      </c>
      <c r="AI57" s="16">
        <v>0.42600211127323689</v>
      </c>
      <c r="AJ57" s="16">
        <v>0.4247241049394172</v>
      </c>
      <c r="AK57" s="16">
        <v>0.42344993262459896</v>
      </c>
      <c r="AL57" s="16">
        <v>0.42217958282672513</v>
      </c>
      <c r="AM57" s="16">
        <v>0.42091304407824498</v>
      </c>
      <c r="AN57" s="16">
        <v>0.41965030494601024</v>
      </c>
      <c r="AO57" s="16">
        <v>0.41839135403117217</v>
      </c>
      <c r="AP57" s="16">
        <v>0.41713617996907865</v>
      </c>
      <c r="AQ57" s="16">
        <v>0.41588477142917141</v>
      </c>
      <c r="AR57" s="16">
        <v>0.41463711711488394</v>
      </c>
      <c r="AS57" s="16">
        <v>0.41339320576353927</v>
      </c>
      <c r="AT57" s="16">
        <v>0.41215302614624866</v>
      </c>
      <c r="AU57" s="16">
        <v>0.41091656706780988</v>
      </c>
      <c r="AV57" s="16">
        <v>0.40968381736660647</v>
      </c>
      <c r="AW57" s="16">
        <v>0.40845476591450663</v>
      </c>
      <c r="AX57" s="16">
        <v>0.40722940161676313</v>
      </c>
      <c r="AY57" s="16">
        <v>0.40600771341191283</v>
      </c>
      <c r="AZ57" s="16">
        <v>0.40478969027167711</v>
      </c>
      <c r="BA57" s="16">
        <v>0.40357532120086204</v>
      </c>
      <c r="BB57" s="16">
        <v>0.40236459523725948</v>
      </c>
      <c r="BC57" s="16">
        <v>0.40115750145154766</v>
      </c>
      <c r="BD57" s="16">
        <v>0.39995402894719306</v>
      </c>
      <c r="BE57" s="16">
        <v>0.39875416686035148</v>
      </c>
      <c r="BF57" s="16">
        <v>0.39755790435977045</v>
      </c>
      <c r="BG57" s="16">
        <v>0.3963652306466911</v>
      </c>
      <c r="BH57" s="16">
        <v>0.39517613495475107</v>
      </c>
      <c r="BI57" s="16">
        <v>0.39399060654988677</v>
      </c>
      <c r="BJ57" s="16">
        <v>0.39280863473023714</v>
      </c>
      <c r="BK57" s="16">
        <v>0.39163020882604638</v>
      </c>
      <c r="BL57" s="16">
        <v>0.39045531819956825</v>
      </c>
      <c r="BM57" s="16">
        <v>0.38928395224496953</v>
      </c>
      <c r="BN57" s="16">
        <v>0.38811610038823463</v>
      </c>
      <c r="BO57" s="16">
        <v>0.38695175208706994</v>
      </c>
      <c r="BP57" s="16">
        <v>0.38579089683080875</v>
      </c>
      <c r="BQ57" s="16">
        <v>0.38463352414031632</v>
      </c>
      <c r="BR57" s="16">
        <v>0.38347962356789539</v>
      </c>
      <c r="BS57" s="16">
        <v>0.38232918469719168</v>
      </c>
      <c r="BT57" s="16">
        <v>0.38118219714310009</v>
      </c>
      <c r="BU57" s="16">
        <v>0.3800386505516708</v>
      </c>
      <c r="BV57" s="16">
        <v>0.37889853460001577</v>
      </c>
      <c r="BW57" s="16">
        <v>0.37776183899621574</v>
      </c>
      <c r="BX57" s="16">
        <v>0.37662855347922708</v>
      </c>
      <c r="BY57" s="16">
        <v>0.37549866781878938</v>
      </c>
      <c r="BZ57" s="16">
        <v>0.37437217181533305</v>
      </c>
      <c r="CA57" s="16">
        <v>0.373249055299887</v>
      </c>
      <c r="CB57" s="16">
        <v>0.37212930813398737</v>
      </c>
      <c r="CC57" s="16">
        <v>0.37101292020958537</v>
      </c>
      <c r="CD57" s="16">
        <v>0.36989988144895664</v>
      </c>
      <c r="CE57" s="16">
        <v>0.36879018180460982</v>
      </c>
      <c r="CF57" s="16">
        <v>0.36768381125919591</v>
      </c>
      <c r="CG57" s="16">
        <v>0.36658075982541838</v>
      </c>
      <c r="CH57" s="16">
        <v>0.36548101754594209</v>
      </c>
      <c r="CI57" s="16">
        <v>0.3643845744933043</v>
      </c>
      <c r="CJ57" s="16">
        <v>0.36329142076982435</v>
      </c>
      <c r="CK57" s="16">
        <v>0.3622015465075149</v>
      </c>
      <c r="CL57" s="16">
        <v>0.36111494186799237</v>
      </c>
      <c r="CM57" s="16">
        <v>0.36003159704238835</v>
      </c>
      <c r="CN57" s="16">
        <v>0.35895150225126121</v>
      </c>
      <c r="CO57" s="16">
        <v>0.35787464774450745</v>
      </c>
      <c r="CP57" s="16">
        <v>0.35680102380127388</v>
      </c>
      <c r="CQ57" s="16">
        <v>0.35573062072987005</v>
      </c>
      <c r="CR57" s="16">
        <v>0.35466342886768043</v>
      </c>
      <c r="CS57" s="16">
        <v>0.3535994385810774</v>
      </c>
      <c r="CT57" s="16">
        <v>0.35253864026533416</v>
      </c>
      <c r="CU57" s="16">
        <v>0.35148102434453815</v>
      </c>
      <c r="CV57" s="16">
        <v>0.35042658127150461</v>
      </c>
      <c r="CW57" s="16">
        <v>0.34937530152769009</v>
      </c>
      <c r="CX57" s="16">
        <v>0.348327175623107</v>
      </c>
      <c r="CY57" s="16">
        <v>0.34728219409623767</v>
      </c>
      <c r="CZ57" s="16">
        <v>0.34624034751394894</v>
      </c>
      <c r="DA57" s="16">
        <v>0.34520162647140712</v>
      </c>
      <c r="DB57" s="16">
        <v>0.34416602159199289</v>
      </c>
      <c r="DC57" s="16">
        <v>0.34313352352721688</v>
      </c>
      <c r="DD57" s="16">
        <v>0.34210412295663523</v>
      </c>
      <c r="DE57" s="16">
        <v>0.34107781058776537</v>
      </c>
      <c r="DF57" s="16">
        <v>0.34005457715600207</v>
      </c>
      <c r="DG57" s="16">
        <v>0.339034413424534</v>
      </c>
      <c r="DH57" s="16">
        <v>0.3380173101842604</v>
      </c>
      <c r="DI57" s="16">
        <v>0.33700325825370769</v>
      </c>
      <c r="DJ57" s="16">
        <v>0.33599224847894654</v>
      </c>
      <c r="DK57" s="16">
        <v>0.33498427173350964</v>
      </c>
    </row>
    <row r="58" spans="2:115" ht="12.75" customHeight="1" x14ac:dyDescent="0.15">
      <c r="B58" s="16">
        <v>105</v>
      </c>
      <c r="D58" s="16">
        <v>0.47904000000000002</v>
      </c>
      <c r="E58" s="16">
        <v>0.47873820480000001</v>
      </c>
      <c r="F58" s="16">
        <v>0.47836000161820802</v>
      </c>
      <c r="G58" s="16">
        <v>0.47790555961667069</v>
      </c>
      <c r="H58" s="16">
        <v>0.47737508444549615</v>
      </c>
      <c r="I58" s="16">
        <v>0.47677359183909479</v>
      </c>
      <c r="J58" s="16">
        <v>0.47609657333868327</v>
      </c>
      <c r="K58" s="16">
        <v>0.47534434075280813</v>
      </c>
      <c r="L58" s="16">
        <v>0.47451724159989828</v>
      </c>
      <c r="M58" s="16">
        <v>0.47362040401327449</v>
      </c>
      <c r="N58" s="16">
        <v>0.47264948218504726</v>
      </c>
      <c r="O58" s="16">
        <v>0.47160492682941829</v>
      </c>
      <c r="P58" s="16">
        <v>0.47048722315283259</v>
      </c>
      <c r="Q58" s="16">
        <v>0.4692968904782559</v>
      </c>
      <c r="R58" s="16">
        <v>0.46803917481177415</v>
      </c>
      <c r="S58" s="16">
        <v>0.46670994355530876</v>
      </c>
      <c r="T58" s="16">
        <v>0.46530981372464281</v>
      </c>
      <c r="U58" s="16">
        <v>0.46391388428346891</v>
      </c>
      <c r="V58" s="16">
        <v>0.46252214263061847</v>
      </c>
      <c r="W58" s="16">
        <v>0.46113457620272663</v>
      </c>
      <c r="X58" s="16">
        <v>0.45975117247411845</v>
      </c>
      <c r="Y58" s="16">
        <v>0.4583719189566961</v>
      </c>
      <c r="Z58" s="16">
        <v>0.456996803199826</v>
      </c>
      <c r="AA58" s="16">
        <v>0.45562581279022651</v>
      </c>
      <c r="AB58" s="16">
        <v>0.45425893535185585</v>
      </c>
      <c r="AC58" s="16">
        <v>0.45289615854580029</v>
      </c>
      <c r="AD58" s="16">
        <v>0.45153747007016287</v>
      </c>
      <c r="AE58" s="16">
        <v>0.45018285765995236</v>
      </c>
      <c r="AF58" s="16">
        <v>0.44883230908697253</v>
      </c>
      <c r="AG58" s="16">
        <v>0.44748581215971162</v>
      </c>
      <c r="AH58" s="16">
        <v>0.44614335472323252</v>
      </c>
      <c r="AI58" s="16">
        <v>0.44480492465906279</v>
      </c>
      <c r="AJ58" s="16">
        <v>0.44347050988508557</v>
      </c>
      <c r="AK58" s="16">
        <v>0.44214009835543033</v>
      </c>
      <c r="AL58" s="16">
        <v>0.44081367806036403</v>
      </c>
      <c r="AM58" s="16">
        <v>0.43949123702618292</v>
      </c>
      <c r="AN58" s="16">
        <v>0.43817276331510441</v>
      </c>
      <c r="AO58" s="16">
        <v>0.43685824502515908</v>
      </c>
      <c r="AP58" s="16">
        <v>0.43554767029008357</v>
      </c>
      <c r="AQ58" s="16">
        <v>0.43424102727921332</v>
      </c>
      <c r="AR58" s="16">
        <v>0.43293830419737572</v>
      </c>
      <c r="AS58" s="16">
        <v>0.43163948928478357</v>
      </c>
      <c r="AT58" s="16">
        <v>0.43034457081692923</v>
      </c>
      <c r="AU58" s="16">
        <v>0.42905353710447841</v>
      </c>
      <c r="AV58" s="16">
        <v>0.42776637649316501</v>
      </c>
      <c r="AW58" s="16">
        <v>0.42648307736368551</v>
      </c>
      <c r="AX58" s="16">
        <v>0.42520362813159446</v>
      </c>
      <c r="AY58" s="16">
        <v>0.42392801724719964</v>
      </c>
      <c r="AZ58" s="16">
        <v>0.42265623319545809</v>
      </c>
      <c r="BA58" s="16">
        <v>0.42138826449587169</v>
      </c>
      <c r="BB58" s="16">
        <v>0.42012409970238407</v>
      </c>
      <c r="BC58" s="16">
        <v>0.41886372740327688</v>
      </c>
      <c r="BD58" s="16">
        <v>0.4176071362210671</v>
      </c>
      <c r="BE58" s="16">
        <v>0.41635431481240393</v>
      </c>
      <c r="BF58" s="16">
        <v>0.41510525186796671</v>
      </c>
      <c r="BG58" s="16">
        <v>0.41385993611236277</v>
      </c>
      <c r="BH58" s="16">
        <v>0.41261835630402571</v>
      </c>
      <c r="BI58" s="16">
        <v>0.4113805012351136</v>
      </c>
      <c r="BJ58" s="16">
        <v>0.41014635973140828</v>
      </c>
      <c r="BK58" s="16">
        <v>0.40891592065221399</v>
      </c>
      <c r="BL58" s="16">
        <v>0.40768917289025736</v>
      </c>
      <c r="BM58" s="16">
        <v>0.40646610537158662</v>
      </c>
      <c r="BN58" s="16">
        <v>0.40524670705547183</v>
      </c>
      <c r="BO58" s="16">
        <v>0.40403096693430546</v>
      </c>
      <c r="BP58" s="16">
        <v>0.40281887403350253</v>
      </c>
      <c r="BQ58" s="16">
        <v>0.40161041741140202</v>
      </c>
      <c r="BR58" s="16">
        <v>0.40040558615916783</v>
      </c>
      <c r="BS58" s="16">
        <v>0.39920436940069032</v>
      </c>
      <c r="BT58" s="16">
        <v>0.39800675629248827</v>
      </c>
      <c r="BU58" s="16">
        <v>0.39681273602361078</v>
      </c>
      <c r="BV58" s="16">
        <v>0.39562229781553993</v>
      </c>
      <c r="BW58" s="16">
        <v>0.39443543092209332</v>
      </c>
      <c r="BX58" s="16">
        <v>0.39325212462932702</v>
      </c>
      <c r="BY58" s="16">
        <v>0.39207236825543906</v>
      </c>
      <c r="BZ58" s="16">
        <v>0.39089615115067272</v>
      </c>
      <c r="CA58" s="16">
        <v>0.38972346269722069</v>
      </c>
      <c r="CB58" s="16">
        <v>0.38855429230912908</v>
      </c>
      <c r="CC58" s="16">
        <v>0.38738862943220165</v>
      </c>
      <c r="CD58" s="16">
        <v>0.38622646354390505</v>
      </c>
      <c r="CE58" s="16">
        <v>0.38506778415327336</v>
      </c>
      <c r="CF58" s="16">
        <v>0.38391258080081353</v>
      </c>
      <c r="CG58" s="16">
        <v>0.38276084305841107</v>
      </c>
      <c r="CH58" s="16">
        <v>0.38161256052923581</v>
      </c>
      <c r="CI58" s="16">
        <v>0.38046772284764813</v>
      </c>
      <c r="CJ58" s="16">
        <v>0.37932631967910518</v>
      </c>
      <c r="CK58" s="16">
        <v>0.37818834072006791</v>
      </c>
      <c r="CL58" s="16">
        <v>0.37705377569790766</v>
      </c>
      <c r="CM58" s="16">
        <v>0.37592261437081392</v>
      </c>
      <c r="CN58" s="16">
        <v>0.37479484652770151</v>
      </c>
      <c r="CO58" s="16">
        <v>0.37367046198811843</v>
      </c>
      <c r="CP58" s="16">
        <v>0.37254945060215405</v>
      </c>
      <c r="CQ58" s="16">
        <v>0.37143180225034755</v>
      </c>
      <c r="CR58" s="16">
        <v>0.37031750684359654</v>
      </c>
      <c r="CS58" s="16">
        <v>0.36920655432306576</v>
      </c>
      <c r="CT58" s="16">
        <v>0.36809893466009652</v>
      </c>
      <c r="CU58" s="16">
        <v>0.36699463785611625</v>
      </c>
      <c r="CV58" s="16">
        <v>0.36589365394254791</v>
      </c>
      <c r="CW58" s="16">
        <v>0.36479597298072031</v>
      </c>
      <c r="CX58" s="16">
        <v>0.36370158506177808</v>
      </c>
      <c r="CY58" s="16">
        <v>0.36261048030659276</v>
      </c>
      <c r="CZ58" s="16">
        <v>0.36152264886567298</v>
      </c>
      <c r="DA58" s="16">
        <v>0.36043808091907598</v>
      </c>
      <c r="DB58" s="16">
        <v>0.35935676667631872</v>
      </c>
      <c r="DC58" s="16">
        <v>0.35827869637628978</v>
      </c>
      <c r="DD58" s="16">
        <v>0.35720386028716089</v>
      </c>
      <c r="DE58" s="16">
        <v>0.35613224870629945</v>
      </c>
      <c r="DF58" s="16">
        <v>0.35506385196018053</v>
      </c>
      <c r="DG58" s="16">
        <v>0.35399866040429995</v>
      </c>
      <c r="DH58" s="16">
        <v>0.35293666442308708</v>
      </c>
      <c r="DI58" s="16">
        <v>0.35187785442981784</v>
      </c>
      <c r="DJ58" s="16">
        <v>0.35082222086652837</v>
      </c>
      <c r="DK58" s="16">
        <v>0.34976975420392875</v>
      </c>
    </row>
    <row r="59" spans="2:115" ht="12.75" customHeight="1" x14ac:dyDescent="0.15">
      <c r="B59" s="16">
        <v>106</v>
      </c>
      <c r="D59" s="16">
        <v>0.49928</v>
      </c>
      <c r="E59" s="16">
        <v>0.4989654536</v>
      </c>
      <c r="F59" s="16">
        <v>0.49857127089165604</v>
      </c>
      <c r="G59" s="16">
        <v>0.49809762818430897</v>
      </c>
      <c r="H59" s="16">
        <v>0.49754473981702435</v>
      </c>
      <c r="I59" s="16">
        <v>0.49691783344485491</v>
      </c>
      <c r="J59" s="16">
        <v>0.49621221012136324</v>
      </c>
      <c r="K59" s="16">
        <v>0.49542819482937145</v>
      </c>
      <c r="L59" s="16">
        <v>0.49456614977036834</v>
      </c>
      <c r="M59" s="16">
        <v>0.49363141974730235</v>
      </c>
      <c r="N59" s="16">
        <v>0.49261947533682038</v>
      </c>
      <c r="O59" s="16">
        <v>0.49153078629632596</v>
      </c>
      <c r="P59" s="16">
        <v>0.49036585833280366</v>
      </c>
      <c r="Q59" s="16">
        <v>0.48912523271122166</v>
      </c>
      <c r="R59" s="16">
        <v>0.4878143770875556</v>
      </c>
      <c r="S59" s="16">
        <v>0.48642898425662695</v>
      </c>
      <c r="T59" s="16">
        <v>0.48496969730385708</v>
      </c>
      <c r="U59" s="16">
        <v>0.48351478821194549</v>
      </c>
      <c r="V59" s="16">
        <v>0.48206424384730967</v>
      </c>
      <c r="W59" s="16">
        <v>0.48061805111576777</v>
      </c>
      <c r="X59" s="16">
        <v>0.47917619696242042</v>
      </c>
      <c r="Y59" s="16">
        <v>0.47773866837153317</v>
      </c>
      <c r="Z59" s="16">
        <v>0.47630545236641852</v>
      </c>
      <c r="AA59" s="16">
        <v>0.47487653600931928</v>
      </c>
      <c r="AB59" s="16">
        <v>0.47345190640129131</v>
      </c>
      <c r="AC59" s="16">
        <v>0.47203155068208746</v>
      </c>
      <c r="AD59" s="16">
        <v>0.47061545603004123</v>
      </c>
      <c r="AE59" s="16">
        <v>0.46920360966195107</v>
      </c>
      <c r="AF59" s="16">
        <v>0.46779599883296519</v>
      </c>
      <c r="AG59" s="16">
        <v>0.46639261083646633</v>
      </c>
      <c r="AH59" s="16">
        <v>0.46499343300395696</v>
      </c>
      <c r="AI59" s="16">
        <v>0.46359845270494504</v>
      </c>
      <c r="AJ59" s="16">
        <v>0.46220765734683023</v>
      </c>
      <c r="AK59" s="16">
        <v>0.46082103437478972</v>
      </c>
      <c r="AL59" s="16">
        <v>0.45943857127166537</v>
      </c>
      <c r="AM59" s="16">
        <v>0.45806025555785035</v>
      </c>
      <c r="AN59" s="16">
        <v>0.45668607479117684</v>
      </c>
      <c r="AO59" s="16">
        <v>0.45531601656680326</v>
      </c>
      <c r="AP59" s="16">
        <v>0.45395006851710284</v>
      </c>
      <c r="AQ59" s="16">
        <v>0.45258821831155155</v>
      </c>
      <c r="AR59" s="16">
        <v>0.4512304536566169</v>
      </c>
      <c r="AS59" s="16">
        <v>0.44987676229564705</v>
      </c>
      <c r="AT59" s="16">
        <v>0.4485271320087601</v>
      </c>
      <c r="AU59" s="16">
        <v>0.44718155061273379</v>
      </c>
      <c r="AV59" s="16">
        <v>0.44584000596089562</v>
      </c>
      <c r="AW59" s="16">
        <v>0.44450248594301295</v>
      </c>
      <c r="AX59" s="16">
        <v>0.44316897848518388</v>
      </c>
      <c r="AY59" s="16">
        <v>0.4418394715497283</v>
      </c>
      <c r="AZ59" s="16">
        <v>0.44051395313507918</v>
      </c>
      <c r="BA59" s="16">
        <v>0.43919241127567388</v>
      </c>
      <c r="BB59" s="16">
        <v>0.43787483404184691</v>
      </c>
      <c r="BC59" s="16">
        <v>0.43656120953972133</v>
      </c>
      <c r="BD59" s="16">
        <v>0.43525152591110217</v>
      </c>
      <c r="BE59" s="16">
        <v>0.43394577133336887</v>
      </c>
      <c r="BF59" s="16">
        <v>0.43264393401936879</v>
      </c>
      <c r="BG59" s="16">
        <v>0.43134600221731068</v>
      </c>
      <c r="BH59" s="16">
        <v>0.43005196421065872</v>
      </c>
      <c r="BI59" s="16">
        <v>0.42876180831802674</v>
      </c>
      <c r="BJ59" s="16">
        <v>0.42747552289307267</v>
      </c>
      <c r="BK59" s="16">
        <v>0.42619309632439345</v>
      </c>
      <c r="BL59" s="16">
        <v>0.42491451703542027</v>
      </c>
      <c r="BM59" s="16">
        <v>0.42363977348431398</v>
      </c>
      <c r="BN59" s="16">
        <v>0.42236885416386105</v>
      </c>
      <c r="BO59" s="16">
        <v>0.42110174760136948</v>
      </c>
      <c r="BP59" s="16">
        <v>0.41983844235856538</v>
      </c>
      <c r="BQ59" s="16">
        <v>0.41857892703148969</v>
      </c>
      <c r="BR59" s="16">
        <v>0.41732319025039522</v>
      </c>
      <c r="BS59" s="16">
        <v>0.41607122067964403</v>
      </c>
      <c r="BT59" s="16">
        <v>0.41482300701760511</v>
      </c>
      <c r="BU59" s="16">
        <v>0.41357853799655225</v>
      </c>
      <c r="BV59" s="16">
        <v>0.41233780238256262</v>
      </c>
      <c r="BW59" s="16">
        <v>0.41110078897541491</v>
      </c>
      <c r="BX59" s="16">
        <v>0.40986748660848865</v>
      </c>
      <c r="BY59" s="16">
        <v>0.4086378841486632</v>
      </c>
      <c r="BZ59" s="16">
        <v>0.40741197049621719</v>
      </c>
      <c r="CA59" s="16">
        <v>0.40618973458472857</v>
      </c>
      <c r="CB59" s="16">
        <v>0.40497116538097438</v>
      </c>
      <c r="CC59" s="16">
        <v>0.40375625188483144</v>
      </c>
      <c r="CD59" s="16">
        <v>0.40254498312917697</v>
      </c>
      <c r="CE59" s="16">
        <v>0.40133734817978944</v>
      </c>
      <c r="CF59" s="16">
        <v>0.40013333613525004</v>
      </c>
      <c r="CG59" s="16">
        <v>0.39893293612684427</v>
      </c>
      <c r="CH59" s="16">
        <v>0.39773613731846374</v>
      </c>
      <c r="CI59" s="16">
        <v>0.39654292890650839</v>
      </c>
      <c r="CJ59" s="16">
        <v>0.39535330011978886</v>
      </c>
      <c r="CK59" s="16">
        <v>0.3941672402194295</v>
      </c>
      <c r="CL59" s="16">
        <v>0.39298473849877119</v>
      </c>
      <c r="CM59" s="16">
        <v>0.39180578428327489</v>
      </c>
      <c r="CN59" s="16">
        <v>0.39063036693042508</v>
      </c>
      <c r="CO59" s="16">
        <v>0.38945847582963378</v>
      </c>
      <c r="CP59" s="16">
        <v>0.3882901004021449</v>
      </c>
      <c r="CQ59" s="16">
        <v>0.38712523010093847</v>
      </c>
      <c r="CR59" s="16">
        <v>0.38596385441063563</v>
      </c>
      <c r="CS59" s="16">
        <v>0.3848059628474037</v>
      </c>
      <c r="CT59" s="16">
        <v>0.3836515449588615</v>
      </c>
      <c r="CU59" s="16">
        <v>0.38250059032398492</v>
      </c>
      <c r="CV59" s="16">
        <v>0.38135308855301298</v>
      </c>
      <c r="CW59" s="16">
        <v>0.38020902928735395</v>
      </c>
      <c r="CX59" s="16">
        <v>0.37906840219949189</v>
      </c>
      <c r="CY59" s="16">
        <v>0.3779311969928934</v>
      </c>
      <c r="CZ59" s="16">
        <v>0.3767974034019147</v>
      </c>
      <c r="DA59" s="16">
        <v>0.37566701119170898</v>
      </c>
      <c r="DB59" s="16">
        <v>0.37454001015813382</v>
      </c>
      <c r="DC59" s="16">
        <v>0.37341639012765943</v>
      </c>
      <c r="DD59" s="16">
        <v>0.37229614095727648</v>
      </c>
      <c r="DE59" s="16">
        <v>0.37117925253440465</v>
      </c>
      <c r="DF59" s="16">
        <v>0.37006571477680139</v>
      </c>
      <c r="DG59" s="16">
        <v>0.36895551763247098</v>
      </c>
      <c r="DH59" s="16">
        <v>0.3678486510795736</v>
      </c>
      <c r="DI59" s="16">
        <v>0.3667451051263349</v>
      </c>
      <c r="DJ59" s="16">
        <v>0.36564486981095584</v>
      </c>
      <c r="DK59" s="16">
        <v>0.36454793520152295</v>
      </c>
    </row>
    <row r="60" spans="2:115" ht="12.75" customHeight="1" x14ac:dyDescent="0.15">
      <c r="B60" s="16">
        <v>107</v>
      </c>
      <c r="D60" s="16">
        <v>0.51949999999999996</v>
      </c>
      <c r="E60" s="16">
        <v>0.51917271499999995</v>
      </c>
      <c r="F60" s="16">
        <v>0.51876256855515002</v>
      </c>
      <c r="G60" s="16">
        <v>0.51826974411502258</v>
      </c>
      <c r="H60" s="16">
        <v>0.51769446469905489</v>
      </c>
      <c r="I60" s="16">
        <v>0.51704216967353411</v>
      </c>
      <c r="J60" s="16">
        <v>0.51630796979259774</v>
      </c>
      <c r="K60" s="16">
        <v>0.51549220320032541</v>
      </c>
      <c r="L60" s="16">
        <v>0.51459524676675683</v>
      </c>
      <c r="M60" s="16">
        <v>0.51362266175036764</v>
      </c>
      <c r="N60" s="16">
        <v>0.51256973529377936</v>
      </c>
      <c r="O60" s="16">
        <v>0.51143695617878004</v>
      </c>
      <c r="P60" s="16">
        <v>0.51022485059263634</v>
      </c>
      <c r="Q60" s="16">
        <v>0.50893398172063697</v>
      </c>
      <c r="R60" s="16">
        <v>0.50757003864962569</v>
      </c>
      <c r="S60" s="16">
        <v>0.50612853973986083</v>
      </c>
      <c r="T60" s="16">
        <v>0.50461015412064125</v>
      </c>
      <c r="U60" s="16">
        <v>0.50309632365827939</v>
      </c>
      <c r="V60" s="16">
        <v>0.50158703468730448</v>
      </c>
      <c r="W60" s="16">
        <v>0.50008227358324253</v>
      </c>
      <c r="X60" s="16">
        <v>0.49858202676249286</v>
      </c>
      <c r="Y60" s="16">
        <v>0.49708628068220539</v>
      </c>
      <c r="Z60" s="16">
        <v>0.49559502184015869</v>
      </c>
      <c r="AA60" s="16">
        <v>0.49410823677463828</v>
      </c>
      <c r="AB60" s="16">
        <v>0.49262591206431433</v>
      </c>
      <c r="AC60" s="16">
        <v>0.49114803432812143</v>
      </c>
      <c r="AD60" s="16">
        <v>0.48967459022513704</v>
      </c>
      <c r="AE60" s="16">
        <v>0.48820556645446161</v>
      </c>
      <c r="AF60" s="16">
        <v>0.48674094975509824</v>
      </c>
      <c r="AG60" s="16">
        <v>0.48528072690583296</v>
      </c>
      <c r="AH60" s="16">
        <v>0.48382488472511548</v>
      </c>
      <c r="AI60" s="16">
        <v>0.48237341007094009</v>
      </c>
      <c r="AJ60" s="16">
        <v>0.48092628984072727</v>
      </c>
      <c r="AK60" s="16">
        <v>0.47948351097120512</v>
      </c>
      <c r="AL60" s="16">
        <v>0.47804506043829148</v>
      </c>
      <c r="AM60" s="16">
        <v>0.47661092525697663</v>
      </c>
      <c r="AN60" s="16">
        <v>0.47518109248120566</v>
      </c>
      <c r="AO60" s="16">
        <v>0.47375554920376201</v>
      </c>
      <c r="AP60" s="16">
        <v>0.47233428255615073</v>
      </c>
      <c r="AQ60" s="16">
        <v>0.47091727970848229</v>
      </c>
      <c r="AR60" s="16">
        <v>0.46950452786935687</v>
      </c>
      <c r="AS60" s="16">
        <v>0.46809601428574882</v>
      </c>
      <c r="AT60" s="16">
        <v>0.46669172624289151</v>
      </c>
      <c r="AU60" s="16">
        <v>0.46529165106416281</v>
      </c>
      <c r="AV60" s="16">
        <v>0.46389577611097033</v>
      </c>
      <c r="AW60" s="16">
        <v>0.46250408878263743</v>
      </c>
      <c r="AX60" s="16">
        <v>0.46111657651628957</v>
      </c>
      <c r="AY60" s="16">
        <v>0.45973322678674067</v>
      </c>
      <c r="AZ60" s="16">
        <v>0.45835402710638046</v>
      </c>
      <c r="BA60" s="16">
        <v>0.4569789650250613</v>
      </c>
      <c r="BB60" s="16">
        <v>0.45560802812998613</v>
      </c>
      <c r="BC60" s="16">
        <v>0.45424120404559615</v>
      </c>
      <c r="BD60" s="16">
        <v>0.45287848043345941</v>
      </c>
      <c r="BE60" s="16">
        <v>0.45151984499215903</v>
      </c>
      <c r="BF60" s="16">
        <v>0.45016528545718254</v>
      </c>
      <c r="BG60" s="16">
        <v>0.448814789600811</v>
      </c>
      <c r="BH60" s="16">
        <v>0.44746834523200857</v>
      </c>
      <c r="BI60" s="16">
        <v>0.44612594019631252</v>
      </c>
      <c r="BJ60" s="16">
        <v>0.44478756237572359</v>
      </c>
      <c r="BK60" s="16">
        <v>0.44345319968859637</v>
      </c>
      <c r="BL60" s="16">
        <v>0.44212284008953057</v>
      </c>
      <c r="BM60" s="16">
        <v>0.44079647156926199</v>
      </c>
      <c r="BN60" s="16">
        <v>0.43947408215455425</v>
      </c>
      <c r="BO60" s="16">
        <v>0.43815565990809058</v>
      </c>
      <c r="BP60" s="16">
        <v>0.43684119292836632</v>
      </c>
      <c r="BQ60" s="16">
        <v>0.43553066934958118</v>
      </c>
      <c r="BR60" s="16">
        <v>0.43422407734153246</v>
      </c>
      <c r="BS60" s="16">
        <v>0.43292140510950788</v>
      </c>
      <c r="BT60" s="16">
        <v>0.43162264089417934</v>
      </c>
      <c r="BU60" s="16">
        <v>0.43032777297149677</v>
      </c>
      <c r="BV60" s="16">
        <v>0.4290367896525823</v>
      </c>
      <c r="BW60" s="16">
        <v>0.42774967928362456</v>
      </c>
      <c r="BX60" s="16">
        <v>0.42646643024577369</v>
      </c>
      <c r="BY60" s="16">
        <v>0.42518703095503635</v>
      </c>
      <c r="BZ60" s="16">
        <v>0.42391146986217121</v>
      </c>
      <c r="CA60" s="16">
        <v>0.42263973545258471</v>
      </c>
      <c r="CB60" s="16">
        <v>0.42137181624622699</v>
      </c>
      <c r="CC60" s="16">
        <v>0.42010770079748827</v>
      </c>
      <c r="CD60" s="16">
        <v>0.41884737769509583</v>
      </c>
      <c r="CE60" s="16">
        <v>0.41759083556201054</v>
      </c>
      <c r="CF60" s="16">
        <v>0.4163380630553245</v>
      </c>
      <c r="CG60" s="16">
        <v>0.41508904886615849</v>
      </c>
      <c r="CH60" s="16">
        <v>0.41384378171956004</v>
      </c>
      <c r="CI60" s="16">
        <v>0.4126022503744014</v>
      </c>
      <c r="CJ60" s="16">
        <v>0.41136444362327818</v>
      </c>
      <c r="CK60" s="16">
        <v>0.41013035029240835</v>
      </c>
      <c r="CL60" s="16">
        <v>0.40889995924153111</v>
      </c>
      <c r="CM60" s="16">
        <v>0.40767325936380649</v>
      </c>
      <c r="CN60" s="16">
        <v>0.40645023958571508</v>
      </c>
      <c r="CO60" s="16">
        <v>0.40523088886695796</v>
      </c>
      <c r="CP60" s="16">
        <v>0.40401519620035709</v>
      </c>
      <c r="CQ60" s="16">
        <v>0.40280315061175598</v>
      </c>
      <c r="CR60" s="16">
        <v>0.40159474115992072</v>
      </c>
      <c r="CS60" s="16">
        <v>0.40038995693644097</v>
      </c>
      <c r="CT60" s="16">
        <v>0.39918878706563166</v>
      </c>
      <c r="CU60" s="16">
        <v>0.39799122070443471</v>
      </c>
      <c r="CV60" s="16">
        <v>0.39679724704232144</v>
      </c>
      <c r="CW60" s="16">
        <v>0.39560685530119449</v>
      </c>
      <c r="CX60" s="16">
        <v>0.39442003473529091</v>
      </c>
      <c r="CY60" s="16">
        <v>0.39323677463108503</v>
      </c>
      <c r="CZ60" s="16">
        <v>0.39205706430719173</v>
      </c>
      <c r="DA60" s="16">
        <v>0.39088089311427021</v>
      </c>
      <c r="DB60" s="16">
        <v>0.38970825043492735</v>
      </c>
      <c r="DC60" s="16">
        <v>0.38853912568362259</v>
      </c>
      <c r="DD60" s="16">
        <v>0.38737350830657175</v>
      </c>
      <c r="DE60" s="16">
        <v>0.38621138778165204</v>
      </c>
      <c r="DF60" s="16">
        <v>0.38505275361830704</v>
      </c>
      <c r="DG60" s="16">
        <v>0.3838975953574521</v>
      </c>
      <c r="DH60" s="16">
        <v>0.38274590257137975</v>
      </c>
      <c r="DI60" s="16">
        <v>0.38159766486366564</v>
      </c>
      <c r="DJ60" s="16">
        <v>0.38045287186907462</v>
      </c>
      <c r="DK60" s="16">
        <v>0.3793115132534674</v>
      </c>
    </row>
    <row r="61" spans="2:115" ht="12.75" customHeight="1" x14ac:dyDescent="0.15">
      <c r="B61" s="16">
        <v>108</v>
      </c>
      <c r="D61" s="16">
        <v>0.53969999999999996</v>
      </c>
      <c r="E61" s="16">
        <v>0.53938697399999991</v>
      </c>
      <c r="F61" s="16">
        <v>0.53899322150897988</v>
      </c>
      <c r="G61" s="16">
        <v>0.53852429740626706</v>
      </c>
      <c r="H61" s="16">
        <v>0.53797500262291265</v>
      </c>
      <c r="I61" s="16">
        <v>0.53734557186984389</v>
      </c>
      <c r="J61" s="16">
        <v>0.53664164917069435</v>
      </c>
      <c r="K61" s="16">
        <v>0.53585815236290513</v>
      </c>
      <c r="L61" s="16">
        <v>0.53500077931912449</v>
      </c>
      <c r="M61" s="16">
        <v>0.534064527955316</v>
      </c>
      <c r="N61" s="16">
        <v>0.5330551459974805</v>
      </c>
      <c r="O61" s="16">
        <v>0.53196771349964567</v>
      </c>
      <c r="P61" s="16">
        <v>0.53080270420708142</v>
      </c>
      <c r="Q61" s="16">
        <v>0.52956593390627893</v>
      </c>
      <c r="R61" s="16">
        <v>0.52825261039019134</v>
      </c>
      <c r="S61" s="16">
        <v>0.52686858855096907</v>
      </c>
      <c r="T61" s="16">
        <v>0.52540916256068282</v>
      </c>
      <c r="U61" s="16">
        <v>0.52395377918038977</v>
      </c>
      <c r="V61" s="16">
        <v>0.52250242721206008</v>
      </c>
      <c r="W61" s="16">
        <v>0.52105509548868267</v>
      </c>
      <c r="X61" s="16">
        <v>0.51961177287417892</v>
      </c>
      <c r="Y61" s="16">
        <v>0.51817244826331743</v>
      </c>
      <c r="Z61" s="16">
        <v>0.51673711058162808</v>
      </c>
      <c r="AA61" s="16">
        <v>0.51530574878531687</v>
      </c>
      <c r="AB61" s="16">
        <v>0.51387835186118147</v>
      </c>
      <c r="AC61" s="16">
        <v>0.512454908826526</v>
      </c>
      <c r="AD61" s="16">
        <v>0.51103540872907649</v>
      </c>
      <c r="AE61" s="16">
        <v>0.50961984064689692</v>
      </c>
      <c r="AF61" s="16">
        <v>0.50820819368830505</v>
      </c>
      <c r="AG61" s="16">
        <v>0.50680045699178844</v>
      </c>
      <c r="AH61" s="16">
        <v>0.50539661972592109</v>
      </c>
      <c r="AI61" s="16">
        <v>0.50399667108928026</v>
      </c>
      <c r="AJ61" s="16">
        <v>0.50260060031036291</v>
      </c>
      <c r="AK61" s="16">
        <v>0.50120839664750327</v>
      </c>
      <c r="AL61" s="16">
        <v>0.4998200493887896</v>
      </c>
      <c r="AM61" s="16">
        <v>0.49843554785198263</v>
      </c>
      <c r="AN61" s="16">
        <v>0.49705488138443266</v>
      </c>
      <c r="AO61" s="16">
        <v>0.49567803936299776</v>
      </c>
      <c r="AP61" s="16">
        <v>0.4943050111939622</v>
      </c>
      <c r="AQ61" s="16">
        <v>0.49293578631295487</v>
      </c>
      <c r="AR61" s="16">
        <v>0.491570354184868</v>
      </c>
      <c r="AS61" s="16">
        <v>0.49020870430377589</v>
      </c>
      <c r="AT61" s="16">
        <v>0.48885082619285436</v>
      </c>
      <c r="AU61" s="16">
        <v>0.48749670940430012</v>
      </c>
      <c r="AV61" s="16">
        <v>0.48614634351925023</v>
      </c>
      <c r="AW61" s="16">
        <v>0.4847997181477019</v>
      </c>
      <c r="AX61" s="16">
        <v>0.48345682292843273</v>
      </c>
      <c r="AY61" s="16">
        <v>0.48211764752892089</v>
      </c>
      <c r="AZ61" s="16">
        <v>0.48078218164526576</v>
      </c>
      <c r="BA61" s="16">
        <v>0.47945041500210839</v>
      </c>
      <c r="BB61" s="16">
        <v>0.47812233735255255</v>
      </c>
      <c r="BC61" s="16">
        <v>0.47679793847808588</v>
      </c>
      <c r="BD61" s="16">
        <v>0.47547720818850159</v>
      </c>
      <c r="BE61" s="16">
        <v>0.47416013632181947</v>
      </c>
      <c r="BF61" s="16">
        <v>0.47284671274420798</v>
      </c>
      <c r="BG61" s="16">
        <v>0.47153692734990649</v>
      </c>
      <c r="BH61" s="16">
        <v>0.47023077006114722</v>
      </c>
      <c r="BI61" s="16">
        <v>0.46892823082807783</v>
      </c>
      <c r="BJ61" s="16">
        <v>0.46762929962868405</v>
      </c>
      <c r="BK61" s="16">
        <v>0.46633396646871256</v>
      </c>
      <c r="BL61" s="16">
        <v>0.46504222138159418</v>
      </c>
      <c r="BM61" s="16">
        <v>0.46375405442836715</v>
      </c>
      <c r="BN61" s="16">
        <v>0.46246945569760051</v>
      </c>
      <c r="BO61" s="16">
        <v>0.46118841530531818</v>
      </c>
      <c r="BP61" s="16">
        <v>0.4599109233949224</v>
      </c>
      <c r="BQ61" s="16">
        <v>0.45863697013711846</v>
      </c>
      <c r="BR61" s="16">
        <v>0.45736654572983859</v>
      </c>
      <c r="BS61" s="16">
        <v>0.45609964039816697</v>
      </c>
      <c r="BT61" s="16">
        <v>0.45483624439426401</v>
      </c>
      <c r="BU61" s="16">
        <v>0.45357634799729185</v>
      </c>
      <c r="BV61" s="16">
        <v>0.45231994151333937</v>
      </c>
      <c r="BW61" s="16">
        <v>0.45106701527534737</v>
      </c>
      <c r="BX61" s="16">
        <v>0.44981755964303466</v>
      </c>
      <c r="BY61" s="16">
        <v>0.44857156500282341</v>
      </c>
      <c r="BZ61" s="16">
        <v>0.44732902176776557</v>
      </c>
      <c r="CA61" s="16">
        <v>0.44608992037746886</v>
      </c>
      <c r="CB61" s="16">
        <v>0.4448542512980232</v>
      </c>
      <c r="CC61" s="16">
        <v>0.44362200502192772</v>
      </c>
      <c r="CD61" s="16">
        <v>0.44239317206801687</v>
      </c>
      <c r="CE61" s="16">
        <v>0.4411677429813885</v>
      </c>
      <c r="CF61" s="16">
        <v>0.43994570833333002</v>
      </c>
      <c r="CG61" s="16">
        <v>0.43872705872124668</v>
      </c>
      <c r="CH61" s="16">
        <v>0.43751178476858882</v>
      </c>
      <c r="CI61" s="16">
        <v>0.43629987712477974</v>
      </c>
      <c r="CJ61" s="16">
        <v>0.43509132646514415</v>
      </c>
      <c r="CK61" s="16">
        <v>0.43388612349083561</v>
      </c>
      <c r="CL61" s="16">
        <v>0.43268425892876605</v>
      </c>
      <c r="CM61" s="16">
        <v>0.43148572353153331</v>
      </c>
      <c r="CN61" s="16">
        <v>0.43029050807735092</v>
      </c>
      <c r="CO61" s="16">
        <v>0.42909860336997663</v>
      </c>
      <c r="CP61" s="16">
        <v>0.42791000023864179</v>
      </c>
      <c r="CQ61" s="16">
        <v>0.42672468953798076</v>
      </c>
      <c r="CR61" s="16">
        <v>0.42554266214796049</v>
      </c>
      <c r="CS61" s="16">
        <v>0.42436390897381066</v>
      </c>
      <c r="CT61" s="16">
        <v>0.42318842094595316</v>
      </c>
      <c r="CU61" s="16">
        <v>0.42201618901993287</v>
      </c>
      <c r="CV61" s="16">
        <v>0.42084720417634763</v>
      </c>
      <c r="CW61" s="16">
        <v>0.41968145742077911</v>
      </c>
      <c r="CX61" s="16">
        <v>0.41851893978372351</v>
      </c>
      <c r="CY61" s="16">
        <v>0.41735964232052258</v>
      </c>
      <c r="CZ61" s="16">
        <v>0.41620355611129473</v>
      </c>
      <c r="DA61" s="16">
        <v>0.41505067226086645</v>
      </c>
      <c r="DB61" s="16">
        <v>0.41390098189870383</v>
      </c>
      <c r="DC61" s="16">
        <v>0.41275447617884437</v>
      </c>
      <c r="DD61" s="16">
        <v>0.41161114627982892</v>
      </c>
      <c r="DE61" s="16">
        <v>0.41047098340463384</v>
      </c>
      <c r="DF61" s="16">
        <v>0.40933397878060296</v>
      </c>
      <c r="DG61" s="16">
        <v>0.40820012365938069</v>
      </c>
      <c r="DH61" s="16">
        <v>0.40706940931684416</v>
      </c>
      <c r="DI61" s="16">
        <v>0.4059418270530365</v>
      </c>
      <c r="DJ61" s="16">
        <v>0.40481736819209951</v>
      </c>
      <c r="DK61" s="16">
        <v>0.40369602408220739</v>
      </c>
    </row>
    <row r="62" spans="2:115" ht="12.75" customHeight="1" x14ac:dyDescent="0.15">
      <c r="B62" s="16">
        <v>109</v>
      </c>
      <c r="D62" s="16">
        <v>0.55986999999999998</v>
      </c>
      <c r="E62" s="16">
        <v>0.55957326889999992</v>
      </c>
      <c r="F62" s="16">
        <v>0.55919835480983693</v>
      </c>
      <c r="G62" s="16">
        <v>0.558750996125989</v>
      </c>
      <c r="H62" s="16">
        <v>0.55822577018963049</v>
      </c>
      <c r="I62" s="16">
        <v>0.55762846861552762</v>
      </c>
      <c r="J62" s="16">
        <v>0.55695931445318902</v>
      </c>
      <c r="K62" s="16">
        <v>0.5562129889718217</v>
      </c>
      <c r="L62" s="16">
        <v>0.55539535587803313</v>
      </c>
      <c r="M62" s="16">
        <v>0.55450672330862827</v>
      </c>
      <c r="N62" s="16">
        <v>0.55354188161007123</v>
      </c>
      <c r="O62" s="16">
        <v>0.55250675829146034</v>
      </c>
      <c r="P62" s="16">
        <v>0.55140174477487747</v>
      </c>
      <c r="Q62" s="16">
        <v>0.55022174504105925</v>
      </c>
      <c r="R62" s="16">
        <v>0.54897274167981602</v>
      </c>
      <c r="S62" s="16">
        <v>0.54765520709978444</v>
      </c>
      <c r="T62" s="16">
        <v>0.54626416287375101</v>
      </c>
      <c r="U62" s="16">
        <v>0.54487665190005163</v>
      </c>
      <c r="V62" s="16">
        <v>0.54349266520422557</v>
      </c>
      <c r="W62" s="16">
        <v>0.54211219383460685</v>
      </c>
      <c r="X62" s="16">
        <v>0.54073522886226699</v>
      </c>
      <c r="Y62" s="16">
        <v>0.53936176138095682</v>
      </c>
      <c r="Z62" s="16">
        <v>0.53799178250704915</v>
      </c>
      <c r="AA62" s="16">
        <v>0.53662528337948123</v>
      </c>
      <c r="AB62" s="16">
        <v>0.53526225515969739</v>
      </c>
      <c r="AC62" s="16">
        <v>0.53390268903159177</v>
      </c>
      <c r="AD62" s="16">
        <v>0.53254657620145152</v>
      </c>
      <c r="AE62" s="16">
        <v>0.53119390789789989</v>
      </c>
      <c r="AF62" s="16">
        <v>0.5298446753718391</v>
      </c>
      <c r="AG62" s="16">
        <v>0.52849886989639472</v>
      </c>
      <c r="AH62" s="16">
        <v>0.52715648276685789</v>
      </c>
      <c r="AI62" s="16">
        <v>0.52581750530063009</v>
      </c>
      <c r="AJ62" s="16">
        <v>0.52448192883716649</v>
      </c>
      <c r="AK62" s="16">
        <v>0.52314974473792009</v>
      </c>
      <c r="AL62" s="16">
        <v>0.52182094438628579</v>
      </c>
      <c r="AM62" s="16">
        <v>0.52049551918754455</v>
      </c>
      <c r="AN62" s="16">
        <v>0.51917346056880831</v>
      </c>
      <c r="AO62" s="16">
        <v>0.51785475997896346</v>
      </c>
      <c r="AP62" s="16">
        <v>0.51653940888861694</v>
      </c>
      <c r="AQ62" s="16">
        <v>0.51522739879003987</v>
      </c>
      <c r="AR62" s="16">
        <v>0.51391872119711313</v>
      </c>
      <c r="AS62" s="16">
        <v>0.51261336764527243</v>
      </c>
      <c r="AT62" s="16">
        <v>0.51131132969145354</v>
      </c>
      <c r="AU62" s="16">
        <v>0.51001259891403727</v>
      </c>
      <c r="AV62" s="16">
        <v>0.50871716691279556</v>
      </c>
      <c r="AW62" s="16">
        <v>0.50742502530883704</v>
      </c>
      <c r="AX62" s="16">
        <v>0.50613616574455267</v>
      </c>
      <c r="AY62" s="16">
        <v>0.50485057988356152</v>
      </c>
      <c r="AZ62" s="16">
        <v>0.5035682594106573</v>
      </c>
      <c r="BA62" s="16">
        <v>0.50228919603175415</v>
      </c>
      <c r="BB62" s="16">
        <v>0.50101338147383356</v>
      </c>
      <c r="BC62" s="16">
        <v>0.49974080748489003</v>
      </c>
      <c r="BD62" s="16">
        <v>0.49847146583387841</v>
      </c>
      <c r="BE62" s="16">
        <v>0.49720534831066032</v>
      </c>
      <c r="BF62" s="16">
        <v>0.49594244672595128</v>
      </c>
      <c r="BG62" s="16">
        <v>0.4946827529112674</v>
      </c>
      <c r="BH62" s="16">
        <v>0.49342625871887275</v>
      </c>
      <c r="BI62" s="16">
        <v>0.49217295602172684</v>
      </c>
      <c r="BJ62" s="16">
        <v>0.49092283671343168</v>
      </c>
      <c r="BK62" s="16">
        <v>0.48967589270817952</v>
      </c>
      <c r="BL62" s="16">
        <v>0.4884321159407008</v>
      </c>
      <c r="BM62" s="16">
        <v>0.4871914983662114</v>
      </c>
      <c r="BN62" s="16">
        <v>0.48595403196036119</v>
      </c>
      <c r="BO62" s="16">
        <v>0.48471970871918191</v>
      </c>
      <c r="BP62" s="16">
        <v>0.48348852065903519</v>
      </c>
      <c r="BQ62" s="16">
        <v>0.48226045981656124</v>
      </c>
      <c r="BR62" s="16">
        <v>0.48103551824862723</v>
      </c>
      <c r="BS62" s="16">
        <v>0.4798136880322757</v>
      </c>
      <c r="BT62" s="16">
        <v>0.47859496126467371</v>
      </c>
      <c r="BU62" s="16">
        <v>0.47737933006306144</v>
      </c>
      <c r="BV62" s="16">
        <v>0.47616678656470124</v>
      </c>
      <c r="BW62" s="16">
        <v>0.47495732292682691</v>
      </c>
      <c r="BX62" s="16">
        <v>0.47375093132659279</v>
      </c>
      <c r="BY62" s="16">
        <v>0.47254760396102324</v>
      </c>
      <c r="BZ62" s="16">
        <v>0.4713473330469623</v>
      </c>
      <c r="CA62" s="16">
        <v>0.47015011082102298</v>
      </c>
      <c r="CB62" s="16">
        <v>0.46895592953953763</v>
      </c>
      <c r="CC62" s="16">
        <v>0.4677647814785072</v>
      </c>
      <c r="CD62" s="16">
        <v>0.46657665893355177</v>
      </c>
      <c r="CE62" s="16">
        <v>0.46539155421986056</v>
      </c>
      <c r="CF62" s="16">
        <v>0.46420945967214211</v>
      </c>
      <c r="CG62" s="16">
        <v>0.46303036764457489</v>
      </c>
      <c r="CH62" s="16">
        <v>0.46185427051075767</v>
      </c>
      <c r="CI62" s="16">
        <v>0.46068116066366038</v>
      </c>
      <c r="CJ62" s="16">
        <v>0.45951103051557468</v>
      </c>
      <c r="CK62" s="16">
        <v>0.45834387249806507</v>
      </c>
      <c r="CL62" s="16">
        <v>0.45717967906192003</v>
      </c>
      <c r="CM62" s="16">
        <v>0.45601844267710279</v>
      </c>
      <c r="CN62" s="16">
        <v>0.45486015583270295</v>
      </c>
      <c r="CO62" s="16">
        <v>0.45370481103688787</v>
      </c>
      <c r="CP62" s="16">
        <v>0.45255240081685416</v>
      </c>
      <c r="CQ62" s="16">
        <v>0.45140291771877938</v>
      </c>
      <c r="CR62" s="16">
        <v>0.45025635430777367</v>
      </c>
      <c r="CS62" s="16">
        <v>0.44911270316783192</v>
      </c>
      <c r="CT62" s="16">
        <v>0.44797195690178565</v>
      </c>
      <c r="CU62" s="16">
        <v>0.44683410813125507</v>
      </c>
      <c r="CV62" s="16">
        <v>0.44569914949660178</v>
      </c>
      <c r="CW62" s="16">
        <v>0.44456707365688036</v>
      </c>
      <c r="CX62" s="16">
        <v>0.4434378732897919</v>
      </c>
      <c r="CY62" s="16">
        <v>0.44231154109163584</v>
      </c>
      <c r="CZ62" s="16">
        <v>0.4411880697772631</v>
      </c>
      <c r="DA62" s="16">
        <v>0.44006745208002884</v>
      </c>
      <c r="DB62" s="16">
        <v>0.43894968075174556</v>
      </c>
      <c r="DC62" s="16">
        <v>0.43783474856263621</v>
      </c>
      <c r="DD62" s="16">
        <v>0.43672264830128704</v>
      </c>
      <c r="DE62" s="16">
        <v>0.43561337277460177</v>
      </c>
      <c r="DF62" s="16">
        <v>0.43450691480775433</v>
      </c>
      <c r="DG62" s="16">
        <v>0.43340326724414263</v>
      </c>
      <c r="DH62" s="16">
        <v>0.43230242294534249</v>
      </c>
      <c r="DI62" s="16">
        <v>0.43120437479106133</v>
      </c>
      <c r="DJ62" s="16">
        <v>0.43010911567909205</v>
      </c>
      <c r="DK62" s="16">
        <v>0.42901663852526717</v>
      </c>
    </row>
    <row r="63" spans="2:115" ht="12.75" customHeight="1" x14ac:dyDescent="0.15">
      <c r="B63" s="16">
        <v>110</v>
      </c>
      <c r="D63" s="16">
        <v>0.57999999999999996</v>
      </c>
      <c r="E63" s="16">
        <v>0.5797158</v>
      </c>
      <c r="F63" s="16">
        <v>0.57936217336200002</v>
      </c>
      <c r="G63" s="16">
        <v>0.57893923897544575</v>
      </c>
      <c r="H63" s="16">
        <v>0.57844714062231661</v>
      </c>
      <c r="I63" s="16">
        <v>0.57788604689591294</v>
      </c>
      <c r="J63" s="16">
        <v>0.57725615110479633</v>
      </c>
      <c r="K63" s="16">
        <v>0.57655767116195955</v>
      </c>
      <c r="L63" s="16">
        <v>0.57578508388260252</v>
      </c>
      <c r="M63" s="16">
        <v>0.57494443766013392</v>
      </c>
      <c r="N63" s="16">
        <v>0.57403602544863086</v>
      </c>
      <c r="O63" s="16">
        <v>0.57306016420536821</v>
      </c>
      <c r="P63" s="16">
        <v>0.57201719470651446</v>
      </c>
      <c r="Q63" s="16">
        <v>0.57090748134878377</v>
      </c>
      <c r="R63" s="16">
        <v>0.56972570286239177</v>
      </c>
      <c r="S63" s="16">
        <v>0.56847800357312317</v>
      </c>
      <c r="T63" s="16">
        <v>0.56716481938486929</v>
      </c>
      <c r="U63" s="16">
        <v>0.56585466865209011</v>
      </c>
      <c r="V63" s="16">
        <v>0.56454754436750387</v>
      </c>
      <c r="W63" s="16">
        <v>0.56324343954001488</v>
      </c>
      <c r="X63" s="16">
        <v>0.56194234719467739</v>
      </c>
      <c r="Y63" s="16">
        <v>0.56064426037265769</v>
      </c>
      <c r="Z63" s="16">
        <v>0.55934917213119684</v>
      </c>
      <c r="AA63" s="16">
        <v>0.55805707554357376</v>
      </c>
      <c r="AB63" s="16">
        <v>0.55676796369906811</v>
      </c>
      <c r="AC63" s="16">
        <v>0.55548182970292326</v>
      </c>
      <c r="AD63" s="16">
        <v>0.55419866667630946</v>
      </c>
      <c r="AE63" s="16">
        <v>0.55291846775628717</v>
      </c>
      <c r="AF63" s="16">
        <v>0.55164122609577015</v>
      </c>
      <c r="AG63" s="16">
        <v>0.55036693486348887</v>
      </c>
      <c r="AH63" s="16">
        <v>0.54909558724395413</v>
      </c>
      <c r="AI63" s="16">
        <v>0.54782717643742063</v>
      </c>
      <c r="AJ63" s="16">
        <v>0.54656169565985013</v>
      </c>
      <c r="AK63" s="16">
        <v>0.54529913814287589</v>
      </c>
      <c r="AL63" s="16">
        <v>0.54403949713376587</v>
      </c>
      <c r="AM63" s="16">
        <v>0.54278276589538688</v>
      </c>
      <c r="AN63" s="16">
        <v>0.5415289377061685</v>
      </c>
      <c r="AO63" s="16">
        <v>0.54027800586006725</v>
      </c>
      <c r="AP63" s="16">
        <v>0.53902996366653033</v>
      </c>
      <c r="AQ63" s="16">
        <v>0.53778480445046073</v>
      </c>
      <c r="AR63" s="16">
        <v>0.53654252155218018</v>
      </c>
      <c r="AS63" s="16">
        <v>0.53530310832739458</v>
      </c>
      <c r="AT63" s="16">
        <v>0.53406655814715831</v>
      </c>
      <c r="AU63" s="16">
        <v>0.53283286439783828</v>
      </c>
      <c r="AV63" s="16">
        <v>0.5316020204810793</v>
      </c>
      <c r="AW63" s="16">
        <v>0.53037401981376797</v>
      </c>
      <c r="AX63" s="16">
        <v>0.5291488558279982</v>
      </c>
      <c r="AY63" s="16">
        <v>0.52792652197103551</v>
      </c>
      <c r="AZ63" s="16">
        <v>0.52670701170528234</v>
      </c>
      <c r="BA63" s="16">
        <v>0.52549031850824313</v>
      </c>
      <c r="BB63" s="16">
        <v>0.52427643587248907</v>
      </c>
      <c r="BC63" s="16">
        <v>0.52306535730562365</v>
      </c>
      <c r="BD63" s="16">
        <v>0.52185707633024758</v>
      </c>
      <c r="BE63" s="16">
        <v>0.52065158648392473</v>
      </c>
      <c r="BF63" s="16">
        <v>0.51944888131914679</v>
      </c>
      <c r="BG63" s="16">
        <v>0.51824895440329954</v>
      </c>
      <c r="BH63" s="16">
        <v>0.51705179931862788</v>
      </c>
      <c r="BI63" s="16">
        <v>0.51585740966220184</v>
      </c>
      <c r="BJ63" s="16">
        <v>0.51466577904588218</v>
      </c>
      <c r="BK63" s="16">
        <v>0.51347690109628619</v>
      </c>
      <c r="BL63" s="16">
        <v>0.51229076945475371</v>
      </c>
      <c r="BM63" s="16">
        <v>0.51110737777731319</v>
      </c>
      <c r="BN63" s="16">
        <v>0.50992671973464765</v>
      </c>
      <c r="BO63" s="16">
        <v>0.50874878901206055</v>
      </c>
      <c r="BP63" s="16">
        <v>0.50757357930944269</v>
      </c>
      <c r="BQ63" s="16">
        <v>0.50640108434123787</v>
      </c>
      <c r="BR63" s="16">
        <v>0.50523129783640952</v>
      </c>
      <c r="BS63" s="16">
        <v>0.50406421353840747</v>
      </c>
      <c r="BT63" s="16">
        <v>0.50289982520513377</v>
      </c>
      <c r="BU63" s="16">
        <v>0.50173812660890982</v>
      </c>
      <c r="BV63" s="16">
        <v>0.5005791115364433</v>
      </c>
      <c r="BW63" s="16">
        <v>0.49942277378879402</v>
      </c>
      <c r="BX63" s="16">
        <v>0.49826910718134193</v>
      </c>
      <c r="BY63" s="16">
        <v>0.49711810554375302</v>
      </c>
      <c r="BZ63" s="16">
        <v>0.49596976271994686</v>
      </c>
      <c r="CA63" s="16">
        <v>0.49482407256806382</v>
      </c>
      <c r="CB63" s="16">
        <v>0.49368102896043159</v>
      </c>
      <c r="CC63" s="16">
        <v>0.49254062578353297</v>
      </c>
      <c r="CD63" s="16">
        <v>0.49140285693797298</v>
      </c>
      <c r="CE63" s="16">
        <v>0.49026771633844624</v>
      </c>
      <c r="CF63" s="16">
        <v>0.48913519791370441</v>
      </c>
      <c r="CG63" s="16">
        <v>0.48800529560652378</v>
      </c>
      <c r="CH63" s="16">
        <v>0.48687800337367265</v>
      </c>
      <c r="CI63" s="16">
        <v>0.4857533151858795</v>
      </c>
      <c r="CJ63" s="16">
        <v>0.48463122502780009</v>
      </c>
      <c r="CK63" s="16">
        <v>0.48351172689798583</v>
      </c>
      <c r="CL63" s="16">
        <v>0.48239481480885149</v>
      </c>
      <c r="CM63" s="16">
        <v>0.48128048278664304</v>
      </c>
      <c r="CN63" s="16">
        <v>0.48016872487140583</v>
      </c>
      <c r="CO63" s="16">
        <v>0.47905953511695287</v>
      </c>
      <c r="CP63" s="16">
        <v>0.4779529075908327</v>
      </c>
      <c r="CQ63" s="16">
        <v>0.47684883637429787</v>
      </c>
      <c r="CR63" s="16">
        <v>0.47574731556227323</v>
      </c>
      <c r="CS63" s="16">
        <v>0.47464833926332434</v>
      </c>
      <c r="CT63" s="16">
        <v>0.47355190159962607</v>
      </c>
      <c r="CU63" s="16">
        <v>0.47245799670693089</v>
      </c>
      <c r="CV63" s="16">
        <v>0.47136661873453789</v>
      </c>
      <c r="CW63" s="16">
        <v>0.47027776184526104</v>
      </c>
      <c r="CX63" s="16">
        <v>0.4691914202153985</v>
      </c>
      <c r="CY63" s="16">
        <v>0.46810758803470093</v>
      </c>
      <c r="CZ63" s="16">
        <v>0.46702625950634075</v>
      </c>
      <c r="DA63" s="16">
        <v>0.46594742884688106</v>
      </c>
      <c r="DB63" s="16">
        <v>0.46487109028624474</v>
      </c>
      <c r="DC63" s="16">
        <v>0.46379723806768353</v>
      </c>
      <c r="DD63" s="16">
        <v>0.46272586644774716</v>
      </c>
      <c r="DE63" s="16">
        <v>0.46165696969625286</v>
      </c>
      <c r="DF63" s="16">
        <v>0.4605905420962545</v>
      </c>
      <c r="DG63" s="16">
        <v>0.45952657794401214</v>
      </c>
      <c r="DH63" s="16">
        <v>0.45846507154896143</v>
      </c>
      <c r="DI63" s="16">
        <v>0.45740601723368335</v>
      </c>
      <c r="DJ63" s="16">
        <v>0.45634940933387352</v>
      </c>
      <c r="DK63" s="16">
        <v>0.45529524219831219</v>
      </c>
    </row>
    <row r="64" spans="2:115" ht="12.75" customHeight="1" x14ac:dyDescent="0.15">
      <c r="B64" s="16">
        <v>111</v>
      </c>
      <c r="D64" s="16">
        <v>0.6</v>
      </c>
      <c r="E64" s="16">
        <v>0.59973599999999994</v>
      </c>
      <c r="F64" s="16">
        <v>0.59940614519999991</v>
      </c>
      <c r="G64" s="16">
        <v>0.59901053714416796</v>
      </c>
      <c r="H64" s="16">
        <v>0.59854929903056697</v>
      </c>
      <c r="I64" s="16">
        <v>0.59802856114041036</v>
      </c>
      <c r="J64" s="16">
        <v>0.5974424931504928</v>
      </c>
      <c r="K64" s="16">
        <v>0.59679128083295874</v>
      </c>
      <c r="L64" s="16">
        <v>0.59607513129595924</v>
      </c>
      <c r="M64" s="16">
        <v>0.59529427287396153</v>
      </c>
      <c r="N64" s="16">
        <v>0.59444895500648054</v>
      </c>
      <c r="O64" s="16">
        <v>0.59353944810532056</v>
      </c>
      <c r="P64" s="16">
        <v>0.59256604341042785</v>
      </c>
      <c r="Q64" s="16">
        <v>0.59152905283445956</v>
      </c>
      <c r="R64" s="16">
        <v>0.59042880879618753</v>
      </c>
      <c r="S64" s="16">
        <v>0.58926566404285907</v>
      </c>
      <c r="T64" s="16">
        <v>0.58803999146164998</v>
      </c>
      <c r="U64" s="16">
        <v>0.58681686827940971</v>
      </c>
      <c r="V64" s="16">
        <v>0.58559628919338858</v>
      </c>
      <c r="W64" s="16">
        <v>0.5843782489118664</v>
      </c>
      <c r="X64" s="16">
        <v>0.58316274215412967</v>
      </c>
      <c r="Y64" s="16">
        <v>0.58194976365044915</v>
      </c>
      <c r="Z64" s="16">
        <v>0.58073930814205621</v>
      </c>
      <c r="AA64" s="16">
        <v>0.57953137038112079</v>
      </c>
      <c r="AB64" s="16">
        <v>0.57832594513072799</v>
      </c>
      <c r="AC64" s="16">
        <v>0.57712302716485608</v>
      </c>
      <c r="AD64" s="16">
        <v>0.5759226112683532</v>
      </c>
      <c r="AE64" s="16">
        <v>0.57472469223691502</v>
      </c>
      <c r="AF64" s="16">
        <v>0.57352926487706235</v>
      </c>
      <c r="AG64" s="16">
        <v>0.572336324006118</v>
      </c>
      <c r="AH64" s="16">
        <v>0.57114586445218529</v>
      </c>
      <c r="AI64" s="16">
        <v>0.56995788105412482</v>
      </c>
      <c r="AJ64" s="16">
        <v>0.56877236866153225</v>
      </c>
      <c r="AK64" s="16">
        <v>0.56758932213471625</v>
      </c>
      <c r="AL64" s="16">
        <v>0.56640873634467603</v>
      </c>
      <c r="AM64" s="16">
        <v>0.56523060617307919</v>
      </c>
      <c r="AN64" s="16">
        <v>0.5640549265122391</v>
      </c>
      <c r="AO64" s="16">
        <v>0.56288169226509377</v>
      </c>
      <c r="AP64" s="16">
        <v>0.56171089834518229</v>
      </c>
      <c r="AQ64" s="16">
        <v>0.56054253967662437</v>
      </c>
      <c r="AR64" s="16">
        <v>0.55937661119409698</v>
      </c>
      <c r="AS64" s="16">
        <v>0.55821310784281331</v>
      </c>
      <c r="AT64" s="16">
        <v>0.55705202457850023</v>
      </c>
      <c r="AU64" s="16">
        <v>0.55589335636737702</v>
      </c>
      <c r="AV64" s="16">
        <v>0.55473709818613293</v>
      </c>
      <c r="AW64" s="16">
        <v>0.5535832450219057</v>
      </c>
      <c r="AX64" s="16">
        <v>0.55243179187226021</v>
      </c>
      <c r="AY64" s="16">
        <v>0.5512827337451659</v>
      </c>
      <c r="AZ64" s="16">
        <v>0.55013606565897599</v>
      </c>
      <c r="BA64" s="16">
        <v>0.54899178264240533</v>
      </c>
      <c r="BB64" s="16">
        <v>0.54784987973450916</v>
      </c>
      <c r="BC64" s="16">
        <v>0.54671035198466145</v>
      </c>
      <c r="BD64" s="16">
        <v>0.54557319445253327</v>
      </c>
      <c r="BE64" s="16">
        <v>0.54443840220807205</v>
      </c>
      <c r="BF64" s="16">
        <v>0.54330597033147932</v>
      </c>
      <c r="BG64" s="16">
        <v>0.54217589391318988</v>
      </c>
      <c r="BH64" s="16">
        <v>0.54104816805385036</v>
      </c>
      <c r="BI64" s="16">
        <v>0.53992278786429837</v>
      </c>
      <c r="BJ64" s="16">
        <v>0.53879974846554068</v>
      </c>
      <c r="BK64" s="16">
        <v>0.53767904498873231</v>
      </c>
      <c r="BL64" s="16">
        <v>0.53656067257515583</v>
      </c>
      <c r="BM64" s="16">
        <v>0.5354446263761995</v>
      </c>
      <c r="BN64" s="16">
        <v>0.53433090155333707</v>
      </c>
      <c r="BO64" s="16">
        <v>0.53321949327810614</v>
      </c>
      <c r="BP64" s="16">
        <v>0.53211039673208771</v>
      </c>
      <c r="BQ64" s="16">
        <v>0.53100360710688499</v>
      </c>
      <c r="BR64" s="16">
        <v>0.52989911960410263</v>
      </c>
      <c r="BS64" s="16">
        <v>0.52879692943532608</v>
      </c>
      <c r="BT64" s="16">
        <v>0.5276970318221007</v>
      </c>
      <c r="BU64" s="16">
        <v>0.5265994219959107</v>
      </c>
      <c r="BV64" s="16">
        <v>0.52550409519815922</v>
      </c>
      <c r="BW64" s="16">
        <v>0.52441104668014704</v>
      </c>
      <c r="BX64" s="16">
        <v>0.5233202717030524</v>
      </c>
      <c r="BY64" s="16">
        <v>0.52223176553791006</v>
      </c>
      <c r="BZ64" s="16">
        <v>0.52114552346559118</v>
      </c>
      <c r="CA64" s="16">
        <v>0.52006154077678279</v>
      </c>
      <c r="CB64" s="16">
        <v>0.51897981277196703</v>
      </c>
      <c r="CC64" s="16">
        <v>0.5179003347614014</v>
      </c>
      <c r="CD64" s="16">
        <v>0.51682310206509774</v>
      </c>
      <c r="CE64" s="16">
        <v>0.5157481100128023</v>
      </c>
      <c r="CF64" s="16">
        <v>0.51467535394397568</v>
      </c>
      <c r="CG64" s="16">
        <v>0.51360482920777228</v>
      </c>
      <c r="CH64" s="16">
        <v>0.51253653116302011</v>
      </c>
      <c r="CI64" s="16">
        <v>0.511470455178201</v>
      </c>
      <c r="CJ64" s="16">
        <v>0.5104065966314304</v>
      </c>
      <c r="CK64" s="16">
        <v>0.50934495091043708</v>
      </c>
      <c r="CL64" s="16">
        <v>0.50828551341254335</v>
      </c>
      <c r="CM64" s="16">
        <v>0.50722827954464522</v>
      </c>
      <c r="CN64" s="16">
        <v>0.50617324472319236</v>
      </c>
      <c r="CO64" s="16">
        <v>0.50512040437416816</v>
      </c>
      <c r="CP64" s="16">
        <v>0.50406975393306996</v>
      </c>
      <c r="CQ64" s="16">
        <v>0.50302128884488917</v>
      </c>
      <c r="CR64" s="16">
        <v>0.50197500456409183</v>
      </c>
      <c r="CS64" s="16">
        <v>0.50093089655459855</v>
      </c>
      <c r="CT64" s="16">
        <v>0.49988896028976493</v>
      </c>
      <c r="CU64" s="16">
        <v>0.49884919125236232</v>
      </c>
      <c r="CV64" s="16">
        <v>0.49781158493455741</v>
      </c>
      <c r="CW64" s="16">
        <v>0.49677613683789351</v>
      </c>
      <c r="CX64" s="16">
        <v>0.49574284247327066</v>
      </c>
      <c r="CY64" s="16">
        <v>0.49471169736092629</v>
      </c>
      <c r="CZ64" s="16">
        <v>0.49368269703041562</v>
      </c>
      <c r="DA64" s="16">
        <v>0.4926558370205924</v>
      </c>
      <c r="DB64" s="16">
        <v>0.49163111287958955</v>
      </c>
      <c r="DC64" s="16">
        <v>0.49060852016480005</v>
      </c>
      <c r="DD64" s="16">
        <v>0.48958805444285725</v>
      </c>
      <c r="DE64" s="16">
        <v>0.48856971128961607</v>
      </c>
      <c r="DF64" s="16">
        <v>0.48755348629013373</v>
      </c>
      <c r="DG64" s="16">
        <v>0.48653937503865025</v>
      </c>
      <c r="DH64" s="16">
        <v>0.48552737313856992</v>
      </c>
      <c r="DI64" s="16">
        <v>0.48451747620244168</v>
      </c>
      <c r="DJ64" s="16">
        <v>0.4835096798519406</v>
      </c>
      <c r="DK64" s="16">
        <v>0.48250397971784859</v>
      </c>
    </row>
    <row r="65" spans="2:115" ht="12.75" customHeight="1" x14ac:dyDescent="0.15">
      <c r="B65" s="16">
        <v>112</v>
      </c>
      <c r="D65" s="16">
        <v>0.62</v>
      </c>
      <c r="E65" s="16">
        <v>0.61975820000000004</v>
      </c>
      <c r="F65" s="16">
        <v>0.61945451848200006</v>
      </c>
      <c r="G65" s="16">
        <v>0.61909523486128049</v>
      </c>
      <c r="H65" s="16">
        <v>0.61867425010157484</v>
      </c>
      <c r="I65" s="16">
        <v>0.61819168418649562</v>
      </c>
      <c r="J65" s="16">
        <v>0.61765385742125334</v>
      </c>
      <c r="K65" s="16">
        <v>0.61705473317955473</v>
      </c>
      <c r="L65" s="16">
        <v>0.61639448461505264</v>
      </c>
      <c r="M65" s="16">
        <v>0.61567330306805301</v>
      </c>
      <c r="N65" s="16">
        <v>0.61489755470618723</v>
      </c>
      <c r="O65" s="16">
        <v>0.61406129403178678</v>
      </c>
      <c r="P65" s="16">
        <v>0.61316476454250035</v>
      </c>
      <c r="Q65" s="16">
        <v>0.61221435915745948</v>
      </c>
      <c r="R65" s="16">
        <v>0.61120420546484966</v>
      </c>
      <c r="S65" s="16">
        <v>0.61013459810528614</v>
      </c>
      <c r="T65" s="16">
        <v>0.6090058490987913</v>
      </c>
      <c r="U65" s="16">
        <v>0.6078791882779585</v>
      </c>
      <c r="V65" s="16">
        <v>0.60675461177964429</v>
      </c>
      <c r="W65" s="16">
        <v>0.60563211574785203</v>
      </c>
      <c r="X65" s="16">
        <v>0.60451169633371848</v>
      </c>
      <c r="Y65" s="16">
        <v>0.60339334969550107</v>
      </c>
      <c r="Z65" s="16">
        <v>0.6022770719985644</v>
      </c>
      <c r="AA65" s="16">
        <v>0.60116285941536707</v>
      </c>
      <c r="AB65" s="16">
        <v>0.60005070812544858</v>
      </c>
      <c r="AC65" s="16">
        <v>0.59894061431541645</v>
      </c>
      <c r="AD65" s="16">
        <v>0.59783257417893299</v>
      </c>
      <c r="AE65" s="16">
        <v>0.59672658391670186</v>
      </c>
      <c r="AF65" s="16">
        <v>0.59562263973645602</v>
      </c>
      <c r="AG65" s="16">
        <v>0.59452073785294357</v>
      </c>
      <c r="AH65" s="16">
        <v>0.59342087448791558</v>
      </c>
      <c r="AI65" s="16">
        <v>0.59232304587011297</v>
      </c>
      <c r="AJ65" s="16">
        <v>0.59122724823525319</v>
      </c>
      <c r="AK65" s="16">
        <v>0.59013347782601799</v>
      </c>
      <c r="AL65" s="16">
        <v>0.58904173089203982</v>
      </c>
      <c r="AM65" s="16">
        <v>0.58795200368988954</v>
      </c>
      <c r="AN65" s="16">
        <v>0.58686429248306327</v>
      </c>
      <c r="AO65" s="16">
        <v>0.58577859354196959</v>
      </c>
      <c r="AP65" s="16">
        <v>0.58469490314391692</v>
      </c>
      <c r="AQ65" s="16">
        <v>0.5836132175731007</v>
      </c>
      <c r="AR65" s="16">
        <v>0.58253353312059042</v>
      </c>
      <c r="AS65" s="16">
        <v>0.58145584608431733</v>
      </c>
      <c r="AT65" s="16">
        <v>0.5803801527690613</v>
      </c>
      <c r="AU65" s="16">
        <v>0.5793064494864385</v>
      </c>
      <c r="AV65" s="16">
        <v>0.57823473255488866</v>
      </c>
      <c r="AW65" s="16">
        <v>0.57716499829966206</v>
      </c>
      <c r="AX65" s="16">
        <v>0.57609724305280763</v>
      </c>
      <c r="AY65" s="16">
        <v>0.57503146315316001</v>
      </c>
      <c r="AZ65" s="16">
        <v>0.57396765494632662</v>
      </c>
      <c r="BA65" s="16">
        <v>0.57290581478467595</v>
      </c>
      <c r="BB65" s="16">
        <v>0.57184593902732428</v>
      </c>
      <c r="BC65" s="16">
        <v>0.57078802404012374</v>
      </c>
      <c r="BD65" s="16">
        <v>0.56973206619564942</v>
      </c>
      <c r="BE65" s="16">
        <v>0.56867806187318748</v>
      </c>
      <c r="BF65" s="16">
        <v>0.56762600745872216</v>
      </c>
      <c r="BG65" s="16">
        <v>0.56657589934492336</v>
      </c>
      <c r="BH65" s="16">
        <v>0.56552773393113531</v>
      </c>
      <c r="BI65" s="16">
        <v>0.56448150762336269</v>
      </c>
      <c r="BJ65" s="16">
        <v>0.56343721683425951</v>
      </c>
      <c r="BK65" s="16">
        <v>0.56239485798311606</v>
      </c>
      <c r="BL65" s="16">
        <v>0.5613544274958473</v>
      </c>
      <c r="BM65" s="16">
        <v>0.56031592180497991</v>
      </c>
      <c r="BN65" s="16">
        <v>0.55927933734964075</v>
      </c>
      <c r="BO65" s="16">
        <v>0.55824467057554394</v>
      </c>
      <c r="BP65" s="16">
        <v>0.55721191793497915</v>
      </c>
      <c r="BQ65" s="16">
        <v>0.55618107588679944</v>
      </c>
      <c r="BR65" s="16">
        <v>0.55515214089640885</v>
      </c>
      <c r="BS65" s="16">
        <v>0.55412510943575044</v>
      </c>
      <c r="BT65" s="16">
        <v>0.55309997798329424</v>
      </c>
      <c r="BU65" s="16">
        <v>0.55207674302402521</v>
      </c>
      <c r="BV65" s="16">
        <v>0.55105540104943074</v>
      </c>
      <c r="BW65" s="16">
        <v>0.55003594855748927</v>
      </c>
      <c r="BX65" s="16">
        <v>0.54901838205265796</v>
      </c>
      <c r="BY65" s="16">
        <v>0.54800269804586055</v>
      </c>
      <c r="BZ65" s="16">
        <v>0.54698889305447562</v>
      </c>
      <c r="CA65" s="16">
        <v>0.54597696360232484</v>
      </c>
      <c r="CB65" s="16">
        <v>0.5449669062196606</v>
      </c>
      <c r="CC65" s="16">
        <v>0.54395871744315416</v>
      </c>
      <c r="CD65" s="16">
        <v>0.54295239381588434</v>
      </c>
      <c r="CE65" s="16">
        <v>0.54194793188732493</v>
      </c>
      <c r="CF65" s="16">
        <v>0.54094532821333341</v>
      </c>
      <c r="CG65" s="16">
        <v>0.53994457935613871</v>
      </c>
      <c r="CH65" s="16">
        <v>0.53894568188432979</v>
      </c>
      <c r="CI65" s="16">
        <v>0.53794863237284385</v>
      </c>
      <c r="CJ65" s="16">
        <v>0.53695342740295404</v>
      </c>
      <c r="CK65" s="16">
        <v>0.53596006356225856</v>
      </c>
      <c r="CL65" s="16">
        <v>0.53496853744466832</v>
      </c>
      <c r="CM65" s="16">
        <v>0.53397884565039577</v>
      </c>
      <c r="CN65" s="16">
        <v>0.53299098478594253</v>
      </c>
      <c r="CO65" s="16">
        <v>0.53200495146408844</v>
      </c>
      <c r="CP65" s="16">
        <v>0.53102074230387997</v>
      </c>
      <c r="CQ65" s="16">
        <v>0.53003835393061771</v>
      </c>
      <c r="CR65" s="16">
        <v>0.52905778297584605</v>
      </c>
      <c r="CS65" s="16">
        <v>0.5280790260773407</v>
      </c>
      <c r="CT65" s="16">
        <v>0.52710207987909763</v>
      </c>
      <c r="CU65" s="16">
        <v>0.52612694103132129</v>
      </c>
      <c r="CV65" s="16">
        <v>0.5251536061904134</v>
      </c>
      <c r="CW65" s="16">
        <v>0.52418207201896105</v>
      </c>
      <c r="CX65" s="16">
        <v>0.52321233518572596</v>
      </c>
      <c r="CY65" s="16">
        <v>0.52224439236563236</v>
      </c>
      <c r="CZ65" s="16">
        <v>0.521278240239756</v>
      </c>
      <c r="DA65" s="16">
        <v>0.52031387549531238</v>
      </c>
      <c r="DB65" s="16">
        <v>0.51935129482564613</v>
      </c>
      <c r="DC65" s="16">
        <v>0.5183904949302186</v>
      </c>
      <c r="DD65" s="16">
        <v>0.51743147251459776</v>
      </c>
      <c r="DE65" s="16">
        <v>0.51647422429044565</v>
      </c>
      <c r="DF65" s="16">
        <v>0.51551874697550837</v>
      </c>
      <c r="DG65" s="16">
        <v>0.5145650372936037</v>
      </c>
      <c r="DH65" s="16">
        <v>0.51361309197461047</v>
      </c>
      <c r="DI65" s="16">
        <v>0.51266290775445744</v>
      </c>
      <c r="DJ65" s="16">
        <v>0.51171448137511166</v>
      </c>
      <c r="DK65" s="16">
        <v>0.51076780958456769</v>
      </c>
    </row>
    <row r="66" spans="2:115" ht="12.75" customHeight="1" x14ac:dyDescent="0.15">
      <c r="B66" s="16">
        <v>113</v>
      </c>
      <c r="D66" s="16">
        <v>0.64</v>
      </c>
      <c r="E66" s="16">
        <v>0.63978239999999997</v>
      </c>
      <c r="F66" s="16">
        <v>0.63951369139199998</v>
      </c>
      <c r="G66" s="16">
        <v>0.6391875394093901</v>
      </c>
      <c r="H66" s="16">
        <v>0.63880402688574445</v>
      </c>
      <c r="I66" s="16">
        <v>0.63836964014746211</v>
      </c>
      <c r="J66" s="16">
        <v>0.63788447922095004</v>
      </c>
      <c r="K66" s="16">
        <v>0.63734227741361227</v>
      </c>
      <c r="L66" s="16">
        <v>0.63674317567284344</v>
      </c>
      <c r="M66" s="16">
        <v>0.63609369763365708</v>
      </c>
      <c r="N66" s="16">
        <v>0.63538763362928374</v>
      </c>
      <c r="O66" s="16">
        <v>0.63463152234526488</v>
      </c>
      <c r="P66" s="16">
        <v>0.63381919399666298</v>
      </c>
      <c r="Q66" s="16">
        <v>0.6329571998928275</v>
      </c>
      <c r="R66" s="16">
        <v>0.63204574152498183</v>
      </c>
      <c r="S66" s="16">
        <v>0.63107871154044859</v>
      </c>
      <c r="T66" s="16">
        <v>0.63005636402775311</v>
      </c>
      <c r="U66" s="16">
        <v>0.62903567271802818</v>
      </c>
      <c r="V66" s="16">
        <v>0.62801663492822501</v>
      </c>
      <c r="W66" s="16">
        <v>0.62699924797964124</v>
      </c>
      <c r="X66" s="16">
        <v>0.62598350919791435</v>
      </c>
      <c r="Y66" s="16">
        <v>0.62496941591301369</v>
      </c>
      <c r="Z66" s="16">
        <v>0.62395696545923462</v>
      </c>
      <c r="AA66" s="16">
        <v>0.6229461551751907</v>
      </c>
      <c r="AB66" s="16">
        <v>0.62193698240380701</v>
      </c>
      <c r="AC66" s="16">
        <v>0.6209294444923128</v>
      </c>
      <c r="AD66" s="16">
        <v>0.61992353879223527</v>
      </c>
      <c r="AE66" s="16">
        <v>0.6189192626593919</v>
      </c>
      <c r="AF66" s="16">
        <v>0.61791661345388371</v>
      </c>
      <c r="AG66" s="16">
        <v>0.61691558854008843</v>
      </c>
      <c r="AH66" s="16">
        <v>0.61591618528665348</v>
      </c>
      <c r="AI66" s="16">
        <v>0.61491840106648921</v>
      </c>
      <c r="AJ66" s="16">
        <v>0.61392223325676143</v>
      </c>
      <c r="AK66" s="16">
        <v>0.61292767923888558</v>
      </c>
      <c r="AL66" s="16">
        <v>0.61193473639851859</v>
      </c>
      <c r="AM66" s="16">
        <v>0.61094340212555298</v>
      </c>
      <c r="AN66" s="16">
        <v>0.6099536738141097</v>
      </c>
      <c r="AO66" s="16">
        <v>0.60896554886253085</v>
      </c>
      <c r="AP66" s="16">
        <v>0.6079790246733735</v>
      </c>
      <c r="AQ66" s="16">
        <v>0.6069940986534027</v>
      </c>
      <c r="AR66" s="16">
        <v>0.60601076821358424</v>
      </c>
      <c r="AS66" s="16">
        <v>0.60502903076907821</v>
      </c>
      <c r="AT66" s="16">
        <v>0.60404888373923238</v>
      </c>
      <c r="AU66" s="16">
        <v>0.60307032454757481</v>
      </c>
      <c r="AV66" s="16">
        <v>0.6020933506218078</v>
      </c>
      <c r="AW66" s="16">
        <v>0.60111795939380042</v>
      </c>
      <c r="AX66" s="16">
        <v>0.60014414829958262</v>
      </c>
      <c r="AY66" s="16">
        <v>0.59917191477933729</v>
      </c>
      <c r="AZ66" s="16">
        <v>0.59820125627739473</v>
      </c>
      <c r="BA66" s="16">
        <v>0.59723217024222541</v>
      </c>
      <c r="BB66" s="16">
        <v>0.59626465412643304</v>
      </c>
      <c r="BC66" s="16">
        <v>0.59529870538674823</v>
      </c>
      <c r="BD66" s="16">
        <v>0.59433432148402177</v>
      </c>
      <c r="BE66" s="16">
        <v>0.59337149988321769</v>
      </c>
      <c r="BF66" s="16">
        <v>0.59241023805340687</v>
      </c>
      <c r="BG66" s="16">
        <v>0.59145053346776033</v>
      </c>
      <c r="BH66" s="16">
        <v>0.59049238360354261</v>
      </c>
      <c r="BI66" s="16">
        <v>0.58953578594210487</v>
      </c>
      <c r="BJ66" s="16">
        <v>0.58858073796887878</v>
      </c>
      <c r="BK66" s="16">
        <v>0.58762723717336918</v>
      </c>
      <c r="BL66" s="16">
        <v>0.58667528104914834</v>
      </c>
      <c r="BM66" s="16">
        <v>0.58572486709384874</v>
      </c>
      <c r="BN66" s="16">
        <v>0.58477599280915671</v>
      </c>
      <c r="BO66" s="16">
        <v>0.58382865570080589</v>
      </c>
      <c r="BP66" s="16">
        <v>0.5828828532785707</v>
      </c>
      <c r="BQ66" s="16">
        <v>0.58193858305625945</v>
      </c>
      <c r="BR66" s="16">
        <v>0.58099584255170833</v>
      </c>
      <c r="BS66" s="16">
        <v>0.58005462928677454</v>
      </c>
      <c r="BT66" s="16">
        <v>0.57911494078732995</v>
      </c>
      <c r="BU66" s="16">
        <v>0.57817677458325456</v>
      </c>
      <c r="BV66" s="16">
        <v>0.57724012820842974</v>
      </c>
      <c r="BW66" s="16">
        <v>0.57630499920073208</v>
      </c>
      <c r="BX66" s="16">
        <v>0.5753713851020269</v>
      </c>
      <c r="BY66" s="16">
        <v>0.57443928345816164</v>
      </c>
      <c r="BZ66" s="16">
        <v>0.57350869181895947</v>
      </c>
      <c r="CA66" s="16">
        <v>0.5725796077382127</v>
      </c>
      <c r="CB66" s="16">
        <v>0.57165202877367693</v>
      </c>
      <c r="CC66" s="16">
        <v>0.57072595248706359</v>
      </c>
      <c r="CD66" s="16">
        <v>0.56980137644403461</v>
      </c>
      <c r="CE66" s="16">
        <v>0.56887829821419522</v>
      </c>
      <c r="CF66" s="16">
        <v>0.56795671537108827</v>
      </c>
      <c r="CG66" s="16">
        <v>0.56703662549218714</v>
      </c>
      <c r="CH66" s="16">
        <v>0.56611802615888984</v>
      </c>
      <c r="CI66" s="16">
        <v>0.56520091495651248</v>
      </c>
      <c r="CJ66" s="16">
        <v>0.56428528947428291</v>
      </c>
      <c r="CK66" s="16">
        <v>0.56337114730533455</v>
      </c>
      <c r="CL66" s="16">
        <v>0.5624584860466999</v>
      </c>
      <c r="CM66" s="16">
        <v>0.56154730329930436</v>
      </c>
      <c r="CN66" s="16">
        <v>0.56063759666795954</v>
      </c>
      <c r="CO66" s="16">
        <v>0.5597293637613574</v>
      </c>
      <c r="CP66" s="16">
        <v>0.55882260219206403</v>
      </c>
      <c r="CQ66" s="16">
        <v>0.55791730957651298</v>
      </c>
      <c r="CR66" s="16">
        <v>0.55701348353499902</v>
      </c>
      <c r="CS66" s="16">
        <v>0.55611112169167232</v>
      </c>
      <c r="CT66" s="16">
        <v>0.55521022167453182</v>
      </c>
      <c r="CU66" s="16">
        <v>0.55431078111541909</v>
      </c>
      <c r="CV66" s="16">
        <v>0.55341279765001217</v>
      </c>
      <c r="CW66" s="16">
        <v>0.55251626891781924</v>
      </c>
      <c r="CX66" s="16">
        <v>0.55162119256217235</v>
      </c>
      <c r="CY66" s="16">
        <v>0.55072756623022168</v>
      </c>
      <c r="CZ66" s="16">
        <v>0.54983538757292871</v>
      </c>
      <c r="DA66" s="16">
        <v>0.54894465424506056</v>
      </c>
      <c r="DB66" s="16">
        <v>0.54805536390518361</v>
      </c>
      <c r="DC66" s="16">
        <v>0.54716751421565724</v>
      </c>
      <c r="DD66" s="16">
        <v>0.54628110284262787</v>
      </c>
      <c r="DE66" s="16">
        <v>0.54539612745602295</v>
      </c>
      <c r="DF66" s="16">
        <v>0.5445125857295442</v>
      </c>
      <c r="DG66" s="16">
        <v>0.54363047534066233</v>
      </c>
      <c r="DH66" s="16">
        <v>0.54274979397061052</v>
      </c>
      <c r="DI66" s="16">
        <v>0.54187053930437812</v>
      </c>
      <c r="DJ66" s="16">
        <v>0.54099270903070507</v>
      </c>
      <c r="DK66" s="16">
        <v>0.54011630084207529</v>
      </c>
    </row>
    <row r="67" spans="2:115" ht="12.75" customHeight="1" x14ac:dyDescent="0.15">
      <c r="B67" s="16">
        <v>114</v>
      </c>
      <c r="D67" s="16">
        <v>0.66</v>
      </c>
      <c r="E67" s="16">
        <v>0.65980859999999997</v>
      </c>
      <c r="F67" s="16">
        <v>0.65957106890399997</v>
      </c>
      <c r="G67" s="16">
        <v>0.65928085763368216</v>
      </c>
      <c r="H67" s="16">
        <v>0.65894462439628898</v>
      </c>
      <c r="I67" s="16">
        <v>0.65856243651413915</v>
      </c>
      <c r="J67" s="16">
        <v>0.65812778530603977</v>
      </c>
      <c r="K67" s="16">
        <v>0.65764735202276636</v>
      </c>
      <c r="L67" s="16">
        <v>0.65712123414114809</v>
      </c>
      <c r="M67" s="16">
        <v>0.65654953866744525</v>
      </c>
      <c r="N67" s="16">
        <v>0.65592581660571114</v>
      </c>
      <c r="O67" s="16">
        <v>0.65525677227277335</v>
      </c>
      <c r="P67" s="16">
        <v>0.65454254239099596</v>
      </c>
      <c r="Q67" s="16">
        <v>0.65377672761639849</v>
      </c>
      <c r="R67" s="16">
        <v>0.65296604447415418</v>
      </c>
      <c r="S67" s="16">
        <v>0.65211065895589304</v>
      </c>
      <c r="T67" s="16">
        <v>0.65120422513994436</v>
      </c>
      <c r="U67" s="16">
        <v>0.65029905126699983</v>
      </c>
      <c r="V67" s="16">
        <v>0.64939513558573869</v>
      </c>
      <c r="W67" s="16">
        <v>0.64849247634727458</v>
      </c>
      <c r="X67" s="16">
        <v>0.64759107180515174</v>
      </c>
      <c r="Y67" s="16">
        <v>0.64669092021534258</v>
      </c>
      <c r="Z67" s="16">
        <v>0.64579201983624335</v>
      </c>
      <c r="AA67" s="16">
        <v>0.64489436892867091</v>
      </c>
      <c r="AB67" s="16">
        <v>0.6439979657558601</v>
      </c>
      <c r="AC67" s="16">
        <v>0.64310280858345936</v>
      </c>
      <c r="AD67" s="16">
        <v>0.64220889567952844</v>
      </c>
      <c r="AE67" s="16">
        <v>0.64131622531453392</v>
      </c>
      <c r="AF67" s="16">
        <v>0.6404247957613467</v>
      </c>
      <c r="AG67" s="16">
        <v>0.63953460529523842</v>
      </c>
      <c r="AH67" s="16">
        <v>0.63864565219387803</v>
      </c>
      <c r="AI67" s="16">
        <v>0.63775793473732856</v>
      </c>
      <c r="AJ67" s="16">
        <v>0.63687145120804367</v>
      </c>
      <c r="AK67" s="16">
        <v>0.63598619989086447</v>
      </c>
      <c r="AL67" s="16">
        <v>0.63510217907301614</v>
      </c>
      <c r="AM67" s="16">
        <v>0.63421938704410463</v>
      </c>
      <c r="AN67" s="16">
        <v>0.63333782209611333</v>
      </c>
      <c r="AO67" s="16">
        <v>0.63245748252339973</v>
      </c>
      <c r="AP67" s="16">
        <v>0.63157836662269218</v>
      </c>
      <c r="AQ67" s="16">
        <v>0.63070047269308671</v>
      </c>
      <c r="AR67" s="16">
        <v>0.62982379903604324</v>
      </c>
      <c r="AS67" s="16">
        <v>0.62894834395538313</v>
      </c>
      <c r="AT67" s="16">
        <v>0.62807410575728517</v>
      </c>
      <c r="AU67" s="16">
        <v>0.62720108275028252</v>
      </c>
      <c r="AV67" s="16">
        <v>0.62632927324525967</v>
      </c>
      <c r="AW67" s="16">
        <v>0.62545867555544876</v>
      </c>
      <c r="AX67" s="16">
        <v>0.62458928799642666</v>
      </c>
      <c r="AY67" s="16">
        <v>0.62372110888611165</v>
      </c>
      <c r="AZ67" s="16">
        <v>0.62285413654475996</v>
      </c>
      <c r="BA67" s="16">
        <v>0.62198836929496271</v>
      </c>
      <c r="BB67" s="16">
        <v>0.6211238054616427</v>
      </c>
      <c r="BC67" s="16">
        <v>0.62026044337205111</v>
      </c>
      <c r="BD67" s="16">
        <v>0.61939828135576391</v>
      </c>
      <c r="BE67" s="16">
        <v>0.61853731774467935</v>
      </c>
      <c r="BF67" s="16">
        <v>0.61767755087301424</v>
      </c>
      <c r="BG67" s="16">
        <v>0.61681897907730088</v>
      </c>
      <c r="BH67" s="16">
        <v>0.61596160069638328</v>
      </c>
      <c r="BI67" s="16">
        <v>0.61510541407141539</v>
      </c>
      <c r="BJ67" s="16">
        <v>0.61425041754585608</v>
      </c>
      <c r="BK67" s="16">
        <v>0.61339660946546737</v>
      </c>
      <c r="BL67" s="16">
        <v>0.61254398817831035</v>
      </c>
      <c r="BM67" s="16">
        <v>0.61169255203474249</v>
      </c>
      <c r="BN67" s="16">
        <v>0.61084229938741419</v>
      </c>
      <c r="BO67" s="16">
        <v>0.6099932285912657</v>
      </c>
      <c r="BP67" s="16">
        <v>0.60914533800352388</v>
      </c>
      <c r="BQ67" s="16">
        <v>0.60829862598369899</v>
      </c>
      <c r="BR67" s="16">
        <v>0.60745309089358157</v>
      </c>
      <c r="BS67" s="16">
        <v>0.60660873109723956</v>
      </c>
      <c r="BT67" s="16">
        <v>0.60576554496101442</v>
      </c>
      <c r="BU67" s="16">
        <v>0.60492353085351858</v>
      </c>
      <c r="BV67" s="16">
        <v>0.60408268714563207</v>
      </c>
      <c r="BW67" s="16">
        <v>0.6032430122104997</v>
      </c>
      <c r="BX67" s="16">
        <v>0.60240450442352711</v>
      </c>
      <c r="BY67" s="16">
        <v>0.60156716216237838</v>
      </c>
      <c r="BZ67" s="16">
        <v>0.60073098380697276</v>
      </c>
      <c r="CA67" s="16">
        <v>0.59989596773948095</v>
      </c>
      <c r="CB67" s="16">
        <v>0.59906211234432316</v>
      </c>
      <c r="CC67" s="16">
        <v>0.59822941600816459</v>
      </c>
      <c r="CD67" s="16">
        <v>0.59739787711991321</v>
      </c>
      <c r="CE67" s="16">
        <v>0.59656749407071652</v>
      </c>
      <c r="CF67" s="16">
        <v>0.59573826525395812</v>
      </c>
      <c r="CG67" s="16">
        <v>0.59491018906525517</v>
      </c>
      <c r="CH67" s="16">
        <v>0.59408326390245447</v>
      </c>
      <c r="CI67" s="16">
        <v>0.59325748816563006</v>
      </c>
      <c r="CJ67" s="16">
        <v>0.59243286025707986</v>
      </c>
      <c r="CK67" s="16">
        <v>0.59160937858132245</v>
      </c>
      <c r="CL67" s="16">
        <v>0.59078704154509454</v>
      </c>
      <c r="CM67" s="16">
        <v>0.58996584755734682</v>
      </c>
      <c r="CN67" s="16">
        <v>0.58914579502924203</v>
      </c>
      <c r="CO67" s="16">
        <v>0.58832688237415143</v>
      </c>
      <c r="CP67" s="16">
        <v>0.58750910800765133</v>
      </c>
      <c r="CQ67" s="16">
        <v>0.5866924703475207</v>
      </c>
      <c r="CR67" s="16">
        <v>0.58587696781373766</v>
      </c>
      <c r="CS67" s="16">
        <v>0.58506259882847655</v>
      </c>
      <c r="CT67" s="16">
        <v>0.58424936181610498</v>
      </c>
      <c r="CU67" s="16">
        <v>0.58343725520318068</v>
      </c>
      <c r="CV67" s="16">
        <v>0.58262627741844819</v>
      </c>
      <c r="CW67" s="16">
        <v>0.58181642689283652</v>
      </c>
      <c r="CX67" s="16">
        <v>0.58100770205945551</v>
      </c>
      <c r="CY67" s="16">
        <v>0.58020010135359279</v>
      </c>
      <c r="CZ67" s="16">
        <v>0.57939362321271137</v>
      </c>
      <c r="DA67" s="16">
        <v>0.57858826607644565</v>
      </c>
      <c r="DB67" s="16">
        <v>0.57778402838659937</v>
      </c>
      <c r="DC67" s="16">
        <v>0.57698090858714202</v>
      </c>
      <c r="DD67" s="16">
        <v>0.57617890512420589</v>
      </c>
      <c r="DE67" s="16">
        <v>0.57537801644608333</v>
      </c>
      <c r="DF67" s="16">
        <v>0.57457824100322319</v>
      </c>
      <c r="DG67" s="16">
        <v>0.5737795772482287</v>
      </c>
      <c r="DH67" s="16">
        <v>0.57298202363585371</v>
      </c>
      <c r="DI67" s="16">
        <v>0.5721855786229999</v>
      </c>
      <c r="DJ67" s="16">
        <v>0.5713902406687138</v>
      </c>
      <c r="DK67" s="16">
        <v>0.57059600823418433</v>
      </c>
    </row>
    <row r="68" spans="2:115" ht="12.75" customHeight="1" x14ac:dyDescent="0.15">
      <c r="B68" s="16">
        <v>115</v>
      </c>
      <c r="D68" s="16">
        <v>1</v>
      </c>
      <c r="E68" s="16">
        <v>1</v>
      </c>
      <c r="F68" s="16">
        <v>1</v>
      </c>
      <c r="G68" s="16">
        <v>1</v>
      </c>
      <c r="H68" s="16">
        <v>1</v>
      </c>
      <c r="I68" s="16">
        <v>1</v>
      </c>
      <c r="J68" s="16">
        <v>1</v>
      </c>
      <c r="K68" s="16">
        <v>1</v>
      </c>
      <c r="L68" s="16">
        <v>1</v>
      </c>
      <c r="M68" s="16">
        <v>1</v>
      </c>
      <c r="N68" s="16">
        <v>1</v>
      </c>
      <c r="O68" s="16">
        <v>1</v>
      </c>
      <c r="P68" s="16">
        <v>1</v>
      </c>
      <c r="Q68" s="16">
        <v>1</v>
      </c>
      <c r="R68" s="16">
        <v>1</v>
      </c>
      <c r="S68" s="16">
        <v>1</v>
      </c>
      <c r="T68" s="16">
        <v>1</v>
      </c>
      <c r="U68" s="16">
        <v>1</v>
      </c>
      <c r="V68" s="16">
        <v>1</v>
      </c>
      <c r="W68" s="16">
        <v>1</v>
      </c>
      <c r="X68" s="16">
        <v>1</v>
      </c>
      <c r="Y68" s="16">
        <v>1</v>
      </c>
      <c r="Z68" s="16">
        <v>1</v>
      </c>
      <c r="AA68" s="16">
        <v>1</v>
      </c>
      <c r="AB68" s="16">
        <v>1</v>
      </c>
      <c r="AC68" s="16">
        <v>1</v>
      </c>
      <c r="AD68" s="16">
        <v>1</v>
      </c>
      <c r="AE68" s="16">
        <v>1</v>
      </c>
      <c r="AF68" s="16">
        <v>1</v>
      </c>
      <c r="AG68" s="16">
        <v>1</v>
      </c>
      <c r="AH68" s="16">
        <v>1</v>
      </c>
      <c r="AI68" s="16">
        <v>1</v>
      </c>
      <c r="AJ68" s="16">
        <v>1</v>
      </c>
      <c r="AK68" s="16">
        <v>1</v>
      </c>
      <c r="AL68" s="16">
        <v>1</v>
      </c>
      <c r="AM68" s="16">
        <v>1</v>
      </c>
      <c r="AN68" s="16">
        <v>1</v>
      </c>
      <c r="AO68" s="16">
        <v>1</v>
      </c>
      <c r="AP68" s="16">
        <v>1</v>
      </c>
      <c r="AQ68" s="16">
        <v>1</v>
      </c>
      <c r="AR68" s="16">
        <v>1</v>
      </c>
      <c r="AS68" s="16">
        <v>1</v>
      </c>
      <c r="AT68" s="16">
        <v>1</v>
      </c>
      <c r="AU68" s="16">
        <v>1</v>
      </c>
      <c r="AV68" s="16">
        <v>1</v>
      </c>
      <c r="AW68" s="16">
        <v>1</v>
      </c>
      <c r="AX68" s="16">
        <v>1</v>
      </c>
      <c r="AY68" s="16">
        <v>1</v>
      </c>
      <c r="AZ68" s="16">
        <v>1</v>
      </c>
      <c r="BA68" s="16">
        <v>1</v>
      </c>
      <c r="BB68" s="16">
        <v>1</v>
      </c>
      <c r="BC68" s="16">
        <v>1</v>
      </c>
      <c r="BD68" s="16">
        <v>1</v>
      </c>
      <c r="BE68" s="16">
        <v>1</v>
      </c>
      <c r="BF68" s="16">
        <v>1</v>
      </c>
      <c r="BG68" s="16">
        <v>1</v>
      </c>
      <c r="BH68" s="16">
        <v>1</v>
      </c>
      <c r="BI68" s="16">
        <v>1</v>
      </c>
      <c r="BJ68" s="16">
        <v>1</v>
      </c>
      <c r="BK68" s="16">
        <v>1</v>
      </c>
      <c r="BL68" s="16">
        <v>1</v>
      </c>
      <c r="BM68" s="16">
        <v>1</v>
      </c>
      <c r="BN68" s="16">
        <v>1</v>
      </c>
      <c r="BO68" s="16">
        <v>1</v>
      </c>
      <c r="BP68" s="16">
        <v>1</v>
      </c>
      <c r="BQ68" s="16">
        <v>1</v>
      </c>
      <c r="BR68" s="16">
        <v>1</v>
      </c>
      <c r="BS68" s="16">
        <v>1</v>
      </c>
      <c r="BT68" s="16">
        <v>1</v>
      </c>
      <c r="BU68" s="16">
        <v>1</v>
      </c>
      <c r="BV68" s="16">
        <v>1</v>
      </c>
      <c r="BW68" s="16">
        <v>1</v>
      </c>
      <c r="BX68" s="16">
        <v>1</v>
      </c>
      <c r="BY68" s="16">
        <v>1</v>
      </c>
      <c r="BZ68" s="16">
        <v>1</v>
      </c>
      <c r="CA68" s="16">
        <v>1</v>
      </c>
      <c r="CB68" s="16">
        <v>1</v>
      </c>
      <c r="CC68" s="16">
        <v>1</v>
      </c>
      <c r="CD68" s="16">
        <v>1</v>
      </c>
      <c r="CE68" s="16">
        <v>1</v>
      </c>
      <c r="CF68" s="16">
        <v>1</v>
      </c>
      <c r="CG68" s="16">
        <v>1</v>
      </c>
      <c r="CH68" s="16">
        <v>1</v>
      </c>
      <c r="CI68" s="16">
        <v>1</v>
      </c>
      <c r="CJ68" s="16">
        <v>1</v>
      </c>
      <c r="CK68" s="16">
        <v>1</v>
      </c>
      <c r="CL68" s="16">
        <v>1</v>
      </c>
      <c r="CM68" s="16">
        <v>1</v>
      </c>
      <c r="CN68" s="16">
        <v>1</v>
      </c>
      <c r="CO68" s="16">
        <v>1</v>
      </c>
      <c r="CP68" s="16">
        <v>1</v>
      </c>
      <c r="CQ68" s="16">
        <v>1</v>
      </c>
      <c r="CR68" s="16">
        <v>1</v>
      </c>
      <c r="CS68" s="16">
        <v>1</v>
      </c>
      <c r="CT68" s="16">
        <v>1</v>
      </c>
      <c r="CU68" s="16">
        <v>1</v>
      </c>
      <c r="CV68" s="16">
        <v>1</v>
      </c>
      <c r="CW68" s="16">
        <v>1</v>
      </c>
      <c r="CX68" s="16">
        <v>1</v>
      </c>
      <c r="CY68" s="16">
        <v>1</v>
      </c>
      <c r="CZ68" s="16">
        <v>1</v>
      </c>
      <c r="DA68" s="16">
        <v>1</v>
      </c>
      <c r="DB68" s="16">
        <v>1</v>
      </c>
      <c r="DC68" s="16">
        <v>1</v>
      </c>
      <c r="DD68" s="16">
        <v>1</v>
      </c>
      <c r="DE68" s="16">
        <v>1</v>
      </c>
      <c r="DF68" s="16">
        <v>1</v>
      </c>
      <c r="DG68" s="16">
        <v>1</v>
      </c>
      <c r="DH68" s="16">
        <v>1</v>
      </c>
      <c r="DI68" s="16">
        <v>1</v>
      </c>
      <c r="DJ68" s="16">
        <v>1</v>
      </c>
      <c r="DK68" s="16">
        <v>1</v>
      </c>
    </row>
    <row r="69" spans="2:115" ht="12.75" customHeight="1" x14ac:dyDescent="0.15"/>
    <row r="70" spans="2:115" ht="12.75" customHeight="1" x14ac:dyDescent="0.15"/>
    <row r="71" spans="2:115" ht="12.75" customHeight="1" x14ac:dyDescent="0.15"/>
    <row r="72" spans="2:115" ht="12.75" customHeight="1" x14ac:dyDescent="0.15"/>
    <row r="73" spans="2:115" ht="12.75" customHeight="1" x14ac:dyDescent="0.15"/>
    <row r="74" spans="2:115" ht="12.75" customHeight="1" x14ac:dyDescent="0.15"/>
    <row r="75" spans="2:115" ht="12.75" customHeight="1" x14ac:dyDescent="0.15"/>
    <row r="76" spans="2:115" ht="12.75" customHeight="1" x14ac:dyDescent="0.15"/>
    <row r="77" spans="2:115" ht="12.75" customHeight="1" x14ac:dyDescent="0.15"/>
    <row r="78" spans="2:115" ht="12.75" customHeight="1" x14ac:dyDescent="0.15"/>
    <row r="79" spans="2:115" ht="12.75" customHeight="1" x14ac:dyDescent="0.15"/>
    <row r="80" spans="2:115" ht="12.75" customHeight="1" x14ac:dyDescent="0.15"/>
    <row r="81" ht="12.75" customHeight="1" x14ac:dyDescent="0.15"/>
    <row r="82" ht="12.75" customHeight="1" x14ac:dyDescent="0.15"/>
    <row r="83" ht="12.75" customHeight="1" x14ac:dyDescent="0.15"/>
    <row r="84" ht="12.75" customHeight="1" x14ac:dyDescent="0.15"/>
    <row r="85" ht="12.75" customHeight="1" x14ac:dyDescent="0.15"/>
    <row r="86" ht="12.75" customHeight="1" x14ac:dyDescent="0.15"/>
    <row r="87" ht="12.75" customHeight="1" x14ac:dyDescent="0.15"/>
    <row r="88" ht="12.75" customHeight="1" x14ac:dyDescent="0.15"/>
    <row r="89" ht="12.75" customHeight="1" x14ac:dyDescent="0.15"/>
    <row r="90" ht="12.75" customHeight="1" x14ac:dyDescent="0.15"/>
    <row r="91" ht="12.75" customHeight="1" x14ac:dyDescent="0.15"/>
    <row r="92" ht="12.75" customHeight="1" x14ac:dyDescent="0.15"/>
    <row r="93" ht="12.75" customHeight="1" x14ac:dyDescent="0.15"/>
    <row r="94" ht="12.75" customHeight="1" x14ac:dyDescent="0.15"/>
    <row r="95" ht="12.75" customHeight="1" x14ac:dyDescent="0.15"/>
    <row r="96" ht="12.75" customHeight="1" x14ac:dyDescent="0.15"/>
    <row r="97" ht="12.75" customHeight="1" x14ac:dyDescent="0.15"/>
    <row r="98" ht="12.75" customHeight="1" x14ac:dyDescent="0.15"/>
    <row r="99" ht="12.75" customHeight="1" x14ac:dyDescent="0.15"/>
    <row r="100" ht="12.75" customHeight="1" x14ac:dyDescent="0.15"/>
    <row r="101" ht="12.75" customHeight="1" x14ac:dyDescent="0.15"/>
    <row r="102" ht="12.75" customHeight="1" x14ac:dyDescent="0.15"/>
    <row r="103" ht="12.75" customHeight="1" x14ac:dyDescent="0.15"/>
    <row r="104" ht="12.75" customHeight="1" x14ac:dyDescent="0.15"/>
    <row r="105" ht="12.75" customHeight="1" x14ac:dyDescent="0.15"/>
    <row r="106" ht="12.75" customHeight="1" x14ac:dyDescent="0.15"/>
    <row r="107" ht="12.75" customHeight="1" x14ac:dyDescent="0.15"/>
    <row r="108" ht="12.75" customHeight="1" x14ac:dyDescent="0.15"/>
    <row r="109" ht="12.75" customHeight="1" x14ac:dyDescent="0.15"/>
    <row r="110" ht="12.75" customHeight="1" x14ac:dyDescent="0.15"/>
    <row r="111" ht="12.75" customHeight="1" x14ac:dyDescent="0.15"/>
    <row r="112" ht="12.75" customHeight="1" x14ac:dyDescent="0.15"/>
    <row r="113" ht="12.75" customHeight="1" x14ac:dyDescent="0.15"/>
    <row r="114" ht="12.75" customHeight="1" x14ac:dyDescent="0.15"/>
    <row r="115" ht="12.75" customHeight="1" x14ac:dyDescent="0.15"/>
    <row r="116" ht="12.75" customHeight="1" x14ac:dyDescent="0.15"/>
    <row r="117" ht="12.75" customHeight="1" x14ac:dyDescent="0.15"/>
    <row r="118" ht="12.75" customHeight="1" x14ac:dyDescent="0.15"/>
    <row r="119" ht="12.75" customHeight="1" x14ac:dyDescent="0.15"/>
    <row r="120" ht="12.75" customHeight="1" x14ac:dyDescent="0.15"/>
    <row r="121" ht="12.75" customHeight="1" x14ac:dyDescent="0.15"/>
    <row r="122" ht="12.75" customHeight="1" x14ac:dyDescent="0.15"/>
    <row r="123" ht="12.75" customHeight="1" x14ac:dyDescent="0.15"/>
    <row r="124" ht="12.75" customHeight="1" x14ac:dyDescent="0.15"/>
    <row r="125" ht="12.75" customHeight="1" x14ac:dyDescent="0.15"/>
    <row r="126" ht="12.75" customHeight="1" x14ac:dyDescent="0.15"/>
    <row r="127" ht="12.75" customHeight="1" x14ac:dyDescent="0.15"/>
    <row r="128" ht="12.75" customHeight="1" x14ac:dyDescent="0.15"/>
    <row r="129" ht="12.75" customHeight="1" x14ac:dyDescent="0.15"/>
    <row r="130" ht="12.75" customHeight="1" x14ac:dyDescent="0.15"/>
    <row r="131" ht="12.75" customHeight="1" x14ac:dyDescent="0.15"/>
    <row r="132" ht="12.75" customHeight="1" x14ac:dyDescent="0.15"/>
    <row r="133" ht="12.75" customHeight="1" x14ac:dyDescent="0.15"/>
    <row r="134" ht="12.75" customHeight="1" x14ac:dyDescent="0.15"/>
    <row r="135" ht="12.75" customHeight="1" x14ac:dyDescent="0.15"/>
    <row r="136" ht="12.75" customHeight="1" x14ac:dyDescent="0.15"/>
    <row r="137" ht="12.75" customHeight="1" x14ac:dyDescent="0.15"/>
    <row r="138" ht="12.75" customHeight="1" x14ac:dyDescent="0.15"/>
    <row r="139" ht="12.75" customHeight="1" x14ac:dyDescent="0.15"/>
    <row r="140" ht="12.75" customHeight="1" x14ac:dyDescent="0.15"/>
    <row r="141" ht="12.75" customHeight="1" x14ac:dyDescent="0.15"/>
    <row r="142" ht="12.75" customHeight="1" x14ac:dyDescent="0.15"/>
    <row r="143" ht="12.75" customHeight="1" x14ac:dyDescent="0.15"/>
    <row r="144" ht="12.75" customHeight="1" x14ac:dyDescent="0.15"/>
    <row r="145" ht="12.75" customHeight="1" x14ac:dyDescent="0.15"/>
    <row r="146" ht="12.75" customHeight="1" x14ac:dyDescent="0.15"/>
    <row r="147" ht="12.75" customHeight="1" x14ac:dyDescent="0.15"/>
    <row r="148" ht="12.75" customHeight="1" x14ac:dyDescent="0.15"/>
    <row r="149" ht="12.75" customHeight="1" x14ac:dyDescent="0.15"/>
    <row r="150" ht="12.75" customHeight="1" x14ac:dyDescent="0.15"/>
    <row r="151" ht="12.75" customHeight="1" x14ac:dyDescent="0.15"/>
    <row r="152" ht="12.75" customHeight="1" x14ac:dyDescent="0.15"/>
    <row r="153" ht="12.75" customHeight="1" x14ac:dyDescent="0.15"/>
    <row r="154" ht="12.75" customHeight="1" x14ac:dyDescent="0.15"/>
    <row r="155" ht="12.75" customHeight="1" x14ac:dyDescent="0.15"/>
    <row r="156" ht="12.75" customHeight="1" x14ac:dyDescent="0.15"/>
    <row r="157" ht="12.75" customHeight="1" x14ac:dyDescent="0.15"/>
    <row r="158" ht="12.75" customHeight="1" x14ac:dyDescent="0.15"/>
    <row r="159" ht="12.75" customHeight="1" x14ac:dyDescent="0.15"/>
    <row r="160" ht="12.75" customHeight="1" x14ac:dyDescent="0.15"/>
    <row r="161" ht="12.75" customHeight="1" x14ac:dyDescent="0.15"/>
    <row r="162" ht="12.75" customHeight="1" x14ac:dyDescent="0.15"/>
    <row r="163" ht="12.75" customHeight="1" x14ac:dyDescent="0.15"/>
    <row r="164" ht="12.75" customHeight="1" x14ac:dyDescent="0.15"/>
    <row r="165" ht="12.75" customHeight="1" x14ac:dyDescent="0.15"/>
    <row r="166" ht="12.75" customHeight="1" x14ac:dyDescent="0.15"/>
    <row r="167" ht="12.75" customHeight="1" x14ac:dyDescent="0.15"/>
    <row r="168" ht="12.75" customHeight="1" x14ac:dyDescent="0.15"/>
    <row r="169" ht="12.75" customHeight="1" x14ac:dyDescent="0.15"/>
    <row r="170" ht="12.75" customHeight="1" x14ac:dyDescent="0.15"/>
    <row r="171" ht="12.75" customHeight="1" x14ac:dyDescent="0.15"/>
    <row r="172" ht="12.75" customHeight="1" x14ac:dyDescent="0.15"/>
    <row r="173" ht="12.75" customHeight="1" x14ac:dyDescent="0.15"/>
    <row r="174" ht="12.75" customHeight="1" x14ac:dyDescent="0.15"/>
    <row r="175" ht="12.75" customHeight="1" x14ac:dyDescent="0.15"/>
    <row r="176" ht="12.75" customHeight="1" x14ac:dyDescent="0.15"/>
    <row r="177" ht="12.75" customHeight="1" x14ac:dyDescent="0.15"/>
    <row r="178" ht="12.75" customHeight="1" x14ac:dyDescent="0.15"/>
    <row r="179" ht="12.75" customHeight="1" x14ac:dyDescent="0.15"/>
    <row r="180" ht="12.75" customHeight="1" x14ac:dyDescent="0.15"/>
    <row r="181" ht="12.75" customHeight="1" x14ac:dyDescent="0.15"/>
    <row r="182" ht="12.75" customHeight="1" x14ac:dyDescent="0.15"/>
    <row r="183" ht="12.75" customHeight="1" x14ac:dyDescent="0.15"/>
    <row r="184" ht="12.75" customHeight="1" x14ac:dyDescent="0.15"/>
    <row r="185" ht="12.75" customHeight="1" x14ac:dyDescent="0.15"/>
    <row r="186" ht="12.75" customHeight="1" x14ac:dyDescent="0.15"/>
    <row r="187" ht="12.75" customHeight="1" x14ac:dyDescent="0.15"/>
    <row r="188" ht="12.75" customHeight="1" x14ac:dyDescent="0.15"/>
    <row r="189" ht="12.75" customHeight="1" x14ac:dyDescent="0.15"/>
    <row r="190" ht="12.75" customHeight="1" x14ac:dyDescent="0.15"/>
    <row r="191" ht="12.75" customHeight="1" x14ac:dyDescent="0.15"/>
    <row r="192" ht="12.75" customHeight="1" x14ac:dyDescent="0.15"/>
    <row r="193" ht="12.75" customHeight="1" x14ac:dyDescent="0.15"/>
    <row r="194" ht="12.75" customHeight="1" x14ac:dyDescent="0.15"/>
    <row r="195" ht="12.75" customHeight="1" x14ac:dyDescent="0.15"/>
    <row r="196" ht="12.75" customHeight="1" x14ac:dyDescent="0.15"/>
    <row r="197" ht="12.75" customHeight="1" x14ac:dyDescent="0.15"/>
    <row r="198" ht="12.75" customHeight="1" x14ac:dyDescent="0.15"/>
    <row r="199" ht="12.75" customHeight="1" x14ac:dyDescent="0.15"/>
    <row r="200" ht="12.75" customHeight="1" x14ac:dyDescent="0.15"/>
  </sheetData>
  <pageMargins left="0.78740157499999996" right="0.78740157499999996" top="0.984251969" bottom="0.984251969" header="0.5" footer="0.5"/>
  <pageSetup orientation="portrait" horizontalDpi="300" verticalDpi="300" copies="0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92DEC-CFC3-4916-B961-095DD2100DB5}">
  <dimension ref="A1:DK200"/>
  <sheetViews>
    <sheetView workbookViewId="0"/>
  </sheetViews>
  <sheetFormatPr baseColWidth="10" defaultRowHeight="13" x14ac:dyDescent="0.15"/>
  <cols>
    <col min="1" max="1" width="12.6640625" style="16" customWidth="1"/>
    <col min="2" max="256" width="8.83203125" style="16" customWidth="1"/>
    <col min="257" max="257" width="12.6640625" style="16" customWidth="1"/>
    <col min="258" max="512" width="8.83203125" style="16" customWidth="1"/>
    <col min="513" max="513" width="12.6640625" style="16" customWidth="1"/>
    <col min="514" max="768" width="8.83203125" style="16" customWidth="1"/>
    <col min="769" max="769" width="12.6640625" style="16" customWidth="1"/>
    <col min="770" max="1024" width="8.83203125" style="16" customWidth="1"/>
    <col min="1025" max="1025" width="12.6640625" style="16" customWidth="1"/>
    <col min="1026" max="1280" width="8.83203125" style="16" customWidth="1"/>
    <col min="1281" max="1281" width="12.6640625" style="16" customWidth="1"/>
    <col min="1282" max="1536" width="8.83203125" style="16" customWidth="1"/>
    <col min="1537" max="1537" width="12.6640625" style="16" customWidth="1"/>
    <col min="1538" max="1792" width="8.83203125" style="16" customWidth="1"/>
    <col min="1793" max="1793" width="12.6640625" style="16" customWidth="1"/>
    <col min="1794" max="2048" width="8.83203125" style="16" customWidth="1"/>
    <col min="2049" max="2049" width="12.6640625" style="16" customWidth="1"/>
    <col min="2050" max="2304" width="8.83203125" style="16" customWidth="1"/>
    <col min="2305" max="2305" width="12.6640625" style="16" customWidth="1"/>
    <col min="2306" max="2560" width="8.83203125" style="16" customWidth="1"/>
    <col min="2561" max="2561" width="12.6640625" style="16" customWidth="1"/>
    <col min="2562" max="2816" width="8.83203125" style="16" customWidth="1"/>
    <col min="2817" max="2817" width="12.6640625" style="16" customWidth="1"/>
    <col min="2818" max="3072" width="8.83203125" style="16" customWidth="1"/>
    <col min="3073" max="3073" width="12.6640625" style="16" customWidth="1"/>
    <col min="3074" max="3328" width="8.83203125" style="16" customWidth="1"/>
    <col min="3329" max="3329" width="12.6640625" style="16" customWidth="1"/>
    <col min="3330" max="3584" width="8.83203125" style="16" customWidth="1"/>
    <col min="3585" max="3585" width="12.6640625" style="16" customWidth="1"/>
    <col min="3586" max="3840" width="8.83203125" style="16" customWidth="1"/>
    <col min="3841" max="3841" width="12.6640625" style="16" customWidth="1"/>
    <col min="3842" max="4096" width="8.83203125" style="16" customWidth="1"/>
    <col min="4097" max="4097" width="12.6640625" style="16" customWidth="1"/>
    <col min="4098" max="4352" width="8.83203125" style="16" customWidth="1"/>
    <col min="4353" max="4353" width="12.6640625" style="16" customWidth="1"/>
    <col min="4354" max="4608" width="8.83203125" style="16" customWidth="1"/>
    <col min="4609" max="4609" width="12.6640625" style="16" customWidth="1"/>
    <col min="4610" max="4864" width="8.83203125" style="16" customWidth="1"/>
    <col min="4865" max="4865" width="12.6640625" style="16" customWidth="1"/>
    <col min="4866" max="5120" width="8.83203125" style="16" customWidth="1"/>
    <col min="5121" max="5121" width="12.6640625" style="16" customWidth="1"/>
    <col min="5122" max="5376" width="8.83203125" style="16" customWidth="1"/>
    <col min="5377" max="5377" width="12.6640625" style="16" customWidth="1"/>
    <col min="5378" max="5632" width="8.83203125" style="16" customWidth="1"/>
    <col min="5633" max="5633" width="12.6640625" style="16" customWidth="1"/>
    <col min="5634" max="5888" width="8.83203125" style="16" customWidth="1"/>
    <col min="5889" max="5889" width="12.6640625" style="16" customWidth="1"/>
    <col min="5890" max="6144" width="8.83203125" style="16" customWidth="1"/>
    <col min="6145" max="6145" width="12.6640625" style="16" customWidth="1"/>
    <col min="6146" max="6400" width="8.83203125" style="16" customWidth="1"/>
    <col min="6401" max="6401" width="12.6640625" style="16" customWidth="1"/>
    <col min="6402" max="6656" width="8.83203125" style="16" customWidth="1"/>
    <col min="6657" max="6657" width="12.6640625" style="16" customWidth="1"/>
    <col min="6658" max="6912" width="8.83203125" style="16" customWidth="1"/>
    <col min="6913" max="6913" width="12.6640625" style="16" customWidth="1"/>
    <col min="6914" max="7168" width="8.83203125" style="16" customWidth="1"/>
    <col min="7169" max="7169" width="12.6640625" style="16" customWidth="1"/>
    <col min="7170" max="7424" width="8.83203125" style="16" customWidth="1"/>
    <col min="7425" max="7425" width="12.6640625" style="16" customWidth="1"/>
    <col min="7426" max="7680" width="8.83203125" style="16" customWidth="1"/>
    <col min="7681" max="7681" width="12.6640625" style="16" customWidth="1"/>
    <col min="7682" max="7936" width="8.83203125" style="16" customWidth="1"/>
    <col min="7937" max="7937" width="12.6640625" style="16" customWidth="1"/>
    <col min="7938" max="8192" width="8.83203125" style="16" customWidth="1"/>
    <col min="8193" max="8193" width="12.6640625" style="16" customWidth="1"/>
    <col min="8194" max="8448" width="8.83203125" style="16" customWidth="1"/>
    <col min="8449" max="8449" width="12.6640625" style="16" customWidth="1"/>
    <col min="8450" max="8704" width="8.83203125" style="16" customWidth="1"/>
    <col min="8705" max="8705" width="12.6640625" style="16" customWidth="1"/>
    <col min="8706" max="8960" width="8.83203125" style="16" customWidth="1"/>
    <col min="8961" max="8961" width="12.6640625" style="16" customWidth="1"/>
    <col min="8962" max="9216" width="8.83203125" style="16" customWidth="1"/>
    <col min="9217" max="9217" width="12.6640625" style="16" customWidth="1"/>
    <col min="9218" max="9472" width="8.83203125" style="16" customWidth="1"/>
    <col min="9473" max="9473" width="12.6640625" style="16" customWidth="1"/>
    <col min="9474" max="9728" width="8.83203125" style="16" customWidth="1"/>
    <col min="9729" max="9729" width="12.6640625" style="16" customWidth="1"/>
    <col min="9730" max="9984" width="8.83203125" style="16" customWidth="1"/>
    <col min="9985" max="9985" width="12.6640625" style="16" customWidth="1"/>
    <col min="9986" max="10240" width="8.83203125" style="16" customWidth="1"/>
    <col min="10241" max="10241" width="12.6640625" style="16" customWidth="1"/>
    <col min="10242" max="10496" width="8.83203125" style="16" customWidth="1"/>
    <col min="10497" max="10497" width="12.6640625" style="16" customWidth="1"/>
    <col min="10498" max="10752" width="8.83203125" style="16" customWidth="1"/>
    <col min="10753" max="10753" width="12.6640625" style="16" customWidth="1"/>
    <col min="10754" max="11008" width="8.83203125" style="16" customWidth="1"/>
    <col min="11009" max="11009" width="12.6640625" style="16" customWidth="1"/>
    <col min="11010" max="11264" width="8.83203125" style="16" customWidth="1"/>
    <col min="11265" max="11265" width="12.6640625" style="16" customWidth="1"/>
    <col min="11266" max="11520" width="8.83203125" style="16" customWidth="1"/>
    <col min="11521" max="11521" width="12.6640625" style="16" customWidth="1"/>
    <col min="11522" max="11776" width="8.83203125" style="16" customWidth="1"/>
    <col min="11777" max="11777" width="12.6640625" style="16" customWidth="1"/>
    <col min="11778" max="12032" width="8.83203125" style="16" customWidth="1"/>
    <col min="12033" max="12033" width="12.6640625" style="16" customWidth="1"/>
    <col min="12034" max="12288" width="8.83203125" style="16" customWidth="1"/>
    <col min="12289" max="12289" width="12.6640625" style="16" customWidth="1"/>
    <col min="12290" max="12544" width="8.83203125" style="16" customWidth="1"/>
    <col min="12545" max="12545" width="12.6640625" style="16" customWidth="1"/>
    <col min="12546" max="12800" width="8.83203125" style="16" customWidth="1"/>
    <col min="12801" max="12801" width="12.6640625" style="16" customWidth="1"/>
    <col min="12802" max="13056" width="8.83203125" style="16" customWidth="1"/>
    <col min="13057" max="13057" width="12.6640625" style="16" customWidth="1"/>
    <col min="13058" max="13312" width="8.83203125" style="16" customWidth="1"/>
    <col min="13313" max="13313" width="12.6640625" style="16" customWidth="1"/>
    <col min="13314" max="13568" width="8.83203125" style="16" customWidth="1"/>
    <col min="13569" max="13569" width="12.6640625" style="16" customWidth="1"/>
    <col min="13570" max="13824" width="8.83203125" style="16" customWidth="1"/>
    <col min="13825" max="13825" width="12.6640625" style="16" customWidth="1"/>
    <col min="13826" max="14080" width="8.83203125" style="16" customWidth="1"/>
    <col min="14081" max="14081" width="12.6640625" style="16" customWidth="1"/>
    <col min="14082" max="14336" width="8.83203125" style="16" customWidth="1"/>
    <col min="14337" max="14337" width="12.6640625" style="16" customWidth="1"/>
    <col min="14338" max="14592" width="8.83203125" style="16" customWidth="1"/>
    <col min="14593" max="14593" width="12.6640625" style="16" customWidth="1"/>
    <col min="14594" max="14848" width="8.83203125" style="16" customWidth="1"/>
    <col min="14849" max="14849" width="12.6640625" style="16" customWidth="1"/>
    <col min="14850" max="15104" width="8.83203125" style="16" customWidth="1"/>
    <col min="15105" max="15105" width="12.6640625" style="16" customWidth="1"/>
    <col min="15106" max="15360" width="8.83203125" style="16" customWidth="1"/>
    <col min="15361" max="15361" width="12.6640625" style="16" customWidth="1"/>
    <col min="15362" max="15616" width="8.83203125" style="16" customWidth="1"/>
    <col min="15617" max="15617" width="12.6640625" style="16" customWidth="1"/>
    <col min="15618" max="15872" width="8.83203125" style="16" customWidth="1"/>
    <col min="15873" max="15873" width="12.6640625" style="16" customWidth="1"/>
    <col min="15874" max="16128" width="8.83203125" style="16" customWidth="1"/>
    <col min="16129" max="16129" width="12.6640625" style="16" customWidth="1"/>
    <col min="16130" max="16384" width="8.83203125" style="16" customWidth="1"/>
  </cols>
  <sheetData>
    <row r="1" spans="1:115" ht="18" customHeight="1" x14ac:dyDescent="0.15">
      <c r="A1" s="16" t="s">
        <v>127</v>
      </c>
    </row>
    <row r="2" spans="1:115" ht="12.75" customHeight="1" x14ac:dyDescent="0.15"/>
    <row r="3" spans="1:115" ht="12.75" customHeight="1" x14ac:dyDescent="0.15"/>
    <row r="4" spans="1:115" ht="12.75" customHeight="1" x14ac:dyDescent="0.15">
      <c r="A4" s="16" t="s">
        <v>124</v>
      </c>
    </row>
    <row r="5" spans="1:115" ht="12.75" customHeight="1" x14ac:dyDescent="0.15">
      <c r="A5" s="16" t="s">
        <v>115</v>
      </c>
    </row>
    <row r="6" spans="1:115" ht="12.75" customHeight="1" x14ac:dyDescent="0.15">
      <c r="A6" s="16" t="s">
        <v>116</v>
      </c>
      <c r="E6" s="16">
        <v>60</v>
      </c>
    </row>
    <row r="7" spans="1:115" ht="12.75" customHeight="1" x14ac:dyDescent="0.15">
      <c r="A7" s="16" t="s">
        <v>117</v>
      </c>
      <c r="E7" s="16">
        <v>115</v>
      </c>
    </row>
    <row r="8" spans="1:115" ht="12.75" customHeight="1" x14ac:dyDescent="0.15">
      <c r="A8" s="16" t="s">
        <v>118</v>
      </c>
      <c r="E8" s="16">
        <v>2014</v>
      </c>
    </row>
    <row r="9" spans="1:115" ht="12.75" customHeight="1" x14ac:dyDescent="0.15">
      <c r="A9" s="16" t="s">
        <v>119</v>
      </c>
      <c r="E9" s="16">
        <v>2125</v>
      </c>
    </row>
    <row r="10" spans="1:115" ht="12.75" customHeight="1" x14ac:dyDescent="0.15"/>
    <row r="11" spans="1:115" ht="12.75" customHeight="1" x14ac:dyDescent="0.15">
      <c r="B11" s="16" t="s">
        <v>5</v>
      </c>
      <c r="D11" s="16" t="s">
        <v>0</v>
      </c>
    </row>
    <row r="12" spans="1:115" ht="12.75" customHeight="1" x14ac:dyDescent="0.15">
      <c r="D12" s="16">
        <v>2014</v>
      </c>
      <c r="E12" s="16">
        <v>2015</v>
      </c>
      <c r="F12" s="16">
        <v>2016</v>
      </c>
      <c r="G12" s="16">
        <v>2017</v>
      </c>
      <c r="H12" s="16">
        <v>2018</v>
      </c>
      <c r="I12" s="16">
        <v>2019</v>
      </c>
      <c r="J12" s="16">
        <v>2020</v>
      </c>
      <c r="K12" s="16">
        <v>2021</v>
      </c>
      <c r="L12" s="16">
        <v>2022</v>
      </c>
      <c r="M12" s="16">
        <v>2023</v>
      </c>
      <c r="N12" s="16">
        <v>2024</v>
      </c>
      <c r="O12" s="16">
        <v>2025</v>
      </c>
      <c r="P12" s="16">
        <v>2026</v>
      </c>
      <c r="Q12" s="16">
        <v>2027</v>
      </c>
      <c r="R12" s="16">
        <v>2028</v>
      </c>
      <c r="S12" s="16">
        <v>2029</v>
      </c>
      <c r="T12" s="16">
        <v>2030</v>
      </c>
      <c r="U12" s="16">
        <v>2031</v>
      </c>
      <c r="V12" s="16">
        <v>2032</v>
      </c>
      <c r="W12" s="16">
        <v>2033</v>
      </c>
      <c r="X12" s="16">
        <v>2034</v>
      </c>
      <c r="Y12" s="16">
        <v>2035</v>
      </c>
      <c r="Z12" s="16">
        <v>2036</v>
      </c>
      <c r="AA12" s="16">
        <v>2037</v>
      </c>
      <c r="AB12" s="16">
        <v>2038</v>
      </c>
      <c r="AC12" s="16">
        <v>2039</v>
      </c>
      <c r="AD12" s="16">
        <v>2040</v>
      </c>
      <c r="AE12" s="16">
        <v>2041</v>
      </c>
      <c r="AF12" s="16">
        <v>2042</v>
      </c>
      <c r="AG12" s="16">
        <v>2043</v>
      </c>
      <c r="AH12" s="16">
        <v>2044</v>
      </c>
      <c r="AI12" s="16">
        <v>2045</v>
      </c>
      <c r="AJ12" s="16">
        <v>2046</v>
      </c>
      <c r="AK12" s="16">
        <v>2047</v>
      </c>
      <c r="AL12" s="16">
        <v>2048</v>
      </c>
      <c r="AM12" s="16">
        <v>2049</v>
      </c>
      <c r="AN12" s="16">
        <v>2050</v>
      </c>
      <c r="AO12" s="16">
        <v>2051</v>
      </c>
      <c r="AP12" s="16">
        <v>2052</v>
      </c>
      <c r="AQ12" s="16">
        <v>2053</v>
      </c>
      <c r="AR12" s="16">
        <v>2054</v>
      </c>
      <c r="AS12" s="16">
        <v>2055</v>
      </c>
      <c r="AT12" s="16">
        <v>2056</v>
      </c>
      <c r="AU12" s="16">
        <v>2057</v>
      </c>
      <c r="AV12" s="16">
        <v>2058</v>
      </c>
      <c r="AW12" s="16">
        <v>2059</v>
      </c>
      <c r="AX12" s="16">
        <v>2060</v>
      </c>
      <c r="AY12" s="16">
        <v>2061</v>
      </c>
      <c r="AZ12" s="16">
        <v>2062</v>
      </c>
      <c r="BA12" s="16">
        <v>2063</v>
      </c>
      <c r="BB12" s="16">
        <v>2064</v>
      </c>
      <c r="BC12" s="16">
        <v>2065</v>
      </c>
      <c r="BD12" s="16">
        <v>2066</v>
      </c>
      <c r="BE12" s="16">
        <v>2067</v>
      </c>
      <c r="BF12" s="16">
        <v>2068</v>
      </c>
      <c r="BG12" s="16">
        <v>2069</v>
      </c>
      <c r="BH12" s="16">
        <v>2070</v>
      </c>
      <c r="BI12" s="16">
        <v>2071</v>
      </c>
      <c r="BJ12" s="16">
        <v>2072</v>
      </c>
      <c r="BK12" s="16">
        <v>2073</v>
      </c>
      <c r="BL12" s="16">
        <v>2074</v>
      </c>
      <c r="BM12" s="16">
        <v>2075</v>
      </c>
      <c r="BN12" s="16">
        <v>2076</v>
      </c>
      <c r="BO12" s="16">
        <v>2077</v>
      </c>
      <c r="BP12" s="16">
        <v>2078</v>
      </c>
      <c r="BQ12" s="16">
        <v>2079</v>
      </c>
      <c r="BR12" s="16">
        <v>2080</v>
      </c>
      <c r="BS12" s="16">
        <v>2081</v>
      </c>
      <c r="BT12" s="16">
        <v>2082</v>
      </c>
      <c r="BU12" s="16">
        <v>2083</v>
      </c>
      <c r="BV12" s="16">
        <v>2084</v>
      </c>
      <c r="BW12" s="16">
        <v>2085</v>
      </c>
      <c r="BX12" s="16">
        <v>2086</v>
      </c>
      <c r="BY12" s="16">
        <v>2087</v>
      </c>
      <c r="BZ12" s="16">
        <v>2088</v>
      </c>
      <c r="CA12" s="16">
        <v>2089</v>
      </c>
      <c r="CB12" s="16">
        <v>2090</v>
      </c>
      <c r="CC12" s="16">
        <v>2091</v>
      </c>
      <c r="CD12" s="16">
        <v>2092</v>
      </c>
      <c r="CE12" s="16">
        <v>2093</v>
      </c>
      <c r="CF12" s="16">
        <v>2094</v>
      </c>
      <c r="CG12" s="16">
        <v>2095</v>
      </c>
      <c r="CH12" s="16">
        <v>2096</v>
      </c>
      <c r="CI12" s="16">
        <v>2097</v>
      </c>
      <c r="CJ12" s="16">
        <v>2098</v>
      </c>
      <c r="CK12" s="16">
        <v>2099</v>
      </c>
      <c r="CL12" s="16">
        <v>2100</v>
      </c>
      <c r="CM12" s="16">
        <v>2101</v>
      </c>
      <c r="CN12" s="16">
        <v>2102</v>
      </c>
      <c r="CO12" s="16">
        <v>2103</v>
      </c>
      <c r="CP12" s="16">
        <v>2104</v>
      </c>
      <c r="CQ12" s="16">
        <v>2105</v>
      </c>
      <c r="CR12" s="16">
        <v>2106</v>
      </c>
      <c r="CS12" s="16">
        <v>2107</v>
      </c>
      <c r="CT12" s="16">
        <v>2108</v>
      </c>
      <c r="CU12" s="16">
        <v>2109</v>
      </c>
      <c r="CV12" s="16">
        <v>2110</v>
      </c>
      <c r="CW12" s="16">
        <v>2111</v>
      </c>
      <c r="CX12" s="16">
        <v>2112</v>
      </c>
      <c r="CY12" s="16">
        <v>2113</v>
      </c>
      <c r="CZ12" s="16">
        <v>2114</v>
      </c>
      <c r="DA12" s="16">
        <v>2115</v>
      </c>
      <c r="DB12" s="16">
        <v>2116</v>
      </c>
      <c r="DC12" s="16">
        <v>2117</v>
      </c>
      <c r="DD12" s="16">
        <v>2118</v>
      </c>
      <c r="DE12" s="16">
        <v>2119</v>
      </c>
      <c r="DF12" s="16">
        <v>2120</v>
      </c>
      <c r="DG12" s="16">
        <v>2121</v>
      </c>
      <c r="DH12" s="16">
        <v>2122</v>
      </c>
      <c r="DI12" s="16">
        <v>2123</v>
      </c>
      <c r="DJ12" s="16">
        <v>2124</v>
      </c>
      <c r="DK12" s="16">
        <v>2125</v>
      </c>
    </row>
    <row r="13" spans="1:115" ht="12.75" customHeight="1" x14ac:dyDescent="0.15">
      <c r="B13" s="16">
        <v>60</v>
      </c>
      <c r="D13" s="16">
        <v>3.8500000000000001E-3</v>
      </c>
      <c r="E13" s="16">
        <v>3.7939825000000002E-3</v>
      </c>
      <c r="F13" s="16">
        <v>3.7404114671000001E-3</v>
      </c>
      <c r="G13" s="16">
        <v>3.6892426382300718E-3</v>
      </c>
      <c r="H13" s="16">
        <v>3.6403970656999057E-3</v>
      </c>
      <c r="I13" s="16">
        <v>3.5937635792882899E-3</v>
      </c>
      <c r="J13" s="16">
        <v>3.5493087238124936E-3</v>
      </c>
      <c r="K13" s="16">
        <v>3.5069654707374108E-3</v>
      </c>
      <c r="L13" s="16">
        <v>3.4666704374786378E-3</v>
      </c>
      <c r="M13" s="16">
        <v>3.4283290624401242E-3</v>
      </c>
      <c r="N13" s="16">
        <v>3.3919202077970102E-3</v>
      </c>
      <c r="O13" s="16">
        <v>3.3573904600816369E-3</v>
      </c>
      <c r="P13" s="16">
        <v>3.3246559030958409E-3</v>
      </c>
      <c r="Q13" s="16">
        <v>3.2937033566380184E-3</v>
      </c>
      <c r="R13" s="16">
        <v>3.264488207864639E-3</v>
      </c>
      <c r="S13" s="16">
        <v>3.2369359273902616E-3</v>
      </c>
      <c r="T13" s="16">
        <v>3.2110404399711395E-3</v>
      </c>
      <c r="U13" s="16">
        <v>3.18535211645137E-3</v>
      </c>
      <c r="V13" s="16">
        <v>3.1598692995197593E-3</v>
      </c>
      <c r="W13" s="16">
        <v>3.1345903451236012E-3</v>
      </c>
      <c r="X13" s="16">
        <v>3.1095136223626123E-3</v>
      </c>
      <c r="Y13" s="16">
        <v>3.0846375133837117E-3</v>
      </c>
      <c r="Z13" s="16">
        <v>3.0599604132766421E-3</v>
      </c>
      <c r="AA13" s="16">
        <v>3.0354807299704288E-3</v>
      </c>
      <c r="AB13" s="16">
        <v>3.0111968841306652E-3</v>
      </c>
      <c r="AC13" s="16">
        <v>2.9871073090576199E-3</v>
      </c>
      <c r="AD13" s="16">
        <v>2.9632104505851586E-3</v>
      </c>
      <c r="AE13" s="16">
        <v>2.9395047669804773E-3</v>
      </c>
      <c r="AF13" s="16">
        <v>2.9159887288446335E-3</v>
      </c>
      <c r="AG13" s="16">
        <v>2.8926608190138763E-3</v>
      </c>
      <c r="AH13" s="16">
        <v>2.8695195324617657E-3</v>
      </c>
      <c r="AI13" s="16">
        <v>2.8465633762020715E-3</v>
      </c>
      <c r="AJ13" s="16">
        <v>2.8237908691924551E-3</v>
      </c>
      <c r="AK13" s="16">
        <v>2.801200542238915E-3</v>
      </c>
      <c r="AL13" s="16">
        <v>2.778790937901004E-3</v>
      </c>
      <c r="AM13" s="16">
        <v>2.756560610397796E-3</v>
      </c>
      <c r="AN13" s="16">
        <v>2.7345081255146131E-3</v>
      </c>
      <c r="AO13" s="16">
        <v>2.7126320605104963E-3</v>
      </c>
      <c r="AP13" s="16">
        <v>2.6909310040264126E-3</v>
      </c>
      <c r="AQ13" s="16">
        <v>2.6694035559942011E-3</v>
      </c>
      <c r="AR13" s="16">
        <v>2.6480483275462476E-3</v>
      </c>
      <c r="AS13" s="16">
        <v>2.6268639409258777E-3</v>
      </c>
      <c r="AT13" s="16">
        <v>2.6058490293984706E-3</v>
      </c>
      <c r="AU13" s="16">
        <v>2.5850022371632828E-3</v>
      </c>
      <c r="AV13" s="16">
        <v>2.5643222192659764E-3</v>
      </c>
      <c r="AW13" s="16">
        <v>2.5438076415118488E-3</v>
      </c>
      <c r="AX13" s="16">
        <v>2.5234571803797539E-3</v>
      </c>
      <c r="AY13" s="16">
        <v>2.5032695229367159E-3</v>
      </c>
      <c r="AZ13" s="16">
        <v>2.483243366753222E-3</v>
      </c>
      <c r="BA13" s="16">
        <v>2.463377419819196E-3</v>
      </c>
      <c r="BB13" s="16">
        <v>2.4436704004606427E-3</v>
      </c>
      <c r="BC13" s="16">
        <v>2.4241210372569575E-3</v>
      </c>
      <c r="BD13" s="16">
        <v>2.4047280689589016E-3</v>
      </c>
      <c r="BE13" s="16">
        <v>2.3854902444072307E-3</v>
      </c>
      <c r="BF13" s="16">
        <v>2.3664063224519724E-3</v>
      </c>
      <c r="BG13" s="16">
        <v>2.3474750718723569E-3</v>
      </c>
      <c r="BH13" s="16">
        <v>2.3286952712973782E-3</v>
      </c>
      <c r="BI13" s="16">
        <v>2.3100657091269989E-3</v>
      </c>
      <c r="BJ13" s="16">
        <v>2.291585183453983E-3</v>
      </c>
      <c r="BK13" s="16">
        <v>2.2732525019863513E-3</v>
      </c>
      <c r="BL13" s="16">
        <v>2.2550664819704605E-3</v>
      </c>
      <c r="BM13" s="16">
        <v>2.2370259501146967E-3</v>
      </c>
      <c r="BN13" s="16">
        <v>2.219129742513779E-3</v>
      </c>
      <c r="BO13" s="16">
        <v>2.2013767045736691E-3</v>
      </c>
      <c r="BP13" s="16">
        <v>2.1837656909370791E-3</v>
      </c>
      <c r="BQ13" s="16">
        <v>2.1662955654095828E-3</v>
      </c>
      <c r="BR13" s="16">
        <v>2.1489652008863059E-3</v>
      </c>
      <c r="BS13" s="16">
        <v>2.1317734792792153E-3</v>
      </c>
      <c r="BT13" s="16">
        <v>2.114719291444982E-3</v>
      </c>
      <c r="BU13" s="16">
        <v>2.0978015371134221E-3</v>
      </c>
      <c r="BV13" s="16">
        <v>2.0810191248165147E-3</v>
      </c>
      <c r="BW13" s="16">
        <v>2.0643709718179827E-3</v>
      </c>
      <c r="BX13" s="16">
        <v>2.0478560040434386E-3</v>
      </c>
      <c r="BY13" s="16">
        <v>2.031473156011091E-3</v>
      </c>
      <c r="BZ13" s="16">
        <v>2.0152213707630025E-3</v>
      </c>
      <c r="CA13" s="16">
        <v>1.9990995997968982E-3</v>
      </c>
      <c r="CB13" s="16">
        <v>1.9831068029985232E-3</v>
      </c>
      <c r="CC13" s="16">
        <v>1.9672419485745351E-3</v>
      </c>
      <c r="CD13" s="16">
        <v>1.9515040129859387E-3</v>
      </c>
      <c r="CE13" s="16">
        <v>1.9358919808820513E-3</v>
      </c>
      <c r="CF13" s="16">
        <v>1.9204048450349948E-3</v>
      </c>
      <c r="CG13" s="16">
        <v>1.9050416062747148E-3</v>
      </c>
      <c r="CH13" s="16">
        <v>1.8898012734245169E-3</v>
      </c>
      <c r="CI13" s="16">
        <v>1.874682863237121E-3</v>
      </c>
      <c r="CJ13" s="16">
        <v>1.8596854003312237E-3</v>
      </c>
      <c r="CK13" s="16">
        <v>1.844807917128574E-3</v>
      </c>
      <c r="CL13" s="16">
        <v>1.8300494537915454E-3</v>
      </c>
      <c r="CM13" s="16">
        <v>1.8154090581612131E-3</v>
      </c>
      <c r="CN13" s="16">
        <v>1.8008857856959236E-3</v>
      </c>
      <c r="CO13" s="16">
        <v>1.7864786994103558E-3</v>
      </c>
      <c r="CP13" s="16">
        <v>1.7721868698150731E-3</v>
      </c>
      <c r="CQ13" s="16">
        <v>1.7580093748565525E-3</v>
      </c>
      <c r="CR13" s="16">
        <v>1.7439452998577001E-3</v>
      </c>
      <c r="CS13" s="16">
        <v>1.7299937374588386E-3</v>
      </c>
      <c r="CT13" s="16">
        <v>1.7161537875591678E-3</v>
      </c>
      <c r="CU13" s="16">
        <v>1.7024245572586944E-3</v>
      </c>
      <c r="CV13" s="16">
        <v>1.6888051608006248E-3</v>
      </c>
      <c r="CW13" s="16">
        <v>1.6752947195142196E-3</v>
      </c>
      <c r="CX13" s="16">
        <v>1.6618923617581058E-3</v>
      </c>
      <c r="CY13" s="16">
        <v>1.6485972228640409E-3</v>
      </c>
      <c r="CZ13" s="16">
        <v>1.6354084450811287E-3</v>
      </c>
      <c r="DA13" s="16">
        <v>1.6223251775204796E-3</v>
      </c>
      <c r="DB13" s="16">
        <v>1.6093465761003159E-3</v>
      </c>
      <c r="DC13" s="16">
        <v>1.5964718034915133E-3</v>
      </c>
      <c r="DD13" s="16">
        <v>1.5837000290635811E-3</v>
      </c>
      <c r="DE13" s="16">
        <v>1.5710304288310726E-3</v>
      </c>
      <c r="DF13" s="16">
        <v>1.558462185400424E-3</v>
      </c>
      <c r="DG13" s="16">
        <v>1.5459944879172205E-3</v>
      </c>
      <c r="DH13" s="16">
        <v>1.5336265320138828E-3</v>
      </c>
      <c r="DI13" s="16">
        <v>1.5213575197577719E-3</v>
      </c>
      <c r="DJ13" s="16">
        <v>1.5091866595997095E-3</v>
      </c>
      <c r="DK13" s="16">
        <v>1.497113166322912E-3</v>
      </c>
    </row>
    <row r="14" spans="1:115" ht="12.75" customHeight="1" x14ac:dyDescent="0.15">
      <c r="B14" s="16">
        <v>61</v>
      </c>
      <c r="D14" s="16">
        <v>4.2199999999999998E-3</v>
      </c>
      <c r="E14" s="16">
        <v>4.1569953999999994E-3</v>
      </c>
      <c r="F14" s="16">
        <v>4.0968436765619993E-3</v>
      </c>
      <c r="G14" s="16">
        <v>4.0394468966533656E-3</v>
      </c>
      <c r="H14" s="16">
        <v>3.9847123912037131E-3</v>
      </c>
      <c r="I14" s="16">
        <v>3.9325923531267687E-3</v>
      </c>
      <c r="J14" s="16">
        <v>3.8829630376303092E-3</v>
      </c>
      <c r="K14" s="16">
        <v>3.8357462070927246E-3</v>
      </c>
      <c r="L14" s="16">
        <v>3.7908679764697395E-3</v>
      </c>
      <c r="M14" s="16">
        <v>3.7482965290939847E-3</v>
      </c>
      <c r="N14" s="16">
        <v>3.7079273754756425E-3</v>
      </c>
      <c r="O14" s="16">
        <v>3.6696986442344886E-3</v>
      </c>
      <c r="P14" s="16">
        <v>3.6335521125887785E-3</v>
      </c>
      <c r="Q14" s="16">
        <v>3.5994330582515698E-3</v>
      </c>
      <c r="R14" s="16">
        <v>3.5673261153719655E-3</v>
      </c>
      <c r="S14" s="16">
        <v>3.5371465364359184E-3</v>
      </c>
      <c r="T14" s="16">
        <v>3.5088493641444308E-3</v>
      </c>
      <c r="U14" s="16">
        <v>3.4807785692312753E-3</v>
      </c>
      <c r="V14" s="16">
        <v>3.4529323406774252E-3</v>
      </c>
      <c r="W14" s="16">
        <v>3.425308881952006E-3</v>
      </c>
      <c r="X14" s="16">
        <v>3.3979064108963898E-3</v>
      </c>
      <c r="Y14" s="16">
        <v>3.3707231596092186E-3</v>
      </c>
      <c r="Z14" s="16">
        <v>3.3437573743323452E-3</v>
      </c>
      <c r="AA14" s="16">
        <v>3.3170073153376864E-3</v>
      </c>
      <c r="AB14" s="16">
        <v>3.2904712568149848E-3</v>
      </c>
      <c r="AC14" s="16">
        <v>3.2641474867604646E-3</v>
      </c>
      <c r="AD14" s="16">
        <v>3.2380343068663807E-3</v>
      </c>
      <c r="AE14" s="16">
        <v>3.2121300324114495E-3</v>
      </c>
      <c r="AF14" s="16">
        <v>3.1864329921521581E-3</v>
      </c>
      <c r="AG14" s="16">
        <v>3.160941528214941E-3</v>
      </c>
      <c r="AH14" s="16">
        <v>3.1356539959892216E-3</v>
      </c>
      <c r="AI14" s="16">
        <v>3.1105687640213078E-3</v>
      </c>
      <c r="AJ14" s="16">
        <v>3.0856842139091374E-3</v>
      </c>
      <c r="AK14" s="16">
        <v>3.060998740197864E-3</v>
      </c>
      <c r="AL14" s="16">
        <v>3.0365107502762813E-3</v>
      </c>
      <c r="AM14" s="16">
        <v>3.0122186642740712E-3</v>
      </c>
      <c r="AN14" s="16">
        <v>2.9881209149598782E-3</v>
      </c>
      <c r="AO14" s="16">
        <v>2.964215947640199E-3</v>
      </c>
      <c r="AP14" s="16">
        <v>2.940502220059078E-3</v>
      </c>
      <c r="AQ14" s="16">
        <v>2.9169782022986047E-3</v>
      </c>
      <c r="AR14" s="16">
        <v>2.8936423766802162E-3</v>
      </c>
      <c r="AS14" s="16">
        <v>2.8704932376667743E-3</v>
      </c>
      <c r="AT14" s="16">
        <v>2.8475292917654401E-3</v>
      </c>
      <c r="AU14" s="16">
        <v>2.8247490574313167E-3</v>
      </c>
      <c r="AV14" s="16">
        <v>2.8021510649718657E-3</v>
      </c>
      <c r="AW14" s="16">
        <v>2.779733856452091E-3</v>
      </c>
      <c r="AX14" s="16">
        <v>2.7574959856004745E-3</v>
      </c>
      <c r="AY14" s="16">
        <v>2.7354360177156705E-3</v>
      </c>
      <c r="AZ14" s="16">
        <v>2.7135525295739452E-3</v>
      </c>
      <c r="BA14" s="16">
        <v>2.6918441093373535E-3</v>
      </c>
      <c r="BB14" s="16">
        <v>2.6703093564626546E-3</v>
      </c>
      <c r="BC14" s="16">
        <v>2.6489468816109536E-3</v>
      </c>
      <c r="BD14" s="16">
        <v>2.6277553065580657E-3</v>
      </c>
      <c r="BE14" s="16">
        <v>2.6067332641056015E-3</v>
      </c>
      <c r="BF14" s="16">
        <v>2.5858793979927561E-3</v>
      </c>
      <c r="BG14" s="16">
        <v>2.5651923628088142E-3</v>
      </c>
      <c r="BH14" s="16">
        <v>2.5446708239063439E-3</v>
      </c>
      <c r="BI14" s="16">
        <v>2.5243134573150932E-3</v>
      </c>
      <c r="BJ14" s="16">
        <v>2.5041189496565722E-3</v>
      </c>
      <c r="BK14" s="16">
        <v>2.4840859980593197E-3</v>
      </c>
      <c r="BL14" s="16">
        <v>2.4642133100748454E-3</v>
      </c>
      <c r="BM14" s="16">
        <v>2.4444996035942464E-3</v>
      </c>
      <c r="BN14" s="16">
        <v>2.4249436067654922E-3</v>
      </c>
      <c r="BO14" s="16">
        <v>2.4055440579113688E-3</v>
      </c>
      <c r="BP14" s="16">
        <v>2.3862997054480773E-3</v>
      </c>
      <c r="BQ14" s="16">
        <v>2.3672093078044932E-3</v>
      </c>
      <c r="BR14" s="16">
        <v>2.3482716333420566E-3</v>
      </c>
      <c r="BS14" s="16">
        <v>2.3294854602753201E-3</v>
      </c>
      <c r="BT14" s="16">
        <v>2.3108495765931177E-3</v>
      </c>
      <c r="BU14" s="16">
        <v>2.2923627799803729E-3</v>
      </c>
      <c r="BV14" s="16">
        <v>2.2740238777405296E-3</v>
      </c>
      <c r="BW14" s="16">
        <v>2.2558316867186058E-3</v>
      </c>
      <c r="BX14" s="16">
        <v>2.2377850332248568E-3</v>
      </c>
      <c r="BY14" s="16">
        <v>2.2198827529590578E-3</v>
      </c>
      <c r="BZ14" s="16">
        <v>2.2021236909353856E-3</v>
      </c>
      <c r="CA14" s="16">
        <v>2.1845067014079024E-3</v>
      </c>
      <c r="CB14" s="16">
        <v>2.1670306477966392E-3</v>
      </c>
      <c r="CC14" s="16">
        <v>2.1496944026142659E-3</v>
      </c>
      <c r="CD14" s="16">
        <v>2.1324968473933519E-3</v>
      </c>
      <c r="CE14" s="16">
        <v>2.1154368726142049E-3</v>
      </c>
      <c r="CF14" s="16">
        <v>2.0985133776332912E-3</v>
      </c>
      <c r="CG14" s="16">
        <v>2.0817252706122249E-3</v>
      </c>
      <c r="CH14" s="16">
        <v>2.0650714684473273E-3</v>
      </c>
      <c r="CI14" s="16">
        <v>2.0485508966997484E-3</v>
      </c>
      <c r="CJ14" s="16">
        <v>2.0321624895261502E-3</v>
      </c>
      <c r="CK14" s="16">
        <v>2.0159051896099412E-3</v>
      </c>
      <c r="CL14" s="16">
        <v>1.9997779480930614E-3</v>
      </c>
      <c r="CM14" s="16">
        <v>1.9837797245083172E-3</v>
      </c>
      <c r="CN14" s="16">
        <v>1.9679094867122507E-3</v>
      </c>
      <c r="CO14" s="16">
        <v>1.9521662108185525E-3</v>
      </c>
      <c r="CP14" s="16">
        <v>1.9365488811320043E-3</v>
      </c>
      <c r="CQ14" s="16">
        <v>1.9210564900829482E-3</v>
      </c>
      <c r="CR14" s="16">
        <v>1.9056880381622847E-3</v>
      </c>
      <c r="CS14" s="16">
        <v>1.8904425338569864E-3</v>
      </c>
      <c r="CT14" s="16">
        <v>1.8753189935861304E-3</v>
      </c>
      <c r="CU14" s="16">
        <v>1.8603164416374413E-3</v>
      </c>
      <c r="CV14" s="16">
        <v>1.8454339101043418E-3</v>
      </c>
      <c r="CW14" s="16">
        <v>1.8306704388235068E-3</v>
      </c>
      <c r="CX14" s="16">
        <v>1.8160250753129189E-3</v>
      </c>
      <c r="CY14" s="16">
        <v>1.8014968747104153E-3</v>
      </c>
      <c r="CZ14" s="16">
        <v>1.787084899712732E-3</v>
      </c>
      <c r="DA14" s="16">
        <v>1.7727882205150302E-3</v>
      </c>
      <c r="DB14" s="16">
        <v>1.7586059147509101E-3</v>
      </c>
      <c r="DC14" s="16">
        <v>1.7445370674329028E-3</v>
      </c>
      <c r="DD14" s="16">
        <v>1.7305807708934396E-3</v>
      </c>
      <c r="DE14" s="16">
        <v>1.716736124726292E-3</v>
      </c>
      <c r="DF14" s="16">
        <v>1.7030022357284818E-3</v>
      </c>
      <c r="DG14" s="16">
        <v>1.6893782178426537E-3</v>
      </c>
      <c r="DH14" s="16">
        <v>1.6758631920999125E-3</v>
      </c>
      <c r="DI14" s="16">
        <v>1.6624562865631134E-3</v>
      </c>
      <c r="DJ14" s="16">
        <v>1.6491566362706082E-3</v>
      </c>
      <c r="DK14" s="16">
        <v>1.6359633831804436E-3</v>
      </c>
    </row>
    <row r="15" spans="1:115" ht="12.75" customHeight="1" x14ac:dyDescent="0.15">
      <c r="B15" s="16">
        <v>62</v>
      </c>
      <c r="D15" s="16">
        <v>4.6299999999999996E-3</v>
      </c>
      <c r="E15" s="16">
        <v>4.5591146999999993E-3</v>
      </c>
      <c r="F15" s="16">
        <v>4.4915486201459994E-3</v>
      </c>
      <c r="G15" s="16">
        <v>4.4271398129331055E-3</v>
      </c>
      <c r="H15" s="16">
        <v>4.3658239265239821E-3</v>
      </c>
      <c r="I15" s="16">
        <v>4.3074965188656215E-3</v>
      </c>
      <c r="J15" s="16">
        <v>4.2520590386678206E-3</v>
      </c>
      <c r="K15" s="16">
        <v>4.1993760271787266E-3</v>
      </c>
      <c r="L15" s="16">
        <v>4.1494034524553001E-3</v>
      </c>
      <c r="M15" s="16">
        <v>4.1020587590627853E-3</v>
      </c>
      <c r="N15" s="16">
        <v>4.0572642774138199E-3</v>
      </c>
      <c r="O15" s="16">
        <v>4.0149064383576197E-3</v>
      </c>
      <c r="P15" s="16">
        <v>3.9749581192959609E-3</v>
      </c>
      <c r="Q15" s="16">
        <v>3.9373550154874213E-3</v>
      </c>
      <c r="R15" s="16">
        <v>3.902036940998499E-3</v>
      </c>
      <c r="S15" s="16">
        <v>3.8689086473694219E-3</v>
      </c>
      <c r="T15" s="16">
        <v>3.8379573781904663E-3</v>
      </c>
      <c r="U15" s="16">
        <v>3.8072537191649425E-3</v>
      </c>
      <c r="V15" s="16">
        <v>3.7767956894116232E-3</v>
      </c>
      <c r="W15" s="16">
        <v>3.74658132389633E-3</v>
      </c>
      <c r="X15" s="16">
        <v>3.7166086733051596E-3</v>
      </c>
      <c r="Y15" s="16">
        <v>3.6868758039187181E-3</v>
      </c>
      <c r="Z15" s="16">
        <v>3.6573807974873687E-3</v>
      </c>
      <c r="AA15" s="16">
        <v>3.6281217511074694E-3</v>
      </c>
      <c r="AB15" s="16">
        <v>3.5990967770986098E-3</v>
      </c>
      <c r="AC15" s="16">
        <v>3.5703040028818205E-3</v>
      </c>
      <c r="AD15" s="16">
        <v>3.5417415708587658E-3</v>
      </c>
      <c r="AE15" s="16">
        <v>3.513407638291896E-3</v>
      </c>
      <c r="AF15" s="16">
        <v>3.4853003771855608E-3</v>
      </c>
      <c r="AG15" s="16">
        <v>3.457417974168076E-3</v>
      </c>
      <c r="AH15" s="16">
        <v>3.4297586303747318E-3</v>
      </c>
      <c r="AI15" s="16">
        <v>3.4023205613317336E-3</v>
      </c>
      <c r="AJ15" s="16">
        <v>3.3751019968410799E-3</v>
      </c>
      <c r="AK15" s="16">
        <v>3.348101180866351E-3</v>
      </c>
      <c r="AL15" s="16">
        <v>3.3213163714194208E-3</v>
      </c>
      <c r="AM15" s="16">
        <v>3.2947458404480653E-3</v>
      </c>
      <c r="AN15" s="16">
        <v>3.2683878737244801E-3</v>
      </c>
      <c r="AO15" s="16">
        <v>3.2422407707346844E-3</v>
      </c>
      <c r="AP15" s="16">
        <v>3.2163028445688071E-3</v>
      </c>
      <c r="AQ15" s="16">
        <v>3.1905724218122566E-3</v>
      </c>
      <c r="AR15" s="16">
        <v>3.1650478424377583E-3</v>
      </c>
      <c r="AS15" s="16">
        <v>3.1397274596982566E-3</v>
      </c>
      <c r="AT15" s="16">
        <v>3.1146096400206705E-3</v>
      </c>
      <c r="AU15" s="16">
        <v>3.0896927629005051E-3</v>
      </c>
      <c r="AV15" s="16">
        <v>3.0649752207973007E-3</v>
      </c>
      <c r="AW15" s="16">
        <v>3.0404554190309229E-3</v>
      </c>
      <c r="AX15" s="16">
        <v>3.0161317756786754E-3</v>
      </c>
      <c r="AY15" s="16">
        <v>2.9920027214732458E-3</v>
      </c>
      <c r="AZ15" s="16">
        <v>2.9680666997014596E-3</v>
      </c>
      <c r="BA15" s="16">
        <v>2.9443221661038478E-3</v>
      </c>
      <c r="BB15" s="16">
        <v>2.9207675887750174E-3</v>
      </c>
      <c r="BC15" s="16">
        <v>2.897401448064817E-3</v>
      </c>
      <c r="BD15" s="16">
        <v>2.8742222364802981E-3</v>
      </c>
      <c r="BE15" s="16">
        <v>2.8512284585884562E-3</v>
      </c>
      <c r="BF15" s="16">
        <v>2.8284186309197484E-3</v>
      </c>
      <c r="BG15" s="16">
        <v>2.8057912818723902E-3</v>
      </c>
      <c r="BH15" s="16">
        <v>2.7833449516174113E-3</v>
      </c>
      <c r="BI15" s="16">
        <v>2.7610781920044719E-3</v>
      </c>
      <c r="BJ15" s="16">
        <v>2.7389895664684362E-3</v>
      </c>
      <c r="BK15" s="16">
        <v>2.7170776499366887E-3</v>
      </c>
      <c r="BL15" s="16">
        <v>2.6953410287371953E-3</v>
      </c>
      <c r="BM15" s="16">
        <v>2.6737783005072974E-3</v>
      </c>
      <c r="BN15" s="16">
        <v>2.6523880741032391E-3</v>
      </c>
      <c r="BO15" s="16">
        <v>2.6311689695104135E-3</v>
      </c>
      <c r="BP15" s="16">
        <v>2.6101196177543296E-3</v>
      </c>
      <c r="BQ15" s="16">
        <v>2.5892386608122953E-3</v>
      </c>
      <c r="BR15" s="16">
        <v>2.5685247515257969E-3</v>
      </c>
      <c r="BS15" s="16">
        <v>2.5479765535135904E-3</v>
      </c>
      <c r="BT15" s="16">
        <v>2.527592741085482E-3</v>
      </c>
      <c r="BU15" s="16">
        <v>2.5073719991567977E-3</v>
      </c>
      <c r="BV15" s="16">
        <v>2.4873130231635432E-3</v>
      </c>
      <c r="BW15" s="16">
        <v>2.4674145189782352E-3</v>
      </c>
      <c r="BX15" s="16">
        <v>2.4476752028264092E-3</v>
      </c>
      <c r="BY15" s="16">
        <v>2.4280938012037978E-3</v>
      </c>
      <c r="BZ15" s="16">
        <v>2.4086690507941675E-3</v>
      </c>
      <c r="CA15" s="16">
        <v>2.3893996983878141E-3</v>
      </c>
      <c r="CB15" s="16">
        <v>2.3702845008007115E-3</v>
      </c>
      <c r="CC15" s="16">
        <v>2.3513222247943059E-3</v>
      </c>
      <c r="CD15" s="16">
        <v>2.3325116469959514E-3</v>
      </c>
      <c r="CE15" s="16">
        <v>2.3138515538199838E-3</v>
      </c>
      <c r="CF15" s="16">
        <v>2.2953407413894241E-3</v>
      </c>
      <c r="CG15" s="16">
        <v>2.2769780154583085E-3</v>
      </c>
      <c r="CH15" s="16">
        <v>2.2587621913346418E-3</v>
      </c>
      <c r="CI15" s="16">
        <v>2.2406920938039649E-3</v>
      </c>
      <c r="CJ15" s="16">
        <v>2.2227665570535332E-3</v>
      </c>
      <c r="CK15" s="16">
        <v>2.204984424597105E-3</v>
      </c>
      <c r="CL15" s="16">
        <v>2.1873445492003279E-3</v>
      </c>
      <c r="CM15" s="16">
        <v>2.1698457928067253E-3</v>
      </c>
      <c r="CN15" s="16">
        <v>2.1524870264642715E-3</v>
      </c>
      <c r="CO15" s="16">
        <v>2.1352671302525572E-3</v>
      </c>
      <c r="CP15" s="16">
        <v>2.1181849932105368E-3</v>
      </c>
      <c r="CQ15" s="16">
        <v>2.1012395132648525E-3</v>
      </c>
      <c r="CR15" s="16">
        <v>2.084429597158734E-3</v>
      </c>
      <c r="CS15" s="16">
        <v>2.067754160381464E-3</v>
      </c>
      <c r="CT15" s="16">
        <v>2.0512121270984123E-3</v>
      </c>
      <c r="CU15" s="16">
        <v>2.0348024300816249E-3</v>
      </c>
      <c r="CV15" s="16">
        <v>2.0185240106409719E-3</v>
      </c>
      <c r="CW15" s="16">
        <v>2.002375818555844E-3</v>
      </c>
      <c r="CX15" s="16">
        <v>1.986356812007397E-3</v>
      </c>
      <c r="CY15" s="16">
        <v>1.9704659575113378E-3</v>
      </c>
      <c r="CZ15" s="16">
        <v>1.954702229851247E-3</v>
      </c>
      <c r="DA15" s="16">
        <v>1.9390646120124371E-3</v>
      </c>
      <c r="DB15" s="16">
        <v>1.9235520951163378E-3</v>
      </c>
      <c r="DC15" s="16">
        <v>1.908163678355407E-3</v>
      </c>
      <c r="DD15" s="16">
        <v>1.8928983689285638E-3</v>
      </c>
      <c r="DE15" s="16">
        <v>1.8777551819771352E-3</v>
      </c>
      <c r="DF15" s="16">
        <v>1.8627331405213182E-3</v>
      </c>
      <c r="DG15" s="16">
        <v>1.8478312753971477E-3</v>
      </c>
      <c r="DH15" s="16">
        <v>1.8330486251939703E-3</v>
      </c>
      <c r="DI15" s="16">
        <v>1.8183842361924186E-3</v>
      </c>
      <c r="DJ15" s="16">
        <v>1.8038371623028792E-3</v>
      </c>
      <c r="DK15" s="16">
        <v>1.7894064650044563E-3</v>
      </c>
    </row>
    <row r="16" spans="1:115" ht="12.75" customHeight="1" x14ac:dyDescent="0.15">
      <c r="B16" s="16">
        <v>63</v>
      </c>
      <c r="D16" s="16">
        <v>5.1000000000000004E-3</v>
      </c>
      <c r="E16" s="16">
        <v>5.0199810000000006E-3</v>
      </c>
      <c r="F16" s="16">
        <v>4.9437776884200006E-3</v>
      </c>
      <c r="G16" s="16">
        <v>4.8713019075077631E-3</v>
      </c>
      <c r="H16" s="16">
        <v>4.8023729855165287E-3</v>
      </c>
      <c r="I16" s="16">
        <v>4.736868617994083E-3</v>
      </c>
      <c r="J16" s="16">
        <v>4.6746735330398205E-3</v>
      </c>
      <c r="K16" s="16">
        <v>4.6157258997881886E-3</v>
      </c>
      <c r="L16" s="16">
        <v>4.5598756164007513E-3</v>
      </c>
      <c r="M16" s="16">
        <v>4.5070266580066664E-3</v>
      </c>
      <c r="N16" s="16">
        <v>4.457088802635953E-3</v>
      </c>
      <c r="O16" s="16">
        <v>4.4100219448801169E-3</v>
      </c>
      <c r="P16" s="16">
        <v>4.3657012243340718E-3</v>
      </c>
      <c r="Q16" s="16">
        <v>4.3240524346539249E-3</v>
      </c>
      <c r="R16" s="16">
        <v>4.2850062411689998E-3</v>
      </c>
      <c r="S16" s="16">
        <v>4.2485408380566513E-3</v>
      </c>
      <c r="T16" s="16">
        <v>4.2145525113521983E-3</v>
      </c>
      <c r="U16" s="16">
        <v>4.1808360912613798E-3</v>
      </c>
      <c r="V16" s="16">
        <v>4.1473894025312891E-3</v>
      </c>
      <c r="W16" s="16">
        <v>4.1142102873110388E-3</v>
      </c>
      <c r="X16" s="16">
        <v>4.0812966050125504E-3</v>
      </c>
      <c r="Y16" s="16">
        <v>4.04864623217245E-3</v>
      </c>
      <c r="Z16" s="16">
        <v>4.0162570623150711E-3</v>
      </c>
      <c r="AA16" s="16">
        <v>3.98412700581655E-3</v>
      </c>
      <c r="AB16" s="16">
        <v>3.9522539897700179E-3</v>
      </c>
      <c r="AC16" s="16">
        <v>3.9206359578518573E-3</v>
      </c>
      <c r="AD16" s="16">
        <v>3.8892708701890426E-3</v>
      </c>
      <c r="AE16" s="16">
        <v>3.8581567032275298E-3</v>
      </c>
      <c r="AF16" s="16">
        <v>3.8272914496017101E-3</v>
      </c>
      <c r="AG16" s="16">
        <v>3.7966731180048958E-3</v>
      </c>
      <c r="AH16" s="16">
        <v>3.7662997330608571E-3</v>
      </c>
      <c r="AI16" s="16">
        <v>3.7361693351963699E-3</v>
      </c>
      <c r="AJ16" s="16">
        <v>3.7062799805147994E-3</v>
      </c>
      <c r="AK16" s="16">
        <v>3.6766297406706804E-3</v>
      </c>
      <c r="AL16" s="16">
        <v>3.6472167027453155E-3</v>
      </c>
      <c r="AM16" s="16">
        <v>3.6180389691233528E-3</v>
      </c>
      <c r="AN16" s="16">
        <v>3.5890946573703657E-3</v>
      </c>
      <c r="AO16" s="16">
        <v>3.5603819001114026E-3</v>
      </c>
      <c r="AP16" s="16">
        <v>3.5318988449105117E-3</v>
      </c>
      <c r="AQ16" s="16">
        <v>3.5036436541512274E-3</v>
      </c>
      <c r="AR16" s="16">
        <v>3.4756145049180177E-3</v>
      </c>
      <c r="AS16" s="16">
        <v>3.4478095888786737E-3</v>
      </c>
      <c r="AT16" s="16">
        <v>3.4202271121676442E-3</v>
      </c>
      <c r="AU16" s="16">
        <v>3.3928652952703031E-3</v>
      </c>
      <c r="AV16" s="16">
        <v>3.3657223729081404E-3</v>
      </c>
      <c r="AW16" s="16">
        <v>3.3387965939248756E-3</v>
      </c>
      <c r="AX16" s="16">
        <v>3.3120862211734763E-3</v>
      </c>
      <c r="AY16" s="16">
        <v>3.2855895314040885E-3</v>
      </c>
      <c r="AZ16" s="16">
        <v>3.2593048151528556E-3</v>
      </c>
      <c r="BA16" s="16">
        <v>3.2332303766316327E-3</v>
      </c>
      <c r="BB16" s="16">
        <v>3.2073645336185798E-3</v>
      </c>
      <c r="BC16" s="16">
        <v>3.181705617349631E-3</v>
      </c>
      <c r="BD16" s="16">
        <v>3.1562519724108338E-3</v>
      </c>
      <c r="BE16" s="16">
        <v>3.1310019566315474E-3</v>
      </c>
      <c r="BF16" s="16">
        <v>3.1059539409784946E-3</v>
      </c>
      <c r="BG16" s="16">
        <v>3.081106309450667E-3</v>
      </c>
      <c r="BH16" s="16">
        <v>3.0564574589750618E-3</v>
      </c>
      <c r="BI16" s="16">
        <v>3.0320057993032611E-3</v>
      </c>
      <c r="BJ16" s="16">
        <v>3.0077497529088348E-3</v>
      </c>
      <c r="BK16" s="16">
        <v>2.9836877548855643E-3</v>
      </c>
      <c r="BL16" s="16">
        <v>2.9598182528464798E-3</v>
      </c>
      <c r="BM16" s="16">
        <v>2.936139706823708E-3</v>
      </c>
      <c r="BN16" s="16">
        <v>2.9126505891691181E-3</v>
      </c>
      <c r="BO16" s="16">
        <v>2.8893493844557652E-3</v>
      </c>
      <c r="BP16" s="16">
        <v>2.866234589380119E-3</v>
      </c>
      <c r="BQ16" s="16">
        <v>2.8433047126650785E-3</v>
      </c>
      <c r="BR16" s="16">
        <v>2.8205582749637574E-3</v>
      </c>
      <c r="BS16" s="16">
        <v>2.7979938087640474E-3</v>
      </c>
      <c r="BT16" s="16">
        <v>2.7756098582939351E-3</v>
      </c>
      <c r="BU16" s="16">
        <v>2.7534049794275834E-3</v>
      </c>
      <c r="BV16" s="16">
        <v>2.7313777395921628E-3</v>
      </c>
      <c r="BW16" s="16">
        <v>2.7095267176754259E-3</v>
      </c>
      <c r="BX16" s="16">
        <v>2.6878505039340224E-3</v>
      </c>
      <c r="BY16" s="16">
        <v>2.6663476999025499E-3</v>
      </c>
      <c r="BZ16" s="16">
        <v>2.6450169183033297E-3</v>
      </c>
      <c r="CA16" s="16">
        <v>2.6238567829569028E-3</v>
      </c>
      <c r="CB16" s="16">
        <v>2.6028659286932475E-3</v>
      </c>
      <c r="CC16" s="16">
        <v>2.5820430012637018E-3</v>
      </c>
      <c r="CD16" s="16">
        <v>2.561386657253592E-3</v>
      </c>
      <c r="CE16" s="16">
        <v>2.5408955639955634E-3</v>
      </c>
      <c r="CF16" s="16">
        <v>2.5205683994835989E-3</v>
      </c>
      <c r="CG16" s="16">
        <v>2.50040385228773E-3</v>
      </c>
      <c r="CH16" s="16">
        <v>2.4804006214694278E-3</v>
      </c>
      <c r="CI16" s="16">
        <v>2.4605574164976727E-3</v>
      </c>
      <c r="CJ16" s="16">
        <v>2.4408729571656911E-3</v>
      </c>
      <c r="CK16" s="16">
        <v>2.4213459735083656E-3</v>
      </c>
      <c r="CL16" s="16">
        <v>2.4019752057202986E-3</v>
      </c>
      <c r="CM16" s="16">
        <v>2.3827594040745363E-3</v>
      </c>
      <c r="CN16" s="16">
        <v>2.3636973288419403E-3</v>
      </c>
      <c r="CO16" s="16">
        <v>2.3447877502112044E-3</v>
      </c>
      <c r="CP16" s="16">
        <v>2.3260294482095149E-3</v>
      </c>
      <c r="CQ16" s="16">
        <v>2.3074212126238387E-3</v>
      </c>
      <c r="CR16" s="16">
        <v>2.2889618429228482E-3</v>
      </c>
      <c r="CS16" s="16">
        <v>2.2706501481794652E-3</v>
      </c>
      <c r="CT16" s="16">
        <v>2.2524849469940295E-3</v>
      </c>
      <c r="CU16" s="16">
        <v>2.2344650674180773E-3</v>
      </c>
      <c r="CV16" s="16">
        <v>2.2165893468787325E-3</v>
      </c>
      <c r="CW16" s="16">
        <v>2.1988566321037026E-3</v>
      </c>
      <c r="CX16" s="16">
        <v>2.181265779046873E-3</v>
      </c>
      <c r="CY16" s="16">
        <v>2.1638156528144977E-3</v>
      </c>
      <c r="CZ16" s="16">
        <v>2.1465051275919816E-3</v>
      </c>
      <c r="DA16" s="16">
        <v>2.129333086571246E-3</v>
      </c>
      <c r="DB16" s="16">
        <v>2.1122984218786764E-3</v>
      </c>
      <c r="DC16" s="16">
        <v>2.0954000345036468E-3</v>
      </c>
      <c r="DD16" s="16">
        <v>2.0786368342276176E-3</v>
      </c>
      <c r="DE16" s="16">
        <v>2.0620077395537965E-3</v>
      </c>
      <c r="DF16" s="16">
        <v>2.0455116776373662E-3</v>
      </c>
      <c r="DG16" s="16">
        <v>2.0291475842162672E-3</v>
      </c>
      <c r="DH16" s="16">
        <v>2.0129144035425368E-3</v>
      </c>
      <c r="DI16" s="16">
        <v>1.9968110883141969E-3</v>
      </c>
      <c r="DJ16" s="16">
        <v>1.9808365996076831E-3</v>
      </c>
      <c r="DK16" s="16">
        <v>1.9649899068108216E-3</v>
      </c>
    </row>
    <row r="17" spans="2:115" ht="12.75" customHeight="1" x14ac:dyDescent="0.15">
      <c r="B17" s="16">
        <v>64</v>
      </c>
      <c r="D17" s="16">
        <v>5.6100000000000004E-3</v>
      </c>
      <c r="E17" s="16">
        <v>5.5198473000000001E-3</v>
      </c>
      <c r="F17" s="16">
        <v>5.4341240714310002E-3</v>
      </c>
      <c r="G17" s="16">
        <v>5.3526665516002497E-3</v>
      </c>
      <c r="H17" s="16">
        <v>5.2753205199296263E-3</v>
      </c>
      <c r="I17" s="16">
        <v>5.2018880582922053E-3</v>
      </c>
      <c r="J17" s="16">
        <v>5.1322867960722557E-3</v>
      </c>
      <c r="K17" s="16">
        <v>5.0663882336106879E-3</v>
      </c>
      <c r="L17" s="16">
        <v>5.0040716583372767E-3</v>
      </c>
      <c r="M17" s="16">
        <v>4.9451737349186474E-3</v>
      </c>
      <c r="N17" s="16">
        <v>4.8896394338755114E-3</v>
      </c>
      <c r="O17" s="16">
        <v>4.8373691883273826E-3</v>
      </c>
      <c r="P17" s="16">
        <v>4.7882698910658595E-3</v>
      </c>
      <c r="Q17" s="16">
        <v>4.7422546174127169E-3</v>
      </c>
      <c r="R17" s="16">
        <v>4.6991949454866094E-3</v>
      </c>
      <c r="S17" s="16">
        <v>4.6590638206521536E-3</v>
      </c>
      <c r="T17" s="16">
        <v>4.6217913100869363E-3</v>
      </c>
      <c r="U17" s="16">
        <v>4.584816979606241E-3</v>
      </c>
      <c r="V17" s="16">
        <v>4.5481384437693912E-3</v>
      </c>
      <c r="W17" s="16">
        <v>4.5117533362192359E-3</v>
      </c>
      <c r="X17" s="16">
        <v>4.4756593095294818E-3</v>
      </c>
      <c r="Y17" s="16">
        <v>4.4398540350532459E-3</v>
      </c>
      <c r="Z17" s="16">
        <v>4.4043352027728199E-3</v>
      </c>
      <c r="AA17" s="16">
        <v>4.3691005211506373E-3</v>
      </c>
      <c r="AB17" s="16">
        <v>4.3341477169814326E-3</v>
      </c>
      <c r="AC17" s="16">
        <v>4.2994745352455807E-3</v>
      </c>
      <c r="AD17" s="16">
        <v>4.2650787389636163E-3</v>
      </c>
      <c r="AE17" s="16">
        <v>4.2309581090519072E-3</v>
      </c>
      <c r="AF17" s="16">
        <v>4.1971104441794914E-3</v>
      </c>
      <c r="AG17" s="16">
        <v>4.1635335606260556E-3</v>
      </c>
      <c r="AH17" s="16">
        <v>4.130225292141047E-3</v>
      </c>
      <c r="AI17" s="16">
        <v>4.0971834898039187E-3</v>
      </c>
      <c r="AJ17" s="16">
        <v>4.0644060218854878E-3</v>
      </c>
      <c r="AK17" s="16">
        <v>4.0318907737104037E-3</v>
      </c>
      <c r="AL17" s="16">
        <v>3.9996356475207207E-3</v>
      </c>
      <c r="AM17" s="16">
        <v>3.9676385623405551E-3</v>
      </c>
      <c r="AN17" s="16">
        <v>3.9358974538418303E-3</v>
      </c>
      <c r="AO17" s="16">
        <v>3.9044102742110953E-3</v>
      </c>
      <c r="AP17" s="16">
        <v>3.8731749920174071E-3</v>
      </c>
      <c r="AQ17" s="16">
        <v>3.8421895920812675E-3</v>
      </c>
      <c r="AR17" s="16">
        <v>3.8114520753446172E-3</v>
      </c>
      <c r="AS17" s="16">
        <v>3.7809604587418603E-3</v>
      </c>
      <c r="AT17" s="16">
        <v>3.7507127750719257E-3</v>
      </c>
      <c r="AU17" s="16">
        <v>3.7207070728713502E-3</v>
      </c>
      <c r="AV17" s="16">
        <v>3.6909414162883789E-3</v>
      </c>
      <c r="AW17" s="16">
        <v>3.6614138849580722E-3</v>
      </c>
      <c r="AX17" s="16">
        <v>3.6321225738784077E-3</v>
      </c>
      <c r="AY17" s="16">
        <v>3.6030655932873801E-3</v>
      </c>
      <c r="AZ17" s="16">
        <v>3.5742410685410809E-3</v>
      </c>
      <c r="BA17" s="16">
        <v>3.5456471399927521E-3</v>
      </c>
      <c r="BB17" s="16">
        <v>3.5172819628728103E-3</v>
      </c>
      <c r="BC17" s="16">
        <v>3.489143707169828E-3</v>
      </c>
      <c r="BD17" s="16">
        <v>3.461230557512469E-3</v>
      </c>
      <c r="BE17" s="16">
        <v>3.4335407130523694E-3</v>
      </c>
      <c r="BF17" s="16">
        <v>3.4060723873479502E-3</v>
      </c>
      <c r="BG17" s="16">
        <v>3.3788238082491668E-3</v>
      </c>
      <c r="BH17" s="16">
        <v>3.3517932177831735E-3</v>
      </c>
      <c r="BI17" s="16">
        <v>3.3249788720409079E-3</v>
      </c>
      <c r="BJ17" s="16">
        <v>3.2983790410645807E-3</v>
      </c>
      <c r="BK17" s="16">
        <v>3.271992008736064E-3</v>
      </c>
      <c r="BL17" s="16">
        <v>3.2458160726661755E-3</v>
      </c>
      <c r="BM17" s="16">
        <v>3.2198495440848461E-3</v>
      </c>
      <c r="BN17" s="16">
        <v>3.1940907477321671E-3</v>
      </c>
      <c r="BO17" s="16">
        <v>3.1685380217503101E-3</v>
      </c>
      <c r="BP17" s="16">
        <v>3.1431897175763072E-3</v>
      </c>
      <c r="BQ17" s="16">
        <v>3.1180441998356974E-3</v>
      </c>
      <c r="BR17" s="16">
        <v>3.0930998462370112E-3</v>
      </c>
      <c r="BS17" s="16">
        <v>3.0683550474671149E-3</v>
      </c>
      <c r="BT17" s="16">
        <v>3.0438082070873783E-3</v>
      </c>
      <c r="BU17" s="16">
        <v>3.0194577414306791E-3</v>
      </c>
      <c r="BV17" s="16">
        <v>2.9953020794992336E-3</v>
      </c>
      <c r="BW17" s="16">
        <v>2.9713396628632404E-3</v>
      </c>
      <c r="BX17" s="16">
        <v>2.9475689455603343E-3</v>
      </c>
      <c r="BY17" s="16">
        <v>2.9239883939958513E-3</v>
      </c>
      <c r="BZ17" s="16">
        <v>2.9005964868438847E-3</v>
      </c>
      <c r="CA17" s="16">
        <v>2.8773917149491333E-3</v>
      </c>
      <c r="CB17" s="16">
        <v>2.8543725812295402E-3</v>
      </c>
      <c r="CC17" s="16">
        <v>2.8315376005797039E-3</v>
      </c>
      <c r="CD17" s="16">
        <v>2.8088852997750664E-3</v>
      </c>
      <c r="CE17" s="16">
        <v>2.7864142173768657E-3</v>
      </c>
      <c r="CF17" s="16">
        <v>2.7641229036378511E-3</v>
      </c>
      <c r="CG17" s="16">
        <v>2.742009920408748E-3</v>
      </c>
      <c r="CH17" s="16">
        <v>2.720073841045478E-3</v>
      </c>
      <c r="CI17" s="16">
        <v>2.6983132503171142E-3</v>
      </c>
      <c r="CJ17" s="16">
        <v>2.6767267443145769E-3</v>
      </c>
      <c r="CK17" s="16">
        <v>2.6553129303600606E-3</v>
      </c>
      <c r="CL17" s="16">
        <v>2.6340704269171796E-3</v>
      </c>
      <c r="CM17" s="16">
        <v>2.6129978635018427E-3</v>
      </c>
      <c r="CN17" s="16">
        <v>2.5920938805938281E-3</v>
      </c>
      <c r="CO17" s="16">
        <v>2.571357129549077E-3</v>
      </c>
      <c r="CP17" s="16">
        <v>2.5507862725126845E-3</v>
      </c>
      <c r="CQ17" s="16">
        <v>2.530379982332583E-3</v>
      </c>
      <c r="CR17" s="16">
        <v>2.5101369424739227E-3</v>
      </c>
      <c r="CS17" s="16">
        <v>2.490055846934131E-3</v>
      </c>
      <c r="CT17" s="16">
        <v>2.470135400158658E-3</v>
      </c>
      <c r="CU17" s="16">
        <v>2.4503743169573887E-3</v>
      </c>
      <c r="CV17" s="16">
        <v>2.4307713224217295E-3</v>
      </c>
      <c r="CW17" s="16">
        <v>2.4113251518423553E-3</v>
      </c>
      <c r="CX17" s="16">
        <v>2.3920345506276168E-3</v>
      </c>
      <c r="CY17" s="16">
        <v>2.3728982742225956E-3</v>
      </c>
      <c r="CZ17" s="16">
        <v>2.353915088028815E-3</v>
      </c>
      <c r="DA17" s="16">
        <v>2.3350837673245845E-3</v>
      </c>
      <c r="DB17" s="16">
        <v>2.3164030971859879E-3</v>
      </c>
      <c r="DC17" s="16">
        <v>2.2978718724085E-3</v>
      </c>
      <c r="DD17" s="16">
        <v>2.2794888974292317E-3</v>
      </c>
      <c r="DE17" s="16">
        <v>2.261252986249798E-3</v>
      </c>
      <c r="DF17" s="16">
        <v>2.2431629623597999E-3</v>
      </c>
      <c r="DG17" s="16">
        <v>2.2252176586609212E-3</v>
      </c>
      <c r="DH17" s="16">
        <v>2.2074159173916339E-3</v>
      </c>
      <c r="DI17" s="16">
        <v>2.189756590052501E-3</v>
      </c>
      <c r="DJ17" s="16">
        <v>2.1722385373320807E-3</v>
      </c>
      <c r="DK17" s="16">
        <v>2.1548606290334241E-3</v>
      </c>
    </row>
    <row r="18" spans="2:115" ht="12.75" customHeight="1" x14ac:dyDescent="0.15">
      <c r="B18" s="16">
        <v>65</v>
      </c>
      <c r="D18" s="16">
        <v>6.1799999999999997E-3</v>
      </c>
      <c r="E18" s="16">
        <v>6.0783390000000003E-3</v>
      </c>
      <c r="F18" s="16">
        <v>5.9818149766800001E-3</v>
      </c>
      <c r="G18" s="16">
        <v>5.8901735712372626E-3</v>
      </c>
      <c r="H18" s="16">
        <v>5.8032346093258007E-3</v>
      </c>
      <c r="I18" s="16">
        <v>5.7208867102194671E-3</v>
      </c>
      <c r="J18" s="16">
        <v>5.6429110243591757E-3</v>
      </c>
      <c r="K18" s="16">
        <v>5.5691581772708007E-3</v>
      </c>
      <c r="L18" s="16">
        <v>5.4994880084731426E-3</v>
      </c>
      <c r="M18" s="16">
        <v>5.4338241216519735E-3</v>
      </c>
      <c r="N18" s="16">
        <v>5.3719872031475742E-3</v>
      </c>
      <c r="O18" s="16">
        <v>5.3138623016095168E-3</v>
      </c>
      <c r="P18" s="16">
        <v>5.2593952130180191E-3</v>
      </c>
      <c r="Q18" s="16">
        <v>5.2084316734038747E-3</v>
      </c>
      <c r="R18" s="16">
        <v>5.1608786922256976E-3</v>
      </c>
      <c r="S18" s="16">
        <v>5.1167015706202459E-3</v>
      </c>
      <c r="T18" s="16">
        <v>5.0757679580552837E-3</v>
      </c>
      <c r="U18" s="16">
        <v>5.035161814390841E-3</v>
      </c>
      <c r="V18" s="16">
        <v>4.9948805198757147E-3</v>
      </c>
      <c r="W18" s="16">
        <v>4.9549214757167092E-3</v>
      </c>
      <c r="X18" s="16">
        <v>4.9152821039109753E-3</v>
      </c>
      <c r="Y18" s="16">
        <v>4.8759598470796877E-3</v>
      </c>
      <c r="Z18" s="16">
        <v>4.8369521683030506E-3</v>
      </c>
      <c r="AA18" s="16">
        <v>4.7982565509566257E-3</v>
      </c>
      <c r="AB18" s="16">
        <v>4.7598704985489723E-3</v>
      </c>
      <c r="AC18" s="16">
        <v>4.7217915345605802E-3</v>
      </c>
      <c r="AD18" s="16">
        <v>4.6840172022840961E-3</v>
      </c>
      <c r="AE18" s="16">
        <v>4.6465450646658232E-3</v>
      </c>
      <c r="AF18" s="16">
        <v>4.6093727041484969E-3</v>
      </c>
      <c r="AG18" s="16">
        <v>4.572497722515308E-3</v>
      </c>
      <c r="AH18" s="16">
        <v>4.5359177407351863E-3</v>
      </c>
      <c r="AI18" s="16">
        <v>4.4996303988093043E-3</v>
      </c>
      <c r="AJ18" s="16">
        <v>4.4636333556188302E-3</v>
      </c>
      <c r="AK18" s="16">
        <v>4.4279242887738796E-3</v>
      </c>
      <c r="AL18" s="16">
        <v>4.3925008944636886E-3</v>
      </c>
      <c r="AM18" s="16">
        <v>4.3573608873079791E-3</v>
      </c>
      <c r="AN18" s="16">
        <v>4.3225020002095145E-3</v>
      </c>
      <c r="AO18" s="16">
        <v>4.2879219842078386E-3</v>
      </c>
      <c r="AP18" s="16">
        <v>4.2536186083341762E-3</v>
      </c>
      <c r="AQ18" s="16">
        <v>4.2195896594675025E-3</v>
      </c>
      <c r="AR18" s="16">
        <v>4.1858329421917626E-3</v>
      </c>
      <c r="AS18" s="16">
        <v>4.1523462786542285E-3</v>
      </c>
      <c r="AT18" s="16">
        <v>4.119127508424995E-3</v>
      </c>
      <c r="AU18" s="16">
        <v>4.0861744883575945E-3</v>
      </c>
      <c r="AV18" s="16">
        <v>4.0534850924507336E-3</v>
      </c>
      <c r="AW18" s="16">
        <v>4.0210572117111284E-3</v>
      </c>
      <c r="AX18" s="16">
        <v>3.9888887540174391E-3</v>
      </c>
      <c r="AY18" s="16">
        <v>3.9569776439852995E-3</v>
      </c>
      <c r="AZ18" s="16">
        <v>3.9253218228334167E-3</v>
      </c>
      <c r="BA18" s="16">
        <v>3.8939192482507494E-3</v>
      </c>
      <c r="BB18" s="16">
        <v>3.8627678942647439E-3</v>
      </c>
      <c r="BC18" s="16">
        <v>3.8318657511106254E-3</v>
      </c>
      <c r="BD18" s="16">
        <v>3.8012108251017401E-3</v>
      </c>
      <c r="BE18" s="16">
        <v>3.7708011385009267E-3</v>
      </c>
      <c r="BF18" s="16">
        <v>3.740634729392919E-3</v>
      </c>
      <c r="BG18" s="16">
        <v>3.7107096515577756E-3</v>
      </c>
      <c r="BH18" s="16">
        <v>3.6810239743453139E-3</v>
      </c>
      <c r="BI18" s="16">
        <v>3.6515757825505511E-3</v>
      </c>
      <c r="BJ18" s="16">
        <v>3.6223631762901465E-3</v>
      </c>
      <c r="BK18" s="16">
        <v>3.5933842708798253E-3</v>
      </c>
      <c r="BL18" s="16">
        <v>3.564637196712787E-3</v>
      </c>
      <c r="BM18" s="16">
        <v>3.5361200991390843E-3</v>
      </c>
      <c r="BN18" s="16">
        <v>3.5078311383459717E-3</v>
      </c>
      <c r="BO18" s="16">
        <v>3.4797684892392041E-3</v>
      </c>
      <c r="BP18" s="16">
        <v>3.4519303413252898E-3</v>
      </c>
      <c r="BQ18" s="16">
        <v>3.4243148985946882E-3</v>
      </c>
      <c r="BR18" s="16">
        <v>3.3969203794059302E-3</v>
      </c>
      <c r="BS18" s="16">
        <v>3.3697450163706825E-3</v>
      </c>
      <c r="BT18" s="16">
        <v>3.3427870562397176E-3</v>
      </c>
      <c r="BU18" s="16">
        <v>3.3160447597897998E-3</v>
      </c>
      <c r="BV18" s="16">
        <v>3.2895164017114811E-3</v>
      </c>
      <c r="BW18" s="16">
        <v>3.2632002704977895E-3</v>
      </c>
      <c r="BX18" s="16">
        <v>3.2370946683338074E-3</v>
      </c>
      <c r="BY18" s="16">
        <v>3.2111979109871367E-3</v>
      </c>
      <c r="BZ18" s="16">
        <v>3.1855083276992398E-3</v>
      </c>
      <c r="CA18" s="16">
        <v>3.1600242610776456E-3</v>
      </c>
      <c r="CB18" s="16">
        <v>3.1347440669890246E-3</v>
      </c>
      <c r="CC18" s="16">
        <v>3.109666114453112E-3</v>
      </c>
      <c r="CD18" s="16">
        <v>3.0847887855374873E-3</v>
      </c>
      <c r="CE18" s="16">
        <v>3.0601104752531875E-3</v>
      </c>
      <c r="CF18" s="16">
        <v>3.0356295914511617E-3</v>
      </c>
      <c r="CG18" s="16">
        <v>3.0113445547195524E-3</v>
      </c>
      <c r="CH18" s="16">
        <v>2.9872537982817962E-3</v>
      </c>
      <c r="CI18" s="16">
        <v>2.9633557678955418E-3</v>
      </c>
      <c r="CJ18" s="16">
        <v>2.9396489217523771E-3</v>
      </c>
      <c r="CK18" s="16">
        <v>2.9161317303783582E-3</v>
      </c>
      <c r="CL18" s="16">
        <v>2.8928026765353311E-3</v>
      </c>
      <c r="CM18" s="16">
        <v>2.8696602551230486E-3</v>
      </c>
      <c r="CN18" s="16">
        <v>2.8467029730820646E-3</v>
      </c>
      <c r="CO18" s="16">
        <v>2.8239293492974076E-3</v>
      </c>
      <c r="CP18" s="16">
        <v>2.8013379145030285E-3</v>
      </c>
      <c r="CQ18" s="16">
        <v>2.7789272111870041E-3</v>
      </c>
      <c r="CR18" s="16">
        <v>2.7566957934975081E-3</v>
      </c>
      <c r="CS18" s="16">
        <v>2.7346422271495282E-3</v>
      </c>
      <c r="CT18" s="16">
        <v>2.7127650893323317E-3</v>
      </c>
      <c r="CU18" s="16">
        <v>2.6910629686176732E-3</v>
      </c>
      <c r="CV18" s="16">
        <v>2.6695344648687319E-3</v>
      </c>
      <c r="CW18" s="16">
        <v>2.6481781891497815E-3</v>
      </c>
      <c r="CX18" s="16">
        <v>2.6269927636365835E-3</v>
      </c>
      <c r="CY18" s="16">
        <v>2.6059768215274904E-3</v>
      </c>
      <c r="CZ18" s="16">
        <v>2.5851290069552708E-3</v>
      </c>
      <c r="DA18" s="16">
        <v>2.5644479748996286E-3</v>
      </c>
      <c r="DB18" s="16">
        <v>2.5439323911004316E-3</v>
      </c>
      <c r="DC18" s="16">
        <v>2.523580931971628E-3</v>
      </c>
      <c r="DD18" s="16">
        <v>2.503392284515855E-3</v>
      </c>
      <c r="DE18" s="16">
        <v>2.4833651462397282E-3</v>
      </c>
      <c r="DF18" s="16">
        <v>2.4634982250698106E-3</v>
      </c>
      <c r="DG18" s="16">
        <v>2.4437902392692519E-3</v>
      </c>
      <c r="DH18" s="16">
        <v>2.424239917355098E-3</v>
      </c>
      <c r="DI18" s="16">
        <v>2.4048459980162569E-3</v>
      </c>
      <c r="DJ18" s="16">
        <v>2.3856072300321271E-3</v>
      </c>
      <c r="DK18" s="16">
        <v>2.36652237219187E-3</v>
      </c>
    </row>
    <row r="19" spans="2:115" ht="12.75" customHeight="1" x14ac:dyDescent="0.15">
      <c r="B19" s="16">
        <v>66</v>
      </c>
      <c r="D19" s="16">
        <v>6.7799999999999996E-3</v>
      </c>
      <c r="E19" s="16">
        <v>6.6684689999999998E-3</v>
      </c>
      <c r="F19" s="16">
        <v>6.5625737122800001E-3</v>
      </c>
      <c r="G19" s="16">
        <v>6.4620350830078702E-3</v>
      </c>
      <c r="H19" s="16">
        <v>6.3666554451826743E-3</v>
      </c>
      <c r="I19" s="16">
        <v>6.2763126044155315E-3</v>
      </c>
      <c r="J19" s="16">
        <v>6.190766463617348E-3</v>
      </c>
      <c r="K19" s="16">
        <v>6.1098531459378687E-3</v>
      </c>
      <c r="L19" s="16">
        <v>6.033418883082186E-3</v>
      </c>
      <c r="M19" s="16">
        <v>5.9613798616181849E-3</v>
      </c>
      <c r="N19" s="16">
        <v>5.8935393587929708E-3</v>
      </c>
      <c r="O19" s="16">
        <v>5.8297712629308308E-3</v>
      </c>
      <c r="P19" s="16">
        <v>5.7700161074857896E-3</v>
      </c>
      <c r="Q19" s="16">
        <v>5.7141046514042528E-3</v>
      </c>
      <c r="R19" s="16">
        <v>5.6619348759369319E-3</v>
      </c>
      <c r="S19" s="16">
        <v>5.6134687133989119E-3</v>
      </c>
      <c r="T19" s="16">
        <v>5.5685609636917204E-3</v>
      </c>
      <c r="U19" s="16">
        <v>5.5240124759821868E-3</v>
      </c>
      <c r="V19" s="16">
        <v>5.4798203761743294E-3</v>
      </c>
      <c r="W19" s="16">
        <v>5.435981813164935E-3</v>
      </c>
      <c r="X19" s="16">
        <v>5.3924939586596152E-3</v>
      </c>
      <c r="Y19" s="16">
        <v>5.3493540069903386E-3</v>
      </c>
      <c r="Z19" s="16">
        <v>5.3065591749344157E-3</v>
      </c>
      <c r="AA19" s="16">
        <v>5.2641067015349405E-3</v>
      </c>
      <c r="AB19" s="16">
        <v>5.2219938479226603E-3</v>
      </c>
      <c r="AC19" s="16">
        <v>5.1802178971392786E-3</v>
      </c>
      <c r="AD19" s="16">
        <v>5.1387761539621645E-3</v>
      </c>
      <c r="AE19" s="16">
        <v>5.097665944730467E-3</v>
      </c>
      <c r="AF19" s="16">
        <v>5.056884617172624E-3</v>
      </c>
      <c r="AG19" s="16">
        <v>5.0164295402352422E-3</v>
      </c>
      <c r="AH19" s="16">
        <v>4.9762981039133611E-3</v>
      </c>
      <c r="AI19" s="16">
        <v>4.9364877190820541E-3</v>
      </c>
      <c r="AJ19" s="16">
        <v>4.8969958173293972E-3</v>
      </c>
      <c r="AK19" s="16">
        <v>4.8578198507907618E-3</v>
      </c>
      <c r="AL19" s="16">
        <v>4.8189572919844362E-3</v>
      </c>
      <c r="AM19" s="16">
        <v>4.7804056336485604E-3</v>
      </c>
      <c r="AN19" s="16">
        <v>4.7421623885793721E-3</v>
      </c>
      <c r="AO19" s="16">
        <v>4.7042250894707366E-3</v>
      </c>
      <c r="AP19" s="16">
        <v>4.6665912887549716E-3</v>
      </c>
      <c r="AQ19" s="16">
        <v>4.6292585584449316E-3</v>
      </c>
      <c r="AR19" s="16">
        <v>4.5922244899773718E-3</v>
      </c>
      <c r="AS19" s="16">
        <v>4.5554866940575528E-3</v>
      </c>
      <c r="AT19" s="16">
        <v>4.5190428005050928E-3</v>
      </c>
      <c r="AU19" s="16">
        <v>4.4828904581010517E-3</v>
      </c>
      <c r="AV19" s="16">
        <v>4.4470273344362427E-3</v>
      </c>
      <c r="AW19" s="16">
        <v>4.4114511157607537E-3</v>
      </c>
      <c r="AX19" s="16">
        <v>4.3761595068346672E-3</v>
      </c>
      <c r="AY19" s="16">
        <v>4.34115023077999E-3</v>
      </c>
      <c r="AZ19" s="16">
        <v>4.3064210289337499E-3</v>
      </c>
      <c r="BA19" s="16">
        <v>4.2719696607022798E-3</v>
      </c>
      <c r="BB19" s="16">
        <v>4.2377939034166619E-3</v>
      </c>
      <c r="BC19" s="16">
        <v>4.2038915521893276E-3</v>
      </c>
      <c r="BD19" s="16">
        <v>4.1702604197718131E-3</v>
      </c>
      <c r="BE19" s="16">
        <v>4.1368983364136391E-3</v>
      </c>
      <c r="BF19" s="16">
        <v>4.1038031497223296E-3</v>
      </c>
      <c r="BG19" s="16">
        <v>4.0709727245245506E-3</v>
      </c>
      <c r="BH19" s="16">
        <v>4.0384049427283552E-3</v>
      </c>
      <c r="BI19" s="16">
        <v>4.0060977031865282E-3</v>
      </c>
      <c r="BJ19" s="16">
        <v>3.9740489215610358E-3</v>
      </c>
      <c r="BK19" s="16">
        <v>3.9422565301885475E-3</v>
      </c>
      <c r="BL19" s="16">
        <v>3.9107184779470392E-3</v>
      </c>
      <c r="BM19" s="16">
        <v>3.8794327301234625E-3</v>
      </c>
      <c r="BN19" s="16">
        <v>3.8483972682824747E-3</v>
      </c>
      <c r="BO19" s="16">
        <v>3.8176100901362153E-3</v>
      </c>
      <c r="BP19" s="16">
        <v>3.7870692094151251E-3</v>
      </c>
      <c r="BQ19" s="16">
        <v>3.7567726557398043E-3</v>
      </c>
      <c r="BR19" s="16">
        <v>3.7267184744938855E-3</v>
      </c>
      <c r="BS19" s="16">
        <v>3.6969047266979345E-3</v>
      </c>
      <c r="BT19" s="16">
        <v>3.6673294888843514E-3</v>
      </c>
      <c r="BU19" s="16">
        <v>3.6379908529732764E-3</v>
      </c>
      <c r="BV19" s="16">
        <v>3.60888692614949E-3</v>
      </c>
      <c r="BW19" s="16">
        <v>3.5800158307402945E-3</v>
      </c>
      <c r="BX19" s="16">
        <v>3.5513757040943721E-3</v>
      </c>
      <c r="BY19" s="16">
        <v>3.5229646984616166E-3</v>
      </c>
      <c r="BZ19" s="16">
        <v>3.494780980873924E-3</v>
      </c>
      <c r="CA19" s="16">
        <v>3.4668227330269322E-3</v>
      </c>
      <c r="CB19" s="16">
        <v>3.4390881511627168E-3</v>
      </c>
      <c r="CC19" s="16">
        <v>3.4115754459534153E-3</v>
      </c>
      <c r="CD19" s="16">
        <v>3.3842828423857876E-3</v>
      </c>
      <c r="CE19" s="16">
        <v>3.3572085796467017E-3</v>
      </c>
      <c r="CF19" s="16">
        <v>3.3303509110095279E-3</v>
      </c>
      <c r="CG19" s="16">
        <v>3.3037081037214518E-3</v>
      </c>
      <c r="CH19" s="16">
        <v>3.2772784388916797E-3</v>
      </c>
      <c r="CI19" s="16">
        <v>3.2510602113805468E-3</v>
      </c>
      <c r="CJ19" s="16">
        <v>3.225051729689502E-3</v>
      </c>
      <c r="CK19" s="16">
        <v>3.1992513158519858E-3</v>
      </c>
      <c r="CL19" s="16">
        <v>3.17365730532517E-3</v>
      </c>
      <c r="CM19" s="16">
        <v>3.1482680468825686E-3</v>
      </c>
      <c r="CN19" s="16">
        <v>3.1230819025075086E-3</v>
      </c>
      <c r="CO19" s="16">
        <v>3.0980972472874481E-3</v>
      </c>
      <c r="CP19" s="16">
        <v>3.0733124693091488E-3</v>
      </c>
      <c r="CQ19" s="16">
        <v>3.0487259695546752E-3</v>
      </c>
      <c r="CR19" s="16">
        <v>3.0243361617982379E-3</v>
      </c>
      <c r="CS19" s="16">
        <v>3.000141472503852E-3</v>
      </c>
      <c r="CT19" s="16">
        <v>2.9761403407238211E-3</v>
      </c>
      <c r="CU19" s="16">
        <v>2.9523312179980305E-3</v>
      </c>
      <c r="CV19" s="16">
        <v>2.9287125682540462E-3</v>
      </c>
      <c r="CW19" s="16">
        <v>2.9052828677080134E-3</v>
      </c>
      <c r="CX19" s="16">
        <v>2.8820406047663492E-3</v>
      </c>
      <c r="CY19" s="16">
        <v>2.8589842799282184E-3</v>
      </c>
      <c r="CZ19" s="16">
        <v>2.8361124056887929E-3</v>
      </c>
      <c r="DA19" s="16">
        <v>2.8134235064432825E-3</v>
      </c>
      <c r="DB19" s="16">
        <v>2.7909161183917366E-3</v>
      </c>
      <c r="DC19" s="16">
        <v>2.7685887894446023E-3</v>
      </c>
      <c r="DD19" s="16">
        <v>2.7464400791290455E-3</v>
      </c>
      <c r="DE19" s="16">
        <v>2.7244685584960132E-3</v>
      </c>
      <c r="DF19" s="16">
        <v>2.7026728100280452E-3</v>
      </c>
      <c r="DG19" s="16">
        <v>2.6810514275478208E-3</v>
      </c>
      <c r="DH19" s="16">
        <v>2.6596030161274379E-3</v>
      </c>
      <c r="DI19" s="16">
        <v>2.6383261919984188E-3</v>
      </c>
      <c r="DJ19" s="16">
        <v>2.6172195824624312E-3</v>
      </c>
      <c r="DK19" s="16">
        <v>2.5962818258027319E-3</v>
      </c>
    </row>
    <row r="20" spans="2:115" ht="12.75" customHeight="1" x14ac:dyDescent="0.15">
      <c r="B20" s="16">
        <v>67</v>
      </c>
      <c r="D20" s="16">
        <v>7.4200000000000004E-3</v>
      </c>
      <c r="E20" s="16">
        <v>7.2979410000000005E-3</v>
      </c>
      <c r="F20" s="16">
        <v>7.1820496969200003E-3</v>
      </c>
      <c r="G20" s="16">
        <v>7.0720206955631861E-3</v>
      </c>
      <c r="H20" s="16">
        <v>6.9676376700966731E-3</v>
      </c>
      <c r="I20" s="16">
        <v>6.8687668915580011E-3</v>
      </c>
      <c r="J20" s="16">
        <v>6.7751455988260658E-3</v>
      </c>
      <c r="K20" s="16">
        <v>6.6865944458494092E-3</v>
      </c>
      <c r="L20" s="16">
        <v>6.6029451493318332E-3</v>
      </c>
      <c r="M20" s="16">
        <v>6.5241059842488115E-3</v>
      </c>
      <c r="N20" s="16">
        <v>6.4498616581480607E-3</v>
      </c>
      <c r="O20" s="16">
        <v>6.3800741550068983E-3</v>
      </c>
      <c r="P20" s="16">
        <v>6.3146783949180781E-3</v>
      </c>
      <c r="Q20" s="16">
        <v>6.2534891612713219E-3</v>
      </c>
      <c r="R20" s="16">
        <v>6.1963948052289148E-3</v>
      </c>
      <c r="S20" s="16">
        <v>6.1433536656961552E-3</v>
      </c>
      <c r="T20" s="16">
        <v>6.0942068363705861E-3</v>
      </c>
      <c r="U20" s="16">
        <v>6.0454531816796211E-3</v>
      </c>
      <c r="V20" s="16">
        <v>5.9970895562261846E-3</v>
      </c>
      <c r="W20" s="16">
        <v>5.9491128397763746E-3</v>
      </c>
      <c r="X20" s="16">
        <v>5.9015199370581637E-3</v>
      </c>
      <c r="Y20" s="16">
        <v>5.8543077775616986E-3</v>
      </c>
      <c r="Z20" s="16">
        <v>5.807473315341205E-3</v>
      </c>
      <c r="AA20" s="16">
        <v>5.7610135288184748E-3</v>
      </c>
      <c r="AB20" s="16">
        <v>5.7149254205879274E-3</v>
      </c>
      <c r="AC20" s="16">
        <v>5.6692060172232233E-3</v>
      </c>
      <c r="AD20" s="16">
        <v>5.6238523690854379E-3</v>
      </c>
      <c r="AE20" s="16">
        <v>5.5788615501327537E-3</v>
      </c>
      <c r="AF20" s="16">
        <v>5.5342306577316923E-3</v>
      </c>
      <c r="AG20" s="16">
        <v>5.4899568124698386E-3</v>
      </c>
      <c r="AH20" s="16">
        <v>5.4460371579700797E-3</v>
      </c>
      <c r="AI20" s="16">
        <v>5.4024688607063193E-3</v>
      </c>
      <c r="AJ20" s="16">
        <v>5.359249109820669E-3</v>
      </c>
      <c r="AK20" s="16">
        <v>5.3163751169421026E-3</v>
      </c>
      <c r="AL20" s="16">
        <v>5.273844116006567E-3</v>
      </c>
      <c r="AM20" s="16">
        <v>5.2316533630785145E-3</v>
      </c>
      <c r="AN20" s="16">
        <v>5.1898001361738852E-3</v>
      </c>
      <c r="AO20" s="16">
        <v>5.1482817350844944E-3</v>
      </c>
      <c r="AP20" s="16">
        <v>5.1070954812038188E-3</v>
      </c>
      <c r="AQ20" s="16">
        <v>5.066238717354188E-3</v>
      </c>
      <c r="AR20" s="16">
        <v>5.0257088076153542E-3</v>
      </c>
      <c r="AS20" s="16">
        <v>4.9855031371544315E-3</v>
      </c>
      <c r="AT20" s="16">
        <v>4.945619112057196E-3</v>
      </c>
      <c r="AU20" s="16">
        <v>4.9060541591607384E-3</v>
      </c>
      <c r="AV20" s="16">
        <v>4.8668057258874518E-3</v>
      </c>
      <c r="AW20" s="16">
        <v>4.8278712800803531E-3</v>
      </c>
      <c r="AX20" s="16">
        <v>4.7892483098397106E-3</v>
      </c>
      <c r="AY20" s="16">
        <v>4.7509343233609926E-3</v>
      </c>
      <c r="AZ20" s="16">
        <v>4.712926848774104E-3</v>
      </c>
      <c r="BA20" s="16">
        <v>4.6752234339839114E-3</v>
      </c>
      <c r="BB20" s="16">
        <v>4.6378216465120404E-3</v>
      </c>
      <c r="BC20" s="16">
        <v>4.600719073339944E-3</v>
      </c>
      <c r="BD20" s="16">
        <v>4.5639133207532236E-3</v>
      </c>
      <c r="BE20" s="16">
        <v>4.5274020141871981E-3</v>
      </c>
      <c r="BF20" s="16">
        <v>4.4911827980737007E-3</v>
      </c>
      <c r="BG20" s="16">
        <v>4.4552533356891112E-3</v>
      </c>
      <c r="BH20" s="16">
        <v>4.4196113090035983E-3</v>
      </c>
      <c r="BI20" s="16">
        <v>4.3842544185315694E-3</v>
      </c>
      <c r="BJ20" s="16">
        <v>4.3491803831833169E-3</v>
      </c>
      <c r="BK20" s="16">
        <v>4.3143869401178498E-3</v>
      </c>
      <c r="BL20" s="16">
        <v>4.2798718445969074E-3</v>
      </c>
      <c r="BM20" s="16">
        <v>4.2456328698401323E-3</v>
      </c>
      <c r="BN20" s="16">
        <v>4.2116678068814112E-3</v>
      </c>
      <c r="BO20" s="16">
        <v>4.1779744644263603E-3</v>
      </c>
      <c r="BP20" s="16">
        <v>4.144550668710948E-3</v>
      </c>
      <c r="BQ20" s="16">
        <v>4.1113942633612616E-3</v>
      </c>
      <c r="BR20" s="16">
        <v>4.078503109254371E-3</v>
      </c>
      <c r="BS20" s="16">
        <v>4.045875084380336E-3</v>
      </c>
      <c r="BT20" s="16">
        <v>4.0135080837052934E-3</v>
      </c>
      <c r="BU20" s="16">
        <v>3.9814000190356511E-3</v>
      </c>
      <c r="BV20" s="16">
        <v>3.9495488188833654E-3</v>
      </c>
      <c r="BW20" s="16">
        <v>3.917952428332299E-3</v>
      </c>
      <c r="BX20" s="16">
        <v>3.8866088089056406E-3</v>
      </c>
      <c r="BY20" s="16">
        <v>3.8555159384343952E-3</v>
      </c>
      <c r="BZ20" s="16">
        <v>3.8246718109269202E-3</v>
      </c>
      <c r="CA20" s="16">
        <v>3.7940744364395045E-3</v>
      </c>
      <c r="CB20" s="16">
        <v>3.7637218409479886E-3</v>
      </c>
      <c r="CC20" s="16">
        <v>3.7336120662204049E-3</v>
      </c>
      <c r="CD20" s="16">
        <v>3.7037431696906411E-3</v>
      </c>
      <c r="CE20" s="16">
        <v>3.6741132243331164E-3</v>
      </c>
      <c r="CF20" s="16">
        <v>3.6447203185384514E-3</v>
      </c>
      <c r="CG20" s="16">
        <v>3.6155625559901438E-3</v>
      </c>
      <c r="CH20" s="16">
        <v>3.5866380555422224E-3</v>
      </c>
      <c r="CI20" s="16">
        <v>3.5579449510978849E-3</v>
      </c>
      <c r="CJ20" s="16">
        <v>3.5294813914891012E-3</v>
      </c>
      <c r="CK20" s="16">
        <v>3.5012455403571887E-3</v>
      </c>
      <c r="CL20" s="16">
        <v>3.4732355760343308E-3</v>
      </c>
      <c r="CM20" s="16">
        <v>3.4454496914260563E-3</v>
      </c>
      <c r="CN20" s="16">
        <v>3.4178860938946483E-3</v>
      </c>
      <c r="CO20" s="16">
        <v>3.3905430051434904E-3</v>
      </c>
      <c r="CP20" s="16">
        <v>3.363418661102343E-3</v>
      </c>
      <c r="CQ20" s="16">
        <v>3.3365113118135241E-3</v>
      </c>
      <c r="CR20" s="16">
        <v>3.3098192213190159E-3</v>
      </c>
      <c r="CS20" s="16">
        <v>3.2833406675484636E-3</v>
      </c>
      <c r="CT20" s="16">
        <v>3.257073942208076E-3</v>
      </c>
      <c r="CU20" s="16">
        <v>3.2310173506704116E-3</v>
      </c>
      <c r="CV20" s="16">
        <v>3.205169211865048E-3</v>
      </c>
      <c r="CW20" s="16">
        <v>3.1795278581701275E-3</v>
      </c>
      <c r="CX20" s="16">
        <v>3.1540916353047662E-3</v>
      </c>
      <c r="CY20" s="16">
        <v>3.1288589022223281E-3</v>
      </c>
      <c r="CZ20" s="16">
        <v>3.1038280310045495E-3</v>
      </c>
      <c r="DA20" s="16">
        <v>3.078997406756513E-3</v>
      </c>
      <c r="DB20" s="16">
        <v>3.0543654275024612E-3</v>
      </c>
      <c r="DC20" s="16">
        <v>3.0299305040824413E-3</v>
      </c>
      <c r="DD20" s="16">
        <v>3.005691060049782E-3</v>
      </c>
      <c r="DE20" s="16">
        <v>2.9816455315693833E-3</v>
      </c>
      <c r="DF20" s="16">
        <v>2.9577923673168287E-3</v>
      </c>
      <c r="DG20" s="16">
        <v>2.9341300283782937E-3</v>
      </c>
      <c r="DH20" s="16">
        <v>2.9106569881512676E-3</v>
      </c>
      <c r="DI20" s="16">
        <v>2.8873717322460573E-3</v>
      </c>
      <c r="DJ20" s="16">
        <v>2.8642727583880886E-3</v>
      </c>
      <c r="DK20" s="16">
        <v>2.8413585763209844E-3</v>
      </c>
    </row>
    <row r="21" spans="2:115" ht="12.75" customHeight="1" x14ac:dyDescent="0.15">
      <c r="B21" s="16">
        <v>68</v>
      </c>
      <c r="D21" s="16">
        <v>8.1200000000000005E-3</v>
      </c>
      <c r="E21" s="16">
        <v>7.9864260000000013E-3</v>
      </c>
      <c r="F21" s="16">
        <v>7.8596015551200011E-3</v>
      </c>
      <c r="G21" s="16">
        <v>7.7391924592955623E-3</v>
      </c>
      <c r="H21" s="16">
        <v>7.6249619785963597E-3</v>
      </c>
      <c r="I21" s="16">
        <v>7.5167637681200772E-3</v>
      </c>
      <c r="J21" s="16">
        <v>7.4143102779606002E-3</v>
      </c>
      <c r="K21" s="16">
        <v>7.3174052426276549E-3</v>
      </c>
      <c r="L21" s="16">
        <v>7.2258645030423832E-3</v>
      </c>
      <c r="M21" s="16">
        <v>7.1395876808760571E-3</v>
      </c>
      <c r="N21" s="16">
        <v>7.0583391730676881E-3</v>
      </c>
      <c r="O21" s="16">
        <v>6.981967943215095E-3</v>
      </c>
      <c r="P21" s="16">
        <v>6.9104027717971405E-3</v>
      </c>
      <c r="Q21" s="16">
        <v>6.8434409689384261E-3</v>
      </c>
      <c r="R21" s="16">
        <v>6.7809603528920185E-3</v>
      </c>
      <c r="S21" s="16">
        <v>6.7229153322712629E-3</v>
      </c>
      <c r="T21" s="16">
        <v>6.6691320096130928E-3</v>
      </c>
      <c r="U21" s="16">
        <v>6.6157789535361876E-3</v>
      </c>
      <c r="V21" s="16">
        <v>6.5628527219078981E-3</v>
      </c>
      <c r="W21" s="16">
        <v>6.5103499001326354E-3</v>
      </c>
      <c r="X21" s="16">
        <v>6.458267100931574E-3</v>
      </c>
      <c r="Y21" s="16">
        <v>6.4066009641241218E-3</v>
      </c>
      <c r="Z21" s="16">
        <v>6.3553481564111291E-3</v>
      </c>
      <c r="AA21" s="16">
        <v>6.3045053711598392E-3</v>
      </c>
      <c r="AB21" s="16">
        <v>6.2540693281905608E-3</v>
      </c>
      <c r="AC21" s="16">
        <v>6.2040367735650363E-3</v>
      </c>
      <c r="AD21" s="16">
        <v>6.1544044793765155E-3</v>
      </c>
      <c r="AE21" s="16">
        <v>6.1051692435415035E-3</v>
      </c>
      <c r="AF21" s="16">
        <v>6.0563278895931711E-3</v>
      </c>
      <c r="AG21" s="16">
        <v>6.007877266476426E-3</v>
      </c>
      <c r="AH21" s="16">
        <v>5.9598142483446147E-3</v>
      </c>
      <c r="AI21" s="16">
        <v>5.9121357343578573E-3</v>
      </c>
      <c r="AJ21" s="16">
        <v>5.8648386484829954E-3</v>
      </c>
      <c r="AK21" s="16">
        <v>5.8179199392951308E-3</v>
      </c>
      <c r="AL21" s="16">
        <v>5.7713765797807702E-3</v>
      </c>
      <c r="AM21" s="16">
        <v>5.7252055671425236E-3</v>
      </c>
      <c r="AN21" s="16">
        <v>5.6794039226053831E-3</v>
      </c>
      <c r="AO21" s="16">
        <v>5.6339686912245399E-3</v>
      </c>
      <c r="AP21" s="16">
        <v>5.5888969416947442E-3</v>
      </c>
      <c r="AQ21" s="16">
        <v>5.5441857661611858E-3</v>
      </c>
      <c r="AR21" s="16">
        <v>5.4998322800318957E-3</v>
      </c>
      <c r="AS21" s="16">
        <v>5.455833621791641E-3</v>
      </c>
      <c r="AT21" s="16">
        <v>5.4121869528173079E-3</v>
      </c>
      <c r="AU21" s="16">
        <v>5.3688894571947698E-3</v>
      </c>
      <c r="AV21" s="16">
        <v>5.3259383415372105E-3</v>
      </c>
      <c r="AW21" s="16">
        <v>5.2833308348049137E-3</v>
      </c>
      <c r="AX21" s="16">
        <v>5.2410641881264746E-3</v>
      </c>
      <c r="AY21" s="16">
        <v>5.1991356746214626E-3</v>
      </c>
      <c r="AZ21" s="16">
        <v>5.1575425892244906E-3</v>
      </c>
      <c r="BA21" s="16">
        <v>5.1162822485106944E-3</v>
      </c>
      <c r="BB21" s="16">
        <v>5.0753519905226089E-3</v>
      </c>
      <c r="BC21" s="16">
        <v>5.0347491745984284E-3</v>
      </c>
      <c r="BD21" s="16">
        <v>4.99447118120164E-3</v>
      </c>
      <c r="BE21" s="16">
        <v>4.9545154117520279E-3</v>
      </c>
      <c r="BF21" s="16">
        <v>4.9148792884580106E-3</v>
      </c>
      <c r="BG21" s="16">
        <v>4.8755602541503467E-3</v>
      </c>
      <c r="BH21" s="16">
        <v>4.8365557721171447E-3</v>
      </c>
      <c r="BI21" s="16">
        <v>4.7978633259402074E-3</v>
      </c>
      <c r="BJ21" s="16">
        <v>4.7594804193326857E-3</v>
      </c>
      <c r="BK21" s="16">
        <v>4.7214045759780242E-3</v>
      </c>
      <c r="BL21" s="16">
        <v>4.6836333393701999E-3</v>
      </c>
      <c r="BM21" s="16">
        <v>4.6461642726552382E-3</v>
      </c>
      <c r="BN21" s="16">
        <v>4.6089949584739954E-3</v>
      </c>
      <c r="BO21" s="16">
        <v>4.5721229988062041E-3</v>
      </c>
      <c r="BP21" s="16">
        <v>4.5355460148157542E-3</v>
      </c>
      <c r="BQ21" s="16">
        <v>4.4992616466972288E-3</v>
      </c>
      <c r="BR21" s="16">
        <v>4.4632675535236505E-3</v>
      </c>
      <c r="BS21" s="16">
        <v>4.4275614130954606E-3</v>
      </c>
      <c r="BT21" s="16">
        <v>4.3921409217906977E-3</v>
      </c>
      <c r="BU21" s="16">
        <v>4.357003794416372E-3</v>
      </c>
      <c r="BV21" s="16">
        <v>4.3221477640610403E-3</v>
      </c>
      <c r="BW21" s="16">
        <v>4.2875705819485528E-3</v>
      </c>
      <c r="BX21" s="16">
        <v>4.2532700172929648E-3</v>
      </c>
      <c r="BY21" s="16">
        <v>4.2192438571546208E-3</v>
      </c>
      <c r="BZ21" s="16">
        <v>4.1854899062973841E-3</v>
      </c>
      <c r="CA21" s="16">
        <v>4.1520059870470043E-3</v>
      </c>
      <c r="CB21" s="16">
        <v>4.1187899391506282E-3</v>
      </c>
      <c r="CC21" s="16">
        <v>4.0858396196374229E-3</v>
      </c>
      <c r="CD21" s="16">
        <v>4.0531529026803237E-3</v>
      </c>
      <c r="CE21" s="16">
        <v>4.0207276794588815E-3</v>
      </c>
      <c r="CF21" s="16">
        <v>3.9885618580232105E-3</v>
      </c>
      <c r="CG21" s="16">
        <v>3.9566533631590246E-3</v>
      </c>
      <c r="CH21" s="16">
        <v>3.9250001362537519E-3</v>
      </c>
      <c r="CI21" s="16">
        <v>3.8936001351637223E-3</v>
      </c>
      <c r="CJ21" s="16">
        <v>3.8624513340824122E-3</v>
      </c>
      <c r="CK21" s="16">
        <v>3.831551723409753E-3</v>
      </c>
      <c r="CL21" s="16">
        <v>3.8008993096224747E-3</v>
      </c>
      <c r="CM21" s="16">
        <v>3.770492115145495E-3</v>
      </c>
      <c r="CN21" s="16">
        <v>3.7403281782243314E-3</v>
      </c>
      <c r="CO21" s="16">
        <v>3.7104055527985361E-3</v>
      </c>
      <c r="CP21" s="16">
        <v>3.6807223083761484E-3</v>
      </c>
      <c r="CQ21" s="16">
        <v>3.6512765299091389E-3</v>
      </c>
      <c r="CR21" s="16">
        <v>3.6220663176698658E-3</v>
      </c>
      <c r="CS21" s="16">
        <v>3.5930897871285067E-3</v>
      </c>
      <c r="CT21" s="16">
        <v>3.5643450688314787E-3</v>
      </c>
      <c r="CU21" s="16">
        <v>3.5358303082808269E-3</v>
      </c>
      <c r="CV21" s="16">
        <v>3.5075436658145802E-3</v>
      </c>
      <c r="CW21" s="16">
        <v>3.4794833164880634E-3</v>
      </c>
      <c r="CX21" s="16">
        <v>3.4516474499561587E-3</v>
      </c>
      <c r="CY21" s="16">
        <v>3.4240342703565092E-3</v>
      </c>
      <c r="CZ21" s="16">
        <v>3.3966419961936572E-3</v>
      </c>
      <c r="DA21" s="16">
        <v>3.3694688602241081E-3</v>
      </c>
      <c r="DB21" s="16">
        <v>3.3425131093423157E-3</v>
      </c>
      <c r="DC21" s="16">
        <v>3.3157730044675766E-3</v>
      </c>
      <c r="DD21" s="16">
        <v>3.2892468204318362E-3</v>
      </c>
      <c r="DE21" s="16">
        <v>3.2629328458683815E-3</v>
      </c>
      <c r="DF21" s="16">
        <v>3.2368293831014344E-3</v>
      </c>
      <c r="DG21" s="16">
        <v>3.210934748036623E-3</v>
      </c>
      <c r="DH21" s="16">
        <v>3.1852472700523299E-3</v>
      </c>
      <c r="DI21" s="16">
        <v>3.1597652918919114E-3</v>
      </c>
      <c r="DJ21" s="16">
        <v>3.1344871695567758E-3</v>
      </c>
      <c r="DK21" s="16">
        <v>3.109411272200322E-3</v>
      </c>
    </row>
    <row r="22" spans="2:115" ht="12.75" customHeight="1" x14ac:dyDescent="0.15">
      <c r="B22" s="16">
        <v>69</v>
      </c>
      <c r="D22" s="16">
        <v>8.8900000000000003E-3</v>
      </c>
      <c r="E22" s="16">
        <v>8.7437595E-3</v>
      </c>
      <c r="F22" s="16">
        <v>8.6049085991399994E-3</v>
      </c>
      <c r="G22" s="16">
        <v>8.473081399401174E-3</v>
      </c>
      <c r="H22" s="16">
        <v>8.3480187179460121E-3</v>
      </c>
      <c r="I22" s="16">
        <v>8.2295603323383586E-3</v>
      </c>
      <c r="J22" s="16">
        <v>8.1173914250085872E-3</v>
      </c>
      <c r="K22" s="16">
        <v>8.0112971190837243E-3</v>
      </c>
      <c r="L22" s="16">
        <v>7.9110757921239862E-3</v>
      </c>
      <c r="M22" s="16">
        <v>7.8166175471660257E-3</v>
      </c>
      <c r="N22" s="16">
        <v>7.7276644394792772E-3</v>
      </c>
      <c r="O22" s="16">
        <v>7.6440511102441114E-3</v>
      </c>
      <c r="P22" s="16">
        <v>7.5656995863641096E-3</v>
      </c>
      <c r="Q22" s="16">
        <v>7.4923879573722419E-3</v>
      </c>
      <c r="R22" s="16">
        <v>7.4239824553214333E-3</v>
      </c>
      <c r="S22" s="16">
        <v>7.3604331655038819E-3</v>
      </c>
      <c r="T22" s="16">
        <v>7.3015497001798508E-3</v>
      </c>
      <c r="U22" s="16">
        <v>7.2431373025784113E-3</v>
      </c>
      <c r="V22" s="16">
        <v>7.1851922041577844E-3</v>
      </c>
      <c r="W22" s="16">
        <v>7.127710666524522E-3</v>
      </c>
      <c r="X22" s="16">
        <v>7.0706889811923265E-3</v>
      </c>
      <c r="Y22" s="16">
        <v>7.0141234693427874E-3</v>
      </c>
      <c r="Z22" s="16">
        <v>6.9580104815880452E-3</v>
      </c>
      <c r="AA22" s="16">
        <v>6.9023463977353405E-3</v>
      </c>
      <c r="AB22" s="16">
        <v>6.8471276265534581E-3</v>
      </c>
      <c r="AC22" s="16">
        <v>6.7923506055410296E-3</v>
      </c>
      <c r="AD22" s="16">
        <v>6.738011800696702E-3</v>
      </c>
      <c r="AE22" s="16">
        <v>6.6841077062911279E-3</v>
      </c>
      <c r="AF22" s="16">
        <v>6.630634844640799E-3</v>
      </c>
      <c r="AG22" s="16">
        <v>6.5775897658836725E-3</v>
      </c>
      <c r="AH22" s="16">
        <v>6.5249690477566036E-3</v>
      </c>
      <c r="AI22" s="16">
        <v>6.4727692953745501E-3</v>
      </c>
      <c r="AJ22" s="16">
        <v>6.4209871410115544E-3</v>
      </c>
      <c r="AK22" s="16">
        <v>6.3696192438834611E-3</v>
      </c>
      <c r="AL22" s="16">
        <v>6.3186622899323941E-3</v>
      </c>
      <c r="AM22" s="16">
        <v>6.2681129916129352E-3</v>
      </c>
      <c r="AN22" s="16">
        <v>6.2179680876800307E-3</v>
      </c>
      <c r="AO22" s="16">
        <v>6.1682243429785899E-3</v>
      </c>
      <c r="AP22" s="16">
        <v>6.1188785482347626E-3</v>
      </c>
      <c r="AQ22" s="16">
        <v>6.0699275198488837E-3</v>
      </c>
      <c r="AR22" s="16">
        <v>6.0213680996900922E-3</v>
      </c>
      <c r="AS22" s="16">
        <v>5.9731971548925723E-3</v>
      </c>
      <c r="AT22" s="16">
        <v>5.9254115776534314E-3</v>
      </c>
      <c r="AU22" s="16">
        <v>5.8780082850322041E-3</v>
      </c>
      <c r="AV22" s="16">
        <v>5.8309842187519454E-3</v>
      </c>
      <c r="AW22" s="16">
        <v>5.7843363450019308E-3</v>
      </c>
      <c r="AX22" s="16">
        <v>5.738061654241915E-3</v>
      </c>
      <c r="AY22" s="16">
        <v>5.6921571610079802E-3</v>
      </c>
      <c r="AZ22" s="16">
        <v>5.6466199037199152E-3</v>
      </c>
      <c r="BA22" s="16">
        <v>5.6014469444901557E-3</v>
      </c>
      <c r="BB22" s="16">
        <v>5.5566353689342355E-3</v>
      </c>
      <c r="BC22" s="16">
        <v>5.5121822859827609E-3</v>
      </c>
      <c r="BD22" s="16">
        <v>5.4680848276948985E-3</v>
      </c>
      <c r="BE22" s="16">
        <v>5.4243401490733402E-3</v>
      </c>
      <c r="BF22" s="16">
        <v>5.3809454278807524E-3</v>
      </c>
      <c r="BG22" s="16">
        <v>5.3378978644577071E-3</v>
      </c>
      <c r="BH22" s="16">
        <v>5.2951946815420455E-3</v>
      </c>
      <c r="BI22" s="16">
        <v>5.2528331240897091E-3</v>
      </c>
      <c r="BJ22" s="16">
        <v>5.2108104590969911E-3</v>
      </c>
      <c r="BK22" s="16">
        <v>5.1691239754242148E-3</v>
      </c>
      <c r="BL22" s="16">
        <v>5.1277709836208213E-3</v>
      </c>
      <c r="BM22" s="16">
        <v>5.0867488157518544E-3</v>
      </c>
      <c r="BN22" s="16">
        <v>5.0460548252258394E-3</v>
      </c>
      <c r="BO22" s="16">
        <v>5.0056863866240336E-3</v>
      </c>
      <c r="BP22" s="16">
        <v>4.9656408955310403E-3</v>
      </c>
      <c r="BQ22" s="16">
        <v>4.9259157683667933E-3</v>
      </c>
      <c r="BR22" s="16">
        <v>4.8865084422198583E-3</v>
      </c>
      <c r="BS22" s="16">
        <v>4.8474163746820989E-3</v>
      </c>
      <c r="BT22" s="16">
        <v>4.8086370436846429E-3</v>
      </c>
      <c r="BU22" s="16">
        <v>4.7701679473351657E-3</v>
      </c>
      <c r="BV22" s="16">
        <v>4.7320066037564836E-3</v>
      </c>
      <c r="BW22" s="16">
        <v>4.6941505509264323E-3</v>
      </c>
      <c r="BX22" s="16">
        <v>4.6565973465190211E-3</v>
      </c>
      <c r="BY22" s="16">
        <v>4.6193445677468687E-3</v>
      </c>
      <c r="BZ22" s="16">
        <v>4.5823898112048933E-3</v>
      </c>
      <c r="CA22" s="16">
        <v>4.5457306927152536E-3</v>
      </c>
      <c r="CB22" s="16">
        <v>4.5093648471735319E-3</v>
      </c>
      <c r="CC22" s="16">
        <v>4.4732899283961439E-3</v>
      </c>
      <c r="CD22" s="16">
        <v>4.4375036089689748E-3</v>
      </c>
      <c r="CE22" s="16">
        <v>4.4020035800972227E-3</v>
      </c>
      <c r="CF22" s="16">
        <v>4.3667875514564452E-3</v>
      </c>
      <c r="CG22" s="16">
        <v>4.3318532510447936E-3</v>
      </c>
      <c r="CH22" s="16">
        <v>4.2971984250364352E-3</v>
      </c>
      <c r="CI22" s="16">
        <v>4.2628208376361441E-3</v>
      </c>
      <c r="CJ22" s="16">
        <v>4.2287182709350541E-3</v>
      </c>
      <c r="CK22" s="16">
        <v>4.1948885247675739E-3</v>
      </c>
      <c r="CL22" s="16">
        <v>4.1613294165694327E-3</v>
      </c>
      <c r="CM22" s="16">
        <v>4.1280387812368778E-3</v>
      </c>
      <c r="CN22" s="16">
        <v>4.095014470986983E-3</v>
      </c>
      <c r="CO22" s="16">
        <v>4.0622543552190863E-3</v>
      </c>
      <c r="CP22" s="16">
        <v>4.0297563203773347E-3</v>
      </c>
      <c r="CQ22" s="16">
        <v>3.9975182698143152E-3</v>
      </c>
      <c r="CR22" s="16">
        <v>3.9655381236558011E-3</v>
      </c>
      <c r="CS22" s="16">
        <v>3.9338138186665542E-3</v>
      </c>
      <c r="CT22" s="16">
        <v>3.9023433081172218E-3</v>
      </c>
      <c r="CU22" s="16">
        <v>3.8711245616522842E-3</v>
      </c>
      <c r="CV22" s="16">
        <v>3.8401555651590659E-3</v>
      </c>
      <c r="CW22" s="16">
        <v>3.8094343206377928E-3</v>
      </c>
      <c r="CX22" s="16">
        <v>3.7789588460726904E-3</v>
      </c>
      <c r="CY22" s="16">
        <v>3.7487271753041088E-3</v>
      </c>
      <c r="CZ22" s="16">
        <v>3.7187373579016759E-3</v>
      </c>
      <c r="DA22" s="16">
        <v>3.688987459038463E-3</v>
      </c>
      <c r="DB22" s="16">
        <v>3.6594755593661555E-3</v>
      </c>
      <c r="DC22" s="16">
        <v>3.6301997548912257E-3</v>
      </c>
      <c r="DD22" s="16">
        <v>3.6011581568520961E-3</v>
      </c>
      <c r="DE22" s="16">
        <v>3.572348891597279E-3</v>
      </c>
      <c r="DF22" s="16">
        <v>3.5437701004645012E-3</v>
      </c>
      <c r="DG22" s="16">
        <v>3.515419939660785E-3</v>
      </c>
      <c r="DH22" s="16">
        <v>3.4872965801434988E-3</v>
      </c>
      <c r="DI22" s="16">
        <v>3.4593982075023506E-3</v>
      </c>
      <c r="DJ22" s="16">
        <v>3.4317230218423316E-3</v>
      </c>
      <c r="DK22" s="16">
        <v>3.4042692376675932E-3</v>
      </c>
    </row>
    <row r="23" spans="2:115" ht="12.75" customHeight="1" x14ac:dyDescent="0.15">
      <c r="B23" s="16">
        <v>70</v>
      </c>
      <c r="D23" s="16">
        <v>9.7400000000000004E-3</v>
      </c>
      <c r="E23" s="16">
        <v>9.5797770000000011E-3</v>
      </c>
      <c r="F23" s="16">
        <v>9.4276501412400016E-3</v>
      </c>
      <c r="G23" s="16">
        <v>9.283218541076204E-3</v>
      </c>
      <c r="H23" s="16">
        <v>9.1461982354099185E-3</v>
      </c>
      <c r="I23" s="16">
        <v>9.016413682449452E-3</v>
      </c>
      <c r="J23" s="16">
        <v>8.8935199639576662E-3</v>
      </c>
      <c r="K23" s="16">
        <v>8.7772816580287388E-3</v>
      </c>
      <c r="L23" s="16">
        <v>8.6674778644867997E-3</v>
      </c>
      <c r="M23" s="16">
        <v>8.563988178784827E-3</v>
      </c>
      <c r="N23" s="16">
        <v>8.4665299933102556E-3</v>
      </c>
      <c r="O23" s="16">
        <v>8.3749221387826381E-3</v>
      </c>
      <c r="P23" s="16">
        <v>8.2890791868601155E-3</v>
      </c>
      <c r="Q23" s="16">
        <v>8.2087580095394404E-3</v>
      </c>
      <c r="R23" s="16">
        <v>8.1338120489123453E-3</v>
      </c>
      <c r="S23" s="16">
        <v>8.0641866177736561E-3</v>
      </c>
      <c r="T23" s="16">
        <v>7.9996731248314669E-3</v>
      </c>
      <c r="U23" s="16">
        <v>7.9356757398328145E-3</v>
      </c>
      <c r="V23" s="16">
        <v>7.8721903339141527E-3</v>
      </c>
      <c r="W23" s="16">
        <v>7.8092128112428388E-3</v>
      </c>
      <c r="X23" s="16">
        <v>7.7467391087528963E-3</v>
      </c>
      <c r="Y23" s="16">
        <v>7.6847651958828729E-3</v>
      </c>
      <c r="Z23" s="16">
        <v>7.6232870743158107E-3</v>
      </c>
      <c r="AA23" s="16">
        <v>7.5623007777212842E-3</v>
      </c>
      <c r="AB23" s="16">
        <v>7.5018023714995136E-3</v>
      </c>
      <c r="AC23" s="16">
        <v>7.441787952527517E-3</v>
      </c>
      <c r="AD23" s="16">
        <v>7.3822536489072969E-3</v>
      </c>
      <c r="AE23" s="16">
        <v>7.3231956197160383E-3</v>
      </c>
      <c r="AF23" s="16">
        <v>7.2646100547583102E-3</v>
      </c>
      <c r="AG23" s="16">
        <v>7.2064931743202436E-3</v>
      </c>
      <c r="AH23" s="16">
        <v>7.1488412289256818E-3</v>
      </c>
      <c r="AI23" s="16">
        <v>7.091650499094276E-3</v>
      </c>
      <c r="AJ23" s="16">
        <v>7.0349172951015221E-3</v>
      </c>
      <c r="AK23" s="16">
        <v>6.9786379567407094E-3</v>
      </c>
      <c r="AL23" s="16">
        <v>6.9228088530867843E-3</v>
      </c>
      <c r="AM23" s="16">
        <v>6.8674263822620903E-3</v>
      </c>
      <c r="AN23" s="16">
        <v>6.8124869712039926E-3</v>
      </c>
      <c r="AO23" s="16">
        <v>6.7579870754343602E-3</v>
      </c>
      <c r="AP23" s="16">
        <v>6.7039231788308864E-3</v>
      </c>
      <c r="AQ23" s="16">
        <v>6.6502917934002388E-3</v>
      </c>
      <c r="AR23" s="16">
        <v>6.5970894590530365E-3</v>
      </c>
      <c r="AS23" s="16">
        <v>6.5443127433806123E-3</v>
      </c>
      <c r="AT23" s="16">
        <v>6.4919582414335675E-3</v>
      </c>
      <c r="AU23" s="16">
        <v>6.4400225755020992E-3</v>
      </c>
      <c r="AV23" s="16">
        <v>6.388502394898082E-3</v>
      </c>
      <c r="AW23" s="16">
        <v>6.337394375738898E-3</v>
      </c>
      <c r="AX23" s="16">
        <v>6.2866952207329867E-3</v>
      </c>
      <c r="AY23" s="16">
        <v>6.2364016589671221E-3</v>
      </c>
      <c r="AZ23" s="16">
        <v>6.1865104456953852E-3</v>
      </c>
      <c r="BA23" s="16">
        <v>6.1370183621298219E-3</v>
      </c>
      <c r="BB23" s="16">
        <v>6.0879222152327838E-3</v>
      </c>
      <c r="BC23" s="16">
        <v>6.0392188375109207E-3</v>
      </c>
      <c r="BD23" s="16">
        <v>5.9909050868108332E-3</v>
      </c>
      <c r="BE23" s="16">
        <v>5.9429778461163475E-3</v>
      </c>
      <c r="BF23" s="16">
        <v>5.8954340233474158E-3</v>
      </c>
      <c r="BG23" s="16">
        <v>5.8482705511606363E-3</v>
      </c>
      <c r="BH23" s="16">
        <v>5.8014843867513523E-3</v>
      </c>
      <c r="BI23" s="16">
        <v>5.7550725116573406E-3</v>
      </c>
      <c r="BJ23" s="16">
        <v>5.7090319315640818E-3</v>
      </c>
      <c r="BK23" s="16">
        <v>5.6633596761115693E-3</v>
      </c>
      <c r="BL23" s="16">
        <v>5.618052798702677E-3</v>
      </c>
      <c r="BM23" s="16">
        <v>5.5731083763130556E-3</v>
      </c>
      <c r="BN23" s="16">
        <v>5.5285235093025503E-3</v>
      </c>
      <c r="BO23" s="16">
        <v>5.484295321228131E-3</v>
      </c>
      <c r="BP23" s="16">
        <v>5.4404209586583051E-3</v>
      </c>
      <c r="BQ23" s="16">
        <v>5.3968975909890393E-3</v>
      </c>
      <c r="BR23" s="16">
        <v>5.3537224102611263E-3</v>
      </c>
      <c r="BS23" s="16">
        <v>5.3108926309790375E-3</v>
      </c>
      <c r="BT23" s="16">
        <v>5.2684054899312053E-3</v>
      </c>
      <c r="BU23" s="16">
        <v>5.2262582460117554E-3</v>
      </c>
      <c r="BV23" s="16">
        <v>5.1844481800436609E-3</v>
      </c>
      <c r="BW23" s="16">
        <v>5.1429725946033128E-3</v>
      </c>
      <c r="BX23" s="16">
        <v>5.101828813846486E-3</v>
      </c>
      <c r="BY23" s="16">
        <v>5.0610141833357138E-3</v>
      </c>
      <c r="BZ23" s="16">
        <v>5.0205260698690281E-3</v>
      </c>
      <c r="CA23" s="16">
        <v>4.9803618613100753E-3</v>
      </c>
      <c r="CB23" s="16">
        <v>4.940518966419595E-3</v>
      </c>
      <c r="CC23" s="16">
        <v>4.9009948146882384E-3</v>
      </c>
      <c r="CD23" s="16">
        <v>4.8617868561707323E-3</v>
      </c>
      <c r="CE23" s="16">
        <v>4.8228925613213666E-3</v>
      </c>
      <c r="CF23" s="16">
        <v>4.7843094208307952E-3</v>
      </c>
      <c r="CG23" s="16">
        <v>4.7460349454641493E-3</v>
      </c>
      <c r="CH23" s="16">
        <v>4.7080666659004358E-3</v>
      </c>
      <c r="CI23" s="16">
        <v>4.6704021325732325E-3</v>
      </c>
      <c r="CJ23" s="16">
        <v>4.6330389155126465E-3</v>
      </c>
      <c r="CK23" s="16">
        <v>4.5959746041885447E-3</v>
      </c>
      <c r="CL23" s="16">
        <v>4.5592068073550367E-3</v>
      </c>
      <c r="CM23" s="16">
        <v>4.5227331528961967E-3</v>
      </c>
      <c r="CN23" s="16">
        <v>4.486551287673027E-3</v>
      </c>
      <c r="CO23" s="16">
        <v>4.450658877371642E-3</v>
      </c>
      <c r="CP23" s="16">
        <v>4.4150536063526698E-3</v>
      </c>
      <c r="CQ23" s="16">
        <v>4.3797331775018477E-3</v>
      </c>
      <c r="CR23" s="16">
        <v>4.3446953120818334E-3</v>
      </c>
      <c r="CS23" s="16">
        <v>4.3099377495851784E-3</v>
      </c>
      <c r="CT23" s="16">
        <v>4.2754582475884968E-3</v>
      </c>
      <c r="CU23" s="16">
        <v>4.2412545816077896E-3</v>
      </c>
      <c r="CV23" s="16">
        <v>4.2073245449549268E-3</v>
      </c>
      <c r="CW23" s="16">
        <v>4.1736659485952865E-3</v>
      </c>
      <c r="CX23" s="16">
        <v>4.1402766210065249E-3</v>
      </c>
      <c r="CY23" s="16">
        <v>4.1071544080384719E-3</v>
      </c>
      <c r="CZ23" s="16">
        <v>4.0742971727741641E-3</v>
      </c>
      <c r="DA23" s="16">
        <v>4.0417027953919714E-3</v>
      </c>
      <c r="DB23" s="16">
        <v>4.0093691730288357E-3</v>
      </c>
      <c r="DC23" s="16">
        <v>3.9772942196446047E-3</v>
      </c>
      <c r="DD23" s="16">
        <v>3.9454758658874481E-3</v>
      </c>
      <c r="DE23" s="16">
        <v>3.9139120589603482E-3</v>
      </c>
      <c r="DF23" s="16">
        <v>3.8826007624886659E-3</v>
      </c>
      <c r="DG23" s="16">
        <v>3.8515399563887561E-3</v>
      </c>
      <c r="DH23" s="16">
        <v>3.820727636737646E-3</v>
      </c>
      <c r="DI23" s="16">
        <v>3.790161815643745E-3</v>
      </c>
      <c r="DJ23" s="16">
        <v>3.7598405211185949E-3</v>
      </c>
      <c r="DK23" s="16">
        <v>3.7297617969496463E-3</v>
      </c>
    </row>
    <row r="24" spans="2:115" ht="12.75" customHeight="1" x14ac:dyDescent="0.15">
      <c r="B24" s="16">
        <v>71</v>
      </c>
      <c r="D24" s="16">
        <v>1.069E-2</v>
      </c>
      <c r="E24" s="16">
        <v>1.05141495E-2</v>
      </c>
      <c r="F24" s="16">
        <v>1.0347184805939999E-2</v>
      </c>
      <c r="G24" s="16">
        <v>1.0188665934712999E-2</v>
      </c>
      <c r="H24" s="16">
        <v>1.0038281225516636E-2</v>
      </c>
      <c r="I24" s="16">
        <v>9.8958380149265553E-3</v>
      </c>
      <c r="J24" s="16">
        <v>9.7609577427831065E-3</v>
      </c>
      <c r="K24" s="16">
        <v>9.6333820250849318E-3</v>
      </c>
      <c r="L24" s="16">
        <v>9.5128684159511197E-3</v>
      </c>
      <c r="M24" s="16">
        <v>9.3992847670646643E-3</v>
      </c>
      <c r="N24" s="16">
        <v>9.2923209064154685E-3</v>
      </c>
      <c r="O24" s="16">
        <v>9.1917779942080526E-3</v>
      </c>
      <c r="P24" s="16">
        <v>9.0975622697674202E-3</v>
      </c>
      <c r="Q24" s="16">
        <v>9.0094068913733737E-3</v>
      </c>
      <c r="R24" s="16">
        <v>8.9271510064551345E-3</v>
      </c>
      <c r="S24" s="16">
        <v>8.850734593839879E-3</v>
      </c>
      <c r="T24" s="16">
        <v>8.77992871708916E-3</v>
      </c>
      <c r="U24" s="16">
        <v>8.709689287352447E-3</v>
      </c>
      <c r="V24" s="16">
        <v>8.6400117730536276E-3</v>
      </c>
      <c r="W24" s="16">
        <v>8.5708916788691976E-3</v>
      </c>
      <c r="X24" s="16">
        <v>8.5023245454382453E-3</v>
      </c>
      <c r="Y24" s="16">
        <v>8.4343059490747385E-3</v>
      </c>
      <c r="Z24" s="16">
        <v>8.3668315014821405E-3</v>
      </c>
      <c r="AA24" s="16">
        <v>8.2998968494702834E-3</v>
      </c>
      <c r="AB24" s="16">
        <v>8.2334976746745205E-3</v>
      </c>
      <c r="AC24" s="16">
        <v>8.1676296932771241E-3</v>
      </c>
      <c r="AD24" s="16">
        <v>8.102288655730908E-3</v>
      </c>
      <c r="AE24" s="16">
        <v>8.0374703464850591E-3</v>
      </c>
      <c r="AF24" s="16">
        <v>7.9731705837131801E-3</v>
      </c>
      <c r="AG24" s="16">
        <v>7.909385219043474E-3</v>
      </c>
      <c r="AH24" s="16">
        <v>7.8461101372911263E-3</v>
      </c>
      <c r="AI24" s="16">
        <v>7.7833412561927971E-3</v>
      </c>
      <c r="AJ24" s="16">
        <v>7.7210745261432553E-3</v>
      </c>
      <c r="AK24" s="16">
        <v>7.6593059299341088E-3</v>
      </c>
      <c r="AL24" s="16">
        <v>7.5980314824946361E-3</v>
      </c>
      <c r="AM24" s="16">
        <v>7.5372472306346793E-3</v>
      </c>
      <c r="AN24" s="16">
        <v>7.476949252789601E-3</v>
      </c>
      <c r="AO24" s="16">
        <v>7.417133658767284E-3</v>
      </c>
      <c r="AP24" s="16">
        <v>7.3577965894971462E-3</v>
      </c>
      <c r="AQ24" s="16">
        <v>7.2989342167811685E-3</v>
      </c>
      <c r="AR24" s="16">
        <v>7.2405427430469191E-3</v>
      </c>
      <c r="AS24" s="16">
        <v>7.1826184011025444E-3</v>
      </c>
      <c r="AT24" s="16">
        <v>7.1251574538937238E-3</v>
      </c>
      <c r="AU24" s="16">
        <v>7.0681561942625738E-3</v>
      </c>
      <c r="AV24" s="16">
        <v>7.0116109447084726E-3</v>
      </c>
      <c r="AW24" s="16">
        <v>6.9555180571508057E-3</v>
      </c>
      <c r="AX24" s="16">
        <v>6.8998739126935995E-3</v>
      </c>
      <c r="AY24" s="16">
        <v>6.8446749213920497E-3</v>
      </c>
      <c r="AZ24" s="16">
        <v>6.789917522020913E-3</v>
      </c>
      <c r="BA24" s="16">
        <v>6.7355981818447456E-3</v>
      </c>
      <c r="BB24" s="16">
        <v>6.6817133963899883E-3</v>
      </c>
      <c r="BC24" s="16">
        <v>6.6282596892188678E-3</v>
      </c>
      <c r="BD24" s="16">
        <v>6.5752336117051169E-3</v>
      </c>
      <c r="BE24" s="16">
        <v>6.5226317428114765E-3</v>
      </c>
      <c r="BF24" s="16">
        <v>6.4704506888689835E-3</v>
      </c>
      <c r="BG24" s="16">
        <v>6.4186870833580325E-3</v>
      </c>
      <c r="BH24" s="16">
        <v>6.3673375866911686E-3</v>
      </c>
      <c r="BI24" s="16">
        <v>6.3163988859976389E-3</v>
      </c>
      <c r="BJ24" s="16">
        <v>6.2658676949096572E-3</v>
      </c>
      <c r="BK24" s="16">
        <v>6.2157407533503803E-3</v>
      </c>
      <c r="BL24" s="16">
        <v>6.1660148273235777E-3</v>
      </c>
      <c r="BM24" s="16">
        <v>6.1166867087049884E-3</v>
      </c>
      <c r="BN24" s="16">
        <v>6.0677532150353484E-3</v>
      </c>
      <c r="BO24" s="16">
        <v>6.0192111893150662E-3</v>
      </c>
      <c r="BP24" s="16">
        <v>5.9710574998005448E-3</v>
      </c>
      <c r="BQ24" s="16">
        <v>5.9232890398021407E-3</v>
      </c>
      <c r="BR24" s="16">
        <v>5.8759027274837231E-3</v>
      </c>
      <c r="BS24" s="16">
        <v>5.8288955056638534E-3</v>
      </c>
      <c r="BT24" s="16">
        <v>5.782264341618543E-3</v>
      </c>
      <c r="BU24" s="16">
        <v>5.7360062268855946E-3</v>
      </c>
      <c r="BV24" s="16">
        <v>5.6901181770705094E-3</v>
      </c>
      <c r="BW24" s="16">
        <v>5.6445972316539464E-3</v>
      </c>
      <c r="BX24" s="16">
        <v>5.5994404538007147E-3</v>
      </c>
      <c r="BY24" s="16">
        <v>5.554644930170308E-3</v>
      </c>
      <c r="BZ24" s="16">
        <v>5.5102077707289464E-3</v>
      </c>
      <c r="CA24" s="16">
        <v>5.4661261085631142E-3</v>
      </c>
      <c r="CB24" s="16">
        <v>5.4223970996946091E-3</v>
      </c>
      <c r="CC24" s="16">
        <v>5.379017922897052E-3</v>
      </c>
      <c r="CD24" s="16">
        <v>5.3359857795138759E-3</v>
      </c>
      <c r="CE24" s="16">
        <v>5.2932978932777649E-3</v>
      </c>
      <c r="CF24" s="16">
        <v>5.2509515101315431E-3</v>
      </c>
      <c r="CG24" s="16">
        <v>5.2089438980504905E-3</v>
      </c>
      <c r="CH24" s="16">
        <v>5.1672723468660859E-3</v>
      </c>
      <c r="CI24" s="16">
        <v>5.1259341680911577E-3</v>
      </c>
      <c r="CJ24" s="16">
        <v>5.084926694746428E-3</v>
      </c>
      <c r="CK24" s="16">
        <v>5.044247281188457E-3</v>
      </c>
      <c r="CL24" s="16">
        <v>5.0038933029389488E-3</v>
      </c>
      <c r="CM24" s="16">
        <v>4.9638621565154372E-3</v>
      </c>
      <c r="CN24" s="16">
        <v>4.9241512592633147E-3</v>
      </c>
      <c r="CO24" s="16">
        <v>4.8847580491892069E-3</v>
      </c>
      <c r="CP24" s="16">
        <v>4.8456799847956941E-3</v>
      </c>
      <c r="CQ24" s="16">
        <v>4.8069145449173281E-3</v>
      </c>
      <c r="CR24" s="16">
        <v>4.7684592285579894E-3</v>
      </c>
      <c r="CS24" s="16">
        <v>4.7303115547295254E-3</v>
      </c>
      <c r="CT24" s="16">
        <v>4.6924690622916895E-3</v>
      </c>
      <c r="CU24" s="16">
        <v>4.6549293097933563E-3</v>
      </c>
      <c r="CV24" s="16">
        <v>4.6176898753150092E-3</v>
      </c>
      <c r="CW24" s="16">
        <v>4.5807483563124881E-3</v>
      </c>
      <c r="CX24" s="16">
        <v>4.5441023694619883E-3</v>
      </c>
      <c r="CY24" s="16">
        <v>4.5077495505062926E-3</v>
      </c>
      <c r="CZ24" s="16">
        <v>4.4716875541022418E-3</v>
      </c>
      <c r="DA24" s="16">
        <v>4.4359140536694239E-3</v>
      </c>
      <c r="DB24" s="16">
        <v>4.4004267412400691E-3</v>
      </c>
      <c r="DC24" s="16">
        <v>4.3652233273101483E-3</v>
      </c>
      <c r="DD24" s="16">
        <v>4.3303015406916667E-3</v>
      </c>
      <c r="DE24" s="16">
        <v>4.295659128366134E-3</v>
      </c>
      <c r="DF24" s="16">
        <v>4.261293855339205E-3</v>
      </c>
      <c r="DG24" s="16">
        <v>4.2272035044964911E-3</v>
      </c>
      <c r="DH24" s="16">
        <v>4.1933858764605187E-3</v>
      </c>
      <c r="DI24" s="16">
        <v>4.1598387894488352E-3</v>
      </c>
      <c r="DJ24" s="16">
        <v>4.1265600791332438E-3</v>
      </c>
      <c r="DK24" s="16">
        <v>4.0935475985001786E-3</v>
      </c>
    </row>
    <row r="25" spans="2:115" ht="12.75" customHeight="1" x14ac:dyDescent="0.15">
      <c r="B25" s="16">
        <v>72</v>
      </c>
      <c r="D25" s="16">
        <v>1.1780000000000001E-2</v>
      </c>
      <c r="E25" s="16">
        <v>1.1586219000000002E-2</v>
      </c>
      <c r="F25" s="16">
        <v>1.1402229842280003E-2</v>
      </c>
      <c r="G25" s="16">
        <v>1.1227547681096272E-2</v>
      </c>
      <c r="H25" s="16">
        <v>1.1061829077323291E-2</v>
      </c>
      <c r="I25" s="16">
        <v>1.0904861722716073E-2</v>
      </c>
      <c r="J25" s="16">
        <v>1.0756228457435452E-2</v>
      </c>
      <c r="K25" s="16">
        <v>1.0615644551496771E-2</v>
      </c>
      <c r="L25" s="16">
        <v>1.0482842838157546E-2</v>
      </c>
      <c r="M25" s="16">
        <v>1.0357677694669946E-2</v>
      </c>
      <c r="N25" s="16">
        <v>1.0239807322504603E-2</v>
      </c>
      <c r="O25" s="16">
        <v>1.0129012607275103E-2</v>
      </c>
      <c r="P25" s="16">
        <v>1.0025190228050533E-2</v>
      </c>
      <c r="Q25" s="16">
        <v>9.9280461347407232E-3</v>
      </c>
      <c r="R25" s="16">
        <v>9.8374030735305408E-3</v>
      </c>
      <c r="S25" s="16">
        <v>9.7531949032211192E-3</v>
      </c>
      <c r="T25" s="16">
        <v>9.6751693439953504E-3</v>
      </c>
      <c r="U25" s="16">
        <v>9.597767989243387E-3</v>
      </c>
      <c r="V25" s="16">
        <v>9.520985845329441E-3</v>
      </c>
      <c r="W25" s="16">
        <v>9.4448179585668052E-3</v>
      </c>
      <c r="X25" s="16">
        <v>9.3692594148982698E-3</v>
      </c>
      <c r="Y25" s="16">
        <v>9.2943053395790846E-3</v>
      </c>
      <c r="Z25" s="16">
        <v>9.2199508968624517E-3</v>
      </c>
      <c r="AA25" s="16">
        <v>9.1461912896875514E-3</v>
      </c>
      <c r="AB25" s="16">
        <v>9.0730217593700518E-3</v>
      </c>
      <c r="AC25" s="16">
        <v>9.0004375852950902E-3</v>
      </c>
      <c r="AD25" s="16">
        <v>8.928434084612729E-3</v>
      </c>
      <c r="AE25" s="16">
        <v>8.8570066119358273E-3</v>
      </c>
      <c r="AF25" s="16">
        <v>8.7861505590403413E-3</v>
      </c>
      <c r="AG25" s="16">
        <v>8.7158613545680174E-3</v>
      </c>
      <c r="AH25" s="16">
        <v>8.6461344637314749E-3</v>
      </c>
      <c r="AI25" s="16">
        <v>8.5769653880216224E-3</v>
      </c>
      <c r="AJ25" s="16">
        <v>8.5083496649174493E-3</v>
      </c>
      <c r="AK25" s="16">
        <v>8.44028286759811E-3</v>
      </c>
      <c r="AL25" s="16">
        <v>8.3727606046573259E-3</v>
      </c>
      <c r="AM25" s="16">
        <v>8.305778519820067E-3</v>
      </c>
      <c r="AN25" s="16">
        <v>8.2393322916615042E-3</v>
      </c>
      <c r="AO25" s="16">
        <v>8.1734176333282133E-3</v>
      </c>
      <c r="AP25" s="16">
        <v>8.1080302922615886E-3</v>
      </c>
      <c r="AQ25" s="16">
        <v>8.0431660499234951E-3</v>
      </c>
      <c r="AR25" s="16">
        <v>7.9788207215241071E-3</v>
      </c>
      <c r="AS25" s="16">
        <v>7.9149901557519133E-3</v>
      </c>
      <c r="AT25" s="16">
        <v>7.8516702345058989E-3</v>
      </c>
      <c r="AU25" s="16">
        <v>7.7888568726298514E-3</v>
      </c>
      <c r="AV25" s="16">
        <v>7.726546017648812E-3</v>
      </c>
      <c r="AW25" s="16">
        <v>7.6647336495076221E-3</v>
      </c>
      <c r="AX25" s="16">
        <v>7.6034157803115615E-3</v>
      </c>
      <c r="AY25" s="16">
        <v>7.5425884540690682E-3</v>
      </c>
      <c r="AZ25" s="16">
        <v>7.4822477464365151E-3</v>
      </c>
      <c r="BA25" s="16">
        <v>7.4223897644650231E-3</v>
      </c>
      <c r="BB25" s="16">
        <v>7.3630106463493036E-3</v>
      </c>
      <c r="BC25" s="16">
        <v>7.3041065611785085E-3</v>
      </c>
      <c r="BD25" s="16">
        <v>7.2456737086890799E-3</v>
      </c>
      <c r="BE25" s="16">
        <v>7.1877083190195678E-3</v>
      </c>
      <c r="BF25" s="16">
        <v>7.1302066524674109E-3</v>
      </c>
      <c r="BG25" s="16">
        <v>7.0731649992476714E-3</v>
      </c>
      <c r="BH25" s="16">
        <v>7.0165796792536908E-3</v>
      </c>
      <c r="BI25" s="16">
        <v>6.9604470418196613E-3</v>
      </c>
      <c r="BJ25" s="16">
        <v>6.904763465485104E-3</v>
      </c>
      <c r="BK25" s="16">
        <v>6.849525357761223E-3</v>
      </c>
      <c r="BL25" s="16">
        <v>6.7947291548991328E-3</v>
      </c>
      <c r="BM25" s="16">
        <v>6.7403713216599393E-3</v>
      </c>
      <c r="BN25" s="16">
        <v>6.68644835108666E-3</v>
      </c>
      <c r="BO25" s="16">
        <v>6.6329567642779671E-3</v>
      </c>
      <c r="BP25" s="16">
        <v>6.5798931101637426E-3</v>
      </c>
      <c r="BQ25" s="16">
        <v>6.5272539652824332E-3</v>
      </c>
      <c r="BR25" s="16">
        <v>6.4750359335601733E-3</v>
      </c>
      <c r="BS25" s="16">
        <v>6.4232356460916917E-3</v>
      </c>
      <c r="BT25" s="16">
        <v>6.3718497609229589E-3</v>
      </c>
      <c r="BU25" s="16">
        <v>6.3208749628355749E-3</v>
      </c>
      <c r="BV25" s="16">
        <v>6.2703079631328896E-3</v>
      </c>
      <c r="BW25" s="16">
        <v>6.2201454994278279E-3</v>
      </c>
      <c r="BX25" s="16">
        <v>6.1703843354324051E-3</v>
      </c>
      <c r="BY25" s="16">
        <v>6.1210212607489449E-3</v>
      </c>
      <c r="BZ25" s="16">
        <v>6.0720530906629537E-3</v>
      </c>
      <c r="CA25" s="16">
        <v>6.0234766659376495E-3</v>
      </c>
      <c r="CB25" s="16">
        <v>5.9752888526101488E-3</v>
      </c>
      <c r="CC25" s="16">
        <v>5.927486541789268E-3</v>
      </c>
      <c r="CD25" s="16">
        <v>5.8800666494549531E-3</v>
      </c>
      <c r="CE25" s="16">
        <v>5.8330261162593136E-3</v>
      </c>
      <c r="CF25" s="16">
        <v>5.7863619073292389E-3</v>
      </c>
      <c r="CG25" s="16">
        <v>5.7400710120706052E-3</v>
      </c>
      <c r="CH25" s="16">
        <v>5.6941504439740401E-3</v>
      </c>
      <c r="CI25" s="16">
        <v>5.6485972404222481E-3</v>
      </c>
      <c r="CJ25" s="16">
        <v>5.6034084624988698E-3</v>
      </c>
      <c r="CK25" s="16">
        <v>5.5585811947988784E-3</v>
      </c>
      <c r="CL25" s="16">
        <v>5.5141125452404871E-3</v>
      </c>
      <c r="CM25" s="16">
        <v>5.4699996448785634E-3</v>
      </c>
      <c r="CN25" s="16">
        <v>5.4262396477195354E-3</v>
      </c>
      <c r="CO25" s="16">
        <v>5.3828297305377783E-3</v>
      </c>
      <c r="CP25" s="16">
        <v>5.3397670926934766E-3</v>
      </c>
      <c r="CQ25" s="16">
        <v>5.2970489559519291E-3</v>
      </c>
      <c r="CR25" s="16">
        <v>5.2546725643043135E-3</v>
      </c>
      <c r="CS25" s="16">
        <v>5.2126351837898793E-3</v>
      </c>
      <c r="CT25" s="16">
        <v>5.1709341023195594E-3</v>
      </c>
      <c r="CU25" s="16">
        <v>5.1295666295010037E-3</v>
      </c>
      <c r="CV25" s="16">
        <v>5.0885300964649957E-3</v>
      </c>
      <c r="CW25" s="16">
        <v>5.047821855693275E-3</v>
      </c>
      <c r="CX25" s="16">
        <v>5.0074392808477286E-3</v>
      </c>
      <c r="CY25" s="16">
        <v>4.9673797666009468E-3</v>
      </c>
      <c r="CZ25" s="16">
        <v>4.9276407284681387E-3</v>
      </c>
      <c r="DA25" s="16">
        <v>4.8882196026403943E-3</v>
      </c>
      <c r="DB25" s="16">
        <v>4.8491138458192709E-3</v>
      </c>
      <c r="DC25" s="16">
        <v>4.8103209350527166E-3</v>
      </c>
      <c r="DD25" s="16">
        <v>4.7718383675722951E-3</v>
      </c>
      <c r="DE25" s="16">
        <v>4.7336636606317168E-3</v>
      </c>
      <c r="DF25" s="16">
        <v>4.6957943513466632E-3</v>
      </c>
      <c r="DG25" s="16">
        <v>4.6582279965358894E-3</v>
      </c>
      <c r="DH25" s="16">
        <v>4.6209621725636025E-3</v>
      </c>
      <c r="DI25" s="16">
        <v>4.5839944751830935E-3</v>
      </c>
      <c r="DJ25" s="16">
        <v>4.5473225193816283E-3</v>
      </c>
      <c r="DK25" s="16">
        <v>4.5109439392265758E-3</v>
      </c>
    </row>
    <row r="26" spans="2:115" ht="12.75" customHeight="1" x14ac:dyDescent="0.15">
      <c r="B26" s="16">
        <v>73</v>
      </c>
      <c r="D26" s="16">
        <v>1.303E-2</v>
      </c>
      <c r="E26" s="16">
        <v>1.28156565E-2</v>
      </c>
      <c r="F26" s="16">
        <v>1.2612143874779999E-2</v>
      </c>
      <c r="G26" s="16">
        <v>1.241892583061837E-2</v>
      </c>
      <c r="H26" s="16">
        <v>1.2235622485358442E-2</v>
      </c>
      <c r="I26" s="16">
        <v>1.2061999002291206E-2</v>
      </c>
      <c r="J26" s="16">
        <v>1.1897593955889976E-2</v>
      </c>
      <c r="K26" s="16">
        <v>1.1742092402886494E-2</v>
      </c>
      <c r="L26" s="16">
        <v>1.1595198826926384E-2</v>
      </c>
      <c r="M26" s="16">
        <v>1.1456752152932884E-2</v>
      </c>
      <c r="N26" s="16">
        <v>1.1326374313432508E-2</v>
      </c>
      <c r="O26" s="16">
        <v>1.1203822943361167E-2</v>
      </c>
      <c r="P26" s="16">
        <v>1.1088983758191716E-2</v>
      </c>
      <c r="Q26" s="16">
        <v>1.0981531505574838E-2</v>
      </c>
      <c r="R26" s="16">
        <v>1.088127012292894E-2</v>
      </c>
      <c r="S26" s="16">
        <v>1.0788126450676668E-2</v>
      </c>
      <c r="T26" s="16">
        <v>1.0701821439071255E-2</v>
      </c>
      <c r="U26" s="16">
        <v>1.0616206867558684E-2</v>
      </c>
      <c r="V26" s="16">
        <v>1.0531277212618215E-2</v>
      </c>
      <c r="W26" s="16">
        <v>1.044702699491727E-2</v>
      </c>
      <c r="X26" s="16">
        <v>1.0363450778957931E-2</v>
      </c>
      <c r="Y26" s="16">
        <v>1.0280543172726267E-2</v>
      </c>
      <c r="Z26" s="16">
        <v>1.0198298827344458E-2</v>
      </c>
      <c r="AA26" s="16">
        <v>1.0116712436725702E-2</v>
      </c>
      <c r="AB26" s="16">
        <v>1.0035778737231896E-2</v>
      </c>
      <c r="AC26" s="16">
        <v>9.9554925073340409E-3</v>
      </c>
      <c r="AD26" s="16">
        <v>9.8758485672753686E-3</v>
      </c>
      <c r="AE26" s="16">
        <v>9.7968417787371639E-3</v>
      </c>
      <c r="AF26" s="16">
        <v>9.7184670445072674E-3</v>
      </c>
      <c r="AG26" s="16">
        <v>9.6407193081512084E-3</v>
      </c>
      <c r="AH26" s="16">
        <v>9.5635935536860003E-3</v>
      </c>
      <c r="AI26" s="16">
        <v>9.4870848052565123E-3</v>
      </c>
      <c r="AJ26" s="16">
        <v>9.4111881268144609E-3</v>
      </c>
      <c r="AK26" s="16">
        <v>9.3358986217999436E-3</v>
      </c>
      <c r="AL26" s="16">
        <v>9.2612114328255446E-3</v>
      </c>
      <c r="AM26" s="16">
        <v>9.187121741362941E-3</v>
      </c>
      <c r="AN26" s="16">
        <v>9.1136247674320353E-3</v>
      </c>
      <c r="AO26" s="16">
        <v>9.0407157692925788E-3</v>
      </c>
      <c r="AP26" s="16">
        <v>8.9683900431382392E-3</v>
      </c>
      <c r="AQ26" s="16">
        <v>8.8966429227931333E-3</v>
      </c>
      <c r="AR26" s="16">
        <v>8.8254697794107884E-3</v>
      </c>
      <c r="AS26" s="16">
        <v>8.7548660211755024E-3</v>
      </c>
      <c r="AT26" s="16">
        <v>8.6848270930060985E-3</v>
      </c>
      <c r="AU26" s="16">
        <v>8.615348476262049E-3</v>
      </c>
      <c r="AV26" s="16">
        <v>8.5464256884519516E-3</v>
      </c>
      <c r="AW26" s="16">
        <v>8.4780542829443369E-3</v>
      </c>
      <c r="AX26" s="16">
        <v>8.4102298486807819E-3</v>
      </c>
      <c r="AY26" s="16">
        <v>8.3429480098913354E-3</v>
      </c>
      <c r="AZ26" s="16">
        <v>8.2762044258122055E-3</v>
      </c>
      <c r="BA26" s="16">
        <v>8.2099947904057061E-3</v>
      </c>
      <c r="BB26" s="16">
        <v>8.1443148320824617E-3</v>
      </c>
      <c r="BC26" s="16">
        <v>8.0791603134258011E-3</v>
      </c>
      <c r="BD26" s="16">
        <v>8.014527030918395E-3</v>
      </c>
      <c r="BE26" s="16">
        <v>7.9504108146710474E-3</v>
      </c>
      <c r="BF26" s="16">
        <v>7.8868075281536797E-3</v>
      </c>
      <c r="BG26" s="16">
        <v>7.8237130679284506E-3</v>
      </c>
      <c r="BH26" s="16">
        <v>7.7611233633850226E-3</v>
      </c>
      <c r="BI26" s="16">
        <v>7.6990343764779421E-3</v>
      </c>
      <c r="BJ26" s="16">
        <v>7.6374421014661189E-3</v>
      </c>
      <c r="BK26" s="16">
        <v>7.5763425646543899E-3</v>
      </c>
      <c r="BL26" s="16">
        <v>7.5157318241371547E-3</v>
      </c>
      <c r="BM26" s="16">
        <v>7.4556059695440567E-3</v>
      </c>
      <c r="BN26" s="16">
        <v>7.3959611217877044E-3</v>
      </c>
      <c r="BO26" s="16">
        <v>7.3367934328134035E-3</v>
      </c>
      <c r="BP26" s="16">
        <v>7.2780990853508953E-3</v>
      </c>
      <c r="BQ26" s="16">
        <v>7.2198742926680888E-3</v>
      </c>
      <c r="BR26" s="16">
        <v>7.1621152983267437E-3</v>
      </c>
      <c r="BS26" s="16">
        <v>7.1048183759401294E-3</v>
      </c>
      <c r="BT26" s="16">
        <v>7.0479798289326085E-3</v>
      </c>
      <c r="BU26" s="16">
        <v>6.9915959903011481E-3</v>
      </c>
      <c r="BV26" s="16">
        <v>6.9356632223787377E-3</v>
      </c>
      <c r="BW26" s="16">
        <v>6.8801779165997088E-3</v>
      </c>
      <c r="BX26" s="16">
        <v>6.8251364932669116E-3</v>
      </c>
      <c r="BY26" s="16">
        <v>6.7705354013207755E-3</v>
      </c>
      <c r="BZ26" s="16">
        <v>6.7163711181102096E-3</v>
      </c>
      <c r="CA26" s="16">
        <v>6.6626401491653277E-3</v>
      </c>
      <c r="CB26" s="16">
        <v>6.6093390279720055E-3</v>
      </c>
      <c r="CC26" s="16">
        <v>6.5564643157482293E-3</v>
      </c>
      <c r="CD26" s="16">
        <v>6.504012601222243E-3</v>
      </c>
      <c r="CE26" s="16">
        <v>6.4519805004124653E-3</v>
      </c>
      <c r="CF26" s="16">
        <v>6.4003646564091653E-3</v>
      </c>
      <c r="CG26" s="16">
        <v>6.3491617391578919E-3</v>
      </c>
      <c r="CH26" s="16">
        <v>6.2983684452446289E-3</v>
      </c>
      <c r="CI26" s="16">
        <v>6.2479814976826717E-3</v>
      </c>
      <c r="CJ26" s="16">
        <v>6.1979976457012097E-3</v>
      </c>
      <c r="CK26" s="16">
        <v>6.1484136645356003E-3</v>
      </c>
      <c r="CL26" s="16">
        <v>6.099226355219315E-3</v>
      </c>
      <c r="CM26" s="16">
        <v>6.0504325443775609E-3</v>
      </c>
      <c r="CN26" s="16">
        <v>6.0020290840225405E-3</v>
      </c>
      <c r="CO26" s="16">
        <v>5.9540128513503598E-3</v>
      </c>
      <c r="CP26" s="16">
        <v>5.9063807485395577E-3</v>
      </c>
      <c r="CQ26" s="16">
        <v>5.8591297025512405E-3</v>
      </c>
      <c r="CR26" s="16">
        <v>5.8122566649308309E-3</v>
      </c>
      <c r="CS26" s="16">
        <v>5.7657586116113841E-3</v>
      </c>
      <c r="CT26" s="16">
        <v>5.7196325427184931E-3</v>
      </c>
      <c r="CU26" s="16">
        <v>5.6738754823767454E-3</v>
      </c>
      <c r="CV26" s="16">
        <v>5.6284844785177311E-3</v>
      </c>
      <c r="CW26" s="16">
        <v>5.5834566026895889E-3</v>
      </c>
      <c r="CX26" s="16">
        <v>5.5387889498680716E-3</v>
      </c>
      <c r="CY26" s="16">
        <v>5.4944786382691273E-3</v>
      </c>
      <c r="CZ26" s="16">
        <v>5.4505228091629738E-3</v>
      </c>
      <c r="DA26" s="16">
        <v>5.4069186266896708E-3</v>
      </c>
      <c r="DB26" s="16">
        <v>5.3636632776761532E-3</v>
      </c>
      <c r="DC26" s="16">
        <v>5.320753971454744E-3</v>
      </c>
      <c r="DD26" s="16">
        <v>5.2781879396831058E-3</v>
      </c>
      <c r="DE26" s="16">
        <v>5.2359624361656412E-3</v>
      </c>
      <c r="DF26" s="16">
        <v>5.1940747366763162E-3</v>
      </c>
      <c r="DG26" s="16">
        <v>5.152522138782905E-3</v>
      </c>
      <c r="DH26" s="16">
        <v>5.1113019616726421E-3</v>
      </c>
      <c r="DI26" s="16">
        <v>5.0704115459792613E-3</v>
      </c>
      <c r="DJ26" s="16">
        <v>5.029848253611427E-3</v>
      </c>
      <c r="DK26" s="16">
        <v>4.9896094675825359E-3</v>
      </c>
    </row>
    <row r="27" spans="2:115" ht="12.75" customHeight="1" x14ac:dyDescent="0.15">
      <c r="B27" s="16">
        <v>74</v>
      </c>
      <c r="D27" s="16">
        <v>1.447E-2</v>
      </c>
      <c r="E27" s="16">
        <v>1.4231968500000001E-2</v>
      </c>
      <c r="F27" s="16">
        <v>1.400596484022E-2</v>
      </c>
      <c r="G27" s="16">
        <v>1.379139345886783E-2</v>
      </c>
      <c r="H27" s="16">
        <v>1.3587832491414941E-2</v>
      </c>
      <c r="I27" s="16">
        <v>1.3395021148361762E-2</v>
      </c>
      <c r="J27" s="16">
        <v>1.3212447010109591E-2</v>
      </c>
      <c r="K27" s="16">
        <v>1.3039760327687458E-2</v>
      </c>
      <c r="L27" s="16">
        <v>1.2876632925988087E-2</v>
      </c>
      <c r="M27" s="16">
        <v>1.272288592885179E-2</v>
      </c>
      <c r="N27" s="16">
        <v>1.2578099486981457E-2</v>
      </c>
      <c r="O27" s="16">
        <v>1.2442004450532318E-2</v>
      </c>
      <c r="P27" s="16">
        <v>1.2314473904914362E-2</v>
      </c>
      <c r="Q27" s="16">
        <v>1.2195146652775742E-2</v>
      </c>
      <c r="R27" s="16">
        <v>1.20838049638359E-2</v>
      </c>
      <c r="S27" s="16">
        <v>1.1980367593345465E-2</v>
      </c>
      <c r="T27" s="16">
        <v>1.1884524652598701E-2</v>
      </c>
      <c r="U27" s="16">
        <v>1.1789448455377912E-2</v>
      </c>
      <c r="V27" s="16">
        <v>1.1695132867734888E-2</v>
      </c>
      <c r="W27" s="16">
        <v>1.160157180479301E-2</v>
      </c>
      <c r="X27" s="16">
        <v>1.1508759230354665E-2</v>
      </c>
      <c r="Y27" s="16">
        <v>1.1416689156511829E-2</v>
      </c>
      <c r="Z27" s="16">
        <v>1.1325355643259734E-2</v>
      </c>
      <c r="AA27" s="16">
        <v>1.1234752798113656E-2</v>
      </c>
      <c r="AB27" s="16">
        <v>1.1144874775728746E-2</v>
      </c>
      <c r="AC27" s="16">
        <v>1.1055715777522915E-2</v>
      </c>
      <c r="AD27" s="16">
        <v>1.0967270051302732E-2</v>
      </c>
      <c r="AE27" s="16">
        <v>1.0879531890892309E-2</v>
      </c>
      <c r="AF27" s="16">
        <v>1.0792495635765172E-2</v>
      </c>
      <c r="AG27" s="16">
        <v>1.0706155670679049E-2</v>
      </c>
      <c r="AH27" s="16">
        <v>1.0620506425313618E-2</v>
      </c>
      <c r="AI27" s="16">
        <v>1.0535542373911109E-2</v>
      </c>
      <c r="AJ27" s="16">
        <v>1.045125803491982E-2</v>
      </c>
      <c r="AK27" s="16">
        <v>1.0367647970640461E-2</v>
      </c>
      <c r="AL27" s="16">
        <v>1.0284706786875339E-2</v>
      </c>
      <c r="AM27" s="16">
        <v>1.0202429132580335E-2</v>
      </c>
      <c r="AN27" s="16">
        <v>1.0120809699519692E-2</v>
      </c>
      <c r="AO27" s="16">
        <v>1.0039843221923533E-2</v>
      </c>
      <c r="AP27" s="16">
        <v>9.9595244761481461E-3</v>
      </c>
      <c r="AQ27" s="16">
        <v>9.8798482803389605E-3</v>
      </c>
      <c r="AR27" s="16">
        <v>9.8008094940962489E-3</v>
      </c>
      <c r="AS27" s="16">
        <v>9.722403018143479E-3</v>
      </c>
      <c r="AT27" s="16">
        <v>9.6446237939983321E-3</v>
      </c>
      <c r="AU27" s="16">
        <v>9.5674668036463441E-3</v>
      </c>
      <c r="AV27" s="16">
        <v>9.4909270692171734E-3</v>
      </c>
      <c r="AW27" s="16">
        <v>9.4149996526634357E-3</v>
      </c>
      <c r="AX27" s="16">
        <v>9.3396796554421294E-3</v>
      </c>
      <c r="AY27" s="16">
        <v>9.264962218198591E-3</v>
      </c>
      <c r="AZ27" s="16">
        <v>9.190842520453003E-3</v>
      </c>
      <c r="BA27" s="16">
        <v>9.1173157802893773E-3</v>
      </c>
      <c r="BB27" s="16">
        <v>9.0443772540470639E-3</v>
      </c>
      <c r="BC27" s="16">
        <v>8.9720222360146866E-3</v>
      </c>
      <c r="BD27" s="16">
        <v>8.9002460581265683E-3</v>
      </c>
      <c r="BE27" s="16">
        <v>8.8290440896615571E-3</v>
      </c>
      <c r="BF27" s="16">
        <v>8.7584117369442632E-3</v>
      </c>
      <c r="BG27" s="16">
        <v>8.6883444430487095E-3</v>
      </c>
      <c r="BH27" s="16">
        <v>8.6188376875043216E-3</v>
      </c>
      <c r="BI27" s="16">
        <v>8.5498869860042865E-3</v>
      </c>
      <c r="BJ27" s="16">
        <v>8.4814878901162509E-3</v>
      </c>
      <c r="BK27" s="16">
        <v>8.4136359869953214E-3</v>
      </c>
      <c r="BL27" s="16">
        <v>8.3463268990993586E-3</v>
      </c>
      <c r="BM27" s="16">
        <v>8.2795562839065636E-3</v>
      </c>
      <c r="BN27" s="16">
        <v>8.2133198336353103E-3</v>
      </c>
      <c r="BO27" s="16">
        <v>8.1476132749662283E-3</v>
      </c>
      <c r="BP27" s="16">
        <v>8.0824323687664987E-3</v>
      </c>
      <c r="BQ27" s="16">
        <v>8.0177729098163675E-3</v>
      </c>
      <c r="BR27" s="16">
        <v>7.9536307265378348E-3</v>
      </c>
      <c r="BS27" s="16">
        <v>7.8900016807255322E-3</v>
      </c>
      <c r="BT27" s="16">
        <v>7.8268816672797288E-3</v>
      </c>
      <c r="BU27" s="16">
        <v>7.7642666139414911E-3</v>
      </c>
      <c r="BV27" s="16">
        <v>7.7021524810299584E-3</v>
      </c>
      <c r="BW27" s="16">
        <v>7.6405352611817199E-3</v>
      </c>
      <c r="BX27" s="16">
        <v>7.5794109790922656E-3</v>
      </c>
      <c r="BY27" s="16">
        <v>7.5187756912595272E-3</v>
      </c>
      <c r="BZ27" s="16">
        <v>7.4586254857294514E-3</v>
      </c>
      <c r="CA27" s="16">
        <v>7.3989564818436144E-3</v>
      </c>
      <c r="CB27" s="16">
        <v>7.3397648299888662E-3</v>
      </c>
      <c r="CC27" s="16">
        <v>7.2810467113489557E-3</v>
      </c>
      <c r="CD27" s="16">
        <v>7.2227983376581635E-3</v>
      </c>
      <c r="CE27" s="16">
        <v>7.1650159509568986E-3</v>
      </c>
      <c r="CF27" s="16">
        <v>7.1076958233492428E-3</v>
      </c>
      <c r="CG27" s="16">
        <v>7.0508342567624496E-3</v>
      </c>
      <c r="CH27" s="16">
        <v>6.9944275827083496E-3</v>
      </c>
      <c r="CI27" s="16">
        <v>6.9384721620466827E-3</v>
      </c>
      <c r="CJ27" s="16">
        <v>6.882964384750309E-3</v>
      </c>
      <c r="CK27" s="16">
        <v>6.8279006696723059E-3</v>
      </c>
      <c r="CL27" s="16">
        <v>6.7732774643149271E-3</v>
      </c>
      <c r="CM27" s="16">
        <v>6.7190912446004085E-3</v>
      </c>
      <c r="CN27" s="16">
        <v>6.6653385146436053E-3</v>
      </c>
      <c r="CO27" s="16">
        <v>6.6120158065264556E-3</v>
      </c>
      <c r="CP27" s="16">
        <v>6.5591196800742447E-3</v>
      </c>
      <c r="CQ27" s="16">
        <v>6.5066467226336504E-3</v>
      </c>
      <c r="CR27" s="16">
        <v>6.4545935488525812E-3</v>
      </c>
      <c r="CS27" s="16">
        <v>6.4029568004617607E-3</v>
      </c>
      <c r="CT27" s="16">
        <v>6.3517331460580667E-3</v>
      </c>
      <c r="CU27" s="16">
        <v>6.3009192808896018E-3</v>
      </c>
      <c r="CV27" s="16">
        <v>6.2505119266424852E-3</v>
      </c>
      <c r="CW27" s="16">
        <v>6.2005078312293441E-3</v>
      </c>
      <c r="CX27" s="16">
        <v>6.15090376857951E-3</v>
      </c>
      <c r="CY27" s="16">
        <v>6.101696538430873E-3</v>
      </c>
      <c r="CZ27" s="16">
        <v>6.0528829661234268E-3</v>
      </c>
      <c r="DA27" s="16">
        <v>6.0044599023944389E-3</v>
      </c>
      <c r="DB27" s="16">
        <v>5.9564242231752839E-3</v>
      </c>
      <c r="DC27" s="16">
        <v>5.9087728293898811E-3</v>
      </c>
      <c r="DD27" s="16">
        <v>5.8615026467547628E-3</v>
      </c>
      <c r="DE27" s="16">
        <v>5.8146106255807239E-3</v>
      </c>
      <c r="DF27" s="16">
        <v>5.7680937405760789E-3</v>
      </c>
      <c r="DG27" s="16">
        <v>5.7219489906514698E-3</v>
      </c>
      <c r="DH27" s="16">
        <v>5.6761733987262582E-3</v>
      </c>
      <c r="DI27" s="16">
        <v>5.6307640115364479E-3</v>
      </c>
      <c r="DJ27" s="16">
        <v>5.5857178994441559E-3</v>
      </c>
      <c r="DK27" s="16">
        <v>5.541032156248603E-3</v>
      </c>
    </row>
    <row r="28" spans="2:115" ht="12.75" customHeight="1" x14ac:dyDescent="0.15">
      <c r="B28" s="16">
        <v>75</v>
      </c>
      <c r="D28" s="16">
        <v>1.6150000000000001E-2</v>
      </c>
      <c r="E28" s="16">
        <v>1.5884332500000001E-2</v>
      </c>
      <c r="F28" s="16">
        <v>1.5632089299899999E-2</v>
      </c>
      <c r="G28" s="16">
        <v>1.5392605691825531E-2</v>
      </c>
      <c r="H28" s="16">
        <v>1.5165410831814186E-2</v>
      </c>
      <c r="I28" s="16">
        <v>1.4950213652110743E-2</v>
      </c>
      <c r="J28" s="16">
        <v>1.4746442240032473E-2</v>
      </c>
      <c r="K28" s="16">
        <v>1.4553706239955248E-2</v>
      </c>
      <c r="L28" s="16">
        <v>1.4371639374893408E-2</v>
      </c>
      <c r="M28" s="16">
        <v>1.4200042000757182E-2</v>
      </c>
      <c r="N28" s="16">
        <v>1.4038445522788566E-2</v>
      </c>
      <c r="O28" s="16">
        <v>1.3886549542231993E-2</v>
      </c>
      <c r="P28" s="16">
        <v>1.3744212409424117E-2</v>
      </c>
      <c r="Q28" s="16">
        <v>1.3611030991176797E-2</v>
      </c>
      <c r="R28" s="16">
        <v>1.3486762278227352E-2</v>
      </c>
      <c r="S28" s="16">
        <v>1.3371315593125726E-2</v>
      </c>
      <c r="T28" s="16">
        <v>1.326434506838072E-2</v>
      </c>
      <c r="U28" s="16">
        <v>1.3158230307833673E-2</v>
      </c>
      <c r="V28" s="16">
        <v>1.3052964465371004E-2</v>
      </c>
      <c r="W28" s="16">
        <v>1.2948540749648036E-2</v>
      </c>
      <c r="X28" s="16">
        <v>1.2844952423650852E-2</v>
      </c>
      <c r="Y28" s="16">
        <v>1.2742192804261645E-2</v>
      </c>
      <c r="Z28" s="16">
        <v>1.2640255261827552E-2</v>
      </c>
      <c r="AA28" s="16">
        <v>1.2539133219732931E-2</v>
      </c>
      <c r="AB28" s="16">
        <v>1.2438820153975069E-2</v>
      </c>
      <c r="AC28" s="16">
        <v>1.2339309592743267E-2</v>
      </c>
      <c r="AD28" s="16">
        <v>1.224059511600132E-2</v>
      </c>
      <c r="AE28" s="16">
        <v>1.2142670355073309E-2</v>
      </c>
      <c r="AF28" s="16">
        <v>1.2045528992232723E-2</v>
      </c>
      <c r="AG28" s="16">
        <v>1.1949164760294862E-2</v>
      </c>
      <c r="AH28" s="16">
        <v>1.1853571442212503E-2</v>
      </c>
      <c r="AI28" s="16">
        <v>1.1758742870674802E-2</v>
      </c>
      <c r="AJ28" s="16">
        <v>1.1664672927709405E-2</v>
      </c>
      <c r="AK28" s="16">
        <v>1.1571355544287728E-2</v>
      </c>
      <c r="AL28" s="16">
        <v>1.1478784699933428E-2</v>
      </c>
      <c r="AM28" s="16">
        <v>1.1386954422333961E-2</v>
      </c>
      <c r="AN28" s="16">
        <v>1.1295858786955286E-2</v>
      </c>
      <c r="AO28" s="16">
        <v>1.1205491916659644E-2</v>
      </c>
      <c r="AP28" s="16">
        <v>1.1115847981326369E-2</v>
      </c>
      <c r="AQ28" s="16">
        <v>1.1026921197475757E-2</v>
      </c>
      <c r="AR28" s="16">
        <v>1.093870582789595E-2</v>
      </c>
      <c r="AS28" s="16">
        <v>1.0851196181272784E-2</v>
      </c>
      <c r="AT28" s="16">
        <v>1.0764386611822602E-2</v>
      </c>
      <c r="AU28" s="16">
        <v>1.067827151892802E-2</v>
      </c>
      <c r="AV28" s="16">
        <v>1.0592845346776595E-2</v>
      </c>
      <c r="AW28" s="16">
        <v>1.0508102584002383E-2</v>
      </c>
      <c r="AX28" s="16">
        <v>1.0424037763330365E-2</v>
      </c>
      <c r="AY28" s="16">
        <v>1.0340645461223721E-2</v>
      </c>
      <c r="AZ28" s="16">
        <v>1.025792029753393E-2</v>
      </c>
      <c r="BA28" s="16">
        <v>1.0175856935153658E-2</v>
      </c>
      <c r="BB28" s="16">
        <v>1.009445007967243E-2</v>
      </c>
      <c r="BC28" s="16">
        <v>1.001369447903505E-2</v>
      </c>
      <c r="BD28" s="16">
        <v>9.93358492320277E-3</v>
      </c>
      <c r="BE28" s="16">
        <v>9.8541162438171483E-3</v>
      </c>
      <c r="BF28" s="16">
        <v>9.7752833138666107E-3</v>
      </c>
      <c r="BG28" s="16">
        <v>9.6970810473556764E-3</v>
      </c>
      <c r="BH28" s="16">
        <v>9.6195043989768334E-3</v>
      </c>
      <c r="BI28" s="16">
        <v>9.5425483637850174E-3</v>
      </c>
      <c r="BJ28" s="16">
        <v>9.4662079768747364E-3</v>
      </c>
      <c r="BK28" s="16">
        <v>9.3904783130597386E-3</v>
      </c>
      <c r="BL28" s="16">
        <v>9.315354486555261E-3</v>
      </c>
      <c r="BM28" s="16">
        <v>9.2408316506628185E-3</v>
      </c>
      <c r="BN28" s="16">
        <v>9.1669049974575159E-3</v>
      </c>
      <c r="BO28" s="16">
        <v>9.0935697574778575E-3</v>
      </c>
      <c r="BP28" s="16">
        <v>9.0208211994180325E-3</v>
      </c>
      <c r="BQ28" s="16">
        <v>8.9486546298226891E-3</v>
      </c>
      <c r="BR28" s="16">
        <v>8.8770653927841073E-3</v>
      </c>
      <c r="BS28" s="16">
        <v>8.8060488696418346E-3</v>
      </c>
      <c r="BT28" s="16">
        <v>8.7356004786847009E-3</v>
      </c>
      <c r="BU28" s="16">
        <v>8.665715674855223E-3</v>
      </c>
      <c r="BV28" s="16">
        <v>8.5963899494563793E-3</v>
      </c>
      <c r="BW28" s="16">
        <v>8.5276188298607294E-3</v>
      </c>
      <c r="BX28" s="16">
        <v>8.4593978792218433E-3</v>
      </c>
      <c r="BY28" s="16">
        <v>8.391722696188068E-3</v>
      </c>
      <c r="BZ28" s="16">
        <v>8.324588914618564E-3</v>
      </c>
      <c r="CA28" s="16">
        <v>8.2579922033016156E-3</v>
      </c>
      <c r="CB28" s="16">
        <v>8.1919282656752034E-3</v>
      </c>
      <c r="CC28" s="16">
        <v>8.1263928395498009E-3</v>
      </c>
      <c r="CD28" s="16">
        <v>8.0613816968334029E-3</v>
      </c>
      <c r="CE28" s="16">
        <v>7.9968906432587358E-3</v>
      </c>
      <c r="CF28" s="16">
        <v>7.9329155181126661E-3</v>
      </c>
      <c r="CG28" s="16">
        <v>7.8694521939677645E-3</v>
      </c>
      <c r="CH28" s="16">
        <v>7.8064965764160213E-3</v>
      </c>
      <c r="CI28" s="16">
        <v>7.744044603804694E-3</v>
      </c>
      <c r="CJ28" s="16">
        <v>7.682092246974255E-3</v>
      </c>
      <c r="CK28" s="16">
        <v>7.6206355089984612E-3</v>
      </c>
      <c r="CL28" s="16">
        <v>7.5596704249264735E-3</v>
      </c>
      <c r="CM28" s="16">
        <v>7.4991930615270616E-3</v>
      </c>
      <c r="CN28" s="16">
        <v>7.439199517034846E-3</v>
      </c>
      <c r="CO28" s="16">
        <v>7.3796859208985661E-3</v>
      </c>
      <c r="CP28" s="16">
        <v>7.3206484335313782E-3</v>
      </c>
      <c r="CQ28" s="16">
        <v>7.2620832460631272E-3</v>
      </c>
      <c r="CR28" s="16">
        <v>7.2039865800946224E-3</v>
      </c>
      <c r="CS28" s="16">
        <v>7.1463546874538653E-3</v>
      </c>
      <c r="CT28" s="16">
        <v>7.0891838499542335E-3</v>
      </c>
      <c r="CU28" s="16">
        <v>7.0324703791545999E-3</v>
      </c>
      <c r="CV28" s="16">
        <v>6.9762106161213632E-3</v>
      </c>
      <c r="CW28" s="16">
        <v>6.9204009311923916E-3</v>
      </c>
      <c r="CX28" s="16">
        <v>6.8650377237428522E-3</v>
      </c>
      <c r="CY28" s="16">
        <v>6.8101174219529093E-3</v>
      </c>
      <c r="CZ28" s="16">
        <v>6.7556364825772861E-3</v>
      </c>
      <c r="DA28" s="16">
        <v>6.701591390716668E-3</v>
      </c>
      <c r="DB28" s="16">
        <v>6.6479786595909354E-3</v>
      </c>
      <c r="DC28" s="16">
        <v>6.5947948303142073E-3</v>
      </c>
      <c r="DD28" s="16">
        <v>6.5420364716716932E-3</v>
      </c>
      <c r="DE28" s="16">
        <v>6.4897001798983195E-3</v>
      </c>
      <c r="DF28" s="16">
        <v>6.4377825784591334E-3</v>
      </c>
      <c r="DG28" s="16">
        <v>6.3862803178314602E-3</v>
      </c>
      <c r="DH28" s="16">
        <v>6.3351900752888083E-3</v>
      </c>
      <c r="DI28" s="16">
        <v>6.2845085546864984E-3</v>
      </c>
      <c r="DJ28" s="16">
        <v>6.2342324862490056E-3</v>
      </c>
      <c r="DK28" s="16">
        <v>6.1843586263590142E-3</v>
      </c>
    </row>
    <row r="29" spans="2:115" ht="12.75" customHeight="1" x14ac:dyDescent="0.15">
      <c r="B29" s="16">
        <v>76</v>
      </c>
      <c r="D29" s="16">
        <v>1.8120000000000001E-2</v>
      </c>
      <c r="E29" s="16">
        <v>1.7821926000000002E-2</v>
      </c>
      <c r="F29" s="16">
        <v>1.7538913815120002E-2</v>
      </c>
      <c r="G29" s="16">
        <v>1.7270217655472365E-2</v>
      </c>
      <c r="H29" s="16">
        <v>1.7015309242877592E-2</v>
      </c>
      <c r="I29" s="16">
        <v>1.6773862004721158E-2</v>
      </c>
      <c r="J29" s="16">
        <v>1.6545234265596807E-2</v>
      </c>
      <c r="K29" s="16">
        <v>1.6328988053745455E-2</v>
      </c>
      <c r="L29" s="16">
        <v>1.6124712413193101E-2</v>
      </c>
      <c r="M29" s="16">
        <v>1.5932183346979576E-2</v>
      </c>
      <c r="N29" s="16">
        <v>1.575087510049095E-2</v>
      </c>
      <c r="O29" s="16">
        <v>1.5580450631903636E-2</v>
      </c>
      <c r="P29" s="16">
        <v>1.5420751012926625E-2</v>
      </c>
      <c r="Q29" s="16">
        <v>1.5271323935611366E-2</v>
      </c>
      <c r="R29" s="16">
        <v>1.5131896748079235E-2</v>
      </c>
      <c r="S29" s="16">
        <v>1.5002367711915677E-2</v>
      </c>
      <c r="T29" s="16">
        <v>1.4882348770220351E-2</v>
      </c>
      <c r="U29" s="16">
        <v>1.4763289980058587E-2</v>
      </c>
      <c r="V29" s="16">
        <v>1.4645183660218119E-2</v>
      </c>
      <c r="W29" s="16">
        <v>1.4528022190936374E-2</v>
      </c>
      <c r="X29" s="16">
        <v>1.4411798013408883E-2</v>
      </c>
      <c r="Y29" s="16">
        <v>1.4296503629301613E-2</v>
      </c>
      <c r="Z29" s="16">
        <v>1.4182131600267199E-2</v>
      </c>
      <c r="AA29" s="16">
        <v>1.4068674547465061E-2</v>
      </c>
      <c r="AB29" s="16">
        <v>1.3956125151085342E-2</v>
      </c>
      <c r="AC29" s="16">
        <v>1.3844476149876658E-2</v>
      </c>
      <c r="AD29" s="16">
        <v>1.3733720340677644E-2</v>
      </c>
      <c r="AE29" s="16">
        <v>1.3623850577952222E-2</v>
      </c>
      <c r="AF29" s="16">
        <v>1.3514859773328605E-2</v>
      </c>
      <c r="AG29" s="16">
        <v>1.3406740895141976E-2</v>
      </c>
      <c r="AH29" s="16">
        <v>1.3299486967980841E-2</v>
      </c>
      <c r="AI29" s="16">
        <v>1.3193091072236993E-2</v>
      </c>
      <c r="AJ29" s="16">
        <v>1.3087546343659098E-2</v>
      </c>
      <c r="AK29" s="16">
        <v>1.2982845972909824E-2</v>
      </c>
      <c r="AL29" s="16">
        <v>1.2878983205126546E-2</v>
      </c>
      <c r="AM29" s="16">
        <v>1.2775951339485534E-2</v>
      </c>
      <c r="AN29" s="16">
        <v>1.2673743728769648E-2</v>
      </c>
      <c r="AO29" s="16">
        <v>1.2572353778939491E-2</v>
      </c>
      <c r="AP29" s="16">
        <v>1.2471774948707976E-2</v>
      </c>
      <c r="AQ29" s="16">
        <v>1.2372000749118312E-2</v>
      </c>
      <c r="AR29" s="16">
        <v>1.2273024743125365E-2</v>
      </c>
      <c r="AS29" s="16">
        <v>1.2174840545180364E-2</v>
      </c>
      <c r="AT29" s="16">
        <v>1.2077441820818919E-2</v>
      </c>
      <c r="AU29" s="16">
        <v>1.1980822286252369E-2</v>
      </c>
      <c r="AV29" s="16">
        <v>1.1884975707962347E-2</v>
      </c>
      <c r="AW29" s="16">
        <v>1.1789895902298651E-2</v>
      </c>
      <c r="AX29" s="16">
        <v>1.1695576735080261E-2</v>
      </c>
      <c r="AY29" s="16">
        <v>1.1602012121199618E-2</v>
      </c>
      <c r="AZ29" s="16">
        <v>1.1509196024230022E-2</v>
      </c>
      <c r="BA29" s="16">
        <v>1.1417122456036181E-2</v>
      </c>
      <c r="BB29" s="16">
        <v>1.1325785476387892E-2</v>
      </c>
      <c r="BC29" s="16">
        <v>1.1235179192576789E-2</v>
      </c>
      <c r="BD29" s="16">
        <v>1.1145297759036174E-2</v>
      </c>
      <c r="BE29" s="16">
        <v>1.1056135376963885E-2</v>
      </c>
      <c r="BF29" s="16">
        <v>1.0967686293948174E-2</v>
      </c>
      <c r="BG29" s="16">
        <v>1.0879944803596588E-2</v>
      </c>
      <c r="BH29" s="16">
        <v>1.0792905245167817E-2</v>
      </c>
      <c r="BI29" s="16">
        <v>1.0706562003206473E-2</v>
      </c>
      <c r="BJ29" s="16">
        <v>1.0620909507180821E-2</v>
      </c>
      <c r="BK29" s="16">
        <v>1.0535942231123373E-2</v>
      </c>
      <c r="BL29" s="16">
        <v>1.0451654693274387E-2</v>
      </c>
      <c r="BM29" s="16">
        <v>1.0368041455728193E-2</v>
      </c>
      <c r="BN29" s="16">
        <v>1.0285097124082366E-2</v>
      </c>
      <c r="BO29" s="16">
        <v>1.0202816347089708E-2</v>
      </c>
      <c r="BP29" s="16">
        <v>1.0121193816312988E-2</v>
      </c>
      <c r="BQ29" s="16">
        <v>1.0040224265782487E-2</v>
      </c>
      <c r="BR29" s="16">
        <v>9.9599024716562259E-3</v>
      </c>
      <c r="BS29" s="16">
        <v>9.880223251882975E-3</v>
      </c>
      <c r="BT29" s="16">
        <v>9.8011814658679128E-3</v>
      </c>
      <c r="BU29" s="16">
        <v>9.722772014140969E-3</v>
      </c>
      <c r="BV29" s="16">
        <v>9.6449898380278395E-3</v>
      </c>
      <c r="BW29" s="16">
        <v>9.5678299193236189E-3</v>
      </c>
      <c r="BX29" s="16">
        <v>9.4912872799690299E-3</v>
      </c>
      <c r="BY29" s="16">
        <v>9.4153569817292775E-3</v>
      </c>
      <c r="BZ29" s="16">
        <v>9.3400341258754425E-3</v>
      </c>
      <c r="CA29" s="16">
        <v>9.265313852868438E-3</v>
      </c>
      <c r="CB29" s="16">
        <v>9.1911913420454922E-3</v>
      </c>
      <c r="CC29" s="16">
        <v>9.1176618113091284E-3</v>
      </c>
      <c r="CD29" s="16">
        <v>9.0447205168186547E-3</v>
      </c>
      <c r="CE29" s="16">
        <v>8.9723627526841054E-3</v>
      </c>
      <c r="CF29" s="16">
        <v>8.9005838506626325E-3</v>
      </c>
      <c r="CG29" s="16">
        <v>8.8293791798573322E-3</v>
      </c>
      <c r="CH29" s="16">
        <v>8.7587441464184717E-3</v>
      </c>
      <c r="CI29" s="16">
        <v>8.6886741932471253E-3</v>
      </c>
      <c r="CJ29" s="16">
        <v>8.6191647997011477E-3</v>
      </c>
      <c r="CK29" s="16">
        <v>8.5502114813035372E-3</v>
      </c>
      <c r="CL29" s="16">
        <v>8.4818097894531087E-3</v>
      </c>
      <c r="CM29" s="16">
        <v>8.4139553111374846E-3</v>
      </c>
      <c r="CN29" s="16">
        <v>8.3466436686483857E-3</v>
      </c>
      <c r="CO29" s="16">
        <v>8.2798705192991973E-3</v>
      </c>
      <c r="CP29" s="16">
        <v>8.2136315551448041E-3</v>
      </c>
      <c r="CQ29" s="16">
        <v>8.1479225027036462E-3</v>
      </c>
      <c r="CR29" s="16">
        <v>8.0827391226820176E-3</v>
      </c>
      <c r="CS29" s="16">
        <v>8.0180772097005609E-3</v>
      </c>
      <c r="CT29" s="16">
        <v>7.9539325920229553E-3</v>
      </c>
      <c r="CU29" s="16">
        <v>7.890301131286772E-3</v>
      </c>
      <c r="CV29" s="16">
        <v>7.8271787222364778E-3</v>
      </c>
      <c r="CW29" s="16">
        <v>7.7645612924585848E-3</v>
      </c>
      <c r="CX29" s="16">
        <v>7.7024448021189166E-3</v>
      </c>
      <c r="CY29" s="16">
        <v>7.6408252437019653E-3</v>
      </c>
      <c r="CZ29" s="16">
        <v>7.5796986417523493E-3</v>
      </c>
      <c r="DA29" s="16">
        <v>7.5190610526183303E-3</v>
      </c>
      <c r="DB29" s="16">
        <v>7.4589085641973843E-3</v>
      </c>
      <c r="DC29" s="16">
        <v>7.399237295683805E-3</v>
      </c>
      <c r="DD29" s="16">
        <v>7.3400433973183346E-3</v>
      </c>
      <c r="DE29" s="16">
        <v>7.2813230501397874E-3</v>
      </c>
      <c r="DF29" s="16">
        <v>7.2230724657386695E-3</v>
      </c>
      <c r="DG29" s="16">
        <v>7.1652878860127599E-3</v>
      </c>
      <c r="DH29" s="16">
        <v>7.1079655829246581E-3</v>
      </c>
      <c r="DI29" s="16">
        <v>7.0511018582612604E-3</v>
      </c>
      <c r="DJ29" s="16">
        <v>6.99469304339517E-3</v>
      </c>
      <c r="DK29" s="16">
        <v>6.9387354990480092E-3</v>
      </c>
    </row>
    <row r="30" spans="2:115" ht="12.75" customHeight="1" x14ac:dyDescent="0.15">
      <c r="B30" s="16">
        <v>77</v>
      </c>
      <c r="D30" s="16">
        <v>2.044E-2</v>
      </c>
      <c r="E30" s="16">
        <v>2.0103762000000001E-2</v>
      </c>
      <c r="F30" s="16">
        <v>1.978451425944E-2</v>
      </c>
      <c r="G30" s="16">
        <v>1.948141550098538E-2</v>
      </c>
      <c r="H30" s="16">
        <v>1.9193869808190836E-2</v>
      </c>
      <c r="I30" s="16">
        <v>1.8921508795612607E-2</v>
      </c>
      <c r="J30" s="16">
        <v>1.8663608630728405E-2</v>
      </c>
      <c r="K30" s="16">
        <v>1.8419675265924786E-2</v>
      </c>
      <c r="L30" s="16">
        <v>1.8189245128348065E-2</v>
      </c>
      <c r="M30" s="16">
        <v>1.7972065541515588E-2</v>
      </c>
      <c r="N30" s="16">
        <v>1.7767543435653142E-2</v>
      </c>
      <c r="O30" s="16">
        <v>1.7575298615679375E-2</v>
      </c>
      <c r="P30" s="16">
        <v>1.7395151804868662E-2</v>
      </c>
      <c r="Q30" s="16">
        <v>1.7226592783879485E-2</v>
      </c>
      <c r="R30" s="16">
        <v>1.7069313991762664E-2</v>
      </c>
      <c r="S30" s="16">
        <v>1.6923200663993176E-2</v>
      </c>
      <c r="T30" s="16">
        <v>1.6787815058681231E-2</v>
      </c>
      <c r="U30" s="16">
        <v>1.6653512538211779E-2</v>
      </c>
      <c r="V30" s="16">
        <v>1.6520284437906086E-2</v>
      </c>
      <c r="W30" s="16">
        <v>1.6388122162402836E-2</v>
      </c>
      <c r="X30" s="16">
        <v>1.6257017185103615E-2</v>
      </c>
      <c r="Y30" s="16">
        <v>1.6126961047622786E-2</v>
      </c>
      <c r="Z30" s="16">
        <v>1.5997945359241802E-2</v>
      </c>
      <c r="AA30" s="16">
        <v>1.5869961796367869E-2</v>
      </c>
      <c r="AB30" s="16">
        <v>1.5743002101996927E-2</v>
      </c>
      <c r="AC30" s="16">
        <v>1.5617058085180949E-2</v>
      </c>
      <c r="AD30" s="16">
        <v>1.5492121620499502E-2</v>
      </c>
      <c r="AE30" s="16">
        <v>1.5368184647535504E-2</v>
      </c>
      <c r="AF30" s="16">
        <v>1.5245239170355222E-2</v>
      </c>
      <c r="AG30" s="16">
        <v>1.512327725699238E-2</v>
      </c>
      <c r="AH30" s="16">
        <v>1.500229103893644E-2</v>
      </c>
      <c r="AI30" s="16">
        <v>1.488227271062495E-2</v>
      </c>
      <c r="AJ30" s="16">
        <v>1.4763214528939949E-2</v>
      </c>
      <c r="AK30" s="16">
        <v>1.4645108812708429E-2</v>
      </c>
      <c r="AL30" s="16">
        <v>1.4527947942206763E-2</v>
      </c>
      <c r="AM30" s="16">
        <v>1.4411724358669109E-2</v>
      </c>
      <c r="AN30" s="16">
        <v>1.4296430563799754E-2</v>
      </c>
      <c r="AO30" s="16">
        <v>1.4182059119289357E-2</v>
      </c>
      <c r="AP30" s="16">
        <v>1.4068602646335042E-2</v>
      </c>
      <c r="AQ30" s="16">
        <v>1.3956053825164362E-2</v>
      </c>
      <c r="AR30" s="16">
        <v>1.3844405394563046E-2</v>
      </c>
      <c r="AS30" s="16">
        <v>1.3733650151406542E-2</v>
      </c>
      <c r="AT30" s="16">
        <v>1.3623780950195291E-2</v>
      </c>
      <c r="AU30" s="16">
        <v>1.3514790702593728E-2</v>
      </c>
      <c r="AV30" s="16">
        <v>1.3406672376972977E-2</v>
      </c>
      <c r="AW30" s="16">
        <v>1.3299418997957195E-2</v>
      </c>
      <c r="AX30" s="16">
        <v>1.3193023645973537E-2</v>
      </c>
      <c r="AY30" s="16">
        <v>1.3087479456805747E-2</v>
      </c>
      <c r="AZ30" s="16">
        <v>1.29827796211513E-2</v>
      </c>
      <c r="BA30" s="16">
        <v>1.2878917384182091E-2</v>
      </c>
      <c r="BB30" s="16">
        <v>1.2775886045108634E-2</v>
      </c>
      <c r="BC30" s="16">
        <v>1.2673678956747765E-2</v>
      </c>
      <c r="BD30" s="16">
        <v>1.2572289525093781E-2</v>
      </c>
      <c r="BE30" s="16">
        <v>1.2471711208893033E-2</v>
      </c>
      <c r="BF30" s="16">
        <v>1.2371937519221887E-2</v>
      </c>
      <c r="BG30" s="16">
        <v>1.2272962019068112E-2</v>
      </c>
      <c r="BH30" s="16">
        <v>1.2174778322915568E-2</v>
      </c>
      <c r="BI30" s="16">
        <v>1.2077380096332243E-2</v>
      </c>
      <c r="BJ30" s="16">
        <v>1.1980761055561584E-2</v>
      </c>
      <c r="BK30" s="16">
        <v>1.1884914967117093E-2</v>
      </c>
      <c r="BL30" s="16">
        <v>1.1789835647380157E-2</v>
      </c>
      <c r="BM30" s="16">
        <v>1.1695516962201113E-2</v>
      </c>
      <c r="BN30" s="16">
        <v>1.1601952826503505E-2</v>
      </c>
      <c r="BO30" s="16">
        <v>1.1509137203891477E-2</v>
      </c>
      <c r="BP30" s="16">
        <v>1.1417064106260344E-2</v>
      </c>
      <c r="BQ30" s="16">
        <v>1.1325727593410263E-2</v>
      </c>
      <c r="BR30" s="16">
        <v>1.1235121772662979E-2</v>
      </c>
      <c r="BS30" s="16">
        <v>1.1145240798481676E-2</v>
      </c>
      <c r="BT30" s="16">
        <v>1.1056078872093823E-2</v>
      </c>
      <c r="BU30" s="16">
        <v>1.0967630241117072E-2</v>
      </c>
      <c r="BV30" s="16">
        <v>1.0879889199188135E-2</v>
      </c>
      <c r="BW30" s="16">
        <v>1.0792850085594632E-2</v>
      </c>
      <c r="BX30" s="16">
        <v>1.0706507284909874E-2</v>
      </c>
      <c r="BY30" s="16">
        <v>1.0620855226630595E-2</v>
      </c>
      <c r="BZ30" s="16">
        <v>1.053588838481755E-2</v>
      </c>
      <c r="CA30" s="16">
        <v>1.0451601277739008E-2</v>
      </c>
      <c r="CB30" s="16">
        <v>1.0367988467517098E-2</v>
      </c>
      <c r="CC30" s="16">
        <v>1.0285044559776959E-2</v>
      </c>
      <c r="CD30" s="16">
        <v>1.0202764203298744E-2</v>
      </c>
      <c r="CE30" s="16">
        <v>1.0121142089672354E-2</v>
      </c>
      <c r="CF30" s="16">
        <v>1.0040172952954975E-2</v>
      </c>
      <c r="CG30" s="16">
        <v>9.959851569331336E-3</v>
      </c>
      <c r="CH30" s="16">
        <v>9.8801727567766843E-3</v>
      </c>
      <c r="CI30" s="16">
        <v>9.8011313747224712E-3</v>
      </c>
      <c r="CJ30" s="16">
        <v>9.7227223237246908E-3</v>
      </c>
      <c r="CK30" s="16">
        <v>9.6449405451348932E-3</v>
      </c>
      <c r="CL30" s="16">
        <v>9.5677810207738141E-3</v>
      </c>
      <c r="CM30" s="16">
        <v>9.4912387726076245E-3</v>
      </c>
      <c r="CN30" s="16">
        <v>9.4153088624267627E-3</v>
      </c>
      <c r="CO30" s="16">
        <v>9.3399863915273485E-3</v>
      </c>
      <c r="CP30" s="16">
        <v>9.2652665003951293E-3</v>
      </c>
      <c r="CQ30" s="16">
        <v>9.191144368391968E-3</v>
      </c>
      <c r="CR30" s="16">
        <v>9.1176152134448338E-3</v>
      </c>
      <c r="CS30" s="16">
        <v>9.044674291737274E-3</v>
      </c>
      <c r="CT30" s="16">
        <v>8.9723168974033766E-3</v>
      </c>
      <c r="CU30" s="16">
        <v>8.9005383622241495E-3</v>
      </c>
      <c r="CV30" s="16">
        <v>8.8293340553263558E-3</v>
      </c>
      <c r="CW30" s="16">
        <v>8.7586993828837438E-3</v>
      </c>
      <c r="CX30" s="16">
        <v>8.6886297878206731E-3</v>
      </c>
      <c r="CY30" s="16">
        <v>8.6191207495181082E-3</v>
      </c>
      <c r="CZ30" s="16">
        <v>8.5501677835219635E-3</v>
      </c>
      <c r="DA30" s="16">
        <v>8.4817664412537869E-3</v>
      </c>
      <c r="DB30" s="16">
        <v>8.4139123097237579E-3</v>
      </c>
      <c r="DC30" s="16">
        <v>8.3466010112459681E-3</v>
      </c>
      <c r="DD30" s="16">
        <v>8.2798282031560002E-3</v>
      </c>
      <c r="DE30" s="16">
        <v>8.213589577530751E-3</v>
      </c>
      <c r="DF30" s="16">
        <v>8.1478808609105058E-3</v>
      </c>
      <c r="DG30" s="16">
        <v>8.0826978140232219E-3</v>
      </c>
      <c r="DH30" s="16">
        <v>8.0180362315110353E-3</v>
      </c>
      <c r="DI30" s="16">
        <v>7.9538919416589481E-3</v>
      </c>
      <c r="DJ30" s="16">
        <v>7.8902608061256763E-3</v>
      </c>
      <c r="DK30" s="16">
        <v>7.8271387196766715E-3</v>
      </c>
    </row>
    <row r="31" spans="2:115" ht="12.75" customHeight="1" x14ac:dyDescent="0.15">
      <c r="B31" s="16">
        <v>78</v>
      </c>
      <c r="D31" s="16">
        <v>2.315E-2</v>
      </c>
      <c r="E31" s="16">
        <v>2.2769182500000002E-2</v>
      </c>
      <c r="F31" s="16">
        <v>2.24076078819E-2</v>
      </c>
      <c r="G31" s="16">
        <v>2.2064323329149291E-2</v>
      </c>
      <c r="H31" s="16">
        <v>2.1738653916811047E-2</v>
      </c>
      <c r="I31" s="16">
        <v>2.1430182417731498E-2</v>
      </c>
      <c r="J31" s="16">
        <v>2.1138089031377816E-2</v>
      </c>
      <c r="K31" s="16">
        <v>2.0861814207737708E-2</v>
      </c>
      <c r="L31" s="16">
        <v>2.060083291199891E-2</v>
      </c>
      <c r="M31" s="16">
        <v>2.0354858967029644E-2</v>
      </c>
      <c r="N31" s="16">
        <v>2.0123220671984847E-2</v>
      </c>
      <c r="O31" s="16">
        <v>1.9905487424313969E-2</v>
      </c>
      <c r="P31" s="16">
        <v>1.9701456178214751E-2</v>
      </c>
      <c r="Q31" s="16">
        <v>1.9510549067847851E-2</v>
      </c>
      <c r="R31" s="16">
        <v>1.9332417754858399E-2</v>
      </c>
      <c r="S31" s="16">
        <v>1.916693225887681E-2</v>
      </c>
      <c r="T31" s="16">
        <v>1.9013596800805794E-2</v>
      </c>
      <c r="U31" s="16">
        <v>1.8861488026399347E-2</v>
      </c>
      <c r="V31" s="16">
        <v>1.8710596122188155E-2</v>
      </c>
      <c r="W31" s="16">
        <v>1.8560911353210648E-2</v>
      </c>
      <c r="X31" s="16">
        <v>1.8412424062384965E-2</v>
      </c>
      <c r="Y31" s="16">
        <v>1.8265124669885884E-2</v>
      </c>
      <c r="Z31" s="16">
        <v>1.8119003672526796E-2</v>
      </c>
      <c r="AA31" s="16">
        <v>1.7974051643146582E-2</v>
      </c>
      <c r="AB31" s="16">
        <v>1.7830259230001411E-2</v>
      </c>
      <c r="AC31" s="16">
        <v>1.7687617156161396E-2</v>
      </c>
      <c r="AD31" s="16">
        <v>1.7546116218912104E-2</v>
      </c>
      <c r="AE31" s="16">
        <v>1.7405747289160809E-2</v>
      </c>
      <c r="AF31" s="16">
        <v>1.7266501310847521E-2</v>
      </c>
      <c r="AG31" s="16">
        <v>1.7128369300360741E-2</v>
      </c>
      <c r="AH31" s="16">
        <v>1.6991342345957856E-2</v>
      </c>
      <c r="AI31" s="16">
        <v>1.6855411607190195E-2</v>
      </c>
      <c r="AJ31" s="16">
        <v>1.6720568314332673E-2</v>
      </c>
      <c r="AK31" s="16">
        <v>1.6586803767818011E-2</v>
      </c>
      <c r="AL31" s="16">
        <v>1.6454109337675465E-2</v>
      </c>
      <c r="AM31" s="16">
        <v>1.6322476462974064E-2</v>
      </c>
      <c r="AN31" s="16">
        <v>1.6191896651270268E-2</v>
      </c>
      <c r="AO31" s="16">
        <v>1.6062361478060106E-2</v>
      </c>
      <c r="AP31" s="16">
        <v>1.5933862586235626E-2</v>
      </c>
      <c r="AQ31" s="16">
        <v>1.5806391685545741E-2</v>
      </c>
      <c r="AR31" s="16">
        <v>1.5679940552061376E-2</v>
      </c>
      <c r="AS31" s="16">
        <v>1.5554501027644885E-2</v>
      </c>
      <c r="AT31" s="16">
        <v>1.5430065019423726E-2</v>
      </c>
      <c r="AU31" s="16">
        <v>1.5306624499268336E-2</v>
      </c>
      <c r="AV31" s="16">
        <v>1.5184171503274188E-2</v>
      </c>
      <c r="AW31" s="16">
        <v>1.5062698131247996E-2</v>
      </c>
      <c r="AX31" s="16">
        <v>1.4942196546198012E-2</v>
      </c>
      <c r="AY31" s="16">
        <v>1.4822658973828427E-2</v>
      </c>
      <c r="AZ31" s="16">
        <v>1.4704077702037799E-2</v>
      </c>
      <c r="BA31" s="16">
        <v>1.4586445080421496E-2</v>
      </c>
      <c r="BB31" s="16">
        <v>1.4469753519778125E-2</v>
      </c>
      <c r="BC31" s="16">
        <v>1.4353995491619899E-2</v>
      </c>
      <c r="BD31" s="16">
        <v>1.4239163527686938E-2</v>
      </c>
      <c r="BE31" s="16">
        <v>1.4125250219465445E-2</v>
      </c>
      <c r="BF31" s="16">
        <v>1.401224821770972E-2</v>
      </c>
      <c r="BG31" s="16">
        <v>1.3900150231968042E-2</v>
      </c>
      <c r="BH31" s="16">
        <v>1.37889490301123E-2</v>
      </c>
      <c r="BI31" s="16">
        <v>1.3678637437871401E-2</v>
      </c>
      <c r="BJ31" s="16">
        <v>1.3569208338368428E-2</v>
      </c>
      <c r="BK31" s="16">
        <v>1.3460654671661481E-2</v>
      </c>
      <c r="BL31" s="16">
        <v>1.335296943428819E-2</v>
      </c>
      <c r="BM31" s="16">
        <v>1.3246145678813883E-2</v>
      </c>
      <c r="BN31" s="16">
        <v>1.3140176513383372E-2</v>
      </c>
      <c r="BO31" s="16">
        <v>1.3035055101276305E-2</v>
      </c>
      <c r="BP31" s="16">
        <v>1.2930774660466094E-2</v>
      </c>
      <c r="BQ31" s="16">
        <v>1.2827328463182366E-2</v>
      </c>
      <c r="BR31" s="16">
        <v>1.2724709835476905E-2</v>
      </c>
      <c r="BS31" s="16">
        <v>1.2622912156793091E-2</v>
      </c>
      <c r="BT31" s="16">
        <v>1.2521928859538747E-2</v>
      </c>
      <c r="BU31" s="16">
        <v>1.2421753428662436E-2</v>
      </c>
      <c r="BV31" s="16">
        <v>1.2322379401233137E-2</v>
      </c>
      <c r="BW31" s="16">
        <v>1.2223800366023272E-2</v>
      </c>
      <c r="BX31" s="16">
        <v>1.2126009963095086E-2</v>
      </c>
      <c r="BY31" s="16">
        <v>1.2029001883390325E-2</v>
      </c>
      <c r="BZ31" s="16">
        <v>1.1932769868323203E-2</v>
      </c>
      <c r="CA31" s="16">
        <v>1.1837307709376617E-2</v>
      </c>
      <c r="CB31" s="16">
        <v>1.1742609247701603E-2</v>
      </c>
      <c r="CC31" s="16">
        <v>1.1648668373719992E-2</v>
      </c>
      <c r="CD31" s="16">
        <v>1.155547902673023E-2</v>
      </c>
      <c r="CE31" s="16">
        <v>1.1463035194516389E-2</v>
      </c>
      <c r="CF31" s="16">
        <v>1.1371330912960258E-2</v>
      </c>
      <c r="CG31" s="16">
        <v>1.1280360265656576E-2</v>
      </c>
      <c r="CH31" s="16">
        <v>1.1190117383531322E-2</v>
      </c>
      <c r="CI31" s="16">
        <v>1.1100596444463073E-2</v>
      </c>
      <c r="CJ31" s="16">
        <v>1.1011791672907367E-2</v>
      </c>
      <c r="CK31" s="16">
        <v>1.0923697339524108E-2</v>
      </c>
      <c r="CL31" s="16">
        <v>1.0836307760807915E-2</v>
      </c>
      <c r="CM31" s="16">
        <v>1.0749617298721452E-2</v>
      </c>
      <c r="CN31" s="16">
        <v>1.0663620360331682E-2</v>
      </c>
      <c r="CO31" s="16">
        <v>1.0578311397449027E-2</v>
      </c>
      <c r="CP31" s="16">
        <v>1.0493684906269434E-2</v>
      </c>
      <c r="CQ31" s="16">
        <v>1.0409735427019279E-2</v>
      </c>
      <c r="CR31" s="16">
        <v>1.0326457543603125E-2</v>
      </c>
      <c r="CS31" s="16">
        <v>1.0243845883254299E-2</v>
      </c>
      <c r="CT31" s="16">
        <v>1.0161895116188265E-2</v>
      </c>
      <c r="CU31" s="16">
        <v>1.008059995525876E-2</v>
      </c>
      <c r="CV31" s="16">
        <v>9.9999551556166893E-3</v>
      </c>
      <c r="CW31" s="16">
        <v>9.9199555143717547E-3</v>
      </c>
      <c r="CX31" s="16">
        <v>9.8405958702567804E-3</v>
      </c>
      <c r="CY31" s="16">
        <v>9.7618711032947253E-3</v>
      </c>
      <c r="CZ31" s="16">
        <v>9.6837761344683686E-3</v>
      </c>
      <c r="DA31" s="16">
        <v>9.6063059253926209E-3</v>
      </c>
      <c r="DB31" s="16">
        <v>9.5294554779894805E-3</v>
      </c>
      <c r="DC31" s="16">
        <v>9.4532198341655636E-3</v>
      </c>
      <c r="DD31" s="16">
        <v>9.3775940754922404E-3</v>
      </c>
      <c r="DE31" s="16">
        <v>9.3025733228883009E-3</v>
      </c>
      <c r="DF31" s="16">
        <v>9.2281527363051955E-3</v>
      </c>
      <c r="DG31" s="16">
        <v>9.1543275144147541E-3</v>
      </c>
      <c r="DH31" s="16">
        <v>9.0810928942994355E-3</v>
      </c>
      <c r="DI31" s="16">
        <v>9.0084441511450401E-3</v>
      </c>
      <c r="DJ31" s="16">
        <v>8.936376597935879E-3</v>
      </c>
      <c r="DK31" s="16">
        <v>8.864885585152393E-3</v>
      </c>
    </row>
    <row r="32" spans="2:115" ht="12.75" customHeight="1" x14ac:dyDescent="0.15">
      <c r="B32" s="16">
        <v>79</v>
      </c>
      <c r="D32" s="16">
        <v>2.631E-2</v>
      </c>
      <c r="E32" s="16">
        <v>2.5877200500000003E-2</v>
      </c>
      <c r="F32" s="16">
        <v>2.5466270556060003E-2</v>
      </c>
      <c r="G32" s="16">
        <v>2.5076127291141163E-2</v>
      </c>
      <c r="H32" s="16">
        <v>2.4706003652323921E-2</v>
      </c>
      <c r="I32" s="16">
        <v>2.4355425460497442E-2</v>
      </c>
      <c r="J32" s="16">
        <v>2.4023461011470862E-2</v>
      </c>
      <c r="K32" s="16">
        <v>2.3709474376050938E-2</v>
      </c>
      <c r="L32" s="16">
        <v>2.3412868851606542E-2</v>
      </c>
      <c r="M32" s="16">
        <v>2.3133319197518362E-2</v>
      </c>
      <c r="N32" s="16">
        <v>2.2870062025050604E-2</v>
      </c>
      <c r="O32" s="16">
        <v>2.2622607953939555E-2</v>
      </c>
      <c r="P32" s="16">
        <v>2.2390726222411676E-2</v>
      </c>
      <c r="Q32" s="16">
        <v>2.2173760085316508E-2</v>
      </c>
      <c r="R32" s="16">
        <v>2.1971313655737568E-2</v>
      </c>
      <c r="S32" s="16">
        <v>2.1783239210844452E-2</v>
      </c>
      <c r="T32" s="16">
        <v>2.1608973297157698E-2</v>
      </c>
      <c r="U32" s="16">
        <v>2.1436101510780434E-2</v>
      </c>
      <c r="V32" s="16">
        <v>2.1264612698694191E-2</v>
      </c>
      <c r="W32" s="16">
        <v>2.1094495797104637E-2</v>
      </c>
      <c r="X32" s="16">
        <v>2.0925739830727801E-2</v>
      </c>
      <c r="Y32" s="16">
        <v>2.075833391208198E-2</v>
      </c>
      <c r="Z32" s="16">
        <v>2.0592267240785323E-2</v>
      </c>
      <c r="AA32" s="16">
        <v>2.0427529102859041E-2</v>
      </c>
      <c r="AB32" s="16">
        <v>2.0264108870036168E-2</v>
      </c>
      <c r="AC32" s="16">
        <v>2.0101995999075875E-2</v>
      </c>
      <c r="AD32" s="16">
        <v>1.9941180031083271E-2</v>
      </c>
      <c r="AE32" s="16">
        <v>1.9781650590834601E-2</v>
      </c>
      <c r="AF32" s="16">
        <v>1.9623397386107928E-2</v>
      </c>
      <c r="AG32" s="16">
        <v>1.9466410207019062E-2</v>
      </c>
      <c r="AH32" s="16">
        <v>1.9310678925362909E-2</v>
      </c>
      <c r="AI32" s="16">
        <v>1.9156193493960007E-2</v>
      </c>
      <c r="AJ32" s="16">
        <v>1.9002943946008329E-2</v>
      </c>
      <c r="AK32" s="16">
        <v>1.8850920394440258E-2</v>
      </c>
      <c r="AL32" s="16">
        <v>1.870011303128474E-2</v>
      </c>
      <c r="AM32" s="16">
        <v>1.8550512127034461E-2</v>
      </c>
      <c r="AN32" s="16">
        <v>1.8402108030018183E-2</v>
      </c>
      <c r="AO32" s="16">
        <v>1.8254891165778036E-2</v>
      </c>
      <c r="AP32" s="16">
        <v>1.8108852036451815E-2</v>
      </c>
      <c r="AQ32" s="16">
        <v>1.7963981220160199E-2</v>
      </c>
      <c r="AR32" s="16">
        <v>1.7820269370398916E-2</v>
      </c>
      <c r="AS32" s="16">
        <v>1.7677707215435726E-2</v>
      </c>
      <c r="AT32" s="16">
        <v>1.753628555771224E-2</v>
      </c>
      <c r="AU32" s="16">
        <v>1.7395995273250545E-2</v>
      </c>
      <c r="AV32" s="16">
        <v>1.7256827311064538E-2</v>
      </c>
      <c r="AW32" s="16">
        <v>1.7118772692576022E-2</v>
      </c>
      <c r="AX32" s="16">
        <v>1.6981822511035412E-2</v>
      </c>
      <c r="AY32" s="16">
        <v>1.6845967930947128E-2</v>
      </c>
      <c r="AZ32" s="16">
        <v>1.6711200187499553E-2</v>
      </c>
      <c r="BA32" s="16">
        <v>1.6577510585999555E-2</v>
      </c>
      <c r="BB32" s="16">
        <v>1.6444890501311558E-2</v>
      </c>
      <c r="BC32" s="16">
        <v>1.6313331377301066E-2</v>
      </c>
      <c r="BD32" s="16">
        <v>1.6182824726282657E-2</v>
      </c>
      <c r="BE32" s="16">
        <v>1.6053362128472397E-2</v>
      </c>
      <c r="BF32" s="16">
        <v>1.5924935231444618E-2</v>
      </c>
      <c r="BG32" s="16">
        <v>1.5797535749593059E-2</v>
      </c>
      <c r="BH32" s="16">
        <v>1.5671155463596317E-2</v>
      </c>
      <c r="BI32" s="16">
        <v>1.5545786219887546E-2</v>
      </c>
      <c r="BJ32" s="16">
        <v>1.5421419930128445E-2</v>
      </c>
      <c r="BK32" s="16">
        <v>1.5298048570687417E-2</v>
      </c>
      <c r="BL32" s="16">
        <v>1.5175664182121918E-2</v>
      </c>
      <c r="BM32" s="16">
        <v>1.5054258868664941E-2</v>
      </c>
      <c r="BN32" s="16">
        <v>1.4933824797715621E-2</v>
      </c>
      <c r="BO32" s="16">
        <v>1.4814354199333898E-2</v>
      </c>
      <c r="BP32" s="16">
        <v>1.4695839365739226E-2</v>
      </c>
      <c r="BQ32" s="16">
        <v>1.4578272650813313E-2</v>
      </c>
      <c r="BR32" s="16">
        <v>1.4461646469606805E-2</v>
      </c>
      <c r="BS32" s="16">
        <v>1.4345953297849949E-2</v>
      </c>
      <c r="BT32" s="16">
        <v>1.4231185671467151E-2</v>
      </c>
      <c r="BU32" s="16">
        <v>1.4117336186095415E-2</v>
      </c>
      <c r="BV32" s="16">
        <v>1.400439749660665E-2</v>
      </c>
      <c r="BW32" s="16">
        <v>1.3892362316633799E-2</v>
      </c>
      <c r="BX32" s="16">
        <v>1.3781223418100728E-2</v>
      </c>
      <c r="BY32" s="16">
        <v>1.3670973630755921E-2</v>
      </c>
      <c r="BZ32" s="16">
        <v>1.3561605841709875E-2</v>
      </c>
      <c r="CA32" s="16">
        <v>1.3453112994976195E-2</v>
      </c>
      <c r="CB32" s="16">
        <v>1.3345488091016385E-2</v>
      </c>
      <c r="CC32" s="16">
        <v>1.3238724186288254E-2</v>
      </c>
      <c r="CD32" s="16">
        <v>1.3132814392797947E-2</v>
      </c>
      <c r="CE32" s="16">
        <v>1.3027751877655565E-2</v>
      </c>
      <c r="CF32" s="16">
        <v>1.2923529862634319E-2</v>
      </c>
      <c r="CG32" s="16">
        <v>1.2820141623733246E-2</v>
      </c>
      <c r="CH32" s="16">
        <v>1.2717580490743379E-2</v>
      </c>
      <c r="CI32" s="16">
        <v>1.2615839846817432E-2</v>
      </c>
      <c r="CJ32" s="16">
        <v>1.2514913128042891E-2</v>
      </c>
      <c r="CK32" s="16">
        <v>1.2414793823018548E-2</v>
      </c>
      <c r="CL32" s="16">
        <v>1.23154754724344E-2</v>
      </c>
      <c r="CM32" s="16">
        <v>1.2216951668654925E-2</v>
      </c>
      <c r="CN32" s="16">
        <v>1.2119216055305686E-2</v>
      </c>
      <c r="CO32" s="16">
        <v>1.2022262326863238E-2</v>
      </c>
      <c r="CP32" s="16">
        <v>1.1926084228248335E-2</v>
      </c>
      <c r="CQ32" s="16">
        <v>1.1830675554422347E-2</v>
      </c>
      <c r="CR32" s="16">
        <v>1.1736030149986969E-2</v>
      </c>
      <c r="CS32" s="16">
        <v>1.1642141908787073E-2</v>
      </c>
      <c r="CT32" s="16">
        <v>1.1549004773516777E-2</v>
      </c>
      <c r="CU32" s="16">
        <v>1.1456612735328641E-2</v>
      </c>
      <c r="CV32" s="16">
        <v>1.1364959833446013E-2</v>
      </c>
      <c r="CW32" s="16">
        <v>1.1274040154778443E-2</v>
      </c>
      <c r="CX32" s="16">
        <v>1.1183847833540215E-2</v>
      </c>
      <c r="CY32" s="16">
        <v>1.1094377050871894E-2</v>
      </c>
      <c r="CZ32" s="16">
        <v>1.1005622034464918E-2</v>
      </c>
      <c r="DA32" s="16">
        <v>1.0917577058189199E-2</v>
      </c>
      <c r="DB32" s="16">
        <v>1.0830236441723687E-2</v>
      </c>
      <c r="DC32" s="16">
        <v>1.0743594550189896E-2</v>
      </c>
      <c r="DD32" s="16">
        <v>1.0657645793788377E-2</v>
      </c>
      <c r="DE32" s="16">
        <v>1.0572384627438069E-2</v>
      </c>
      <c r="DF32" s="16">
        <v>1.0487805550418566E-2</v>
      </c>
      <c r="DG32" s="16">
        <v>1.0403903106015217E-2</v>
      </c>
      <c r="DH32" s="16">
        <v>1.0320671881167094E-2</v>
      </c>
      <c r="DI32" s="16">
        <v>1.0238106506117759E-2</v>
      </c>
      <c r="DJ32" s="16">
        <v>1.0156201654068815E-2</v>
      </c>
      <c r="DK32" s="16">
        <v>1.0074952040836267E-2</v>
      </c>
    </row>
    <row r="33" spans="2:115" ht="12.75" customHeight="1" x14ac:dyDescent="0.15">
      <c r="B33" s="16">
        <v>80</v>
      </c>
      <c r="D33" s="16">
        <v>0.03</v>
      </c>
      <c r="E33" s="16">
        <v>2.9506500000000001E-2</v>
      </c>
      <c r="F33" s="16">
        <v>2.9037936780000002E-2</v>
      </c>
      <c r="G33" s="16">
        <v>2.8593075588530404E-2</v>
      </c>
      <c r="H33" s="16">
        <v>2.8171041792843694E-2</v>
      </c>
      <c r="I33" s="16">
        <v>2.7771294709803242E-2</v>
      </c>
      <c r="J33" s="16">
        <v>2.7392771962908624E-2</v>
      </c>
      <c r="K33" s="16">
        <v>2.7034748433353406E-2</v>
      </c>
      <c r="L33" s="16">
        <v>2.6696543730452153E-2</v>
      </c>
      <c r="M33" s="16">
        <v>2.6377786998310556E-2</v>
      </c>
      <c r="N33" s="16">
        <v>2.6077607782269783E-2</v>
      </c>
      <c r="O33" s="16">
        <v>2.5795448066065624E-2</v>
      </c>
      <c r="P33" s="16">
        <v>2.5531044723388453E-2</v>
      </c>
      <c r="Q33" s="16">
        <v>2.5283648900018819E-2</v>
      </c>
      <c r="R33" s="16">
        <v>2.5052809185561648E-2</v>
      </c>
      <c r="S33" s="16">
        <v>2.4838357138933242E-2</v>
      </c>
      <c r="T33" s="16">
        <v>2.4639650281821777E-2</v>
      </c>
      <c r="U33" s="16">
        <v>2.4442533079567199E-2</v>
      </c>
      <c r="V33" s="16">
        <v>2.4246992814930663E-2</v>
      </c>
      <c r="W33" s="16">
        <v>2.405301687241122E-2</v>
      </c>
      <c r="X33" s="16">
        <v>2.3860592737431928E-2</v>
      </c>
      <c r="Y33" s="16">
        <v>2.3669707995532474E-2</v>
      </c>
      <c r="Z33" s="16">
        <v>2.3480350331568214E-2</v>
      </c>
      <c r="AA33" s="16">
        <v>2.3292507528915669E-2</v>
      </c>
      <c r="AB33" s="16">
        <v>2.3106167468684342E-2</v>
      </c>
      <c r="AC33" s="16">
        <v>2.2921318128934866E-2</v>
      </c>
      <c r="AD33" s="16">
        <v>2.2737947583903385E-2</v>
      </c>
      <c r="AE33" s="16">
        <v>2.2556044003232158E-2</v>
      </c>
      <c r="AF33" s="16">
        <v>2.2375595651206302E-2</v>
      </c>
      <c r="AG33" s="16">
        <v>2.219659088599665E-2</v>
      </c>
      <c r="AH33" s="16">
        <v>2.2019018158908679E-2</v>
      </c>
      <c r="AI33" s="16">
        <v>2.184286601363741E-2</v>
      </c>
      <c r="AJ33" s="16">
        <v>2.1668123085528311E-2</v>
      </c>
      <c r="AK33" s="16">
        <v>2.1494778100844082E-2</v>
      </c>
      <c r="AL33" s="16">
        <v>2.1322819876037333E-2</v>
      </c>
      <c r="AM33" s="16">
        <v>2.1152237317029032E-2</v>
      </c>
      <c r="AN33" s="16">
        <v>2.0983019418492798E-2</v>
      </c>
      <c r="AO33" s="16">
        <v>2.0815155263144855E-2</v>
      </c>
      <c r="AP33" s="16">
        <v>2.06486340210397E-2</v>
      </c>
      <c r="AQ33" s="16">
        <v>2.0483444948871381E-2</v>
      </c>
      <c r="AR33" s="16">
        <v>2.0319577389280408E-2</v>
      </c>
      <c r="AS33" s="16">
        <v>2.0157020770166165E-2</v>
      </c>
      <c r="AT33" s="16">
        <v>1.9995764604004835E-2</v>
      </c>
      <c r="AU33" s="16">
        <v>1.9835798487172797E-2</v>
      </c>
      <c r="AV33" s="16">
        <v>1.9677112099275414E-2</v>
      </c>
      <c r="AW33" s="16">
        <v>1.9519695202481212E-2</v>
      </c>
      <c r="AX33" s="16">
        <v>1.9363537640861361E-2</v>
      </c>
      <c r="AY33" s="16">
        <v>1.9208629339734471E-2</v>
      </c>
      <c r="AZ33" s="16">
        <v>1.9054960305016595E-2</v>
      </c>
      <c r="BA33" s="16">
        <v>1.8902520622576462E-2</v>
      </c>
      <c r="BB33" s="16">
        <v>1.8751300457595849E-2</v>
      </c>
      <c r="BC33" s="16">
        <v>1.8601290053935082E-2</v>
      </c>
      <c r="BD33" s="16">
        <v>1.8452479733503599E-2</v>
      </c>
      <c r="BE33" s="16">
        <v>1.8304859895635572E-2</v>
      </c>
      <c r="BF33" s="16">
        <v>1.8158421016470486E-2</v>
      </c>
      <c r="BG33" s="16">
        <v>1.8013153648338723E-2</v>
      </c>
      <c r="BH33" s="16">
        <v>1.7869048419152014E-2</v>
      </c>
      <c r="BI33" s="16">
        <v>1.77260960317988E-2</v>
      </c>
      <c r="BJ33" s="16">
        <v>1.7584287263544406E-2</v>
      </c>
      <c r="BK33" s="16">
        <v>1.7443612965436051E-2</v>
      </c>
      <c r="BL33" s="16">
        <v>1.7304064061712563E-2</v>
      </c>
      <c r="BM33" s="16">
        <v>1.7165631549218862E-2</v>
      </c>
      <c r="BN33" s="16">
        <v>1.7028306496825112E-2</v>
      </c>
      <c r="BO33" s="16">
        <v>1.6892080044850512E-2</v>
      </c>
      <c r="BP33" s="16">
        <v>1.6756943404491704E-2</v>
      </c>
      <c r="BQ33" s="16">
        <v>1.6622887857255773E-2</v>
      </c>
      <c r="BR33" s="16">
        <v>1.6489904754397725E-2</v>
      </c>
      <c r="BS33" s="16">
        <v>1.6357985516362545E-2</v>
      </c>
      <c r="BT33" s="16">
        <v>1.6227121632231646E-2</v>
      </c>
      <c r="BU33" s="16">
        <v>1.6097304659173792E-2</v>
      </c>
      <c r="BV33" s="16">
        <v>1.5968526221900398E-2</v>
      </c>
      <c r="BW33" s="16">
        <v>1.58407780121252E-2</v>
      </c>
      <c r="BX33" s="16">
        <v>1.5714051788028198E-2</v>
      </c>
      <c r="BY33" s="16">
        <v>1.558833937372397E-2</v>
      </c>
      <c r="BZ33" s="16">
        <v>1.546363265873418E-2</v>
      </c>
      <c r="CA33" s="16">
        <v>1.5339923597464304E-2</v>
      </c>
      <c r="CB33" s="16">
        <v>1.521720420868459E-2</v>
      </c>
      <c r="CC33" s="16">
        <v>1.5095466575015114E-2</v>
      </c>
      <c r="CD33" s="16">
        <v>1.4974702842414991E-2</v>
      </c>
      <c r="CE33" s="16">
        <v>1.4854905219675673E-2</v>
      </c>
      <c r="CF33" s="16">
        <v>1.4736065977918267E-2</v>
      </c>
      <c r="CG33" s="16">
        <v>1.4618177450094921E-2</v>
      </c>
      <c r="CH33" s="16">
        <v>1.450123203049416E-2</v>
      </c>
      <c r="CI33" s="16">
        <v>1.4385222174250208E-2</v>
      </c>
      <c r="CJ33" s="16">
        <v>1.4270140396856205E-2</v>
      </c>
      <c r="CK33" s="16">
        <v>1.4155979273681356E-2</v>
      </c>
      <c r="CL33" s="16">
        <v>1.4042731439491904E-2</v>
      </c>
      <c r="CM33" s="16">
        <v>1.393038958797597E-2</v>
      </c>
      <c r="CN33" s="16">
        <v>1.3818946471272162E-2</v>
      </c>
      <c r="CO33" s="16">
        <v>1.3708394899501984E-2</v>
      </c>
      <c r="CP33" s="16">
        <v>1.3598727740305969E-2</v>
      </c>
      <c r="CQ33" s="16">
        <v>1.3489937918383521E-2</v>
      </c>
      <c r="CR33" s="16">
        <v>1.3382018415036454E-2</v>
      </c>
      <c r="CS33" s="16">
        <v>1.3274962267716161E-2</v>
      </c>
      <c r="CT33" s="16">
        <v>1.3168762569574432E-2</v>
      </c>
      <c r="CU33" s="16">
        <v>1.3063412469017837E-2</v>
      </c>
      <c r="CV33" s="16">
        <v>1.2958905169265693E-2</v>
      </c>
      <c r="CW33" s="16">
        <v>1.2855233927911566E-2</v>
      </c>
      <c r="CX33" s="16">
        <v>1.2752392056488274E-2</v>
      </c>
      <c r="CY33" s="16">
        <v>1.2650372920036367E-2</v>
      </c>
      <c r="CZ33" s="16">
        <v>1.2549169936676076E-2</v>
      </c>
      <c r="DA33" s="16">
        <v>1.2448776577182668E-2</v>
      </c>
      <c r="DB33" s="16">
        <v>1.2349186364565208E-2</v>
      </c>
      <c r="DC33" s="16">
        <v>1.2250392873648685E-2</v>
      </c>
      <c r="DD33" s="16">
        <v>1.2152389730659496E-2</v>
      </c>
      <c r="DE33" s="16">
        <v>1.2055170612814218E-2</v>
      </c>
      <c r="DF33" s="16">
        <v>1.1958729247911706E-2</v>
      </c>
      <c r="DG33" s="16">
        <v>1.1863059413928411E-2</v>
      </c>
      <c r="DH33" s="16">
        <v>1.1768154938616984E-2</v>
      </c>
      <c r="DI33" s="16">
        <v>1.1674009699108048E-2</v>
      </c>
      <c r="DJ33" s="16">
        <v>1.1580617621515183E-2</v>
      </c>
      <c r="DK33" s="16">
        <v>1.1487972680543064E-2</v>
      </c>
    </row>
    <row r="34" spans="2:115" ht="12.75" customHeight="1" x14ac:dyDescent="0.15">
      <c r="B34" s="16">
        <v>81</v>
      </c>
      <c r="D34" s="16">
        <v>3.4279999999999998E-2</v>
      </c>
      <c r="E34" s="16">
        <v>3.3716094000000002E-2</v>
      </c>
      <c r="F34" s="16">
        <v>3.3180682427279999E-2</v>
      </c>
      <c r="G34" s="16">
        <v>3.2672354372494071E-2</v>
      </c>
      <c r="H34" s="16">
        <v>3.2190110421956061E-2</v>
      </c>
      <c r="I34" s="16">
        <v>3.1733332755068504E-2</v>
      </c>
      <c r="J34" s="16">
        <v>3.1300807429616918E-2</v>
      </c>
      <c r="K34" s="16">
        <v>3.0891705876511823E-2</v>
      </c>
      <c r="L34" s="16">
        <v>3.0505250635996659E-2</v>
      </c>
      <c r="M34" s="16">
        <v>3.0141017943402862E-2</v>
      </c>
      <c r="N34" s="16">
        <v>2.9798013159206937E-2</v>
      </c>
      <c r="O34" s="16">
        <v>2.9475598656824316E-2</v>
      </c>
      <c r="P34" s="16">
        <v>2.9173473770591866E-2</v>
      </c>
      <c r="Q34" s="16">
        <v>2.8890782809754833E-2</v>
      </c>
      <c r="R34" s="16">
        <v>2.8627009962701771E-2</v>
      </c>
      <c r="S34" s="16">
        <v>2.8381962757421043E-2</v>
      </c>
      <c r="T34" s="16">
        <v>2.8154907055361673E-2</v>
      </c>
      <c r="U34" s="16">
        <v>2.792966779891878E-2</v>
      </c>
      <c r="V34" s="16">
        <v>2.7706230456527432E-2</v>
      </c>
      <c r="W34" s="16">
        <v>2.748458061287521E-2</v>
      </c>
      <c r="X34" s="16">
        <v>2.7264703967972211E-2</v>
      </c>
      <c r="Y34" s="16">
        <v>2.7046586336228431E-2</v>
      </c>
      <c r="Z34" s="16">
        <v>2.6830213645538604E-2</v>
      </c>
      <c r="AA34" s="16">
        <v>2.6615571936374295E-2</v>
      </c>
      <c r="AB34" s="16">
        <v>2.64026473608833E-2</v>
      </c>
      <c r="AC34" s="16">
        <v>2.6191426181996231E-2</v>
      </c>
      <c r="AD34" s="16">
        <v>2.5981894772540263E-2</v>
      </c>
      <c r="AE34" s="16">
        <v>2.577403961435994E-2</v>
      </c>
      <c r="AF34" s="16">
        <v>2.5567847297445059E-2</v>
      </c>
      <c r="AG34" s="16">
        <v>2.5363304519065499E-2</v>
      </c>
      <c r="AH34" s="16">
        <v>2.5160398082912976E-2</v>
      </c>
      <c r="AI34" s="16">
        <v>2.495911489824967E-2</v>
      </c>
      <c r="AJ34" s="16">
        <v>2.4759441979063677E-2</v>
      </c>
      <c r="AK34" s="16">
        <v>2.4561366443231165E-2</v>
      </c>
      <c r="AL34" s="16">
        <v>2.4364875511685317E-2</v>
      </c>
      <c r="AM34" s="16">
        <v>2.4169956507591833E-2</v>
      </c>
      <c r="AN34" s="16">
        <v>2.3976596855531097E-2</v>
      </c>
      <c r="AO34" s="16">
        <v>2.3784784080686846E-2</v>
      </c>
      <c r="AP34" s="16">
        <v>2.3594505808041354E-2</v>
      </c>
      <c r="AQ34" s="16">
        <v>2.3405749761577024E-2</v>
      </c>
      <c r="AR34" s="16">
        <v>2.3218503763484406E-2</v>
      </c>
      <c r="AS34" s="16">
        <v>2.3032755733376532E-2</v>
      </c>
      <c r="AT34" s="16">
        <v>2.2848493687509519E-2</v>
      </c>
      <c r="AU34" s="16">
        <v>2.2665705738009443E-2</v>
      </c>
      <c r="AV34" s="16">
        <v>2.2484380092105367E-2</v>
      </c>
      <c r="AW34" s="16">
        <v>2.2304505051368526E-2</v>
      </c>
      <c r="AX34" s="16">
        <v>2.2126069010957577E-2</v>
      </c>
      <c r="AY34" s="16">
        <v>2.1949060458869914E-2</v>
      </c>
      <c r="AZ34" s="16">
        <v>2.1773467975198954E-2</v>
      </c>
      <c r="BA34" s="16">
        <v>2.1599280231397362E-2</v>
      </c>
      <c r="BB34" s="16">
        <v>2.1426485989546187E-2</v>
      </c>
      <c r="BC34" s="16">
        <v>2.1255074101629814E-2</v>
      </c>
      <c r="BD34" s="16">
        <v>2.1085033508816773E-2</v>
      </c>
      <c r="BE34" s="16">
        <v>2.0916353240746241E-2</v>
      </c>
      <c r="BF34" s="16">
        <v>2.0749022414820271E-2</v>
      </c>
      <c r="BG34" s="16">
        <v>2.0583030235501707E-2</v>
      </c>
      <c r="BH34" s="16">
        <v>2.0418365993617696E-2</v>
      </c>
      <c r="BI34" s="16">
        <v>2.0255019065668754E-2</v>
      </c>
      <c r="BJ34" s="16">
        <v>2.0092978913143402E-2</v>
      </c>
      <c r="BK34" s="16">
        <v>1.9932235081838254E-2</v>
      </c>
      <c r="BL34" s="16">
        <v>1.9772777201183551E-2</v>
      </c>
      <c r="BM34" s="16">
        <v>1.9614594983574082E-2</v>
      </c>
      <c r="BN34" s="16">
        <v>1.9457678223705487E-2</v>
      </c>
      <c r="BO34" s="16">
        <v>1.9302016797915846E-2</v>
      </c>
      <c r="BP34" s="16">
        <v>1.9147600663532518E-2</v>
      </c>
      <c r="BQ34" s="16">
        <v>1.8994419858224258E-2</v>
      </c>
      <c r="BR34" s="16">
        <v>1.8842464499358461E-2</v>
      </c>
      <c r="BS34" s="16">
        <v>1.8691724783363593E-2</v>
      </c>
      <c r="BT34" s="16">
        <v>1.8542190985096688E-2</v>
      </c>
      <c r="BU34" s="16">
        <v>1.8393853457215913E-2</v>
      </c>
      <c r="BV34" s="16">
        <v>1.8246702629558183E-2</v>
      </c>
      <c r="BW34" s="16">
        <v>1.8100729008521721E-2</v>
      </c>
      <c r="BX34" s="16">
        <v>1.7955923176453548E-2</v>
      </c>
      <c r="BY34" s="16">
        <v>1.7812275791041918E-2</v>
      </c>
      <c r="BZ34" s="16">
        <v>1.7669777584713584E-2</v>
      </c>
      <c r="CA34" s="16">
        <v>1.7528419364035874E-2</v>
      </c>
      <c r="CB34" s="16">
        <v>1.7388192009123588E-2</v>
      </c>
      <c r="CC34" s="16">
        <v>1.7249086473050599E-2</v>
      </c>
      <c r="CD34" s="16">
        <v>1.7111093781266191E-2</v>
      </c>
      <c r="CE34" s="16">
        <v>1.6974205031016064E-2</v>
      </c>
      <c r="CF34" s="16">
        <v>1.6838411390767936E-2</v>
      </c>
      <c r="CG34" s="16">
        <v>1.6703704099641791E-2</v>
      </c>
      <c r="CH34" s="16">
        <v>1.6570074466844657E-2</v>
      </c>
      <c r="CI34" s="16">
        <v>1.64375138711099E-2</v>
      </c>
      <c r="CJ34" s="16">
        <v>1.6306013760141017E-2</v>
      </c>
      <c r="CK34" s="16">
        <v>1.6175565650059891E-2</v>
      </c>
      <c r="CL34" s="16">
        <v>1.6046161124859411E-2</v>
      </c>
      <c r="CM34" s="16">
        <v>1.5917791835860538E-2</v>
      </c>
      <c r="CN34" s="16">
        <v>1.5790449501173653E-2</v>
      </c>
      <c r="CO34" s="16">
        <v>1.566412590516426E-2</v>
      </c>
      <c r="CP34" s="16">
        <v>1.5538812897922949E-2</v>
      </c>
      <c r="CQ34" s="16">
        <v>1.5414502394739566E-2</v>
      </c>
      <c r="CR34" s="16">
        <v>1.5291186375581649E-2</v>
      </c>
      <c r="CS34" s="16">
        <v>1.5168856884576995E-2</v>
      </c>
      <c r="CT34" s="16">
        <v>1.5047506029500378E-2</v>
      </c>
      <c r="CU34" s="16">
        <v>1.4927125981264376E-2</v>
      </c>
      <c r="CV34" s="16">
        <v>1.4807708973414262E-2</v>
      </c>
      <c r="CW34" s="16">
        <v>1.4689247301626945E-2</v>
      </c>
      <c r="CX34" s="16">
        <v>1.4571733323213929E-2</v>
      </c>
      <c r="CY34" s="16">
        <v>1.4455159456628218E-2</v>
      </c>
      <c r="CZ34" s="16">
        <v>1.4339518180975192E-2</v>
      </c>
      <c r="DA34" s="16">
        <v>1.422480203552739E-2</v>
      </c>
      <c r="DB34" s="16">
        <v>1.4111003619243173E-2</v>
      </c>
      <c r="DC34" s="16">
        <v>1.3998115590289226E-2</v>
      </c>
      <c r="DD34" s="16">
        <v>1.3886130665566912E-2</v>
      </c>
      <c r="DE34" s="16">
        <v>1.3775041620242377E-2</v>
      </c>
      <c r="DF34" s="16">
        <v>1.366484128728044E-2</v>
      </c>
      <c r="DG34" s="16">
        <v>1.3555522556982195E-2</v>
      </c>
      <c r="DH34" s="16">
        <v>1.3447078376526337E-2</v>
      </c>
      <c r="DI34" s="16">
        <v>1.3339501749514126E-2</v>
      </c>
      <c r="DJ34" s="16">
        <v>1.3232785735518013E-2</v>
      </c>
      <c r="DK34" s="16">
        <v>1.3126923449633869E-2</v>
      </c>
    </row>
    <row r="35" spans="2:115" ht="12.75" customHeight="1" x14ac:dyDescent="0.15">
      <c r="B35" s="16">
        <v>82</v>
      </c>
      <c r="D35" s="16">
        <v>3.9219999999999998E-2</v>
      </c>
      <c r="E35" s="16">
        <v>3.8574830999999997E-2</v>
      </c>
      <c r="F35" s="16">
        <v>3.7962262683719994E-2</v>
      </c>
      <c r="G35" s="16">
        <v>3.7380680819405404E-2</v>
      </c>
      <c r="H35" s="16">
        <v>3.6828941970510981E-2</v>
      </c>
      <c r="I35" s="16">
        <v>3.6306339283949426E-2</v>
      </c>
      <c r="J35" s="16">
        <v>3.5811483879509193E-2</v>
      </c>
      <c r="K35" s="16">
        <v>3.534342778520401E-2</v>
      </c>
      <c r="L35" s="16">
        <v>3.4901281503611103E-2</v>
      </c>
      <c r="M35" s="16">
        <v>3.4484560202457985E-2</v>
      </c>
      <c r="N35" s="16">
        <v>3.4092125907354012E-2</v>
      </c>
      <c r="O35" s="16">
        <v>3.3723249105036442E-2</v>
      </c>
      <c r="P35" s="16">
        <v>3.3377585801709818E-2</v>
      </c>
      <c r="Q35" s="16">
        <v>3.3054156995291253E-2</v>
      </c>
      <c r="R35" s="16">
        <v>3.2752372541924243E-2</v>
      </c>
      <c r="S35" s="16">
        <v>3.2472012232965371E-2</v>
      </c>
      <c r="T35" s="16">
        <v>3.221223613510165E-2</v>
      </c>
      <c r="U35" s="16">
        <v>3.1954538246020833E-2</v>
      </c>
      <c r="V35" s="16">
        <v>3.1698901940052669E-2</v>
      </c>
      <c r="W35" s="16">
        <v>3.1445310724532244E-2</v>
      </c>
      <c r="X35" s="16">
        <v>3.119374823873599E-2</v>
      </c>
      <c r="Y35" s="16">
        <v>3.0944198252826099E-2</v>
      </c>
      <c r="Z35" s="16">
        <v>3.0696644666803493E-2</v>
      </c>
      <c r="AA35" s="16">
        <v>3.0451071509469064E-2</v>
      </c>
      <c r="AB35" s="16">
        <v>3.020746293739331E-2</v>
      </c>
      <c r="AC35" s="16">
        <v>2.9965803233894164E-2</v>
      </c>
      <c r="AD35" s="16">
        <v>2.9726076808023007E-2</v>
      </c>
      <c r="AE35" s="16">
        <v>2.9488268193558823E-2</v>
      </c>
      <c r="AF35" s="16">
        <v>2.9252362048010353E-2</v>
      </c>
      <c r="AG35" s="16">
        <v>2.9018343151626269E-2</v>
      </c>
      <c r="AH35" s="16">
        <v>2.8786196406413261E-2</v>
      </c>
      <c r="AI35" s="16">
        <v>2.8555906835161952E-2</v>
      </c>
      <c r="AJ35" s="16">
        <v>2.8327459580480659E-2</v>
      </c>
      <c r="AK35" s="16">
        <v>2.8100839903836813E-2</v>
      </c>
      <c r="AL35" s="16">
        <v>2.787603318460612E-2</v>
      </c>
      <c r="AM35" s="16">
        <v>2.7653024919129271E-2</v>
      </c>
      <c r="AN35" s="16">
        <v>2.7431800719776234E-2</v>
      </c>
      <c r="AO35" s="16">
        <v>2.7212346314018022E-2</v>
      </c>
      <c r="AP35" s="16">
        <v>2.6994647543505883E-2</v>
      </c>
      <c r="AQ35" s="16">
        <v>2.6778690363157834E-2</v>
      </c>
      <c r="AR35" s="16">
        <v>2.656446084025257E-2</v>
      </c>
      <c r="AS35" s="16">
        <v>2.6351945153530551E-2</v>
      </c>
      <c r="AT35" s="16">
        <v>2.6141129592302307E-2</v>
      </c>
      <c r="AU35" s="16">
        <v>2.5932000555563887E-2</v>
      </c>
      <c r="AV35" s="16">
        <v>2.5724544551119374E-2</v>
      </c>
      <c r="AW35" s="16">
        <v>2.5518748194710422E-2</v>
      </c>
      <c r="AX35" s="16">
        <v>2.5314598209152737E-2</v>
      </c>
      <c r="AY35" s="16">
        <v>2.5112081423479513E-2</v>
      </c>
      <c r="AZ35" s="16">
        <v>2.4911184772091678E-2</v>
      </c>
      <c r="BA35" s="16">
        <v>2.4711895293914942E-2</v>
      </c>
      <c r="BB35" s="16">
        <v>2.4514200131563624E-2</v>
      </c>
      <c r="BC35" s="16">
        <v>2.4318086530511117E-2</v>
      </c>
      <c r="BD35" s="16">
        <v>2.4123541838267024E-2</v>
      </c>
      <c r="BE35" s="16">
        <v>2.3930553503560891E-2</v>
      </c>
      <c r="BF35" s="16">
        <v>2.3739109075532401E-2</v>
      </c>
      <c r="BG35" s="16">
        <v>2.3549196202928141E-2</v>
      </c>
      <c r="BH35" s="16">
        <v>2.3360802633304721E-2</v>
      </c>
      <c r="BI35" s="16">
        <v>2.3173916212238282E-2</v>
      </c>
      <c r="BJ35" s="16">
        <v>2.2988524882540374E-2</v>
      </c>
      <c r="BK35" s="16">
        <v>2.280461668348005E-2</v>
      </c>
      <c r="BL35" s="16">
        <v>2.2622179750012211E-2</v>
      </c>
      <c r="BM35" s="16">
        <v>2.2441202312012111E-2</v>
      </c>
      <c r="BN35" s="16">
        <v>2.2261672693516015E-2</v>
      </c>
      <c r="BO35" s="16">
        <v>2.2083579311967888E-2</v>
      </c>
      <c r="BP35" s="16">
        <v>2.1906910677472143E-2</v>
      </c>
      <c r="BQ35" s="16">
        <v>2.1731655392052369E-2</v>
      </c>
      <c r="BR35" s="16">
        <v>2.1557802148915946E-2</v>
      </c>
      <c r="BS35" s="16">
        <v>2.1385339731724618E-2</v>
      </c>
      <c r="BT35" s="16">
        <v>2.1214257013870825E-2</v>
      </c>
      <c r="BU35" s="16">
        <v>2.1044542957759857E-2</v>
      </c>
      <c r="BV35" s="16">
        <v>2.0876186614097774E-2</v>
      </c>
      <c r="BW35" s="16">
        <v>2.0709177121184995E-2</v>
      </c>
      <c r="BX35" s="16">
        <v>2.0543503704215517E-2</v>
      </c>
      <c r="BY35" s="16">
        <v>2.0379155674581789E-2</v>
      </c>
      <c r="BZ35" s="16">
        <v>2.0216122429185138E-2</v>
      </c>
      <c r="CA35" s="16">
        <v>2.0054393449751653E-2</v>
      </c>
      <c r="CB35" s="16">
        <v>1.9893958302153642E-2</v>
      </c>
      <c r="CC35" s="16">
        <v>1.9734806635736412E-2</v>
      </c>
      <c r="CD35" s="16">
        <v>1.957692818265052E-2</v>
      </c>
      <c r="CE35" s="16">
        <v>1.9420312757189317E-2</v>
      </c>
      <c r="CF35" s="16">
        <v>1.9264950255131801E-2</v>
      </c>
      <c r="CG35" s="16">
        <v>1.9110830653090747E-2</v>
      </c>
      <c r="CH35" s="16">
        <v>1.8957944007866021E-2</v>
      </c>
      <c r="CI35" s="16">
        <v>1.8806280455803095E-2</v>
      </c>
      <c r="CJ35" s="16">
        <v>1.8655830212156665E-2</v>
      </c>
      <c r="CK35" s="16">
        <v>1.8506583570459412E-2</v>
      </c>
      <c r="CL35" s="16">
        <v>1.8358530901895737E-2</v>
      </c>
      <c r="CM35" s="16">
        <v>1.8211662654680574E-2</v>
      </c>
      <c r="CN35" s="16">
        <v>1.806596935344313E-2</v>
      </c>
      <c r="CO35" s="16">
        <v>1.792144159861558E-2</v>
      </c>
      <c r="CP35" s="16">
        <v>1.777807006582666E-2</v>
      </c>
      <c r="CQ35" s="16">
        <v>1.7635845505300046E-2</v>
      </c>
      <c r="CR35" s="16">
        <v>1.7494758741257645E-2</v>
      </c>
      <c r="CS35" s="16">
        <v>1.7354800671327584E-2</v>
      </c>
      <c r="CT35" s="16">
        <v>1.7215962265956963E-2</v>
      </c>
      <c r="CU35" s="16">
        <v>1.7078234567829306E-2</v>
      </c>
      <c r="CV35" s="16">
        <v>1.6941608691286671E-2</v>
      </c>
      <c r="CW35" s="16">
        <v>1.6806075821756375E-2</v>
      </c>
      <c r="CX35" s="16">
        <v>1.6671627215182325E-2</v>
      </c>
      <c r="CY35" s="16">
        <v>1.6538254197460866E-2</v>
      </c>
      <c r="CZ35" s="16">
        <v>1.640594816388118E-2</v>
      </c>
      <c r="DA35" s="16">
        <v>1.6274700578570129E-2</v>
      </c>
      <c r="DB35" s="16">
        <v>1.6144502973941571E-2</v>
      </c>
      <c r="DC35" s="16">
        <v>1.6015346950150038E-2</v>
      </c>
      <c r="DD35" s="16">
        <v>1.5887224174548836E-2</v>
      </c>
      <c r="DE35" s="16">
        <v>1.5760126381152446E-2</v>
      </c>
      <c r="DF35" s="16">
        <v>1.5634045370103229E-2</v>
      </c>
      <c r="DG35" s="16">
        <v>1.55089730071424E-2</v>
      </c>
      <c r="DH35" s="16">
        <v>1.5384901223085262E-2</v>
      </c>
      <c r="DI35" s="16">
        <v>1.5261822013300579E-2</v>
      </c>
      <c r="DJ35" s="16">
        <v>1.5139727437194174E-2</v>
      </c>
      <c r="DK35" s="16">
        <v>1.5018609617696622E-2</v>
      </c>
    </row>
    <row r="36" spans="2:115" ht="12.75" customHeight="1" x14ac:dyDescent="0.15">
      <c r="B36" s="16">
        <v>83</v>
      </c>
      <c r="D36" s="16">
        <v>4.4900000000000002E-2</v>
      </c>
      <c r="E36" s="16">
        <v>4.4165436000000002E-2</v>
      </c>
      <c r="F36" s="16">
        <v>4.3468505419919999E-2</v>
      </c>
      <c r="G36" s="16">
        <v>4.2808218822591414E-2</v>
      </c>
      <c r="H36" s="16">
        <v>4.2182790745593356E-2</v>
      </c>
      <c r="I36" s="16">
        <v>4.1590966191432682E-2</v>
      </c>
      <c r="J36" s="16">
        <v>4.1031983605819826E-2</v>
      </c>
      <c r="K36" s="16">
        <v>4.0504312296648984E-2</v>
      </c>
      <c r="L36" s="16">
        <v>4.0007324384769102E-2</v>
      </c>
      <c r="M36" s="16">
        <v>3.9539638762711153E-2</v>
      </c>
      <c r="N36" s="16">
        <v>3.9100353376057433E-2</v>
      </c>
      <c r="O36" s="16">
        <v>3.8689017658541311E-2</v>
      </c>
      <c r="P36" s="16">
        <v>3.8304448823015411E-2</v>
      </c>
      <c r="Q36" s="16">
        <v>3.794630222652022E-2</v>
      </c>
      <c r="R36" s="16">
        <v>3.7613513155993643E-2</v>
      </c>
      <c r="S36" s="16">
        <v>3.7305834618377616E-2</v>
      </c>
      <c r="T36" s="16">
        <v>3.7022310275277942E-2</v>
      </c>
      <c r="U36" s="16">
        <v>3.6740940717185831E-2</v>
      </c>
      <c r="V36" s="16">
        <v>3.6461709567735215E-2</v>
      </c>
      <c r="W36" s="16">
        <v>3.6184600575020431E-2</v>
      </c>
      <c r="X36" s="16">
        <v>3.5909597610650268E-2</v>
      </c>
      <c r="Y36" s="16">
        <v>3.5636684668809329E-2</v>
      </c>
      <c r="Z36" s="16">
        <v>3.5365845865326373E-2</v>
      </c>
      <c r="AA36" s="16">
        <v>3.509706543674989E-2</v>
      </c>
      <c r="AB36" s="16">
        <v>3.4830327739430587E-2</v>
      </c>
      <c r="AC36" s="16">
        <v>3.4565617248610916E-2</v>
      </c>
      <c r="AD36" s="16">
        <v>3.4302918557521468E-2</v>
      </c>
      <c r="AE36" s="16">
        <v>3.4042216376484309E-2</v>
      </c>
      <c r="AF36" s="16">
        <v>3.378349553202302E-2</v>
      </c>
      <c r="AG36" s="16">
        <v>3.3526740965979643E-2</v>
      </c>
      <c r="AH36" s="16">
        <v>3.3271937734638199E-2</v>
      </c>
      <c r="AI36" s="16">
        <v>3.301907100785495E-2</v>
      </c>
      <c r="AJ36" s="16">
        <v>3.276812606819525E-2</v>
      </c>
      <c r="AK36" s="16">
        <v>3.2519088310076966E-2</v>
      </c>
      <c r="AL36" s="16">
        <v>3.2271943238920374E-2</v>
      </c>
      <c r="AM36" s="16">
        <v>3.2026676470304577E-2</v>
      </c>
      <c r="AN36" s="16">
        <v>3.1783273729130264E-2</v>
      </c>
      <c r="AO36" s="16">
        <v>3.1541720848788875E-2</v>
      </c>
      <c r="AP36" s="16">
        <v>3.1302003770338073E-2</v>
      </c>
      <c r="AQ36" s="16">
        <v>3.1064108541683504E-2</v>
      </c>
      <c r="AR36" s="16">
        <v>3.0828021316766707E-2</v>
      </c>
      <c r="AS36" s="16">
        <v>3.0593728354759278E-2</v>
      </c>
      <c r="AT36" s="16">
        <v>3.0361216019263108E-2</v>
      </c>
      <c r="AU36" s="16">
        <v>3.0130470777516707E-2</v>
      </c>
      <c r="AV36" s="16">
        <v>2.9901479199607575E-2</v>
      </c>
      <c r="AW36" s="16">
        <v>2.9674227957690556E-2</v>
      </c>
      <c r="AX36" s="16">
        <v>2.944870382521211E-2</v>
      </c>
      <c r="AY36" s="16">
        <v>2.9224893676140496E-2</v>
      </c>
      <c r="AZ36" s="16">
        <v>2.9002784484201825E-2</v>
      </c>
      <c r="BA36" s="16">
        <v>2.878236332212189E-2</v>
      </c>
      <c r="BB36" s="16">
        <v>2.8563617360873761E-2</v>
      </c>
      <c r="BC36" s="16">
        <v>2.8346533868931122E-2</v>
      </c>
      <c r="BD36" s="16">
        <v>2.8131100211527243E-2</v>
      </c>
      <c r="BE36" s="16">
        <v>2.7917303849919632E-2</v>
      </c>
      <c r="BF36" s="16">
        <v>2.7705132340660243E-2</v>
      </c>
      <c r="BG36" s="16">
        <v>2.7494573334871222E-2</v>
      </c>
      <c r="BH36" s="16">
        <v>2.72856145775262E-2</v>
      </c>
      <c r="BI36" s="16">
        <v>2.7078243906737003E-2</v>
      </c>
      <c r="BJ36" s="16">
        <v>2.6872449253045799E-2</v>
      </c>
      <c r="BK36" s="16">
        <v>2.6668218638722652E-2</v>
      </c>
      <c r="BL36" s="16">
        <v>2.6465540177068356E-2</v>
      </c>
      <c r="BM36" s="16">
        <v>2.626440207172263E-2</v>
      </c>
      <c r="BN36" s="16">
        <v>2.6064792615977543E-2</v>
      </c>
      <c r="BO36" s="16">
        <v>2.5866700192096109E-2</v>
      </c>
      <c r="BP36" s="16">
        <v>2.5670113270636178E-2</v>
      </c>
      <c r="BQ36" s="16">
        <v>2.547502040977934E-2</v>
      </c>
      <c r="BR36" s="16">
        <v>2.5281410254665019E-2</v>
      </c>
      <c r="BS36" s="16">
        <v>2.5089271536729563E-2</v>
      </c>
      <c r="BT36" s="16">
        <v>2.4898593073050413E-2</v>
      </c>
      <c r="BU36" s="16">
        <v>2.4709363765695231E-2</v>
      </c>
      <c r="BV36" s="16">
        <v>2.4521572601075944E-2</v>
      </c>
      <c r="BW36" s="16">
        <v>2.4335208649307768E-2</v>
      </c>
      <c r="BX36" s="16">
        <v>2.4150261063573028E-2</v>
      </c>
      <c r="BY36" s="16">
        <v>2.396671907948987E-2</v>
      </c>
      <c r="BZ36" s="16">
        <v>2.3784572014485746E-2</v>
      </c>
      <c r="CA36" s="16">
        <v>2.3603809267175656E-2</v>
      </c>
      <c r="CB36" s="16">
        <v>2.3424420316745118E-2</v>
      </c>
      <c r="CC36" s="16">
        <v>2.3246394722337856E-2</v>
      </c>
      <c r="CD36" s="16">
        <v>2.3069722122448087E-2</v>
      </c>
      <c r="CE36" s="16">
        <v>2.2894392234317478E-2</v>
      </c>
      <c r="CF36" s="16">
        <v>2.2720394853336663E-2</v>
      </c>
      <c r="CG36" s="16">
        <v>2.2547719852451305E-2</v>
      </c>
      <c r="CH36" s="16">
        <v>2.2376357181572673E-2</v>
      </c>
      <c r="CI36" s="16">
        <v>2.2206296866992721E-2</v>
      </c>
      <c r="CJ36" s="16">
        <v>2.2037529010803577E-2</v>
      </c>
      <c r="CK36" s="16">
        <v>2.1870043790321467E-2</v>
      </c>
      <c r="CL36" s="16">
        <v>2.1703831457515022E-2</v>
      </c>
      <c r="CM36" s="16">
        <v>2.1538882338437905E-2</v>
      </c>
      <c r="CN36" s="16">
        <v>2.1375186832665777E-2</v>
      </c>
      <c r="CO36" s="16">
        <v>2.1212735412737514E-2</v>
      </c>
      <c r="CP36" s="16">
        <v>2.1051518623600711E-2</v>
      </c>
      <c r="CQ36" s="16">
        <v>2.0891527082061344E-2</v>
      </c>
      <c r="CR36" s="16">
        <v>2.0732751476237678E-2</v>
      </c>
      <c r="CS36" s="16">
        <v>2.0575182565018269E-2</v>
      </c>
      <c r="CT36" s="16">
        <v>2.0418811177524129E-2</v>
      </c>
      <c r="CU36" s="16">
        <v>2.0263628212574943E-2</v>
      </c>
      <c r="CV36" s="16">
        <v>2.0109624638159376E-2</v>
      </c>
      <c r="CW36" s="16">
        <v>1.9956791490909363E-2</v>
      </c>
      <c r="CX36" s="16">
        <v>1.980511987557845E-2</v>
      </c>
      <c r="CY36" s="16">
        <v>1.9654600964524052E-2</v>
      </c>
      <c r="CZ36" s="16">
        <v>1.9505225997193669E-2</v>
      </c>
      <c r="DA36" s="16">
        <v>1.9356986279614997E-2</v>
      </c>
      <c r="DB36" s="16">
        <v>1.9209873183889919E-2</v>
      </c>
      <c r="DC36" s="16">
        <v>1.9063878147692354E-2</v>
      </c>
      <c r="DD36" s="16">
        <v>1.8918992673769893E-2</v>
      </c>
      <c r="DE36" s="16">
        <v>1.877520832944924E-2</v>
      </c>
      <c r="DF36" s="16">
        <v>1.8632516746145428E-2</v>
      </c>
      <c r="DG36" s="16">
        <v>1.8490909618874722E-2</v>
      </c>
      <c r="DH36" s="16">
        <v>1.8350378705771272E-2</v>
      </c>
      <c r="DI36" s="16">
        <v>1.8210915827607407E-2</v>
      </c>
      <c r="DJ36" s="16">
        <v>1.8072512867317592E-2</v>
      </c>
      <c r="DK36" s="16">
        <v>1.7935161769525976E-2</v>
      </c>
    </row>
    <row r="37" spans="2:115" ht="12.75" customHeight="1" x14ac:dyDescent="0.15">
      <c r="B37" s="16">
        <v>84</v>
      </c>
      <c r="D37" s="16">
        <v>5.1409999999999997E-2</v>
      </c>
      <c r="E37" s="16">
        <v>5.05730452E-2</v>
      </c>
      <c r="F37" s="16">
        <v>4.9780565581716001E-2</v>
      </c>
      <c r="G37" s="16">
        <v>4.9030372458399536E-2</v>
      </c>
      <c r="H37" s="16">
        <v>4.8321393272651079E-2</v>
      </c>
      <c r="I37" s="16">
        <v>4.7651658761892139E-2</v>
      </c>
      <c r="J37" s="16">
        <v>4.7020274283297067E-2</v>
      </c>
      <c r="K37" s="16">
        <v>4.6425467813613355E-2</v>
      </c>
      <c r="L37" s="16">
        <v>4.5866505181137447E-2</v>
      </c>
      <c r="M37" s="16">
        <v>4.5341792361865238E-2</v>
      </c>
      <c r="N37" s="16">
        <v>4.4850740750586239E-2</v>
      </c>
      <c r="O37" s="16">
        <v>4.4391917672707747E-2</v>
      </c>
      <c r="P37" s="16">
        <v>4.3964867424696297E-2</v>
      </c>
      <c r="Q37" s="16">
        <v>4.3568304320525532E-2</v>
      </c>
      <c r="R37" s="16">
        <v>4.320189488118991E-2</v>
      </c>
      <c r="S37" s="16">
        <v>4.286448808216782E-2</v>
      </c>
      <c r="T37" s="16">
        <v>4.255586376797621E-2</v>
      </c>
      <c r="U37" s="16">
        <v>4.2249461548846783E-2</v>
      </c>
      <c r="V37" s="16">
        <v>4.1945265425695086E-2</v>
      </c>
      <c r="W37" s="16">
        <v>4.1643259514630084E-2</v>
      </c>
      <c r="X37" s="16">
        <v>4.1343428046124744E-2</v>
      </c>
      <c r="Y37" s="16">
        <v>4.1045755364192651E-2</v>
      </c>
      <c r="Z37" s="16">
        <v>4.0750225925570462E-2</v>
      </c>
      <c r="AA37" s="16">
        <v>4.045682429890636E-2</v>
      </c>
      <c r="AB37" s="16">
        <v>4.0165535163954234E-2</v>
      </c>
      <c r="AC37" s="16">
        <v>3.9876343310773762E-2</v>
      </c>
      <c r="AD37" s="16">
        <v>3.958923363893619E-2</v>
      </c>
      <c r="AE37" s="16">
        <v>3.9304191156735849E-2</v>
      </c>
      <c r="AF37" s="16">
        <v>3.9021200980407358E-2</v>
      </c>
      <c r="AG37" s="16">
        <v>3.8740248333348423E-2</v>
      </c>
      <c r="AH37" s="16">
        <v>3.8461318545348316E-2</v>
      </c>
      <c r="AI37" s="16">
        <v>3.8184397051821813E-2</v>
      </c>
      <c r="AJ37" s="16">
        <v>3.7909469393048692E-2</v>
      </c>
      <c r="AK37" s="16">
        <v>3.763652121341874E-2</v>
      </c>
      <c r="AL37" s="16">
        <v>3.7365538260682125E-2</v>
      </c>
      <c r="AM37" s="16">
        <v>3.7096506385205216E-2</v>
      </c>
      <c r="AN37" s="16">
        <v>3.6829411539231742E-2</v>
      </c>
      <c r="AO37" s="16">
        <v>3.6564239776149275E-2</v>
      </c>
      <c r="AP37" s="16">
        <v>3.6300977249760995E-2</v>
      </c>
      <c r="AQ37" s="16">
        <v>3.6039610213562716E-2</v>
      </c>
      <c r="AR37" s="16">
        <v>3.5780125020025068E-2</v>
      </c>
      <c r="AS37" s="16">
        <v>3.5522508119880891E-2</v>
      </c>
      <c r="AT37" s="16">
        <v>3.5266746061417741E-2</v>
      </c>
      <c r="AU37" s="16">
        <v>3.5012825489775537E-2</v>
      </c>
      <c r="AV37" s="16">
        <v>3.4760733146249154E-2</v>
      </c>
      <c r="AW37" s="16">
        <v>3.4510455867596164E-2</v>
      </c>
      <c r="AX37" s="16">
        <v>3.4261980585349468E-2</v>
      </c>
      <c r="AY37" s="16">
        <v>3.4015294325134955E-2</v>
      </c>
      <c r="AZ37" s="16">
        <v>3.3770384205993979E-2</v>
      </c>
      <c r="BA37" s="16">
        <v>3.3527237439710832E-2</v>
      </c>
      <c r="BB37" s="16">
        <v>3.3285841330144908E-2</v>
      </c>
      <c r="BC37" s="16">
        <v>3.3046183272567864E-2</v>
      </c>
      <c r="BD37" s="16">
        <v>3.2808250753005377E-2</v>
      </c>
      <c r="BE37" s="16">
        <v>3.2572031347583741E-2</v>
      </c>
      <c r="BF37" s="16">
        <v>3.2337512721881137E-2</v>
      </c>
      <c r="BG37" s="16">
        <v>3.2104682630283599E-2</v>
      </c>
      <c r="BH37" s="16">
        <v>3.1873528915345554E-2</v>
      </c>
      <c r="BI37" s="16">
        <v>3.1644039507155067E-2</v>
      </c>
      <c r="BJ37" s="16">
        <v>3.141620242270355E-2</v>
      </c>
      <c r="BK37" s="16">
        <v>3.1190005765260088E-2</v>
      </c>
      <c r="BL37" s="16">
        <v>3.0965437723750214E-2</v>
      </c>
      <c r="BM37" s="16">
        <v>3.074248657213921E-2</v>
      </c>
      <c r="BN37" s="16">
        <v>3.0521140668819811E-2</v>
      </c>
      <c r="BO37" s="16">
        <v>3.0301388456004306E-2</v>
      </c>
      <c r="BP37" s="16">
        <v>3.008321845912108E-2</v>
      </c>
      <c r="BQ37" s="16">
        <v>2.9866619286215406E-2</v>
      </c>
      <c r="BR37" s="16">
        <v>2.9651579627354655E-2</v>
      </c>
      <c r="BS37" s="16">
        <v>2.9438088254037702E-2</v>
      </c>
      <c r="BT37" s="16">
        <v>2.9226134018608629E-2</v>
      </c>
      <c r="BU37" s="16">
        <v>2.9015705853674651E-2</v>
      </c>
      <c r="BV37" s="16">
        <v>2.8806792771528193E-2</v>
      </c>
      <c r="BW37" s="16">
        <v>2.8599383863573191E-2</v>
      </c>
      <c r="BX37" s="16">
        <v>2.8393468299755462E-2</v>
      </c>
      <c r="BY37" s="16">
        <v>2.8189035327997224E-2</v>
      </c>
      <c r="BZ37" s="16">
        <v>2.7986074273635645E-2</v>
      </c>
      <c r="CA37" s="16">
        <v>2.7784574538865466E-2</v>
      </c>
      <c r="CB37" s="16">
        <v>2.7584525602185637E-2</v>
      </c>
      <c r="CC37" s="16">
        <v>2.7385917017849905E-2</v>
      </c>
      <c r="CD37" s="16">
        <v>2.7188738415321382E-2</v>
      </c>
      <c r="CE37" s="16">
        <v>2.6992979498731071E-2</v>
      </c>
      <c r="CF37" s="16">
        <v>2.6798630046340206E-2</v>
      </c>
      <c r="CG37" s="16">
        <v>2.6605679910006556E-2</v>
      </c>
      <c r="CH37" s="16">
        <v>2.641411901465451E-2</v>
      </c>
      <c r="CI37" s="16">
        <v>2.6223937357748996E-2</v>
      </c>
      <c r="CJ37" s="16">
        <v>2.6035125008773204E-2</v>
      </c>
      <c r="CK37" s="16">
        <v>2.584767210871004E-2</v>
      </c>
      <c r="CL37" s="16">
        <v>2.5661568869527324E-2</v>
      </c>
      <c r="CM37" s="16">
        <v>2.547680557366673E-2</v>
      </c>
      <c r="CN37" s="16">
        <v>2.5293372573536331E-2</v>
      </c>
      <c r="CO37" s="16">
        <v>2.5111260291006871E-2</v>
      </c>
      <c r="CP37" s="16">
        <v>2.4930459216911619E-2</v>
      </c>
      <c r="CQ37" s="16">
        <v>2.4750959910549857E-2</v>
      </c>
      <c r="CR37" s="16">
        <v>2.4572752999193898E-2</v>
      </c>
      <c r="CS37" s="16">
        <v>2.4395829177599703E-2</v>
      </c>
      <c r="CT37" s="16">
        <v>2.4220179207520984E-2</v>
      </c>
      <c r="CU37" s="16">
        <v>2.4045793917226835E-2</v>
      </c>
      <c r="CV37" s="16">
        <v>2.3872664201022804E-2</v>
      </c>
      <c r="CW37" s="16">
        <v>2.370078101877544E-2</v>
      </c>
      <c r="CX37" s="16">
        <v>2.3530135395440258E-2</v>
      </c>
      <c r="CY37" s="16">
        <v>2.3360718420593087E-2</v>
      </c>
      <c r="CZ37" s="16">
        <v>2.3192521247964819E-2</v>
      </c>
      <c r="DA37" s="16">
        <v>2.3025535094979468E-2</v>
      </c>
      <c r="DB37" s="16">
        <v>2.2859751242295619E-2</v>
      </c>
      <c r="DC37" s="16">
        <v>2.2695161033351088E-2</v>
      </c>
      <c r="DD37" s="16">
        <v>2.2531755873910961E-2</v>
      </c>
      <c r="DE37" s="16">
        <v>2.2369527231618804E-2</v>
      </c>
      <c r="DF37" s="16">
        <v>2.220846663555115E-2</v>
      </c>
      <c r="DG37" s="16">
        <v>2.2048565675775178E-2</v>
      </c>
      <c r="DH37" s="16">
        <v>2.1889816002909599E-2</v>
      </c>
      <c r="DI37" s="16">
        <v>2.1732209327688649E-2</v>
      </c>
      <c r="DJ37" s="16">
        <v>2.157573742052929E-2</v>
      </c>
      <c r="DK37" s="16">
        <v>2.1420392111101482E-2</v>
      </c>
    </row>
    <row r="38" spans="2:115" ht="12.75" customHeight="1" x14ac:dyDescent="0.15">
      <c r="B38" s="16">
        <v>85</v>
      </c>
      <c r="D38" s="16">
        <v>5.883E-2</v>
      </c>
      <c r="E38" s="16">
        <v>5.7877542300000001E-2</v>
      </c>
      <c r="F38" s="16">
        <v>5.6976388966388999E-2</v>
      </c>
      <c r="G38" s="16">
        <v>5.6125161715231152E-2</v>
      </c>
      <c r="H38" s="16">
        <v>5.5321449399469043E-2</v>
      </c>
      <c r="I38" s="16">
        <v>5.4564098757190316E-2</v>
      </c>
      <c r="J38" s="16">
        <v>5.3851491627421415E-2</v>
      </c>
      <c r="K38" s="16">
        <v>5.3181579071576293E-2</v>
      </c>
      <c r="L38" s="16">
        <v>5.2553504622740978E-2</v>
      </c>
      <c r="M38" s="16">
        <v>5.1965956441058732E-2</v>
      </c>
      <c r="N38" s="16">
        <v>5.1417195941041154E-2</v>
      </c>
      <c r="O38" s="16">
        <v>5.0906623185346618E-2</v>
      </c>
      <c r="P38" s="16">
        <v>5.0432682523491042E-2</v>
      </c>
      <c r="Q38" s="16">
        <v>4.9994926839187138E-2</v>
      </c>
      <c r="R38" s="16">
        <v>4.9592467678131684E-2</v>
      </c>
      <c r="S38" s="16">
        <v>4.9223995643283162E-2</v>
      </c>
      <c r="T38" s="16">
        <v>4.8889272472908835E-2</v>
      </c>
      <c r="U38" s="16">
        <v>4.8556825420093055E-2</v>
      </c>
      <c r="V38" s="16">
        <v>4.8226639007236421E-2</v>
      </c>
      <c r="W38" s="16">
        <v>4.7898697861987208E-2</v>
      </c>
      <c r="X38" s="16">
        <v>4.7572986716525698E-2</v>
      </c>
      <c r="Y38" s="16">
        <v>4.724949040685332E-2</v>
      </c>
      <c r="Z38" s="16">
        <v>4.6928193872086715E-2</v>
      </c>
      <c r="AA38" s="16">
        <v>4.6609082153756524E-2</v>
      </c>
      <c r="AB38" s="16">
        <v>4.6292140395110981E-2</v>
      </c>
      <c r="AC38" s="16">
        <v>4.5977353840424222E-2</v>
      </c>
      <c r="AD38" s="16">
        <v>4.5664707834309336E-2</v>
      </c>
      <c r="AE38" s="16">
        <v>4.5354187821036035E-2</v>
      </c>
      <c r="AF38" s="16">
        <v>4.5045779343852982E-2</v>
      </c>
      <c r="AG38" s="16">
        <v>4.4739468044314785E-2</v>
      </c>
      <c r="AH38" s="16">
        <v>4.4435239661613446E-2</v>
      </c>
      <c r="AI38" s="16">
        <v>4.4133080031914469E-2</v>
      </c>
      <c r="AJ38" s="16">
        <v>4.383297508769745E-2</v>
      </c>
      <c r="AK38" s="16">
        <v>4.3534910857101108E-2</v>
      </c>
      <c r="AL38" s="16">
        <v>4.323887346327282E-2</v>
      </c>
      <c r="AM38" s="16">
        <v>4.294484912372256E-2</v>
      </c>
      <c r="AN38" s="16">
        <v>4.2652824149681245E-2</v>
      </c>
      <c r="AO38" s="16">
        <v>4.2362784945463416E-2</v>
      </c>
      <c r="AP38" s="16">
        <v>4.2074718007834258E-2</v>
      </c>
      <c r="AQ38" s="16">
        <v>4.1788609925380985E-2</v>
      </c>
      <c r="AR38" s="16">
        <v>4.1504447377888394E-2</v>
      </c>
      <c r="AS38" s="16">
        <v>4.1222217135718754E-2</v>
      </c>
      <c r="AT38" s="16">
        <v>4.0941906059195864E-2</v>
      </c>
      <c r="AU38" s="16">
        <v>4.0663501097993333E-2</v>
      </c>
      <c r="AV38" s="16">
        <v>4.0386989290526976E-2</v>
      </c>
      <c r="AW38" s="16">
        <v>4.011235776335139E-2</v>
      </c>
      <c r="AX38" s="16">
        <v>3.9839593730560605E-2</v>
      </c>
      <c r="AY38" s="16">
        <v>3.9568684493192792E-2</v>
      </c>
      <c r="AZ38" s="16">
        <v>3.9299617438639078E-2</v>
      </c>
      <c r="BA38" s="16">
        <v>3.9032380040056325E-2</v>
      </c>
      <c r="BB38" s="16">
        <v>3.876695985578394E-2</v>
      </c>
      <c r="BC38" s="16">
        <v>3.850334452876461E-2</v>
      </c>
      <c r="BD38" s="16">
        <v>3.8241521785969013E-2</v>
      </c>
      <c r="BE38" s="16">
        <v>3.7981479437824421E-2</v>
      </c>
      <c r="BF38" s="16">
        <v>3.7723205377647215E-2</v>
      </c>
      <c r="BG38" s="16">
        <v>3.7466687581079211E-2</v>
      </c>
      <c r="BH38" s="16">
        <v>3.721191410552787E-2</v>
      </c>
      <c r="BI38" s="16">
        <v>3.6958873089610281E-2</v>
      </c>
      <c r="BJ38" s="16">
        <v>3.670755275260093E-2</v>
      </c>
      <c r="BK38" s="16">
        <v>3.6457941393883246E-2</v>
      </c>
      <c r="BL38" s="16">
        <v>3.6210027392404837E-2</v>
      </c>
      <c r="BM38" s="16">
        <v>3.5963799206136481E-2</v>
      </c>
      <c r="BN38" s="16">
        <v>3.5719245371534751E-2</v>
      </c>
      <c r="BO38" s="16">
        <v>3.5476354503008317E-2</v>
      </c>
      <c r="BP38" s="16">
        <v>3.5235115292387854E-2</v>
      </c>
      <c r="BQ38" s="16">
        <v>3.4995516508399618E-2</v>
      </c>
      <c r="BR38" s="16">
        <v>3.4757546996142502E-2</v>
      </c>
      <c r="BS38" s="16">
        <v>3.4521195676568729E-2</v>
      </c>
      <c r="BT38" s="16">
        <v>3.4286451545968065E-2</v>
      </c>
      <c r="BU38" s="16">
        <v>3.4053303675455476E-2</v>
      </c>
      <c r="BV38" s="16">
        <v>3.3821741210462379E-2</v>
      </c>
      <c r="BW38" s="16">
        <v>3.3591753370231237E-2</v>
      </c>
      <c r="BX38" s="16">
        <v>3.3363329447313662E-2</v>
      </c>
      <c r="BY38" s="16">
        <v>3.3136458807071924E-2</v>
      </c>
      <c r="BZ38" s="16">
        <v>3.2911130887183837E-2</v>
      </c>
      <c r="CA38" s="16">
        <v>3.2687335197150988E-2</v>
      </c>
      <c r="CB38" s="16">
        <v>3.2465061317810358E-2</v>
      </c>
      <c r="CC38" s="16">
        <v>3.2244298900849254E-2</v>
      </c>
      <c r="CD38" s="16">
        <v>3.2025037668323472E-2</v>
      </c>
      <c r="CE38" s="16">
        <v>3.1807267412178875E-2</v>
      </c>
      <c r="CF38" s="16">
        <v>3.1590977993776054E-2</v>
      </c>
      <c r="CG38" s="16">
        <v>3.1376159343418378E-2</v>
      </c>
      <c r="CH38" s="16">
        <v>3.1162801459883132E-2</v>
      </c>
      <c r="CI38" s="16">
        <v>3.0950894409955926E-2</v>
      </c>
      <c r="CJ38" s="16">
        <v>3.0740428327968226E-2</v>
      </c>
      <c r="CK38" s="16">
        <v>3.0531393415338039E-2</v>
      </c>
      <c r="CL38" s="16">
        <v>3.0323779940113739E-2</v>
      </c>
      <c r="CM38" s="16">
        <v>3.0117578236520965E-2</v>
      </c>
      <c r="CN38" s="16">
        <v>2.9912778704512623E-2</v>
      </c>
      <c r="CO38" s="16">
        <v>2.9709371809321934E-2</v>
      </c>
      <c r="CP38" s="16">
        <v>2.9507348081018545E-2</v>
      </c>
      <c r="CQ38" s="16">
        <v>2.9306698114067622E-2</v>
      </c>
      <c r="CR38" s="16">
        <v>2.9107412566891956E-2</v>
      </c>
      <c r="CS38" s="16">
        <v>2.8909482161437093E-2</v>
      </c>
      <c r="CT38" s="16">
        <v>2.8712897682739321E-2</v>
      </c>
      <c r="CU38" s="16">
        <v>2.8517649978496689E-2</v>
      </c>
      <c r="CV38" s="16">
        <v>2.8323729958642914E-2</v>
      </c>
      <c r="CW38" s="16">
        <v>2.8131128594924136E-2</v>
      </c>
      <c r="CX38" s="16">
        <v>2.7939836920478654E-2</v>
      </c>
      <c r="CY38" s="16">
        <v>2.7749846029419399E-2</v>
      </c>
      <c r="CZ38" s="16">
        <v>2.7561147076419348E-2</v>
      </c>
      <c r="DA38" s="16">
        <v>2.7373731276299693E-2</v>
      </c>
      <c r="DB38" s="16">
        <v>2.7187589903620857E-2</v>
      </c>
      <c r="DC38" s="16">
        <v>2.7002714292276232E-2</v>
      </c>
      <c r="DD38" s="16">
        <v>2.6819095835088756E-2</v>
      </c>
      <c r="DE38" s="16">
        <v>2.6636725983410145E-2</v>
      </c>
      <c r="DF38" s="16">
        <v>2.6455596246722963E-2</v>
      </c>
      <c r="DG38" s="16">
        <v>2.6275698192245244E-2</v>
      </c>
      <c r="DH38" s="16">
        <v>2.6097023444537976E-2</v>
      </c>
      <c r="DI38" s="16">
        <v>2.5919563685115114E-2</v>
      </c>
      <c r="DJ38" s="16">
        <v>2.5743310652056334E-2</v>
      </c>
      <c r="DK38" s="16">
        <v>2.5568256139622349E-2</v>
      </c>
    </row>
    <row r="39" spans="2:115" ht="12.75" customHeight="1" x14ac:dyDescent="0.15">
      <c r="B39" s="16">
        <v>86</v>
      </c>
      <c r="D39" s="16">
        <v>6.6850000000000007E-2</v>
      </c>
      <c r="E39" s="16">
        <v>6.5864631000000007E-2</v>
      </c>
      <c r="F39" s="16">
        <v>6.4930670532420007E-2</v>
      </c>
      <c r="G39" s="16">
        <v>6.404566549306312E-2</v>
      </c>
      <c r="H39" s="16">
        <v>6.3208588645068786E-2</v>
      </c>
      <c r="I39" s="16">
        <v>6.2417849201118973E-2</v>
      </c>
      <c r="J39" s="16">
        <v>6.1671331724673595E-2</v>
      </c>
      <c r="K39" s="16">
        <v>6.0968278543012316E-2</v>
      </c>
      <c r="L39" s="16">
        <v>6.0306772720820634E-2</v>
      </c>
      <c r="M39" s="16">
        <v>5.9686216029523391E-2</v>
      </c>
      <c r="N39" s="16">
        <v>5.9105469147556128E-2</v>
      </c>
      <c r="O39" s="16">
        <v>5.8562880940781561E-2</v>
      </c>
      <c r="P39" s="16">
        <v>5.8058068907072026E-2</v>
      </c>
      <c r="Q39" s="16">
        <v>5.7589540290991954E-2</v>
      </c>
      <c r="R39" s="16">
        <v>5.7157042843406607E-2</v>
      </c>
      <c r="S39" s="16">
        <v>5.6759229825216501E-2</v>
      </c>
      <c r="T39" s="16">
        <v>5.6395970754335119E-2</v>
      </c>
      <c r="U39" s="16">
        <v>5.603503654150737E-2</v>
      </c>
      <c r="V39" s="16">
        <v>5.5676412307641726E-2</v>
      </c>
      <c r="W39" s="16">
        <v>5.5320083268872826E-2</v>
      </c>
      <c r="X39" s="16">
        <v>5.4966034735952039E-2</v>
      </c>
      <c r="Y39" s="16">
        <v>5.4614252113641952E-2</v>
      </c>
      <c r="Z39" s="16">
        <v>5.4264720900114645E-2</v>
      </c>
      <c r="AA39" s="16">
        <v>5.3917426686353916E-2</v>
      </c>
      <c r="AB39" s="16">
        <v>5.3572355155561246E-2</v>
      </c>
      <c r="AC39" s="16">
        <v>5.3229492082565659E-2</v>
      </c>
      <c r="AD39" s="16">
        <v>5.2888823333237238E-2</v>
      </c>
      <c r="AE39" s="16">
        <v>5.2550334863904521E-2</v>
      </c>
      <c r="AF39" s="16">
        <v>5.2214012720775541E-2</v>
      </c>
      <c r="AG39" s="16">
        <v>5.1879843039362578E-2</v>
      </c>
      <c r="AH39" s="16">
        <v>5.1547812043910658E-2</v>
      </c>
      <c r="AI39" s="16">
        <v>5.1217906046829631E-2</v>
      </c>
      <c r="AJ39" s="16">
        <v>5.0890111448129924E-2</v>
      </c>
      <c r="AK39" s="16">
        <v>5.0564414734861889E-2</v>
      </c>
      <c r="AL39" s="16">
        <v>5.0240802480558781E-2</v>
      </c>
      <c r="AM39" s="16">
        <v>4.9919261344683205E-2</v>
      </c>
      <c r="AN39" s="16">
        <v>4.9599778072077237E-2</v>
      </c>
      <c r="AO39" s="16">
        <v>4.9282339492415943E-2</v>
      </c>
      <c r="AP39" s="16">
        <v>4.8966932519664483E-2</v>
      </c>
      <c r="AQ39" s="16">
        <v>4.8653544151538636E-2</v>
      </c>
      <c r="AR39" s="16">
        <v>4.8342161468968782E-2</v>
      </c>
      <c r="AS39" s="16">
        <v>4.8032771635567392E-2</v>
      </c>
      <c r="AT39" s="16">
        <v>4.7725361897099756E-2</v>
      </c>
      <c r="AU39" s="16">
        <v>4.7419919580958321E-2</v>
      </c>
      <c r="AV39" s="16">
        <v>4.711643209564019E-2</v>
      </c>
      <c r="AW39" s="16">
        <v>4.6814886930228096E-2</v>
      </c>
      <c r="AX39" s="16">
        <v>4.6515271653874639E-2</v>
      </c>
      <c r="AY39" s="16">
        <v>4.6217573915289842E-2</v>
      </c>
      <c r="AZ39" s="16">
        <v>4.5921781442231989E-2</v>
      </c>
      <c r="BA39" s="16">
        <v>4.5627882041001704E-2</v>
      </c>
      <c r="BB39" s="16">
        <v>4.5335863595939295E-2</v>
      </c>
      <c r="BC39" s="16">
        <v>4.5045714068925283E-2</v>
      </c>
      <c r="BD39" s="16">
        <v>4.4757421498884169E-2</v>
      </c>
      <c r="BE39" s="16">
        <v>4.4470974001291311E-2</v>
      </c>
      <c r="BF39" s="16">
        <v>4.4186359767683051E-2</v>
      </c>
      <c r="BG39" s="16">
        <v>4.3903567065169881E-2</v>
      </c>
      <c r="BH39" s="16">
        <v>4.3622584235952791E-2</v>
      </c>
      <c r="BI39" s="16">
        <v>4.3343399696842692E-2</v>
      </c>
      <c r="BJ39" s="16">
        <v>4.3066001938782905E-2</v>
      </c>
      <c r="BK39" s="16">
        <v>4.2790379526374697E-2</v>
      </c>
      <c r="BL39" s="16">
        <v>4.2516521097405897E-2</v>
      </c>
      <c r="BM39" s="16">
        <v>4.2244415362382506E-2</v>
      </c>
      <c r="BN39" s="16">
        <v>4.1974051104063256E-2</v>
      </c>
      <c r="BO39" s="16">
        <v>4.1705417176997252E-2</v>
      </c>
      <c r="BP39" s="16">
        <v>4.1438502507064469E-2</v>
      </c>
      <c r="BQ39" s="16">
        <v>4.1173296091019267E-2</v>
      </c>
      <c r="BR39" s="16">
        <v>4.0909786996036743E-2</v>
      </c>
      <c r="BS39" s="16">
        <v>4.0647964359262108E-2</v>
      </c>
      <c r="BT39" s="16">
        <v>4.0387817387362836E-2</v>
      </c>
      <c r="BU39" s="16">
        <v>4.0129335356083713E-2</v>
      </c>
      <c r="BV39" s="16">
        <v>3.9872507609804778E-2</v>
      </c>
      <c r="BW39" s="16">
        <v>3.9617323561102022E-2</v>
      </c>
      <c r="BX39" s="16">
        <v>3.9363772690310973E-2</v>
      </c>
      <c r="BY39" s="16">
        <v>3.9111844545092991E-2</v>
      </c>
      <c r="BZ39" s="16">
        <v>3.886152874000439E-2</v>
      </c>
      <c r="CA39" s="16">
        <v>3.8612814956068366E-2</v>
      </c>
      <c r="CB39" s="16">
        <v>3.8365692940349534E-2</v>
      </c>
      <c r="CC39" s="16">
        <v>3.8120152505531295E-2</v>
      </c>
      <c r="CD39" s="16">
        <v>3.7876183529495892E-2</v>
      </c>
      <c r="CE39" s="16">
        <v>3.7633775954907127E-2</v>
      </c>
      <c r="CF39" s="16">
        <v>3.739291978879572E-2</v>
      </c>
      <c r="CG39" s="16">
        <v>3.7153605102147429E-2</v>
      </c>
      <c r="CH39" s="16">
        <v>3.6915822029493686E-2</v>
      </c>
      <c r="CI39" s="16">
        <v>3.6679560768504926E-2</v>
      </c>
      <c r="CJ39" s="16">
        <v>3.6444811579586497E-2</v>
      </c>
      <c r="CK39" s="16">
        <v>3.621156478547715E-2</v>
      </c>
      <c r="CL39" s="16">
        <v>3.5979810770850093E-2</v>
      </c>
      <c r="CM39" s="16">
        <v>3.5749539981916656E-2</v>
      </c>
      <c r="CN39" s="16">
        <v>3.5520742926032391E-2</v>
      </c>
      <c r="CO39" s="16">
        <v>3.5293410171305779E-2</v>
      </c>
      <c r="CP39" s="16">
        <v>3.5067532346209428E-2</v>
      </c>
      <c r="CQ39" s="16">
        <v>3.4843100139193693E-2</v>
      </c>
      <c r="CR39" s="16">
        <v>3.4620104298302846E-2</v>
      </c>
      <c r="CS39" s="16">
        <v>3.439853563079371E-2</v>
      </c>
      <c r="CT39" s="16">
        <v>3.4178385002756634E-2</v>
      </c>
      <c r="CU39" s="16">
        <v>3.3959643338738993E-2</v>
      </c>
      <c r="CV39" s="16">
        <v>3.3742301621371068E-2</v>
      </c>
      <c r="CW39" s="16">
        <v>3.3526350890994289E-2</v>
      </c>
      <c r="CX39" s="16">
        <v>3.3311782245291931E-2</v>
      </c>
      <c r="CY39" s="16">
        <v>3.3098586838922063E-2</v>
      </c>
      <c r="CZ39" s="16">
        <v>3.2886755883152964E-2</v>
      </c>
      <c r="DA39" s="16">
        <v>3.2676280645500787E-2</v>
      </c>
      <c r="DB39" s="16">
        <v>3.2467152449369582E-2</v>
      </c>
      <c r="DC39" s="16">
        <v>3.2259362673693615E-2</v>
      </c>
      <c r="DD39" s="16">
        <v>3.2052902752581984E-2</v>
      </c>
      <c r="DE39" s="16">
        <v>3.1847764174965459E-2</v>
      </c>
      <c r="DF39" s="16">
        <v>3.1643938484245682E-2</v>
      </c>
      <c r="DG39" s="16">
        <v>3.1441417277946505E-2</v>
      </c>
      <c r="DH39" s="16">
        <v>3.1240192207367651E-2</v>
      </c>
      <c r="DI39" s="16">
        <v>3.10402549772405E-2</v>
      </c>
      <c r="DJ39" s="16">
        <v>3.0841597345386159E-2</v>
      </c>
      <c r="DK39" s="16">
        <v>3.0644211122375691E-2</v>
      </c>
    </row>
    <row r="40" spans="2:115" ht="12.75" customHeight="1" x14ac:dyDescent="0.15">
      <c r="B40" s="16">
        <v>87</v>
      </c>
      <c r="D40" s="16">
        <v>7.5850000000000001E-2</v>
      </c>
      <c r="E40" s="16">
        <v>7.4842712000000006E-2</v>
      </c>
      <c r="F40" s="16">
        <v>7.3885473713520014E-2</v>
      </c>
      <c r="G40" s="16">
        <v>7.2975943532106582E-2</v>
      </c>
      <c r="H40" s="16">
        <v>7.2113367879557078E-2</v>
      </c>
      <c r="I40" s="16">
        <v>7.1295602287802892E-2</v>
      </c>
      <c r="J40" s="16">
        <v>7.0522045002980233E-2</v>
      </c>
      <c r="K40" s="16">
        <v>6.9790731396299321E-2</v>
      </c>
      <c r="L40" s="16">
        <v>6.9101198970103889E-2</v>
      </c>
      <c r="M40" s="16">
        <v>6.8451647699784915E-2</v>
      </c>
      <c r="N40" s="16">
        <v>6.7841743518779835E-2</v>
      </c>
      <c r="O40" s="16">
        <v>6.7269837620916512E-2</v>
      </c>
      <c r="P40" s="16">
        <v>6.6735715110206442E-2</v>
      </c>
      <c r="Q40" s="16">
        <v>6.62378666754843E-2</v>
      </c>
      <c r="R40" s="16">
        <v>6.5776188744756173E-2</v>
      </c>
      <c r="S40" s="16">
        <v>6.5349301279802707E-2</v>
      </c>
      <c r="T40" s="16">
        <v>6.4957205472123886E-2</v>
      </c>
      <c r="U40" s="16">
        <v>6.4567462239291148E-2</v>
      </c>
      <c r="V40" s="16">
        <v>6.4180057465855395E-2</v>
      </c>
      <c r="W40" s="16">
        <v>6.3794977121060262E-2</v>
      </c>
      <c r="X40" s="16">
        <v>6.3412207258333908E-2</v>
      </c>
      <c r="Y40" s="16">
        <v>6.3031734014783902E-2</v>
      </c>
      <c r="Z40" s="16">
        <v>6.2653543610695195E-2</v>
      </c>
      <c r="AA40" s="16">
        <v>6.2277622349031031E-2</v>
      </c>
      <c r="AB40" s="16">
        <v>6.1903956614936841E-2</v>
      </c>
      <c r="AC40" s="16">
        <v>6.1532532875247216E-2</v>
      </c>
      <c r="AD40" s="16">
        <v>6.1163337677995734E-2</v>
      </c>
      <c r="AE40" s="16">
        <v>6.0796357651927757E-2</v>
      </c>
      <c r="AF40" s="16">
        <v>6.0431579506016186E-2</v>
      </c>
      <c r="AG40" s="16">
        <v>6.0068990028980092E-2</v>
      </c>
      <c r="AH40" s="16">
        <v>5.9708576088806219E-2</v>
      </c>
      <c r="AI40" s="16">
        <v>5.9350324632273375E-2</v>
      </c>
      <c r="AJ40" s="16">
        <v>5.8994222684479736E-2</v>
      </c>
      <c r="AK40" s="16">
        <v>5.8640257348372853E-2</v>
      </c>
      <c r="AL40" s="16">
        <v>5.8288415804282623E-2</v>
      </c>
      <c r="AM40" s="16">
        <v>5.7938685309456929E-2</v>
      </c>
      <c r="AN40" s="16">
        <v>5.7591053197600182E-2</v>
      </c>
      <c r="AO40" s="16">
        <v>5.7245506878414579E-2</v>
      </c>
      <c r="AP40" s="16">
        <v>5.6902033837144088E-2</v>
      </c>
      <c r="AQ40" s="16">
        <v>5.6560621634121226E-2</v>
      </c>
      <c r="AR40" s="16">
        <v>5.62212579043165E-2</v>
      </c>
      <c r="AS40" s="16">
        <v>5.5883930356890599E-2</v>
      </c>
      <c r="AT40" s="16">
        <v>5.5548626774749262E-2</v>
      </c>
      <c r="AU40" s="16">
        <v>5.5215335014100766E-2</v>
      </c>
      <c r="AV40" s="16">
        <v>5.4884043004016156E-2</v>
      </c>
      <c r="AW40" s="16">
        <v>5.4554738745992058E-2</v>
      </c>
      <c r="AX40" s="16">
        <v>5.4227410313516106E-2</v>
      </c>
      <c r="AY40" s="16">
        <v>5.3902045851635008E-2</v>
      </c>
      <c r="AZ40" s="16">
        <v>5.3578633576525203E-2</v>
      </c>
      <c r="BA40" s="16">
        <v>5.325716177506605E-2</v>
      </c>
      <c r="BB40" s="16">
        <v>5.2937618804415651E-2</v>
      </c>
      <c r="BC40" s="16">
        <v>5.2619993091589157E-2</v>
      </c>
      <c r="BD40" s="16">
        <v>5.2304273133039619E-2</v>
      </c>
      <c r="BE40" s="16">
        <v>5.1990447494241386E-2</v>
      </c>
      <c r="BF40" s="16">
        <v>5.1678504809275931E-2</v>
      </c>
      <c r="BG40" s="16">
        <v>5.1368433780420275E-2</v>
      </c>
      <c r="BH40" s="16">
        <v>5.1060223177737757E-2</v>
      </c>
      <c r="BI40" s="16">
        <v>5.0753861838671331E-2</v>
      </c>
      <c r="BJ40" s="16">
        <v>5.0449338667639301E-2</v>
      </c>
      <c r="BK40" s="16">
        <v>5.0146642635633468E-2</v>
      </c>
      <c r="BL40" s="16">
        <v>4.9845762779819662E-2</v>
      </c>
      <c r="BM40" s="16">
        <v>4.9546688203140746E-2</v>
      </c>
      <c r="BN40" s="16">
        <v>4.9249408073921898E-2</v>
      </c>
      <c r="BO40" s="16">
        <v>4.8953911625478373E-2</v>
      </c>
      <c r="BP40" s="16">
        <v>4.8660188155725502E-2</v>
      </c>
      <c r="BQ40" s="16">
        <v>4.8368227026791145E-2</v>
      </c>
      <c r="BR40" s="16">
        <v>4.80780176646304E-2</v>
      </c>
      <c r="BS40" s="16">
        <v>4.7789549558642619E-2</v>
      </c>
      <c r="BT40" s="16">
        <v>4.7502812261290758E-2</v>
      </c>
      <c r="BU40" s="16">
        <v>4.721779538772302E-2</v>
      </c>
      <c r="BV40" s="16">
        <v>4.6934488615396674E-2</v>
      </c>
      <c r="BW40" s="16">
        <v>4.6652881683704295E-2</v>
      </c>
      <c r="BX40" s="16">
        <v>4.637296439360207E-2</v>
      </c>
      <c r="BY40" s="16">
        <v>4.6094726607240462E-2</v>
      </c>
      <c r="BZ40" s="16">
        <v>4.581815824759701E-2</v>
      </c>
      <c r="CA40" s="16">
        <v>4.5543249298111432E-2</v>
      </c>
      <c r="CB40" s="16">
        <v>4.526998980232276E-2</v>
      </c>
      <c r="CC40" s="16">
        <v>4.499836986350883E-2</v>
      </c>
      <c r="CD40" s="16">
        <v>4.4728379644327777E-2</v>
      </c>
      <c r="CE40" s="16">
        <v>4.4460009366461807E-2</v>
      </c>
      <c r="CF40" s="16">
        <v>4.4193249310263041E-2</v>
      </c>
      <c r="CG40" s="16">
        <v>4.3928089814401459E-2</v>
      </c>
      <c r="CH40" s="16">
        <v>4.3664521275515053E-2</v>
      </c>
      <c r="CI40" s="16">
        <v>4.3402534147861958E-2</v>
      </c>
      <c r="CJ40" s="16">
        <v>4.3142118942974789E-2</v>
      </c>
      <c r="CK40" s="16">
        <v>4.2883266229316937E-2</v>
      </c>
      <c r="CL40" s="16">
        <v>4.2625966631941042E-2</v>
      </c>
      <c r="CM40" s="16">
        <v>4.2370210832149389E-2</v>
      </c>
      <c r="CN40" s="16">
        <v>4.2115989567156488E-2</v>
      </c>
      <c r="CO40" s="16">
        <v>4.1863293629753551E-2</v>
      </c>
      <c r="CP40" s="16">
        <v>4.1612113867975031E-2</v>
      </c>
      <c r="CQ40" s="16">
        <v>4.1362441184767187E-2</v>
      </c>
      <c r="CR40" s="16">
        <v>4.1114266537658581E-2</v>
      </c>
      <c r="CS40" s="16">
        <v>4.0867580938432631E-2</v>
      </c>
      <c r="CT40" s="16">
        <v>4.0622375452802034E-2</v>
      </c>
      <c r="CU40" s="16">
        <v>4.0378641200085219E-2</v>
      </c>
      <c r="CV40" s="16">
        <v>4.0136369352884713E-2</v>
      </c>
      <c r="CW40" s="16">
        <v>3.9895551136767397E-2</v>
      </c>
      <c r="CX40" s="16">
        <v>3.96561778299468E-2</v>
      </c>
      <c r="CY40" s="16">
        <v>3.9418240762967106E-2</v>
      </c>
      <c r="CZ40" s="16">
        <v>3.9181731318389305E-2</v>
      </c>
      <c r="DA40" s="16">
        <v>3.8946640930478969E-2</v>
      </c>
      <c r="DB40" s="16">
        <v>3.8712961084896101E-2</v>
      </c>
      <c r="DC40" s="16">
        <v>3.8480683318386728E-2</v>
      </c>
      <c r="DD40" s="16">
        <v>3.8249799218476398E-2</v>
      </c>
      <c r="DE40" s="16">
        <v>3.8020300423165537E-2</v>
      </c>
      <c r="DF40" s="16">
        <v>3.7792178620626553E-2</v>
      </c>
      <c r="DG40" s="16">
        <v>3.7565425548902791E-2</v>
      </c>
      <c r="DH40" s="16">
        <v>3.7340032995609375E-2</v>
      </c>
      <c r="DI40" s="16">
        <v>3.7115992797635722E-2</v>
      </c>
      <c r="DJ40" s="16">
        <v>3.689329684084991E-2</v>
      </c>
      <c r="DK40" s="16">
        <v>3.6671937059804802E-2</v>
      </c>
    </row>
    <row r="41" spans="2:115" ht="12.75" customHeight="1" x14ac:dyDescent="0.15">
      <c r="B41" s="16">
        <v>88</v>
      </c>
      <c r="D41" s="16">
        <v>8.591E-2</v>
      </c>
      <c r="E41" s="16">
        <v>8.48945438E-2</v>
      </c>
      <c r="F41" s="16">
        <v>8.3925897055241991E-2</v>
      </c>
      <c r="G41" s="16">
        <v>8.3003551446604873E-2</v>
      </c>
      <c r="H41" s="16">
        <v>8.2125373872299789E-2</v>
      </c>
      <c r="I41" s="16">
        <v>8.1290980073757221E-2</v>
      </c>
      <c r="J41" s="16">
        <v>8.0498393018038086E-2</v>
      </c>
      <c r="K41" s="16">
        <v>7.9747343011179792E-2</v>
      </c>
      <c r="L41" s="16">
        <v>7.9035996711520062E-2</v>
      </c>
      <c r="M41" s="16">
        <v>7.836419073947215E-2</v>
      </c>
      <c r="N41" s="16">
        <v>7.7730224436389814E-2</v>
      </c>
      <c r="O41" s="16">
        <v>7.713403361496271E-2</v>
      </c>
      <c r="P41" s="16">
        <v>7.6574040530918083E-2</v>
      </c>
      <c r="Q41" s="16">
        <v>7.6050274093686601E-2</v>
      </c>
      <c r="R41" s="16">
        <v>7.5561270831264196E-2</v>
      </c>
      <c r="S41" s="16">
        <v>7.5107147593568305E-2</v>
      </c>
      <c r="T41" s="16">
        <v>7.468654756704432E-2</v>
      </c>
      <c r="U41" s="16">
        <v>7.4268302900668867E-2</v>
      </c>
      <c r="V41" s="16">
        <v>7.3852400404425117E-2</v>
      </c>
      <c r="W41" s="16">
        <v>7.3438826962160336E-2</v>
      </c>
      <c r="X41" s="16">
        <v>7.3027569531172232E-2</v>
      </c>
      <c r="Y41" s="16">
        <v>7.2618615141797668E-2</v>
      </c>
      <c r="Z41" s="16">
        <v>7.2211950897003593E-2</v>
      </c>
      <c r="AA41" s="16">
        <v>7.1807563971980376E-2</v>
      </c>
      <c r="AB41" s="16">
        <v>7.1405441613737283E-2</v>
      </c>
      <c r="AC41" s="16">
        <v>7.1005571140700344E-2</v>
      </c>
      <c r="AD41" s="16">
        <v>7.0607939942312417E-2</v>
      </c>
      <c r="AE41" s="16">
        <v>7.0212535478635457E-2</v>
      </c>
      <c r="AF41" s="16">
        <v>6.9819345279955106E-2</v>
      </c>
      <c r="AG41" s="16">
        <v>6.9428356946387354E-2</v>
      </c>
      <c r="AH41" s="16">
        <v>6.9039558147487579E-2</v>
      </c>
      <c r="AI41" s="16">
        <v>6.8652936621861643E-2</v>
      </c>
      <c r="AJ41" s="16">
        <v>6.8268480176779223E-2</v>
      </c>
      <c r="AK41" s="16">
        <v>6.7886176687789249E-2</v>
      </c>
      <c r="AL41" s="16">
        <v>6.7506014098337633E-2</v>
      </c>
      <c r="AM41" s="16">
        <v>6.7127980419386932E-2</v>
      </c>
      <c r="AN41" s="16">
        <v>6.6752063729038358E-2</v>
      </c>
      <c r="AO41" s="16">
        <v>6.6378252172155747E-2</v>
      </c>
      <c r="AP41" s="16">
        <v>6.6006533959991676E-2</v>
      </c>
      <c r="AQ41" s="16">
        <v>6.5636897369815705E-2</v>
      </c>
      <c r="AR41" s="16">
        <v>6.5269330744544732E-2</v>
      </c>
      <c r="AS41" s="16">
        <v>6.4903822492375293E-2</v>
      </c>
      <c r="AT41" s="16">
        <v>6.4540361086417988E-2</v>
      </c>
      <c r="AU41" s="16">
        <v>6.4178935064334031E-2</v>
      </c>
      <c r="AV41" s="16">
        <v>6.381953302797376E-2</v>
      </c>
      <c r="AW41" s="16">
        <v>6.346214364301711E-2</v>
      </c>
      <c r="AX41" s="16">
        <v>6.3106755638616202E-2</v>
      </c>
      <c r="AY41" s="16">
        <v>6.2753357807039958E-2</v>
      </c>
      <c r="AZ41" s="16">
        <v>6.2401939003320521E-2</v>
      </c>
      <c r="BA41" s="16">
        <v>6.2052488144901934E-2</v>
      </c>
      <c r="BB41" s="16">
        <v>6.170499421129047E-2</v>
      </c>
      <c r="BC41" s="16">
        <v>6.1359446243707247E-2</v>
      </c>
      <c r="BD41" s="16">
        <v>6.1015833344742483E-2</v>
      </c>
      <c r="BE41" s="16">
        <v>6.0674144678011917E-2</v>
      </c>
      <c r="BF41" s="16">
        <v>6.0334369467815049E-2</v>
      </c>
      <c r="BG41" s="16">
        <v>5.9996496998795286E-2</v>
      </c>
      <c r="BH41" s="16">
        <v>5.9660516615602024E-2</v>
      </c>
      <c r="BI41" s="16">
        <v>5.9326417722554654E-2</v>
      </c>
      <c r="BJ41" s="16">
        <v>5.8994189783308344E-2</v>
      </c>
      <c r="BK41" s="16">
        <v>5.8663822320521815E-2</v>
      </c>
      <c r="BL41" s="16">
        <v>5.8335304915526888E-2</v>
      </c>
      <c r="BM41" s="16">
        <v>5.8008627207999937E-2</v>
      </c>
      <c r="BN41" s="16">
        <v>5.7683778895635134E-2</v>
      </c>
      <c r="BO41" s="16">
        <v>5.736074973381957E-2</v>
      </c>
      <c r="BP41" s="16">
        <v>5.7039529535310184E-2</v>
      </c>
      <c r="BQ41" s="16">
        <v>5.6720108169912437E-2</v>
      </c>
      <c r="BR41" s="16">
        <v>5.6402475564160927E-2</v>
      </c>
      <c r="BS41" s="16">
        <v>5.6086621701001628E-2</v>
      </c>
      <c r="BT41" s="16">
        <v>5.5772536619476017E-2</v>
      </c>
      <c r="BU41" s="16">
        <v>5.5460210414406949E-2</v>
      </c>
      <c r="BV41" s="16">
        <v>5.5149633236086265E-2</v>
      </c>
      <c r="BW41" s="16">
        <v>5.4840795289964175E-2</v>
      </c>
      <c r="BX41" s="16">
        <v>5.4533686836340377E-2</v>
      </c>
      <c r="BY41" s="16">
        <v>5.4228298190056867E-2</v>
      </c>
      <c r="BZ41" s="16">
        <v>5.3924619720192545E-2</v>
      </c>
      <c r="CA41" s="16">
        <v>5.362264184975947E-2</v>
      </c>
      <c r="CB41" s="16">
        <v>5.3322355055400811E-2</v>
      </c>
      <c r="CC41" s="16">
        <v>5.3023749867090561E-2</v>
      </c>
      <c r="CD41" s="16">
        <v>5.2726816867834848E-2</v>
      </c>
      <c r="CE41" s="16">
        <v>5.2431546693374978E-2</v>
      </c>
      <c r="CF41" s="16">
        <v>5.2137930031892071E-2</v>
      </c>
      <c r="CG41" s="16">
        <v>5.1845957623713468E-2</v>
      </c>
      <c r="CH41" s="16">
        <v>5.1555620261020674E-2</v>
      </c>
      <c r="CI41" s="16">
        <v>5.1266908787558955E-2</v>
      </c>
      <c r="CJ41" s="16">
        <v>5.0979814098348626E-2</v>
      </c>
      <c r="CK41" s="16">
        <v>5.0694327139397866E-2</v>
      </c>
      <c r="CL41" s="16">
        <v>5.041043890741724E-2</v>
      </c>
      <c r="CM41" s="16">
        <v>5.0128140449535702E-2</v>
      </c>
      <c r="CN41" s="16">
        <v>4.9847422863018298E-2</v>
      </c>
      <c r="CO41" s="16">
        <v>4.9568277294985398E-2</v>
      </c>
      <c r="CP41" s="16">
        <v>4.9290694942133471E-2</v>
      </c>
      <c r="CQ41" s="16">
        <v>4.9014667050457525E-2</v>
      </c>
      <c r="CR41" s="16">
        <v>4.8740184914974963E-2</v>
      </c>
      <c r="CS41" s="16">
        <v>4.8467239879451098E-2</v>
      </c>
      <c r="CT41" s="16">
        <v>4.8195823336126167E-2</v>
      </c>
      <c r="CU41" s="16">
        <v>4.7925926725443858E-2</v>
      </c>
      <c r="CV41" s="16">
        <v>4.7657541535781368E-2</v>
      </c>
      <c r="CW41" s="16">
        <v>4.7390659303180989E-2</v>
      </c>
      <c r="CX41" s="16">
        <v>4.7125271611083173E-2</v>
      </c>
      <c r="CY41" s="16">
        <v>4.6861370090061111E-2</v>
      </c>
      <c r="CZ41" s="16">
        <v>4.6598946417556762E-2</v>
      </c>
      <c r="DA41" s="16">
        <v>4.633799231761844E-2</v>
      </c>
      <c r="DB41" s="16">
        <v>4.607849956063978E-2</v>
      </c>
      <c r="DC41" s="16">
        <v>4.5820459963100198E-2</v>
      </c>
      <c r="DD41" s="16">
        <v>4.5563865387306828E-2</v>
      </c>
      <c r="DE41" s="16">
        <v>4.5308707741137912E-2</v>
      </c>
      <c r="DF41" s="16">
        <v>4.5054978977787534E-2</v>
      </c>
      <c r="DG41" s="16">
        <v>4.480267109551192E-2</v>
      </c>
      <c r="DH41" s="16">
        <v>4.4551776137377055E-2</v>
      </c>
      <c r="DI41" s="16">
        <v>4.4302286191007741E-2</v>
      </c>
      <c r="DJ41" s="16">
        <v>4.4054193388338096E-2</v>
      </c>
      <c r="DK41" s="16">
        <v>4.38074899053634E-2</v>
      </c>
    </row>
    <row r="42" spans="2:115" ht="12.75" customHeight="1" x14ac:dyDescent="0.15">
      <c r="B42" s="16">
        <v>89</v>
      </c>
      <c r="D42" s="16">
        <v>9.7129999999999994E-2</v>
      </c>
      <c r="E42" s="16">
        <v>9.6123733199999992E-2</v>
      </c>
      <c r="F42" s="16">
        <v>9.5160573393335987E-2</v>
      </c>
      <c r="G42" s="16">
        <v>9.4240370648622437E-2</v>
      </c>
      <c r="H42" s="16">
        <v>9.3361107990470801E-2</v>
      </c>
      <c r="I42" s="16">
        <v>9.252179162963646E-2</v>
      </c>
      <c r="J42" s="16">
        <v>9.1722403349956405E-2</v>
      </c>
      <c r="K42" s="16">
        <v>9.096110740215177E-2</v>
      </c>
      <c r="L42" s="16">
        <v>9.0237966598304659E-2</v>
      </c>
      <c r="M42" s="16">
        <v>8.9551255672491559E-2</v>
      </c>
      <c r="N42" s="16">
        <v>8.8900218043752546E-2</v>
      </c>
      <c r="O42" s="16">
        <v>8.8285028534889773E-2</v>
      </c>
      <c r="P42" s="16">
        <v>8.7704113047130189E-2</v>
      </c>
      <c r="Q42" s="16">
        <v>8.7157716422846573E-2</v>
      </c>
      <c r="R42" s="16">
        <v>8.664435747311601E-2</v>
      </c>
      <c r="S42" s="16">
        <v>8.6164347732714947E-2</v>
      </c>
      <c r="T42" s="16">
        <v>8.5716293124504836E-2</v>
      </c>
      <c r="U42" s="16">
        <v>8.5270568400257402E-2</v>
      </c>
      <c r="V42" s="16">
        <v>8.4827161444576069E-2</v>
      </c>
      <c r="W42" s="16">
        <v>8.438606020506427E-2</v>
      </c>
      <c r="X42" s="16">
        <v>8.3947252691997945E-2</v>
      </c>
      <c r="Y42" s="16">
        <v>8.3510726977999564E-2</v>
      </c>
      <c r="Z42" s="16">
        <v>8.3076471197713969E-2</v>
      </c>
      <c r="AA42" s="16">
        <v>8.2644473547485844E-2</v>
      </c>
      <c r="AB42" s="16">
        <v>8.2214722285038927E-2</v>
      </c>
      <c r="AC42" s="16">
        <v>8.1787205729156723E-2</v>
      </c>
      <c r="AD42" s="16">
        <v>8.1361912259365107E-2</v>
      </c>
      <c r="AE42" s="16">
        <v>8.0938830315616411E-2</v>
      </c>
      <c r="AF42" s="16">
        <v>8.0517948397975214E-2</v>
      </c>
      <c r="AG42" s="16">
        <v>8.0099255066305747E-2</v>
      </c>
      <c r="AH42" s="16">
        <v>7.9682738939960945E-2</v>
      </c>
      <c r="AI42" s="16">
        <v>7.9268388697473144E-2</v>
      </c>
      <c r="AJ42" s="16">
        <v>7.8856193076246292E-2</v>
      </c>
      <c r="AK42" s="16">
        <v>7.8446140872249812E-2</v>
      </c>
      <c r="AL42" s="16">
        <v>7.8038220939714117E-2</v>
      </c>
      <c r="AM42" s="16">
        <v>7.763242219082761E-2</v>
      </c>
      <c r="AN42" s="16">
        <v>7.7228733595435306E-2</v>
      </c>
      <c r="AO42" s="16">
        <v>7.6827144180739049E-2</v>
      </c>
      <c r="AP42" s="16">
        <v>7.6427643030999193E-2</v>
      </c>
      <c r="AQ42" s="16">
        <v>7.6030219287238007E-2</v>
      </c>
      <c r="AR42" s="16">
        <v>7.563486214694437E-2</v>
      </c>
      <c r="AS42" s="16">
        <v>7.5241560863780255E-2</v>
      </c>
      <c r="AT42" s="16">
        <v>7.4850304747288599E-2</v>
      </c>
      <c r="AU42" s="16">
        <v>7.4461083162602706E-2</v>
      </c>
      <c r="AV42" s="16">
        <v>7.4073885530157174E-2</v>
      </c>
      <c r="AW42" s="16">
        <v>7.3688701325400355E-2</v>
      </c>
      <c r="AX42" s="16">
        <v>7.3305520078508282E-2</v>
      </c>
      <c r="AY42" s="16">
        <v>7.2924331374100038E-2</v>
      </c>
      <c r="AZ42" s="16">
        <v>7.2545124850954712E-2</v>
      </c>
      <c r="BA42" s="16">
        <v>7.2167890201729756E-2</v>
      </c>
      <c r="BB42" s="16">
        <v>7.1792617172680748E-2</v>
      </c>
      <c r="BC42" s="16">
        <v>7.141929556338282E-2</v>
      </c>
      <c r="BD42" s="16">
        <v>7.104791522645322E-2</v>
      </c>
      <c r="BE42" s="16">
        <v>7.067846606727568E-2</v>
      </c>
      <c r="BF42" s="16">
        <v>7.0310938043725846E-2</v>
      </c>
      <c r="BG42" s="16">
        <v>6.9945321165898466E-2</v>
      </c>
      <c r="BH42" s="16">
        <v>6.9581605495835808E-2</v>
      </c>
      <c r="BI42" s="16">
        <v>6.921978114725745E-2</v>
      </c>
      <c r="BJ42" s="16">
        <v>6.8859838285291713E-2</v>
      </c>
      <c r="BK42" s="16">
        <v>6.8501767126208202E-2</v>
      </c>
      <c r="BL42" s="16">
        <v>6.8145557937151921E-2</v>
      </c>
      <c r="BM42" s="16">
        <v>6.7791201035878726E-2</v>
      </c>
      <c r="BN42" s="16">
        <v>6.7438686790492156E-2</v>
      </c>
      <c r="BO42" s="16">
        <v>6.7088005619181601E-2</v>
      </c>
      <c r="BP42" s="16">
        <v>6.6739147989961861E-2</v>
      </c>
      <c r="BQ42" s="16">
        <v>6.6392104420414058E-2</v>
      </c>
      <c r="BR42" s="16">
        <v>6.6046865477427913E-2</v>
      </c>
      <c r="BS42" s="16">
        <v>6.5703421776945284E-2</v>
      </c>
      <c r="BT42" s="16">
        <v>6.5361763983705176E-2</v>
      </c>
      <c r="BU42" s="16">
        <v>6.5021882810989903E-2</v>
      </c>
      <c r="BV42" s="16">
        <v>6.4683769020372761E-2</v>
      </c>
      <c r="BW42" s="16">
        <v>6.4347413421466826E-2</v>
      </c>
      <c r="BX42" s="16">
        <v>6.4012806871675196E-2</v>
      </c>
      <c r="BY42" s="16">
        <v>6.3679940275942482E-2</v>
      </c>
      <c r="BZ42" s="16">
        <v>6.3348804586507573E-2</v>
      </c>
      <c r="CA42" s="16">
        <v>6.301939080265774E-2</v>
      </c>
      <c r="CB42" s="16">
        <v>6.2691689970483924E-2</v>
      </c>
      <c r="CC42" s="16">
        <v>6.2365693182637412E-2</v>
      </c>
      <c r="CD42" s="16">
        <v>6.2041391578087697E-2</v>
      </c>
      <c r="CE42" s="16">
        <v>6.1718776341881644E-2</v>
      </c>
      <c r="CF42" s="16">
        <v>6.1397838704903861E-2</v>
      </c>
      <c r="CG42" s="16">
        <v>6.1078569943638354E-2</v>
      </c>
      <c r="CH42" s="16">
        <v>6.0760961379931443E-2</v>
      </c>
      <c r="CI42" s="16">
        <v>6.0445004380755792E-2</v>
      </c>
      <c r="CJ42" s="16">
        <v>6.0130690357975865E-2</v>
      </c>
      <c r="CK42" s="16">
        <v>5.9818010768114403E-2</v>
      </c>
      <c r="CL42" s="16">
        <v>5.9506957112120201E-2</v>
      </c>
      <c r="CM42" s="16">
        <v>5.9197520935137179E-2</v>
      </c>
      <c r="CN42" s="16">
        <v>5.8889693826274472E-2</v>
      </c>
      <c r="CO42" s="16">
        <v>5.8583467418377839E-2</v>
      </c>
      <c r="CP42" s="16">
        <v>5.8278833387802272E-2</v>
      </c>
      <c r="CQ42" s="16">
        <v>5.7975783454185699E-2</v>
      </c>
      <c r="CR42" s="16">
        <v>5.7674309380223936E-2</v>
      </c>
      <c r="CS42" s="16">
        <v>5.7374402971446775E-2</v>
      </c>
      <c r="CT42" s="16">
        <v>5.7076056075995252E-2</v>
      </c>
      <c r="CU42" s="16">
        <v>5.6779260584400082E-2</v>
      </c>
      <c r="CV42" s="16">
        <v>5.6484008429361209E-2</v>
      </c>
      <c r="CW42" s="16">
        <v>5.6190291585528525E-2</v>
      </c>
      <c r="CX42" s="16">
        <v>5.5898102069283778E-2</v>
      </c>
      <c r="CY42" s="16">
        <v>5.5607431938523501E-2</v>
      </c>
      <c r="CZ42" s="16">
        <v>5.5318273292443182E-2</v>
      </c>
      <c r="DA42" s="16">
        <v>5.5030618271322475E-2</v>
      </c>
      <c r="DB42" s="16">
        <v>5.4744459056311603E-2</v>
      </c>
      <c r="DC42" s="16">
        <v>5.4459787869218783E-2</v>
      </c>
      <c r="DD42" s="16">
        <v>5.4176596972298846E-2</v>
      </c>
      <c r="DE42" s="16">
        <v>5.3894878668042885E-2</v>
      </c>
      <c r="DF42" s="16">
        <v>5.3614625298969071E-2</v>
      </c>
      <c r="DG42" s="16">
        <v>5.333582924741443E-2</v>
      </c>
      <c r="DH42" s="16">
        <v>5.3058482935327875E-2</v>
      </c>
      <c r="DI42" s="16">
        <v>5.2782578824064168E-2</v>
      </c>
      <c r="DJ42" s="16">
        <v>5.2508109414179036E-2</v>
      </c>
      <c r="DK42" s="16">
        <v>5.2235067245225315E-2</v>
      </c>
    </row>
    <row r="43" spans="2:115" ht="12.75" customHeight="1" x14ac:dyDescent="0.15">
      <c r="B43" s="16">
        <v>90</v>
      </c>
      <c r="D43" s="16">
        <v>0.1096</v>
      </c>
      <c r="E43" s="16">
        <v>0.108623464</v>
      </c>
      <c r="F43" s="16">
        <v>0.10768604350567999</v>
      </c>
      <c r="G43" s="16">
        <v>0.1067857881819725</v>
      </c>
      <c r="H43" s="16">
        <v>0.10592295901346216</v>
      </c>
      <c r="I43" s="16">
        <v>0.10509570070356702</v>
      </c>
      <c r="J43" s="16">
        <v>0.10430327912026213</v>
      </c>
      <c r="K43" s="16">
        <v>0.10354603731384902</v>
      </c>
      <c r="L43" s="16">
        <v>0.10282225051302521</v>
      </c>
      <c r="M43" s="16">
        <v>0.10213128498957769</v>
      </c>
      <c r="N43" s="16">
        <v>0.1014735595142448</v>
      </c>
      <c r="O43" s="16">
        <v>0.10084746765204192</v>
      </c>
      <c r="P43" s="16">
        <v>0.1002534760675714</v>
      </c>
      <c r="Q43" s="16">
        <v>9.9690051532071652E-2</v>
      </c>
      <c r="R43" s="16">
        <v>9.9156709756375069E-2</v>
      </c>
      <c r="S43" s="16">
        <v>9.8653985237910247E-2</v>
      </c>
      <c r="T43" s="16">
        <v>9.8180446108768277E-2</v>
      </c>
      <c r="U43" s="16">
        <v>9.7709179967446186E-2</v>
      </c>
      <c r="V43" s="16">
        <v>9.7240175903602441E-2</v>
      </c>
      <c r="W43" s="16">
        <v>9.6773423059265146E-2</v>
      </c>
      <c r="X43" s="16">
        <v>9.6308910628580671E-2</v>
      </c>
      <c r="Y43" s="16">
        <v>9.5846627857563482E-2</v>
      </c>
      <c r="Z43" s="16">
        <v>9.5386564043847183E-2</v>
      </c>
      <c r="AA43" s="16">
        <v>9.4928708536436701E-2</v>
      </c>
      <c r="AB43" s="16">
        <v>9.4473050735461805E-2</v>
      </c>
      <c r="AC43" s="16">
        <v>9.4019580091931593E-2</v>
      </c>
      <c r="AD43" s="16">
        <v>9.3568286107490309E-2</v>
      </c>
      <c r="AE43" s="16">
        <v>9.3119158334174362E-2</v>
      </c>
      <c r="AF43" s="16">
        <v>9.2672186374170323E-2</v>
      </c>
      <c r="AG43" s="16">
        <v>9.2227359879574297E-2</v>
      </c>
      <c r="AH43" s="16">
        <v>9.1784668552152338E-2</v>
      </c>
      <c r="AI43" s="16">
        <v>9.1344102143102013E-2</v>
      </c>
      <c r="AJ43" s="16">
        <v>9.0905650452815109E-2</v>
      </c>
      <c r="AK43" s="16">
        <v>9.0469303330641598E-2</v>
      </c>
      <c r="AL43" s="16">
        <v>9.0035050674654518E-2</v>
      </c>
      <c r="AM43" s="16">
        <v>8.9602882431416175E-2</v>
      </c>
      <c r="AN43" s="16">
        <v>8.9172788595745373E-2</v>
      </c>
      <c r="AO43" s="16">
        <v>8.8744759210485788E-2</v>
      </c>
      <c r="AP43" s="16">
        <v>8.8318784366275452E-2</v>
      </c>
      <c r="AQ43" s="16">
        <v>8.7894854201317332E-2</v>
      </c>
      <c r="AR43" s="16">
        <v>8.7472958901151004E-2</v>
      </c>
      <c r="AS43" s="16">
        <v>8.7053088698425485E-2</v>
      </c>
      <c r="AT43" s="16">
        <v>8.6635233872673037E-2</v>
      </c>
      <c r="AU43" s="16">
        <v>8.6219384750084199E-2</v>
      </c>
      <c r="AV43" s="16">
        <v>8.5805531703283797E-2</v>
      </c>
      <c r="AW43" s="16">
        <v>8.5393665151108036E-2</v>
      </c>
      <c r="AX43" s="16">
        <v>8.4983775558382713E-2</v>
      </c>
      <c r="AY43" s="16">
        <v>8.4575853435702467E-2</v>
      </c>
      <c r="AZ43" s="16">
        <v>8.4169889339211101E-2</v>
      </c>
      <c r="BA43" s="16">
        <v>8.3765873870382881E-2</v>
      </c>
      <c r="BB43" s="16">
        <v>8.336379767580504E-2</v>
      </c>
      <c r="BC43" s="16">
        <v>8.2963651446961176E-2</v>
      </c>
      <c r="BD43" s="16">
        <v>8.2565425920015756E-2</v>
      </c>
      <c r="BE43" s="16">
        <v>8.2169111875599679E-2</v>
      </c>
      <c r="BF43" s="16">
        <v>8.1774700138596806E-2</v>
      </c>
      <c r="BG43" s="16">
        <v>8.1382181577931534E-2</v>
      </c>
      <c r="BH43" s="16">
        <v>8.0991547106357462E-2</v>
      </c>
      <c r="BI43" s="16">
        <v>8.0602787680246937E-2</v>
      </c>
      <c r="BJ43" s="16">
        <v>8.0215894299381751E-2</v>
      </c>
      <c r="BK43" s="16">
        <v>7.983085800674472E-2</v>
      </c>
      <c r="BL43" s="16">
        <v>7.9447669888312353E-2</v>
      </c>
      <c r="BM43" s="16">
        <v>7.9066321072848444E-2</v>
      </c>
      <c r="BN43" s="16">
        <v>7.8686802731698757E-2</v>
      </c>
      <c r="BO43" s="16">
        <v>7.8309106078586613E-2</v>
      </c>
      <c r="BP43" s="16">
        <v>7.7933222369409388E-2</v>
      </c>
      <c r="BQ43" s="16">
        <v>7.7559142902036221E-2</v>
      </c>
      <c r="BR43" s="16">
        <v>7.7186859016106446E-2</v>
      </c>
      <c r="BS43" s="16">
        <v>7.6816362092829146E-2</v>
      </c>
      <c r="BT43" s="16">
        <v>7.6447643554783562E-2</v>
      </c>
      <c r="BU43" s="16">
        <v>7.6080694865720583E-2</v>
      </c>
      <c r="BV43" s="16">
        <v>7.5715507530365128E-2</v>
      </c>
      <c r="BW43" s="16">
        <v>7.5352073094219388E-2</v>
      </c>
      <c r="BX43" s="16">
        <v>7.4990383143367118E-2</v>
      </c>
      <c r="BY43" s="16">
        <v>7.4630429304278961E-2</v>
      </c>
      <c r="BZ43" s="16">
        <v>7.4272203243618426E-2</v>
      </c>
      <c r="CA43" s="16">
        <v>7.391569666804905E-2</v>
      </c>
      <c r="CB43" s="16">
        <v>7.3560901324042416E-2</v>
      </c>
      <c r="CC43" s="16">
        <v>7.3207808997687002E-2</v>
      </c>
      <c r="CD43" s="16">
        <v>7.2856411514498107E-2</v>
      </c>
      <c r="CE43" s="16">
        <v>7.2506700739228519E-2</v>
      </c>
      <c r="CF43" s="16">
        <v>7.2158668575680207E-2</v>
      </c>
      <c r="CG43" s="16">
        <v>7.1812306966516942E-2</v>
      </c>
      <c r="CH43" s="16">
        <v>7.146760789307767E-2</v>
      </c>
      <c r="CI43" s="16">
        <v>7.1124563375190894E-2</v>
      </c>
      <c r="CJ43" s="16">
        <v>7.0783165470989964E-2</v>
      </c>
      <c r="CK43" s="16">
        <v>7.0443406276729209E-2</v>
      </c>
      <c r="CL43" s="16">
        <v>7.0105277926600915E-2</v>
      </c>
      <c r="CM43" s="16">
        <v>6.9768772592553235E-2</v>
      </c>
      <c r="CN43" s="16">
        <v>6.9433882484108964E-2</v>
      </c>
      <c r="CO43" s="16">
        <v>6.9100599848185257E-2</v>
      </c>
      <c r="CP43" s="16">
        <v>6.8768916968913948E-2</v>
      </c>
      <c r="CQ43" s="16">
        <v>6.8438826167463163E-2</v>
      </c>
      <c r="CR43" s="16">
        <v>6.8110319801859345E-2</v>
      </c>
      <c r="CS43" s="16">
        <v>6.7783390266810406E-2</v>
      </c>
      <c r="CT43" s="16">
        <v>6.745802999352972E-2</v>
      </c>
      <c r="CU43" s="16">
        <v>6.713423144956078E-2</v>
      </c>
      <c r="CV43" s="16">
        <v>6.6811987138602882E-2</v>
      </c>
      <c r="CW43" s="16">
        <v>6.6491289600337594E-2</v>
      </c>
      <c r="CX43" s="16">
        <v>6.6172131410255963E-2</v>
      </c>
      <c r="CY43" s="16">
        <v>6.5854505179486739E-2</v>
      </c>
      <c r="CZ43" s="16">
        <v>6.5538403554625202E-2</v>
      </c>
      <c r="DA43" s="16">
        <v>6.5223819217562998E-2</v>
      </c>
      <c r="DB43" s="16">
        <v>6.4910744885318686E-2</v>
      </c>
      <c r="DC43" s="16">
        <v>6.4599173309869168E-2</v>
      </c>
      <c r="DD43" s="16">
        <v>6.428909727798178E-2</v>
      </c>
      <c r="DE43" s="16">
        <v>6.3980509611047467E-2</v>
      </c>
      <c r="DF43" s="16">
        <v>6.3673403164914447E-2</v>
      </c>
      <c r="DG43" s="16">
        <v>6.336777082972285E-2</v>
      </c>
      <c r="DH43" s="16">
        <v>6.3063605529740177E-2</v>
      </c>
      <c r="DI43" s="16">
        <v>6.2760900223197427E-2</v>
      </c>
      <c r="DJ43" s="16">
        <v>6.2459647902126075E-2</v>
      </c>
      <c r="DK43" s="16">
        <v>6.2159841592195869E-2</v>
      </c>
    </row>
    <row r="44" spans="2:115" ht="12.75" customHeight="1" x14ac:dyDescent="0.15">
      <c r="B44" s="16">
        <v>91</v>
      </c>
      <c r="D44" s="16">
        <v>0.12343</v>
      </c>
      <c r="E44" s="16">
        <v>0.12253636679999999</v>
      </c>
      <c r="F44" s="16">
        <v>0.12167248541405999</v>
      </c>
      <c r="G44" s="16">
        <v>0.12083781216411954</v>
      </c>
      <c r="H44" s="16">
        <v>0.12003182395698486</v>
      </c>
      <c r="I44" s="16">
        <v>0.11925401773774359</v>
      </c>
      <c r="J44" s="16">
        <v>0.11850390996617319</v>
      </c>
      <c r="K44" s="16">
        <v>0.11777985107627988</v>
      </c>
      <c r="L44" s="16">
        <v>0.1170825943579083</v>
      </c>
      <c r="M44" s="16">
        <v>0.11641171109223748</v>
      </c>
      <c r="N44" s="16">
        <v>0.11576679021278649</v>
      </c>
      <c r="O44" s="16">
        <v>0.11514743788514809</v>
      </c>
      <c r="P44" s="16">
        <v>0.11455327710566071</v>
      </c>
      <c r="Q44" s="16">
        <v>0.11398394731844558</v>
      </c>
      <c r="R44" s="16">
        <v>0.1134391040502634</v>
      </c>
      <c r="S44" s="16">
        <v>0.11291841856267269</v>
      </c>
      <c r="T44" s="16">
        <v>0.11242157752099693</v>
      </c>
      <c r="U44" s="16">
        <v>0.11192692257990455</v>
      </c>
      <c r="V44" s="16">
        <v>0.11143444412055298</v>
      </c>
      <c r="W44" s="16">
        <v>0.11094413256642255</v>
      </c>
      <c r="X44" s="16">
        <v>0.1104559783831303</v>
      </c>
      <c r="Y44" s="16">
        <v>0.10996997207824452</v>
      </c>
      <c r="Z44" s="16">
        <v>0.10948610420110026</v>
      </c>
      <c r="AA44" s="16">
        <v>0.10900436534261543</v>
      </c>
      <c r="AB44" s="16">
        <v>0.10852474613510792</v>
      </c>
      <c r="AC44" s="16">
        <v>0.10804723725211345</v>
      </c>
      <c r="AD44" s="16">
        <v>0.10757182940820416</v>
      </c>
      <c r="AE44" s="16">
        <v>0.10709851335880806</v>
      </c>
      <c r="AF44" s="16">
        <v>0.10662727990002931</v>
      </c>
      <c r="AG44" s="16">
        <v>0.10615811986846918</v>
      </c>
      <c r="AH44" s="16">
        <v>0.10569102414104792</v>
      </c>
      <c r="AI44" s="16">
        <v>0.10522598363482731</v>
      </c>
      <c r="AJ44" s="16">
        <v>0.10476298930683409</v>
      </c>
      <c r="AK44" s="16">
        <v>0.10430203215388402</v>
      </c>
      <c r="AL44" s="16">
        <v>0.10384310321240693</v>
      </c>
      <c r="AM44" s="16">
        <v>0.10338619355827235</v>
      </c>
      <c r="AN44" s="16">
        <v>0.10293129430661595</v>
      </c>
      <c r="AO44" s="16">
        <v>0.10247839661166684</v>
      </c>
      <c r="AP44" s="16">
        <v>0.1020274916665755</v>
      </c>
      <c r="AQ44" s="16">
        <v>0.10157857070324258</v>
      </c>
      <c r="AR44" s="16">
        <v>0.10113162499214831</v>
      </c>
      <c r="AS44" s="16">
        <v>0.10068664584218287</v>
      </c>
      <c r="AT44" s="16">
        <v>0.10024362460047727</v>
      </c>
      <c r="AU44" s="16">
        <v>9.9802552652235171E-2</v>
      </c>
      <c r="AV44" s="16">
        <v>9.936342142056534E-2</v>
      </c>
      <c r="AW44" s="16">
        <v>9.8926222366314862E-2</v>
      </c>
      <c r="AX44" s="16">
        <v>9.8490946987903089E-2</v>
      </c>
      <c r="AY44" s="16">
        <v>9.8057586821156312E-2</v>
      </c>
      <c r="AZ44" s="16">
        <v>9.7626133439143226E-2</v>
      </c>
      <c r="BA44" s="16">
        <v>9.719657845201099E-2</v>
      </c>
      <c r="BB44" s="16">
        <v>9.6768913506822152E-2</v>
      </c>
      <c r="BC44" s="16">
        <v>9.6343130287392151E-2</v>
      </c>
      <c r="BD44" s="16">
        <v>9.5919220514127615E-2</v>
      </c>
      <c r="BE44" s="16">
        <v>9.5497175943865462E-2</v>
      </c>
      <c r="BF44" s="16">
        <v>9.5076988369712456E-2</v>
      </c>
      <c r="BG44" s="16">
        <v>9.4658649620885729E-2</v>
      </c>
      <c r="BH44" s="16">
        <v>9.4242151562553833E-2</v>
      </c>
      <c r="BI44" s="16">
        <v>9.3827486095678592E-2</v>
      </c>
      <c r="BJ44" s="16">
        <v>9.3414645156857629E-2</v>
      </c>
      <c r="BK44" s="16">
        <v>9.3003620718167451E-2</v>
      </c>
      <c r="BL44" s="16">
        <v>9.2594404787007506E-2</v>
      </c>
      <c r="BM44" s="16">
        <v>9.2186989405944691E-2</v>
      </c>
      <c r="BN44" s="16">
        <v>9.1781366652558524E-2</v>
      </c>
      <c r="BO44" s="16">
        <v>9.1377528639287275E-2</v>
      </c>
      <c r="BP44" s="16">
        <v>9.0975467513274427E-2</v>
      </c>
      <c r="BQ44" s="16">
        <v>9.0575175456216017E-2</v>
      </c>
      <c r="BR44" s="16">
        <v>9.0176644684208662E-2</v>
      </c>
      <c r="BS44" s="16">
        <v>8.9779867447598166E-2</v>
      </c>
      <c r="BT44" s="16">
        <v>8.9384836030828724E-2</v>
      </c>
      <c r="BU44" s="16">
        <v>8.8991542752293082E-2</v>
      </c>
      <c r="BV44" s="16">
        <v>8.8599979964182993E-2</v>
      </c>
      <c r="BW44" s="16">
        <v>8.8210140052340597E-2</v>
      </c>
      <c r="BX44" s="16">
        <v>8.7822015436110304E-2</v>
      </c>
      <c r="BY44" s="16">
        <v>8.7435598568191414E-2</v>
      </c>
      <c r="BZ44" s="16">
        <v>8.705088193449137E-2</v>
      </c>
      <c r="CA44" s="16">
        <v>8.6667858053979627E-2</v>
      </c>
      <c r="CB44" s="16">
        <v>8.6286519478542115E-2</v>
      </c>
      <c r="CC44" s="16">
        <v>8.5906858792836521E-2</v>
      </c>
      <c r="CD44" s="16">
        <v>8.552886861414806E-2</v>
      </c>
      <c r="CE44" s="16">
        <v>8.5152541592245806E-2</v>
      </c>
      <c r="CF44" s="16">
        <v>8.4777870409239925E-2</v>
      </c>
      <c r="CG44" s="16">
        <v>8.4404847779439268E-2</v>
      </c>
      <c r="CH44" s="16">
        <v>8.4033466449209754E-2</v>
      </c>
      <c r="CI44" s="16">
        <v>8.3663719196833228E-2</v>
      </c>
      <c r="CJ44" s="16">
        <v>8.3295598832367174E-2</v>
      </c>
      <c r="CK44" s="16">
        <v>8.2929098197504755E-2</v>
      </c>
      <c r="CL44" s="16">
        <v>8.2564210165435734E-2</v>
      </c>
      <c r="CM44" s="16">
        <v>8.2200927640707827E-2</v>
      </c>
      <c r="CN44" s="16">
        <v>8.1839243559088712E-2</v>
      </c>
      <c r="CO44" s="16">
        <v>8.1479150887428728E-2</v>
      </c>
      <c r="CP44" s="16">
        <v>8.1120642623524045E-2</v>
      </c>
      <c r="CQ44" s="16">
        <v>8.0763711795980533E-2</v>
      </c>
      <c r="CR44" s="16">
        <v>8.0408351464078223E-2</v>
      </c>
      <c r="CS44" s="16">
        <v>8.0054554717636298E-2</v>
      </c>
      <c r="CT44" s="16">
        <v>7.9702314676878688E-2</v>
      </c>
      <c r="CU44" s="16">
        <v>7.9351624492300432E-2</v>
      </c>
      <c r="CV44" s="16">
        <v>7.9002477344534305E-2</v>
      </c>
      <c r="CW44" s="16">
        <v>7.865486644421836E-2</v>
      </c>
      <c r="CX44" s="16">
        <v>7.8308785031863809E-2</v>
      </c>
      <c r="CY44" s="16">
        <v>7.79642263777236E-2</v>
      </c>
      <c r="CZ44" s="16">
        <v>7.7621183781661621E-2</v>
      </c>
      <c r="DA44" s="16">
        <v>7.7279650573022315E-2</v>
      </c>
      <c r="DB44" s="16">
        <v>7.6939620110501025E-2</v>
      </c>
      <c r="DC44" s="16">
        <v>7.6601085782014827E-2</v>
      </c>
      <c r="DD44" s="16">
        <v>7.6264041004573957E-2</v>
      </c>
      <c r="DE44" s="16">
        <v>7.5928479224153841E-2</v>
      </c>
      <c r="DF44" s="16">
        <v>7.5594393915567562E-2</v>
      </c>
      <c r="DG44" s="16">
        <v>7.5261778582339067E-2</v>
      </c>
      <c r="DH44" s="16">
        <v>7.4930626756576774E-2</v>
      </c>
      <c r="DI44" s="16">
        <v>7.4600931998847833E-2</v>
      </c>
      <c r="DJ44" s="16">
        <v>7.4272687898052914E-2</v>
      </c>
      <c r="DK44" s="16">
        <v>7.394588807130148E-2</v>
      </c>
    </row>
    <row r="45" spans="2:115" ht="12.75" customHeight="1" x14ac:dyDescent="0.15">
      <c r="B45" s="16">
        <v>92</v>
      </c>
      <c r="D45" s="16">
        <v>0.13875999999999999</v>
      </c>
      <c r="E45" s="16">
        <v>0.1379857192</v>
      </c>
      <c r="F45" s="16">
        <v>0.13723093731597599</v>
      </c>
      <c r="G45" s="16">
        <v>0.13649400718258919</v>
      </c>
      <c r="H45" s="16">
        <v>0.13577604870480878</v>
      </c>
      <c r="I45" s="16">
        <v>0.13507544429349197</v>
      </c>
      <c r="J45" s="16">
        <v>0.13439331329980983</v>
      </c>
      <c r="K45" s="16">
        <v>0.13372806639897578</v>
      </c>
      <c r="L45" s="16">
        <v>0.13308082255760473</v>
      </c>
      <c r="M45" s="16">
        <v>0.13245001945868168</v>
      </c>
      <c r="N45" s="16">
        <v>0.13183677586858797</v>
      </c>
      <c r="O45" s="16">
        <v>0.13123955527390327</v>
      </c>
      <c r="P45" s="16">
        <v>0.13065947643959261</v>
      </c>
      <c r="Q45" s="16">
        <v>0.13009502750137358</v>
      </c>
      <c r="R45" s="16">
        <v>0.1295473274355928</v>
      </c>
      <c r="S45" s="16">
        <v>0.12901488791983251</v>
      </c>
      <c r="T45" s="16">
        <v>0.12849882836815318</v>
      </c>
      <c r="U45" s="16">
        <v>0.12798483305468056</v>
      </c>
      <c r="V45" s="16">
        <v>0.12747289372246184</v>
      </c>
      <c r="W45" s="16">
        <v>0.126963002147572</v>
      </c>
      <c r="X45" s="16">
        <v>0.1264551501389817</v>
      </c>
      <c r="Y45" s="16">
        <v>0.12594932953842577</v>
      </c>
      <c r="Z45" s="16">
        <v>0.12544553222027208</v>
      </c>
      <c r="AA45" s="16">
        <v>0.124943750091391</v>
      </c>
      <c r="AB45" s="16">
        <v>0.12444397509102542</v>
      </c>
      <c r="AC45" s="16">
        <v>0.12394619919066131</v>
      </c>
      <c r="AD45" s="16">
        <v>0.12345041439389867</v>
      </c>
      <c r="AE45" s="16">
        <v>0.12295661273632309</v>
      </c>
      <c r="AF45" s="16">
        <v>0.1224647862853778</v>
      </c>
      <c r="AG45" s="16">
        <v>0.12197492714023628</v>
      </c>
      <c r="AH45" s="16">
        <v>0.12148702743167533</v>
      </c>
      <c r="AI45" s="16">
        <v>0.12100107932194863</v>
      </c>
      <c r="AJ45" s="16">
        <v>0.12051707500466083</v>
      </c>
      <c r="AK45" s="16">
        <v>0.12003500670464219</v>
      </c>
      <c r="AL45" s="16">
        <v>0.11955486667782363</v>
      </c>
      <c r="AM45" s="16">
        <v>0.11907664721111233</v>
      </c>
      <c r="AN45" s="16">
        <v>0.11860034062226789</v>
      </c>
      <c r="AO45" s="16">
        <v>0.11812593925977879</v>
      </c>
      <c r="AP45" s="16">
        <v>0.1176534355027397</v>
      </c>
      <c r="AQ45" s="16">
        <v>0.11718282176072872</v>
      </c>
      <c r="AR45" s="16">
        <v>0.11671409047368582</v>
      </c>
      <c r="AS45" s="16">
        <v>0.11624723411179107</v>
      </c>
      <c r="AT45" s="16">
        <v>0.11578224517534391</v>
      </c>
      <c r="AU45" s="16">
        <v>0.11531911619464252</v>
      </c>
      <c r="AV45" s="16">
        <v>0.11485783972986396</v>
      </c>
      <c r="AW45" s="16">
        <v>0.1143984083709445</v>
      </c>
      <c r="AX45" s="16">
        <v>0.11394081473746072</v>
      </c>
      <c r="AY45" s="16">
        <v>0.11348505147851087</v>
      </c>
      <c r="AZ45" s="16">
        <v>0.11303111127259684</v>
      </c>
      <c r="BA45" s="16">
        <v>0.11257898682750646</v>
      </c>
      <c r="BB45" s="16">
        <v>0.11212867088019642</v>
      </c>
      <c r="BC45" s="16">
        <v>0.11168015619667564</v>
      </c>
      <c r="BD45" s="16">
        <v>0.11123343557188893</v>
      </c>
      <c r="BE45" s="16">
        <v>0.11078850182960137</v>
      </c>
      <c r="BF45" s="16">
        <v>0.11034534782228296</v>
      </c>
      <c r="BG45" s="16">
        <v>0.10990396643099384</v>
      </c>
      <c r="BH45" s="16">
        <v>0.10946435056526987</v>
      </c>
      <c r="BI45" s="16">
        <v>0.10902649316300879</v>
      </c>
      <c r="BJ45" s="16">
        <v>0.10859038719035674</v>
      </c>
      <c r="BK45" s="16">
        <v>0.10815602564159532</v>
      </c>
      <c r="BL45" s="16">
        <v>0.10772340153902894</v>
      </c>
      <c r="BM45" s="16">
        <v>0.10729250793287283</v>
      </c>
      <c r="BN45" s="16">
        <v>0.10686333790114133</v>
      </c>
      <c r="BO45" s="16">
        <v>0.10643588454953677</v>
      </c>
      <c r="BP45" s="16">
        <v>0.10601014101133863</v>
      </c>
      <c r="BQ45" s="16">
        <v>0.10558610044729326</v>
      </c>
      <c r="BR45" s="16">
        <v>0.10516375604550408</v>
      </c>
      <c r="BS45" s="16">
        <v>0.10474310102132207</v>
      </c>
      <c r="BT45" s="16">
        <v>0.10432412861723679</v>
      </c>
      <c r="BU45" s="16">
        <v>0.10390683210276784</v>
      </c>
      <c r="BV45" s="16">
        <v>0.10349120477435676</v>
      </c>
      <c r="BW45" s="16">
        <v>0.10307723995525934</v>
      </c>
      <c r="BX45" s="16">
        <v>0.10266493099543829</v>
      </c>
      <c r="BY45" s="16">
        <v>0.10225427127145656</v>
      </c>
      <c r="BZ45" s="16">
        <v>0.10184525418637072</v>
      </c>
      <c r="CA45" s="16">
        <v>0.10143787316962524</v>
      </c>
      <c r="CB45" s="16">
        <v>0.10103212167694674</v>
      </c>
      <c r="CC45" s="16">
        <v>0.10062799319023895</v>
      </c>
      <c r="CD45" s="16">
        <v>0.100225481217478</v>
      </c>
      <c r="CE45" s="16">
        <v>9.9824579292608087E-2</v>
      </c>
      <c r="CF45" s="16">
        <v>9.9425280975437638E-2</v>
      </c>
      <c r="CG45" s="16">
        <v>9.9027579851535888E-2</v>
      </c>
      <c r="CH45" s="16">
        <v>9.8631469532129756E-2</v>
      </c>
      <c r="CI45" s="16">
        <v>9.8236943654001235E-2</v>
      </c>
      <c r="CJ45" s="16">
        <v>9.7843995879385234E-2</v>
      </c>
      <c r="CK45" s="16">
        <v>9.745261989586769E-2</v>
      </c>
      <c r="CL45" s="16">
        <v>9.7062809416284215E-2</v>
      </c>
      <c r="CM45" s="16">
        <v>9.6674558178619072E-2</v>
      </c>
      <c r="CN45" s="16">
        <v>9.6287859945904608E-2</v>
      </c>
      <c r="CO45" s="16">
        <v>9.5902708506120982E-2</v>
      </c>
      <c r="CP45" s="16">
        <v>9.5519097672096501E-2</v>
      </c>
      <c r="CQ45" s="16">
        <v>9.5137021281408107E-2</v>
      </c>
      <c r="CR45" s="16">
        <v>9.475647319628247E-2</v>
      </c>
      <c r="CS45" s="16">
        <v>9.4377447303497355E-2</v>
      </c>
      <c r="CT45" s="16">
        <v>9.3999937514283372E-2</v>
      </c>
      <c r="CU45" s="16">
        <v>9.3623937764226228E-2</v>
      </c>
      <c r="CV45" s="16">
        <v>9.3249442013169315E-2</v>
      </c>
      <c r="CW45" s="16">
        <v>9.2876444245116638E-2</v>
      </c>
      <c r="CX45" s="16">
        <v>9.2504938468136177E-2</v>
      </c>
      <c r="CY45" s="16">
        <v>9.2134918714263631E-2</v>
      </c>
      <c r="CZ45" s="16">
        <v>9.1766379039406584E-2</v>
      </c>
      <c r="DA45" s="16">
        <v>9.1399313523248954E-2</v>
      </c>
      <c r="DB45" s="16">
        <v>9.1033716269155948E-2</v>
      </c>
      <c r="DC45" s="16">
        <v>9.0669581404079325E-2</v>
      </c>
      <c r="DD45" s="16">
        <v>9.0306903078463008E-2</v>
      </c>
      <c r="DE45" s="16">
        <v>8.9945675466149164E-2</v>
      </c>
      <c r="DF45" s="16">
        <v>8.9585892764284566E-2</v>
      </c>
      <c r="DG45" s="16">
        <v>8.9227549193227423E-2</v>
      </c>
      <c r="DH45" s="16">
        <v>8.8870638996454518E-2</v>
      </c>
      <c r="DI45" s="16">
        <v>8.8515156440468701E-2</v>
      </c>
      <c r="DJ45" s="16">
        <v>8.8161095814706825E-2</v>
      </c>
      <c r="DK45" s="16">
        <v>8.7808451431447998E-2</v>
      </c>
    </row>
    <row r="46" spans="2:115" ht="12.75" customHeight="1" x14ac:dyDescent="0.15">
      <c r="B46" s="16">
        <v>93</v>
      </c>
      <c r="D46" s="16">
        <v>0.15572</v>
      </c>
      <c r="E46" s="16">
        <v>0.15510334880000001</v>
      </c>
      <c r="F46" s="16">
        <v>0.15449069057224002</v>
      </c>
      <c r="G46" s="16">
        <v>0.15388199725138538</v>
      </c>
      <c r="H46" s="16">
        <v>0.15327724100218743</v>
      </c>
      <c r="I46" s="16">
        <v>0.15267639421745885</v>
      </c>
      <c r="J46" s="16">
        <v>0.15207942951606859</v>
      </c>
      <c r="K46" s="16">
        <v>0.15148784053525111</v>
      </c>
      <c r="L46" s="16">
        <v>0.15090006771397432</v>
      </c>
      <c r="M46" s="16">
        <v>0.15031608445192124</v>
      </c>
      <c r="N46" s="16">
        <v>0.14973586436593683</v>
      </c>
      <c r="O46" s="16">
        <v>0.14915938128812797</v>
      </c>
      <c r="P46" s="16">
        <v>0.14858660926398157</v>
      </c>
      <c r="Q46" s="16">
        <v>0.14801752255050052</v>
      </c>
      <c r="R46" s="16">
        <v>0.1474520956143576</v>
      </c>
      <c r="S46" s="16">
        <v>0.1468903031300669</v>
      </c>
      <c r="T46" s="16">
        <v>0.14633211997817264</v>
      </c>
      <c r="U46" s="16">
        <v>0.14577605792225556</v>
      </c>
      <c r="V46" s="16">
        <v>0.14522210890215101</v>
      </c>
      <c r="W46" s="16">
        <v>0.14467026488832282</v>
      </c>
      <c r="X46" s="16">
        <v>0.14412051788174721</v>
      </c>
      <c r="Y46" s="16">
        <v>0.14357285991379656</v>
      </c>
      <c r="Z46" s="16">
        <v>0.14302728304612411</v>
      </c>
      <c r="AA46" s="16">
        <v>0.14248377937054885</v>
      </c>
      <c r="AB46" s="16">
        <v>0.14194234100894076</v>
      </c>
      <c r="AC46" s="16">
        <v>0.1414029601131068</v>
      </c>
      <c r="AD46" s="16">
        <v>0.14086562886467699</v>
      </c>
      <c r="AE46" s="16">
        <v>0.14033033947499121</v>
      </c>
      <c r="AF46" s="16">
        <v>0.13979708418498624</v>
      </c>
      <c r="AG46" s="16">
        <v>0.13926585526508328</v>
      </c>
      <c r="AH46" s="16">
        <v>0.13873664501507596</v>
      </c>
      <c r="AI46" s="16">
        <v>0.13820944576401867</v>
      </c>
      <c r="AJ46" s="16">
        <v>0.13768424987011538</v>
      </c>
      <c r="AK46" s="16">
        <v>0.13716104972060894</v>
      </c>
      <c r="AL46" s="16">
        <v>0.13663983773167063</v>
      </c>
      <c r="AM46" s="16">
        <v>0.13612060634829026</v>
      </c>
      <c r="AN46" s="16">
        <v>0.13560334804416677</v>
      </c>
      <c r="AO46" s="16">
        <v>0.13508805532159893</v>
      </c>
      <c r="AP46" s="16">
        <v>0.13457472071137686</v>
      </c>
      <c r="AQ46" s="16">
        <v>0.13406333677267362</v>
      </c>
      <c r="AR46" s="16">
        <v>0.13355389609293747</v>
      </c>
      <c r="AS46" s="16">
        <v>0.13304639128778428</v>
      </c>
      <c r="AT46" s="16">
        <v>0.13254081500089071</v>
      </c>
      <c r="AU46" s="16">
        <v>0.13203715990388731</v>
      </c>
      <c r="AV46" s="16">
        <v>0.13153541869625254</v>
      </c>
      <c r="AW46" s="16">
        <v>0.1310355841052068</v>
      </c>
      <c r="AX46" s="16">
        <v>0.13053764888560698</v>
      </c>
      <c r="AY46" s="16">
        <v>0.13004160581984167</v>
      </c>
      <c r="AZ46" s="16">
        <v>0.12954744771772628</v>
      </c>
      <c r="BA46" s="16">
        <v>0.12905516741639891</v>
      </c>
      <c r="BB46" s="16">
        <v>0.12856475778021659</v>
      </c>
      <c r="BC46" s="16">
        <v>0.12807621170065178</v>
      </c>
      <c r="BD46" s="16">
        <v>0.12758952209618929</v>
      </c>
      <c r="BE46" s="16">
        <v>0.12710468191222377</v>
      </c>
      <c r="BF46" s="16">
        <v>0.12662168412095731</v>
      </c>
      <c r="BG46" s="16">
        <v>0.12614052172129767</v>
      </c>
      <c r="BH46" s="16">
        <v>0.12566118773875676</v>
      </c>
      <c r="BI46" s="16">
        <v>0.12518367522534946</v>
      </c>
      <c r="BJ46" s="16">
        <v>0.12470797725949312</v>
      </c>
      <c r="BK46" s="16">
        <v>0.12423408694590705</v>
      </c>
      <c r="BL46" s="16">
        <v>0.1237619974155126</v>
      </c>
      <c r="BM46" s="16">
        <v>0.12329170182533365</v>
      </c>
      <c r="BN46" s="16">
        <v>0.12282319335839738</v>
      </c>
      <c r="BO46" s="16">
        <v>0.12235646522363547</v>
      </c>
      <c r="BP46" s="16">
        <v>0.12189151065578566</v>
      </c>
      <c r="BQ46" s="16">
        <v>0.12142832291529367</v>
      </c>
      <c r="BR46" s="16">
        <v>0.12096689528821554</v>
      </c>
      <c r="BS46" s="16">
        <v>0.12050722108612032</v>
      </c>
      <c r="BT46" s="16">
        <v>0.12004929364599307</v>
      </c>
      <c r="BU46" s="16">
        <v>0.11959310633013828</v>
      </c>
      <c r="BV46" s="16">
        <v>0.11913865252608376</v>
      </c>
      <c r="BW46" s="16">
        <v>0.11868592564648464</v>
      </c>
      <c r="BX46" s="16">
        <v>0.11823491912902799</v>
      </c>
      <c r="BY46" s="16">
        <v>0.11778562643633768</v>
      </c>
      <c r="BZ46" s="16">
        <v>0.1173380410558796</v>
      </c>
      <c r="CA46" s="16">
        <v>0.11689215649986726</v>
      </c>
      <c r="CB46" s="16">
        <v>0.11644796630516775</v>
      </c>
      <c r="CC46" s="16">
        <v>0.11600546403320811</v>
      </c>
      <c r="CD46" s="16">
        <v>0.11556464326988192</v>
      </c>
      <c r="CE46" s="16">
        <v>0.11512549762545636</v>
      </c>
      <c r="CF46" s="16">
        <v>0.11468802073447962</v>
      </c>
      <c r="CG46" s="16">
        <v>0.1142522062556886</v>
      </c>
      <c r="CH46" s="16">
        <v>0.11381804787191697</v>
      </c>
      <c r="CI46" s="16">
        <v>0.1133855392900037</v>
      </c>
      <c r="CJ46" s="16">
        <v>0.11295467424070167</v>
      </c>
      <c r="CK46" s="16">
        <v>0.112525446478587</v>
      </c>
      <c r="CL46" s="16">
        <v>0.11209784978196838</v>
      </c>
      <c r="CM46" s="16">
        <v>0.11167187795279689</v>
      </c>
      <c r="CN46" s="16">
        <v>0.11124752481657625</v>
      </c>
      <c r="CO46" s="16">
        <v>0.11082478422227328</v>
      </c>
      <c r="CP46" s="16">
        <v>0.11040365004222862</v>
      </c>
      <c r="CQ46" s="16">
        <v>0.10998411617206814</v>
      </c>
      <c r="CR46" s="16">
        <v>0.1095661765306143</v>
      </c>
      <c r="CS46" s="16">
        <v>0.10914982505979796</v>
      </c>
      <c r="CT46" s="16">
        <v>0.10873505572457072</v>
      </c>
      <c r="CU46" s="16">
        <v>0.10832186251281734</v>
      </c>
      <c r="CV46" s="16">
        <v>0.10791023943526863</v>
      </c>
      <c r="CW46" s="16">
        <v>0.10750018052541462</v>
      </c>
      <c r="CX46" s="16">
        <v>0.10709167983941803</v>
      </c>
      <c r="CY46" s="16">
        <v>0.10668473145602825</v>
      </c>
      <c r="CZ46" s="16">
        <v>0.10627932947649532</v>
      </c>
      <c r="DA46" s="16">
        <v>0.10587546802448465</v>
      </c>
      <c r="DB46" s="16">
        <v>0.10547314124599161</v>
      </c>
      <c r="DC46" s="16">
        <v>0.10507234330925683</v>
      </c>
      <c r="DD46" s="16">
        <v>0.10467306840468164</v>
      </c>
      <c r="DE46" s="16">
        <v>0.10427531074474386</v>
      </c>
      <c r="DF46" s="16">
        <v>0.10387906456391383</v>
      </c>
      <c r="DG46" s="16">
        <v>0.10348432411857095</v>
      </c>
      <c r="DH46" s="16">
        <v>0.10309108368692038</v>
      </c>
      <c r="DI46" s="16">
        <v>0.10269933756891009</v>
      </c>
      <c r="DJ46" s="16">
        <v>0.10230908008614822</v>
      </c>
      <c r="DK46" s="16">
        <v>0.10192030558182086</v>
      </c>
    </row>
    <row r="47" spans="2:115" ht="12.75" customHeight="1" x14ac:dyDescent="0.15">
      <c r="B47" s="16">
        <v>94</v>
      </c>
      <c r="D47" s="16">
        <v>0.17449999999999999</v>
      </c>
      <c r="E47" s="16">
        <v>0.17409166999999998</v>
      </c>
      <c r="F47" s="16">
        <v>0.17367036815859999</v>
      </c>
      <c r="G47" s="16">
        <v>0.17323445553452191</v>
      </c>
      <c r="H47" s="16">
        <v>0.1727857782946875</v>
      </c>
      <c r="I47" s="16">
        <v>0.17232444026664068</v>
      </c>
      <c r="J47" s="16">
        <v>0.17184882481150476</v>
      </c>
      <c r="K47" s="16">
        <v>0.17136077414904011</v>
      </c>
      <c r="L47" s="16">
        <v>0.17085868708078342</v>
      </c>
      <c r="M47" s="16">
        <v>0.17034440243267027</v>
      </c>
      <c r="N47" s="16">
        <v>0.16981803822915331</v>
      </c>
      <c r="O47" s="16">
        <v>0.16927801686758462</v>
      </c>
      <c r="P47" s="16">
        <v>0.16872617053259628</v>
      </c>
      <c r="Q47" s="16">
        <v>0.16816093786131209</v>
      </c>
      <c r="R47" s="16">
        <v>0.16758414584444778</v>
      </c>
      <c r="S47" s="16">
        <v>0.16699424965107532</v>
      </c>
      <c r="T47" s="16">
        <v>0.16639307035233145</v>
      </c>
      <c r="U47" s="16">
        <v>0.16579405529906302</v>
      </c>
      <c r="V47" s="16">
        <v>0.16519719669998639</v>
      </c>
      <c r="W47" s="16">
        <v>0.16460248679186645</v>
      </c>
      <c r="X47" s="16">
        <v>0.16400991783941571</v>
      </c>
      <c r="Y47" s="16">
        <v>0.16341948213519381</v>
      </c>
      <c r="Z47" s="16">
        <v>0.16283117199950711</v>
      </c>
      <c r="AA47" s="16">
        <v>0.16224497978030886</v>
      </c>
      <c r="AB47" s="16">
        <v>0.16166089785309976</v>
      </c>
      <c r="AC47" s="16">
        <v>0.16107891862082857</v>
      </c>
      <c r="AD47" s="16">
        <v>0.16049903451379358</v>
      </c>
      <c r="AE47" s="16">
        <v>0.15992123798954391</v>
      </c>
      <c r="AF47" s="16">
        <v>0.15934552153278156</v>
      </c>
      <c r="AG47" s="16">
        <v>0.15877187765526354</v>
      </c>
      <c r="AH47" s="16">
        <v>0.15820029889570458</v>
      </c>
      <c r="AI47" s="16">
        <v>0.15763077781968005</v>
      </c>
      <c r="AJ47" s="16">
        <v>0.1570633070195292</v>
      </c>
      <c r="AK47" s="16">
        <v>0.15649787911425889</v>
      </c>
      <c r="AL47" s="16">
        <v>0.15593448674944754</v>
      </c>
      <c r="AM47" s="16">
        <v>0.15537312259714953</v>
      </c>
      <c r="AN47" s="16">
        <v>0.15481377935579979</v>
      </c>
      <c r="AO47" s="16">
        <v>0.1542564497501189</v>
      </c>
      <c r="AP47" s="16">
        <v>0.15370112653101844</v>
      </c>
      <c r="AQ47" s="16">
        <v>0.15314780247550677</v>
      </c>
      <c r="AR47" s="16">
        <v>0.15259647038659493</v>
      </c>
      <c r="AS47" s="16">
        <v>0.1520471230932032</v>
      </c>
      <c r="AT47" s="16">
        <v>0.15149975345006766</v>
      </c>
      <c r="AU47" s="16">
        <v>0.15095435433764742</v>
      </c>
      <c r="AV47" s="16">
        <v>0.15041091866203188</v>
      </c>
      <c r="AW47" s="16">
        <v>0.14986943935484853</v>
      </c>
      <c r="AX47" s="16">
        <v>0.14932990937317109</v>
      </c>
      <c r="AY47" s="16">
        <v>0.14879232169942766</v>
      </c>
      <c r="AZ47" s="16">
        <v>0.14825666934130971</v>
      </c>
      <c r="BA47" s="16">
        <v>0.14772294533168101</v>
      </c>
      <c r="BB47" s="16">
        <v>0.14719114272848693</v>
      </c>
      <c r="BC47" s="16">
        <v>0.14666125461466437</v>
      </c>
      <c r="BD47" s="16">
        <v>0.14613327409805157</v>
      </c>
      <c r="BE47" s="16">
        <v>0.14560719431129857</v>
      </c>
      <c r="BF47" s="16">
        <v>0.1450830084117779</v>
      </c>
      <c r="BG47" s="16">
        <v>0.14456070958149547</v>
      </c>
      <c r="BH47" s="16">
        <v>0.14404029102700208</v>
      </c>
      <c r="BI47" s="16">
        <v>0.14352174597930489</v>
      </c>
      <c r="BJ47" s="16">
        <v>0.14300506769377938</v>
      </c>
      <c r="BK47" s="16">
        <v>0.14249024945008176</v>
      </c>
      <c r="BL47" s="16">
        <v>0.14197728455206146</v>
      </c>
      <c r="BM47" s="16">
        <v>0.14146616632767406</v>
      </c>
      <c r="BN47" s="16">
        <v>0.1409568881288944</v>
      </c>
      <c r="BO47" s="16">
        <v>0.14044944333163037</v>
      </c>
      <c r="BP47" s="16">
        <v>0.13994382533563651</v>
      </c>
      <c r="BQ47" s="16">
        <v>0.13944002756442822</v>
      </c>
      <c r="BR47" s="16">
        <v>0.13893804346519625</v>
      </c>
      <c r="BS47" s="16">
        <v>0.13843786650872156</v>
      </c>
      <c r="BT47" s="16">
        <v>0.13793949018929014</v>
      </c>
      <c r="BU47" s="16">
        <v>0.13744290802460868</v>
      </c>
      <c r="BV47" s="16">
        <v>0.13694811355572009</v>
      </c>
      <c r="BW47" s="16">
        <v>0.13645510034691949</v>
      </c>
      <c r="BX47" s="16">
        <v>0.13596386198567059</v>
      </c>
      <c r="BY47" s="16">
        <v>0.13547439208252215</v>
      </c>
      <c r="BZ47" s="16">
        <v>0.13498668427102506</v>
      </c>
      <c r="CA47" s="16">
        <v>0.13450073220764938</v>
      </c>
      <c r="CB47" s="16">
        <v>0.13401652957170182</v>
      </c>
      <c r="CC47" s="16">
        <v>0.1335340700652437</v>
      </c>
      <c r="CD47" s="16">
        <v>0.13305334741300881</v>
      </c>
      <c r="CE47" s="16">
        <v>0.13257435536232198</v>
      </c>
      <c r="CF47" s="16">
        <v>0.13209708768301762</v>
      </c>
      <c r="CG47" s="16">
        <v>0.13162153816735875</v>
      </c>
      <c r="CH47" s="16">
        <v>0.13114770062995623</v>
      </c>
      <c r="CI47" s="16">
        <v>0.13067556890768839</v>
      </c>
      <c r="CJ47" s="16">
        <v>0.13020513685962071</v>
      </c>
      <c r="CK47" s="16">
        <v>0.12973639836692608</v>
      </c>
      <c r="CL47" s="16">
        <v>0.12926934733280512</v>
      </c>
      <c r="CM47" s="16">
        <v>0.12880397768240703</v>
      </c>
      <c r="CN47" s="16">
        <v>0.12834028336275036</v>
      </c>
      <c r="CO47" s="16">
        <v>0.12787825834264444</v>
      </c>
      <c r="CP47" s="16">
        <v>0.12741789661261091</v>
      </c>
      <c r="CQ47" s="16">
        <v>0.1269591921848055</v>
      </c>
      <c r="CR47" s="16">
        <v>0.1265021390929402</v>
      </c>
      <c r="CS47" s="16">
        <v>0.12604673139220562</v>
      </c>
      <c r="CT47" s="16">
        <v>0.12559296315919366</v>
      </c>
      <c r="CU47" s="16">
        <v>0.12514082849182057</v>
      </c>
      <c r="CV47" s="16">
        <v>0.12469032150925001</v>
      </c>
      <c r="CW47" s="16">
        <v>0.12424143635181671</v>
      </c>
      <c r="CX47" s="16">
        <v>0.12379416718095015</v>
      </c>
      <c r="CY47" s="16">
        <v>0.12334850817909872</v>
      </c>
      <c r="CZ47" s="16">
        <v>0.12290445354965396</v>
      </c>
      <c r="DA47" s="16">
        <v>0.12246199751687521</v>
      </c>
      <c r="DB47" s="16">
        <v>0.12202113432581445</v>
      </c>
      <c r="DC47" s="16">
        <v>0.12158185824224151</v>
      </c>
      <c r="DD47" s="16">
        <v>0.12114416355256945</v>
      </c>
      <c r="DE47" s="16">
        <v>0.12070804456378019</v>
      </c>
      <c r="DF47" s="16">
        <v>0.12027349560335057</v>
      </c>
      <c r="DG47" s="16">
        <v>0.11984051101917849</v>
      </c>
      <c r="DH47" s="16">
        <v>0.11940908517950945</v>
      </c>
      <c r="DI47" s="16">
        <v>0.11897921247286322</v>
      </c>
      <c r="DJ47" s="16">
        <v>0.1185508873079609</v>
      </c>
      <c r="DK47" s="16">
        <v>0.11812410411365225</v>
      </c>
    </row>
    <row r="48" spans="2:115" ht="12.75" customHeight="1" x14ac:dyDescent="0.15">
      <c r="B48" s="16">
        <v>95</v>
      </c>
      <c r="D48" s="16">
        <v>0.19527</v>
      </c>
      <c r="E48" s="16">
        <v>0.1951294056</v>
      </c>
      <c r="F48" s="16">
        <v>0.19495574042901601</v>
      </c>
      <c r="G48" s="16">
        <v>0.19474713778675695</v>
      </c>
      <c r="H48" s="16">
        <v>0.19450370386452351</v>
      </c>
      <c r="I48" s="16">
        <v>0.19422556356799722</v>
      </c>
      <c r="J48" s="16">
        <v>0.19391286041065275</v>
      </c>
      <c r="K48" s="16">
        <v>0.19356575639051771</v>
      </c>
      <c r="L48" s="16">
        <v>0.19318443185042838</v>
      </c>
      <c r="M48" s="16">
        <v>0.19276908532194997</v>
      </c>
      <c r="N48" s="16">
        <v>0.19231993335314981</v>
      </c>
      <c r="O48" s="16">
        <v>0.19183721032043341</v>
      </c>
      <c r="P48" s="16">
        <v>0.19132308659677463</v>
      </c>
      <c r="Q48" s="16">
        <v>0.19077590256910787</v>
      </c>
      <c r="R48" s="16">
        <v>0.19019594382529778</v>
      </c>
      <c r="S48" s="16">
        <v>0.18958351288618033</v>
      </c>
      <c r="T48" s="16">
        <v>0.18893892894236733</v>
      </c>
      <c r="U48" s="16">
        <v>0.18829653658396328</v>
      </c>
      <c r="V48" s="16">
        <v>0.18765632835957782</v>
      </c>
      <c r="W48" s="16">
        <v>0.18701829684315527</v>
      </c>
      <c r="X48" s="16">
        <v>0.18638243463388854</v>
      </c>
      <c r="Y48" s="16">
        <v>0.18574873435613332</v>
      </c>
      <c r="Z48" s="16">
        <v>0.18511718865932247</v>
      </c>
      <c r="AA48" s="16">
        <v>0.18448779021788081</v>
      </c>
      <c r="AB48" s="16">
        <v>0.18386053173114</v>
      </c>
      <c r="AC48" s="16">
        <v>0.18323540592325413</v>
      </c>
      <c r="AD48" s="16">
        <v>0.18261240554311509</v>
      </c>
      <c r="AE48" s="16">
        <v>0.18199152336426849</v>
      </c>
      <c r="AF48" s="16">
        <v>0.18137275218482998</v>
      </c>
      <c r="AG48" s="16">
        <v>0.18075608482740158</v>
      </c>
      <c r="AH48" s="16">
        <v>0.18014151413898841</v>
      </c>
      <c r="AI48" s="16">
        <v>0.17952903299091588</v>
      </c>
      <c r="AJ48" s="16">
        <v>0.17891863427874677</v>
      </c>
      <c r="AK48" s="16">
        <v>0.17831031092219901</v>
      </c>
      <c r="AL48" s="16">
        <v>0.17770405586506355</v>
      </c>
      <c r="AM48" s="16">
        <v>0.17709986207512235</v>
      </c>
      <c r="AN48" s="16">
        <v>0.17649772254406693</v>
      </c>
      <c r="AO48" s="16">
        <v>0.17589763028741712</v>
      </c>
      <c r="AP48" s="16">
        <v>0.17529957834443993</v>
      </c>
      <c r="AQ48" s="16">
        <v>0.17470355977806881</v>
      </c>
      <c r="AR48" s="16">
        <v>0.17410956767482338</v>
      </c>
      <c r="AS48" s="16">
        <v>0.173517595144729</v>
      </c>
      <c r="AT48" s="16">
        <v>0.17292763532123692</v>
      </c>
      <c r="AU48" s="16">
        <v>0.17233968136114472</v>
      </c>
      <c r="AV48" s="16">
        <v>0.17175372644451686</v>
      </c>
      <c r="AW48" s="16">
        <v>0.17116976377460549</v>
      </c>
      <c r="AX48" s="16">
        <v>0.17058778657777185</v>
      </c>
      <c r="AY48" s="16">
        <v>0.17000778810340744</v>
      </c>
      <c r="AZ48" s="16">
        <v>0.16942976162385584</v>
      </c>
      <c r="BA48" s="16">
        <v>0.16885370043433476</v>
      </c>
      <c r="BB48" s="16">
        <v>0.16827959785285801</v>
      </c>
      <c r="BC48" s="16">
        <v>0.16770744722015832</v>
      </c>
      <c r="BD48" s="16">
        <v>0.16713724189960977</v>
      </c>
      <c r="BE48" s="16">
        <v>0.16656897527715109</v>
      </c>
      <c r="BF48" s="16">
        <v>0.1660026407612088</v>
      </c>
      <c r="BG48" s="16">
        <v>0.16543823178262071</v>
      </c>
      <c r="BH48" s="16">
        <v>0.1648757417945598</v>
      </c>
      <c r="BI48" s="16">
        <v>0.16431516427245832</v>
      </c>
      <c r="BJ48" s="16">
        <v>0.16375649271393194</v>
      </c>
      <c r="BK48" s="16">
        <v>0.16319972063870461</v>
      </c>
      <c r="BL48" s="16">
        <v>0.16264484158853298</v>
      </c>
      <c r="BM48" s="16">
        <v>0.16209184912713198</v>
      </c>
      <c r="BN48" s="16">
        <v>0.16154073684009976</v>
      </c>
      <c r="BO48" s="16">
        <v>0.16099149833484341</v>
      </c>
      <c r="BP48" s="16">
        <v>0.16044412724050497</v>
      </c>
      <c r="BQ48" s="16">
        <v>0.15989861720788726</v>
      </c>
      <c r="BR48" s="16">
        <v>0.15935496190938045</v>
      </c>
      <c r="BS48" s="16">
        <v>0.15881315503888854</v>
      </c>
      <c r="BT48" s="16">
        <v>0.15827319031175635</v>
      </c>
      <c r="BU48" s="16">
        <v>0.15773506146469637</v>
      </c>
      <c r="BV48" s="16">
        <v>0.15719876225571641</v>
      </c>
      <c r="BW48" s="16">
        <v>0.15666428646404698</v>
      </c>
      <c r="BX48" s="16">
        <v>0.15613162789006924</v>
      </c>
      <c r="BY48" s="16">
        <v>0.155600780355243</v>
      </c>
      <c r="BZ48" s="16">
        <v>0.15507173770203517</v>
      </c>
      <c r="CA48" s="16">
        <v>0.15454449379384827</v>
      </c>
      <c r="CB48" s="16">
        <v>0.15401904251494919</v>
      </c>
      <c r="CC48" s="16">
        <v>0.15349537777039837</v>
      </c>
      <c r="CD48" s="16">
        <v>0.15297349348597902</v>
      </c>
      <c r="CE48" s="16">
        <v>0.15245338360812669</v>
      </c>
      <c r="CF48" s="16">
        <v>0.15193504210385908</v>
      </c>
      <c r="CG48" s="16">
        <v>0.15141846296070596</v>
      </c>
      <c r="CH48" s="16">
        <v>0.15090364018663957</v>
      </c>
      <c r="CI48" s="16">
        <v>0.15039056781000501</v>
      </c>
      <c r="CJ48" s="16">
        <v>0.14987923987945098</v>
      </c>
      <c r="CK48" s="16">
        <v>0.14936965046386086</v>
      </c>
      <c r="CL48" s="16">
        <v>0.14886179365228375</v>
      </c>
      <c r="CM48" s="16">
        <v>0.14835566355386598</v>
      </c>
      <c r="CN48" s="16">
        <v>0.14785125429778284</v>
      </c>
      <c r="CO48" s="16">
        <v>0.1473485600331704</v>
      </c>
      <c r="CP48" s="16">
        <v>0.14684757492905762</v>
      </c>
      <c r="CQ48" s="16">
        <v>0.14634829317429884</v>
      </c>
      <c r="CR48" s="16">
        <v>0.14585070897750621</v>
      </c>
      <c r="CS48" s="16">
        <v>0.14535481656698271</v>
      </c>
      <c r="CT48" s="16">
        <v>0.14486061019065496</v>
      </c>
      <c r="CU48" s="16">
        <v>0.14436808411600674</v>
      </c>
      <c r="CV48" s="16">
        <v>0.14387723263001234</v>
      </c>
      <c r="CW48" s="16">
        <v>0.14338805003907029</v>
      </c>
      <c r="CX48" s="16">
        <v>0.14290053066893746</v>
      </c>
      <c r="CY48" s="16">
        <v>0.14241466886466309</v>
      </c>
      <c r="CZ48" s="16">
        <v>0.14193045899052323</v>
      </c>
      <c r="DA48" s="16">
        <v>0.14144789542995545</v>
      </c>
      <c r="DB48" s="16">
        <v>0.14096697258549359</v>
      </c>
      <c r="DC48" s="16">
        <v>0.14048768487870292</v>
      </c>
      <c r="DD48" s="16">
        <v>0.14001002675011537</v>
      </c>
      <c r="DE48" s="16">
        <v>0.13953399265916497</v>
      </c>
      <c r="DF48" s="16">
        <v>0.13905957708412381</v>
      </c>
      <c r="DG48" s="16">
        <v>0.1385867745220378</v>
      </c>
      <c r="DH48" s="16">
        <v>0.13811557948866288</v>
      </c>
      <c r="DI48" s="16">
        <v>0.13764598651840143</v>
      </c>
      <c r="DJ48" s="16">
        <v>0.13717799016423887</v>
      </c>
      <c r="DK48" s="16">
        <v>0.13671158499768046</v>
      </c>
    </row>
    <row r="49" spans="2:115" ht="12.75" customHeight="1" x14ac:dyDescent="0.15">
      <c r="B49" s="16">
        <v>96</v>
      </c>
      <c r="D49" s="16">
        <v>0.21826000000000001</v>
      </c>
      <c r="E49" s="16">
        <v>0.21811376580000003</v>
      </c>
      <c r="F49" s="16">
        <v>0.21793055023672803</v>
      </c>
      <c r="G49" s="16">
        <v>0.21771044038098894</v>
      </c>
      <c r="H49" s="16">
        <v>0.21745354206133938</v>
      </c>
      <c r="I49" s="16">
        <v>0.21715997977955659</v>
      </c>
      <c r="J49" s="16">
        <v>0.21682989661029167</v>
      </c>
      <c r="K49" s="16">
        <v>0.21646562238398637</v>
      </c>
      <c r="L49" s="16">
        <v>0.216065160982576</v>
      </c>
      <c r="M49" s="16">
        <v>0.2156287093573912</v>
      </c>
      <c r="N49" s="16">
        <v>0.21515648248389851</v>
      </c>
      <c r="O49" s="16">
        <v>0.21464871318523651</v>
      </c>
      <c r="P49" s="16">
        <v>0.21410565194087786</v>
      </c>
      <c r="Q49" s="16">
        <v>0.2135297077371569</v>
      </c>
      <c r="R49" s="16">
        <v>0.21291901277302863</v>
      </c>
      <c r="S49" s="16">
        <v>0.21227386816432636</v>
      </c>
      <c r="T49" s="16">
        <v>0.21159459178620052</v>
      </c>
      <c r="U49" s="16">
        <v>0.2109174890924847</v>
      </c>
      <c r="V49" s="16">
        <v>0.21024255312738874</v>
      </c>
      <c r="W49" s="16">
        <v>0.2095697769573811</v>
      </c>
      <c r="X49" s="16">
        <v>0.2088991536711175</v>
      </c>
      <c r="Y49" s="16">
        <v>0.20823067637936993</v>
      </c>
      <c r="Z49" s="16">
        <v>0.20756433821495593</v>
      </c>
      <c r="AA49" s="16">
        <v>0.20690013233266807</v>
      </c>
      <c r="AB49" s="16">
        <v>0.20623805190920355</v>
      </c>
      <c r="AC49" s="16">
        <v>0.20557809014309408</v>
      </c>
      <c r="AD49" s="16">
        <v>0.2049202402546362</v>
      </c>
      <c r="AE49" s="16">
        <v>0.20426449548582137</v>
      </c>
      <c r="AF49" s="16">
        <v>0.20361084910026675</v>
      </c>
      <c r="AG49" s="16">
        <v>0.20295929438314589</v>
      </c>
      <c r="AH49" s="16">
        <v>0.20230982464111982</v>
      </c>
      <c r="AI49" s="16">
        <v>0.20166243320226826</v>
      </c>
      <c r="AJ49" s="16">
        <v>0.20101711341602099</v>
      </c>
      <c r="AK49" s="16">
        <v>0.20037385865308974</v>
      </c>
      <c r="AL49" s="16">
        <v>0.19973266230539985</v>
      </c>
      <c r="AM49" s="16">
        <v>0.19909351778602258</v>
      </c>
      <c r="AN49" s="16">
        <v>0.19845641852910731</v>
      </c>
      <c r="AO49" s="16">
        <v>0.19782135798981415</v>
      </c>
      <c r="AP49" s="16">
        <v>0.19718832964424676</v>
      </c>
      <c r="AQ49" s="16">
        <v>0.19655732698938516</v>
      </c>
      <c r="AR49" s="16">
        <v>0.19592834354301916</v>
      </c>
      <c r="AS49" s="16">
        <v>0.19530137284368149</v>
      </c>
      <c r="AT49" s="16">
        <v>0.19467640845058171</v>
      </c>
      <c r="AU49" s="16">
        <v>0.19405344394353988</v>
      </c>
      <c r="AV49" s="16">
        <v>0.19343247292292054</v>
      </c>
      <c r="AW49" s="16">
        <v>0.19281348900956718</v>
      </c>
      <c r="AX49" s="16">
        <v>0.19219648584473659</v>
      </c>
      <c r="AY49" s="16">
        <v>0.19158145709003344</v>
      </c>
      <c r="AZ49" s="16">
        <v>0.19096839642734534</v>
      </c>
      <c r="BA49" s="16">
        <v>0.19035729755877781</v>
      </c>
      <c r="BB49" s="16">
        <v>0.18974815420658972</v>
      </c>
      <c r="BC49" s="16">
        <v>0.18914096011312864</v>
      </c>
      <c r="BD49" s="16">
        <v>0.18853570904076664</v>
      </c>
      <c r="BE49" s="16">
        <v>0.18793239477183621</v>
      </c>
      <c r="BF49" s="16">
        <v>0.18733101110856634</v>
      </c>
      <c r="BG49" s="16">
        <v>0.1867315518730189</v>
      </c>
      <c r="BH49" s="16">
        <v>0.18613401090702525</v>
      </c>
      <c r="BI49" s="16">
        <v>0.18553838207212278</v>
      </c>
      <c r="BJ49" s="16">
        <v>0.18494465924949199</v>
      </c>
      <c r="BK49" s="16">
        <v>0.18435283633989361</v>
      </c>
      <c r="BL49" s="16">
        <v>0.18376290726360595</v>
      </c>
      <c r="BM49" s="16">
        <v>0.18317486596036242</v>
      </c>
      <c r="BN49" s="16">
        <v>0.18258870638928926</v>
      </c>
      <c r="BO49" s="16">
        <v>0.18200442252884355</v>
      </c>
      <c r="BP49" s="16">
        <v>0.18142200837675124</v>
      </c>
      <c r="BQ49" s="16">
        <v>0.18084145794994563</v>
      </c>
      <c r="BR49" s="16">
        <v>0.18026276528450583</v>
      </c>
      <c r="BS49" s="16">
        <v>0.17968592443559542</v>
      </c>
      <c r="BT49" s="16">
        <v>0.17911092947740151</v>
      </c>
      <c r="BU49" s="16">
        <v>0.17853777450307382</v>
      </c>
      <c r="BV49" s="16">
        <v>0.17796645362466401</v>
      </c>
      <c r="BW49" s="16">
        <v>0.17739696097306507</v>
      </c>
      <c r="BX49" s="16">
        <v>0.17682929069795128</v>
      </c>
      <c r="BY49" s="16">
        <v>0.17626343696771782</v>
      </c>
      <c r="BZ49" s="16">
        <v>0.17569939396942114</v>
      </c>
      <c r="CA49" s="16">
        <v>0.17513715590871898</v>
      </c>
      <c r="CB49" s="16">
        <v>0.17457671700981109</v>
      </c>
      <c r="CC49" s="16">
        <v>0.17401807151537971</v>
      </c>
      <c r="CD49" s="16">
        <v>0.1734612136865305</v>
      </c>
      <c r="CE49" s="16">
        <v>0.17290613780273362</v>
      </c>
      <c r="CF49" s="16">
        <v>0.17235283816176486</v>
      </c>
      <c r="CG49" s="16">
        <v>0.17180130907964722</v>
      </c>
      <c r="CH49" s="16">
        <v>0.17125154489059236</v>
      </c>
      <c r="CI49" s="16">
        <v>0.17070353994694246</v>
      </c>
      <c r="CJ49" s="16">
        <v>0.17015728861911225</v>
      </c>
      <c r="CK49" s="16">
        <v>0.16961278529553109</v>
      </c>
      <c r="CL49" s="16">
        <v>0.16907002438258539</v>
      </c>
      <c r="CM49" s="16">
        <v>0.16852900030456111</v>
      </c>
      <c r="CN49" s="16">
        <v>0.16798970750358652</v>
      </c>
      <c r="CO49" s="16">
        <v>0.16745214043957504</v>
      </c>
      <c r="CP49" s="16">
        <v>0.16691629359016841</v>
      </c>
      <c r="CQ49" s="16">
        <v>0.16638216145067988</v>
      </c>
      <c r="CR49" s="16">
        <v>0.1658497385340377</v>
      </c>
      <c r="CS49" s="16">
        <v>0.16531901937072879</v>
      </c>
      <c r="CT49" s="16">
        <v>0.16478999850874246</v>
      </c>
      <c r="CU49" s="16">
        <v>0.16426267051351451</v>
      </c>
      <c r="CV49" s="16">
        <v>0.16373702996787123</v>
      </c>
      <c r="CW49" s="16">
        <v>0.16321307147197406</v>
      </c>
      <c r="CX49" s="16">
        <v>0.16269078964326375</v>
      </c>
      <c r="CY49" s="16">
        <v>0.1621701791164053</v>
      </c>
      <c r="CZ49" s="16">
        <v>0.16165123454323282</v>
      </c>
      <c r="DA49" s="16">
        <v>0.16113395059269447</v>
      </c>
      <c r="DB49" s="16">
        <v>0.16061832195079787</v>
      </c>
      <c r="DC49" s="16">
        <v>0.16010434332055529</v>
      </c>
      <c r="DD49" s="16">
        <v>0.15959200942192953</v>
      </c>
      <c r="DE49" s="16">
        <v>0.15908131499177935</v>
      </c>
      <c r="DF49" s="16">
        <v>0.15857225478380566</v>
      </c>
      <c r="DG49" s="16">
        <v>0.15806482356849749</v>
      </c>
      <c r="DH49" s="16">
        <v>0.15755901613307829</v>
      </c>
      <c r="DI49" s="16">
        <v>0.15705482728145245</v>
      </c>
      <c r="DJ49" s="16">
        <v>0.15655225183415181</v>
      </c>
      <c r="DK49" s="16">
        <v>0.15605128462828252</v>
      </c>
    </row>
    <row r="50" spans="2:115" ht="12.75" customHeight="1" x14ac:dyDescent="0.15">
      <c r="B50" s="16">
        <v>97</v>
      </c>
      <c r="D50" s="16">
        <v>0.24371000000000001</v>
      </c>
      <c r="E50" s="16">
        <v>0.2435564627</v>
      </c>
      <c r="F50" s="16">
        <v>0.24336405309446701</v>
      </c>
      <c r="G50" s="16">
        <v>0.24313285724402728</v>
      </c>
      <c r="H50" s="16">
        <v>0.24286297977248639</v>
      </c>
      <c r="I50" s="16">
        <v>0.24255697241797305</v>
      </c>
      <c r="J50" s="16">
        <v>0.24221254151713953</v>
      </c>
      <c r="K50" s="16">
        <v>0.24182984570154245</v>
      </c>
      <c r="L50" s="16">
        <v>0.24140906177002178</v>
      </c>
      <c r="M50" s="16">
        <v>0.24095279864327646</v>
      </c>
      <c r="N50" s="16">
        <v>0.24045884540605775</v>
      </c>
      <c r="O50" s="16">
        <v>0.23992743135771036</v>
      </c>
      <c r="P50" s="16">
        <v>0.23935880334539258</v>
      </c>
      <c r="Q50" s="16">
        <v>0.23875322557292875</v>
      </c>
      <c r="R50" s="16">
        <v>0.2381133669283933</v>
      </c>
      <c r="S50" s="16">
        <v>0.23743712496631666</v>
      </c>
      <c r="T50" s="16">
        <v>0.23672481359141773</v>
      </c>
      <c r="U50" s="16">
        <v>0.23601463915064347</v>
      </c>
      <c r="V50" s="16">
        <v>0.23530659523319153</v>
      </c>
      <c r="W50" s="16">
        <v>0.23460067544749197</v>
      </c>
      <c r="X50" s="16">
        <v>0.23389687342114948</v>
      </c>
      <c r="Y50" s="16">
        <v>0.23319518280088603</v>
      </c>
      <c r="Z50" s="16">
        <v>0.23249559725248337</v>
      </c>
      <c r="AA50" s="16">
        <v>0.23179811046072593</v>
      </c>
      <c r="AB50" s="16">
        <v>0.23110271612934374</v>
      </c>
      <c r="AC50" s="16">
        <v>0.23040940798095572</v>
      </c>
      <c r="AD50" s="16">
        <v>0.22971817975701284</v>
      </c>
      <c r="AE50" s="16">
        <v>0.22902902521774179</v>
      </c>
      <c r="AF50" s="16">
        <v>0.22834193814208856</v>
      </c>
      <c r="AG50" s="16">
        <v>0.2276569123276623</v>
      </c>
      <c r="AH50" s="16">
        <v>0.22697394159067932</v>
      </c>
      <c r="AI50" s="16">
        <v>0.22629301976590727</v>
      </c>
      <c r="AJ50" s="16">
        <v>0.22561414070660957</v>
      </c>
      <c r="AK50" s="16">
        <v>0.22493729828448975</v>
      </c>
      <c r="AL50" s="16">
        <v>0.22426248638963625</v>
      </c>
      <c r="AM50" s="16">
        <v>0.22358969893046735</v>
      </c>
      <c r="AN50" s="16">
        <v>0.22291892983367595</v>
      </c>
      <c r="AO50" s="16">
        <v>0.22225017304417491</v>
      </c>
      <c r="AP50" s="16">
        <v>0.2215834225250424</v>
      </c>
      <c r="AQ50" s="16">
        <v>0.22091867225746725</v>
      </c>
      <c r="AR50" s="16">
        <v>0.22025591624069488</v>
      </c>
      <c r="AS50" s="16">
        <v>0.21959514849197279</v>
      </c>
      <c r="AT50" s="16">
        <v>0.21893636304649686</v>
      </c>
      <c r="AU50" s="16">
        <v>0.21827955395735735</v>
      </c>
      <c r="AV50" s="16">
        <v>0.2176247152954853</v>
      </c>
      <c r="AW50" s="16">
        <v>0.21697184114959883</v>
      </c>
      <c r="AX50" s="16">
        <v>0.21632092562615005</v>
      </c>
      <c r="AY50" s="16">
        <v>0.21567196284927159</v>
      </c>
      <c r="AZ50" s="16">
        <v>0.21502494696072377</v>
      </c>
      <c r="BA50" s="16">
        <v>0.21437987211984161</v>
      </c>
      <c r="BB50" s="16">
        <v>0.21373673250348207</v>
      </c>
      <c r="BC50" s="16">
        <v>0.21309552230597162</v>
      </c>
      <c r="BD50" s="16">
        <v>0.21245623573905373</v>
      </c>
      <c r="BE50" s="16">
        <v>0.21181886703183656</v>
      </c>
      <c r="BF50" s="16">
        <v>0.21118341043074107</v>
      </c>
      <c r="BG50" s="16">
        <v>0.21054986019944882</v>
      </c>
      <c r="BH50" s="16">
        <v>0.20991821061885049</v>
      </c>
      <c r="BI50" s="16">
        <v>0.20928845598699392</v>
      </c>
      <c r="BJ50" s="16">
        <v>0.20866059061903294</v>
      </c>
      <c r="BK50" s="16">
        <v>0.20803460884717584</v>
      </c>
      <c r="BL50" s="16">
        <v>0.20741050502063429</v>
      </c>
      <c r="BM50" s="16">
        <v>0.20678827350557241</v>
      </c>
      <c r="BN50" s="16">
        <v>0.20616790868505569</v>
      </c>
      <c r="BO50" s="16">
        <v>0.20554940495900054</v>
      </c>
      <c r="BP50" s="16">
        <v>0.20493275674412353</v>
      </c>
      <c r="BQ50" s="16">
        <v>0.20431795847389114</v>
      </c>
      <c r="BR50" s="16">
        <v>0.20370500459846949</v>
      </c>
      <c r="BS50" s="16">
        <v>0.20309388958467409</v>
      </c>
      <c r="BT50" s="16">
        <v>0.20248460791592005</v>
      </c>
      <c r="BU50" s="16">
        <v>0.2018771540921723</v>
      </c>
      <c r="BV50" s="16">
        <v>0.20127152262989578</v>
      </c>
      <c r="BW50" s="16">
        <v>0.20066770806200609</v>
      </c>
      <c r="BX50" s="16">
        <v>0.20006570493782005</v>
      </c>
      <c r="BY50" s="16">
        <v>0.19946550782300659</v>
      </c>
      <c r="BZ50" s="16">
        <v>0.19886711129953757</v>
      </c>
      <c r="CA50" s="16">
        <v>0.19827050996563897</v>
      </c>
      <c r="CB50" s="16">
        <v>0.19767569843574206</v>
      </c>
      <c r="CC50" s="16">
        <v>0.19708267134043481</v>
      </c>
      <c r="CD50" s="16">
        <v>0.19649142332641351</v>
      </c>
      <c r="CE50" s="16">
        <v>0.19590194905643429</v>
      </c>
      <c r="CF50" s="16">
        <v>0.19531424320926496</v>
      </c>
      <c r="CG50" s="16">
        <v>0.19472830047963718</v>
      </c>
      <c r="CH50" s="16">
        <v>0.19414411557819825</v>
      </c>
      <c r="CI50" s="16">
        <v>0.19356168323146367</v>
      </c>
      <c r="CJ50" s="16">
        <v>0.19298099818176928</v>
      </c>
      <c r="CK50" s="16">
        <v>0.19240205518722397</v>
      </c>
      <c r="CL50" s="16">
        <v>0.1918248490216623</v>
      </c>
      <c r="CM50" s="16">
        <v>0.19124937447459731</v>
      </c>
      <c r="CN50" s="16">
        <v>0.19067562635117352</v>
      </c>
      <c r="CO50" s="16">
        <v>0.19010359947211999</v>
      </c>
      <c r="CP50" s="16">
        <v>0.18953328867370364</v>
      </c>
      <c r="CQ50" s="16">
        <v>0.18896468880768252</v>
      </c>
      <c r="CR50" s="16">
        <v>0.18839779474125948</v>
      </c>
      <c r="CS50" s="16">
        <v>0.18783260135703569</v>
      </c>
      <c r="CT50" s="16">
        <v>0.18726910355296458</v>
      </c>
      <c r="CU50" s="16">
        <v>0.1867072962423057</v>
      </c>
      <c r="CV50" s="16">
        <v>0.18614717435357878</v>
      </c>
      <c r="CW50" s="16">
        <v>0.18558873283051805</v>
      </c>
      <c r="CX50" s="16">
        <v>0.18503196663202648</v>
      </c>
      <c r="CY50" s="16">
        <v>0.1844768707321304</v>
      </c>
      <c r="CZ50" s="16">
        <v>0.18392344011993403</v>
      </c>
      <c r="DA50" s="16">
        <v>0.18337166979957423</v>
      </c>
      <c r="DB50" s="16">
        <v>0.18282155479017551</v>
      </c>
      <c r="DC50" s="16">
        <v>0.18227309012580495</v>
      </c>
      <c r="DD50" s="16">
        <v>0.18172627085542756</v>
      </c>
      <c r="DE50" s="16">
        <v>0.18118109204286129</v>
      </c>
      <c r="DF50" s="16">
        <v>0.18063754876673269</v>
      </c>
      <c r="DG50" s="16">
        <v>0.18009563612043247</v>
      </c>
      <c r="DH50" s="16">
        <v>0.17955534921207117</v>
      </c>
      <c r="DI50" s="16">
        <v>0.17901668316443498</v>
      </c>
      <c r="DJ50" s="16">
        <v>0.17847963311494167</v>
      </c>
      <c r="DK50" s="16">
        <v>0.17794419421559682</v>
      </c>
    </row>
    <row r="51" spans="2:115" ht="12.75" customHeight="1" x14ac:dyDescent="0.15">
      <c r="B51" s="16">
        <v>98</v>
      </c>
      <c r="D51" s="16">
        <v>0.26967000000000002</v>
      </c>
      <c r="E51" s="16">
        <v>0.26950010790000001</v>
      </c>
      <c r="F51" s="16">
        <v>0.26928720281475904</v>
      </c>
      <c r="G51" s="16">
        <v>0.26903137997208504</v>
      </c>
      <c r="H51" s="16">
        <v>0.26873275514031603</v>
      </c>
      <c r="I51" s="16">
        <v>0.26839415186883919</v>
      </c>
      <c r="J51" s="16">
        <v>0.26801303217318545</v>
      </c>
      <c r="K51" s="16">
        <v>0.2675895715823518</v>
      </c>
      <c r="L51" s="16">
        <v>0.26712396572779851</v>
      </c>
      <c r="M51" s="16">
        <v>0.266619101432573</v>
      </c>
      <c r="N51" s="16">
        <v>0.26607253227463623</v>
      </c>
      <c r="O51" s="16">
        <v>0.26548451197830925</v>
      </c>
      <c r="P51" s="16">
        <v>0.26485531368492066</v>
      </c>
      <c r="Q51" s="16">
        <v>0.26418522974129782</v>
      </c>
      <c r="R51" s="16">
        <v>0.26347721332559115</v>
      </c>
      <c r="S51" s="16">
        <v>0.26272893803974651</v>
      </c>
      <c r="T51" s="16">
        <v>0.26194075122562727</v>
      </c>
      <c r="U51" s="16">
        <v>0.26115492897195042</v>
      </c>
      <c r="V51" s="16">
        <v>0.26037146418503454</v>
      </c>
      <c r="W51" s="16">
        <v>0.25959034979247941</v>
      </c>
      <c r="X51" s="16">
        <v>0.25881157874310201</v>
      </c>
      <c r="Y51" s="16">
        <v>0.25803514400687272</v>
      </c>
      <c r="Z51" s="16">
        <v>0.25726103857485205</v>
      </c>
      <c r="AA51" s="16">
        <v>0.25648925545912749</v>
      </c>
      <c r="AB51" s="16">
        <v>0.25571978769275011</v>
      </c>
      <c r="AC51" s="16">
        <v>0.25495262832967186</v>
      </c>
      <c r="AD51" s="16">
        <v>0.25418777044468288</v>
      </c>
      <c r="AE51" s="16">
        <v>0.25342520713334882</v>
      </c>
      <c r="AF51" s="16">
        <v>0.25266493151194874</v>
      </c>
      <c r="AG51" s="16">
        <v>0.25190693671741293</v>
      </c>
      <c r="AH51" s="16">
        <v>0.25115121590726069</v>
      </c>
      <c r="AI51" s="16">
        <v>0.25039776225953886</v>
      </c>
      <c r="AJ51" s="16">
        <v>0.24964656897276027</v>
      </c>
      <c r="AK51" s="16">
        <v>0.248897629265842</v>
      </c>
      <c r="AL51" s="16">
        <v>0.24815093637804447</v>
      </c>
      <c r="AM51" s="16">
        <v>0.24740648356891035</v>
      </c>
      <c r="AN51" s="16">
        <v>0.24666426411820361</v>
      </c>
      <c r="AO51" s="16">
        <v>0.24592427132584899</v>
      </c>
      <c r="AP51" s="16">
        <v>0.24518649851187144</v>
      </c>
      <c r="AQ51" s="16">
        <v>0.24445093901633583</v>
      </c>
      <c r="AR51" s="16">
        <v>0.24371758619928682</v>
      </c>
      <c r="AS51" s="16">
        <v>0.24298643344068896</v>
      </c>
      <c r="AT51" s="16">
        <v>0.24225747414036689</v>
      </c>
      <c r="AU51" s="16">
        <v>0.24153070171794577</v>
      </c>
      <c r="AV51" s="16">
        <v>0.24080610961279195</v>
      </c>
      <c r="AW51" s="16">
        <v>0.24008369128395357</v>
      </c>
      <c r="AX51" s="16">
        <v>0.23936344021010172</v>
      </c>
      <c r="AY51" s="16">
        <v>0.23864534988947139</v>
      </c>
      <c r="AZ51" s="16">
        <v>0.23792941383980301</v>
      </c>
      <c r="BA51" s="16">
        <v>0.23721562559828357</v>
      </c>
      <c r="BB51" s="16">
        <v>0.23650397872148873</v>
      </c>
      <c r="BC51" s="16">
        <v>0.23579446678532426</v>
      </c>
      <c r="BD51" s="16">
        <v>0.23508708338496828</v>
      </c>
      <c r="BE51" s="16">
        <v>0.2343818221348134</v>
      </c>
      <c r="BF51" s="16">
        <v>0.23367867666840897</v>
      </c>
      <c r="BG51" s="16">
        <v>0.23297764063840373</v>
      </c>
      <c r="BH51" s="16">
        <v>0.23227870771648851</v>
      </c>
      <c r="BI51" s="16">
        <v>0.23158187159333904</v>
      </c>
      <c r="BJ51" s="16">
        <v>0.23088712597855901</v>
      </c>
      <c r="BK51" s="16">
        <v>0.23019446460062334</v>
      </c>
      <c r="BL51" s="16">
        <v>0.22950388120682147</v>
      </c>
      <c r="BM51" s="16">
        <v>0.228815369563201</v>
      </c>
      <c r="BN51" s="16">
        <v>0.22812892345451141</v>
      </c>
      <c r="BO51" s="16">
        <v>0.22744453668414788</v>
      </c>
      <c r="BP51" s="16">
        <v>0.22676220307409545</v>
      </c>
      <c r="BQ51" s="16">
        <v>0.22608191646487313</v>
      </c>
      <c r="BR51" s="16">
        <v>0.22540367071547851</v>
      </c>
      <c r="BS51" s="16">
        <v>0.22472745970333208</v>
      </c>
      <c r="BT51" s="16">
        <v>0.22405327732422209</v>
      </c>
      <c r="BU51" s="16">
        <v>0.22338111749224943</v>
      </c>
      <c r="BV51" s="16">
        <v>0.22271097413977267</v>
      </c>
      <c r="BW51" s="16">
        <v>0.22204284121735335</v>
      </c>
      <c r="BX51" s="16">
        <v>0.22137671269370129</v>
      </c>
      <c r="BY51" s="16">
        <v>0.22071258255562018</v>
      </c>
      <c r="BZ51" s="16">
        <v>0.22005044480795333</v>
      </c>
      <c r="CA51" s="16">
        <v>0.21939029347352945</v>
      </c>
      <c r="CB51" s="16">
        <v>0.21873212259310887</v>
      </c>
      <c r="CC51" s="16">
        <v>0.21807592622532954</v>
      </c>
      <c r="CD51" s="16">
        <v>0.21742169844665354</v>
      </c>
      <c r="CE51" s="16">
        <v>0.2167694333513136</v>
      </c>
      <c r="CF51" s="16">
        <v>0.21611912505125966</v>
      </c>
      <c r="CG51" s="16">
        <v>0.21547076767610587</v>
      </c>
      <c r="CH51" s="16">
        <v>0.21482435537307754</v>
      </c>
      <c r="CI51" s="16">
        <v>0.21417988230695834</v>
      </c>
      <c r="CJ51" s="16">
        <v>0.21353734266003743</v>
      </c>
      <c r="CK51" s="16">
        <v>0.21289673063205736</v>
      </c>
      <c r="CL51" s="16">
        <v>0.21225804044016117</v>
      </c>
      <c r="CM51" s="16">
        <v>0.21162126631884068</v>
      </c>
      <c r="CN51" s="16">
        <v>0.21098640251988415</v>
      </c>
      <c r="CO51" s="16">
        <v>0.2103534433123245</v>
      </c>
      <c r="CP51" s="16">
        <v>0.20972238298238752</v>
      </c>
      <c r="CQ51" s="16">
        <v>0.20909321583344037</v>
      </c>
      <c r="CR51" s="16">
        <v>0.20846593618594003</v>
      </c>
      <c r="CS51" s="16">
        <v>0.20784053837738223</v>
      </c>
      <c r="CT51" s="16">
        <v>0.20721701676225007</v>
      </c>
      <c r="CU51" s="16">
        <v>0.20659536571196332</v>
      </c>
      <c r="CV51" s="16">
        <v>0.20597557961482746</v>
      </c>
      <c r="CW51" s="16">
        <v>0.20535765287598295</v>
      </c>
      <c r="CX51" s="16">
        <v>0.204741579917355</v>
      </c>
      <c r="CY51" s="16">
        <v>0.20412735517760294</v>
      </c>
      <c r="CZ51" s="16">
        <v>0.20351497311207012</v>
      </c>
      <c r="DA51" s="16">
        <v>0.20290442819273394</v>
      </c>
      <c r="DB51" s="16">
        <v>0.2022957149081557</v>
      </c>
      <c r="DC51" s="16">
        <v>0.20168882776343125</v>
      </c>
      <c r="DD51" s="16">
        <v>0.20108376128014097</v>
      </c>
      <c r="DE51" s="16">
        <v>0.20048050999630054</v>
      </c>
      <c r="DF51" s="16">
        <v>0.19987906846631162</v>
      </c>
      <c r="DG51" s="16">
        <v>0.19927943126091269</v>
      </c>
      <c r="DH51" s="16">
        <v>0.19868159296712995</v>
      </c>
      <c r="DI51" s="16">
        <v>0.19808554818822857</v>
      </c>
      <c r="DJ51" s="16">
        <v>0.19749129154366388</v>
      </c>
      <c r="DK51" s="16">
        <v>0.19689881766903289</v>
      </c>
    </row>
    <row r="52" spans="2:115" ht="12.75" customHeight="1" x14ac:dyDescent="0.15">
      <c r="B52" s="16">
        <v>99</v>
      </c>
      <c r="D52" s="16">
        <v>0.29468</v>
      </c>
      <c r="E52" s="16">
        <v>0.29449435159999998</v>
      </c>
      <c r="F52" s="16">
        <v>0.29426170106223598</v>
      </c>
      <c r="G52" s="16">
        <v>0.29398215244622683</v>
      </c>
      <c r="H52" s="16">
        <v>0.29365583225701153</v>
      </c>
      <c r="I52" s="16">
        <v>0.29328582590836766</v>
      </c>
      <c r="J52" s="16">
        <v>0.29286936003557779</v>
      </c>
      <c r="K52" s="16">
        <v>0.29240662644672155</v>
      </c>
      <c r="L52" s="16">
        <v>0.29189783891670429</v>
      </c>
      <c r="M52" s="16">
        <v>0.29134615200115171</v>
      </c>
      <c r="N52" s="16">
        <v>0.29074889238954937</v>
      </c>
      <c r="O52" s="16">
        <v>0.29010633733736846</v>
      </c>
      <c r="P52" s="16">
        <v>0.2894187853178789</v>
      </c>
      <c r="Q52" s="16">
        <v>0.28868655579102465</v>
      </c>
      <c r="R52" s="16">
        <v>0.28791287582150471</v>
      </c>
      <c r="S52" s="16">
        <v>0.28709520325417165</v>
      </c>
      <c r="T52" s="16">
        <v>0.28623391764440914</v>
      </c>
      <c r="U52" s="16">
        <v>0.28537521589147591</v>
      </c>
      <c r="V52" s="16">
        <v>0.28451909024380145</v>
      </c>
      <c r="W52" s="16">
        <v>0.28366553297307007</v>
      </c>
      <c r="X52" s="16">
        <v>0.28281453637415088</v>
      </c>
      <c r="Y52" s="16">
        <v>0.28196609276502843</v>
      </c>
      <c r="Z52" s="16">
        <v>0.28112019448673331</v>
      </c>
      <c r="AA52" s="16">
        <v>0.28027683390327313</v>
      </c>
      <c r="AB52" s="16">
        <v>0.27943600340156327</v>
      </c>
      <c r="AC52" s="16">
        <v>0.27859769539135859</v>
      </c>
      <c r="AD52" s="16">
        <v>0.27776190230518455</v>
      </c>
      <c r="AE52" s="16">
        <v>0.27692861659826895</v>
      </c>
      <c r="AF52" s="16">
        <v>0.27609783074847416</v>
      </c>
      <c r="AG52" s="16">
        <v>0.27526953725622877</v>
      </c>
      <c r="AH52" s="16">
        <v>0.27444372864446009</v>
      </c>
      <c r="AI52" s="16">
        <v>0.27362039745852668</v>
      </c>
      <c r="AJ52" s="16">
        <v>0.27279953626615111</v>
      </c>
      <c r="AK52" s="16">
        <v>0.27198113765735266</v>
      </c>
      <c r="AL52" s="16">
        <v>0.27116519424438057</v>
      </c>
      <c r="AM52" s="16">
        <v>0.27035169866164743</v>
      </c>
      <c r="AN52" s="16">
        <v>0.26954064356566249</v>
      </c>
      <c r="AO52" s="16">
        <v>0.26873202163496551</v>
      </c>
      <c r="AP52" s="16">
        <v>0.26792582557006062</v>
      </c>
      <c r="AQ52" s="16">
        <v>0.26712204809335044</v>
      </c>
      <c r="AR52" s="16">
        <v>0.26632068194907038</v>
      </c>
      <c r="AS52" s="16">
        <v>0.26552171990322321</v>
      </c>
      <c r="AT52" s="16">
        <v>0.26472515474351349</v>
      </c>
      <c r="AU52" s="16">
        <v>0.26393097927928294</v>
      </c>
      <c r="AV52" s="16">
        <v>0.26313918634144512</v>
      </c>
      <c r="AW52" s="16">
        <v>0.26234976878242078</v>
      </c>
      <c r="AX52" s="16">
        <v>0.26156271947607351</v>
      </c>
      <c r="AY52" s="16">
        <v>0.26077803131764526</v>
      </c>
      <c r="AZ52" s="16">
        <v>0.25999569722369237</v>
      </c>
      <c r="BA52" s="16">
        <v>0.25921571013202127</v>
      </c>
      <c r="BB52" s="16">
        <v>0.2584380630016252</v>
      </c>
      <c r="BC52" s="16">
        <v>0.2576627488126203</v>
      </c>
      <c r="BD52" s="16">
        <v>0.25688976056618246</v>
      </c>
      <c r="BE52" s="16">
        <v>0.25611909128448396</v>
      </c>
      <c r="BF52" s="16">
        <v>0.25535073401063046</v>
      </c>
      <c r="BG52" s="16">
        <v>0.25458468180859861</v>
      </c>
      <c r="BH52" s="16">
        <v>0.25382092776317278</v>
      </c>
      <c r="BI52" s="16">
        <v>0.25305946497988324</v>
      </c>
      <c r="BJ52" s="16">
        <v>0.25230028658494363</v>
      </c>
      <c r="BK52" s="16">
        <v>0.25154338572518875</v>
      </c>
      <c r="BL52" s="16">
        <v>0.25078875556801322</v>
      </c>
      <c r="BM52" s="16">
        <v>0.25003638930130917</v>
      </c>
      <c r="BN52" s="16">
        <v>0.24928628013340523</v>
      </c>
      <c r="BO52" s="16">
        <v>0.24853842129300505</v>
      </c>
      <c r="BP52" s="16">
        <v>0.24779280602912604</v>
      </c>
      <c r="BQ52" s="16">
        <v>0.24704942761103862</v>
      </c>
      <c r="BR52" s="16">
        <v>0.24630827932820551</v>
      </c>
      <c r="BS52" s="16">
        <v>0.24556935449022091</v>
      </c>
      <c r="BT52" s="16">
        <v>0.24483264642675026</v>
      </c>
      <c r="BU52" s="16">
        <v>0.24409814848747</v>
      </c>
      <c r="BV52" s="16">
        <v>0.24336585404200758</v>
      </c>
      <c r="BW52" s="16">
        <v>0.24263575647988156</v>
      </c>
      <c r="BX52" s="16">
        <v>0.24190784921044189</v>
      </c>
      <c r="BY52" s="16">
        <v>0.24118212566281058</v>
      </c>
      <c r="BZ52" s="16">
        <v>0.24045857928582215</v>
      </c>
      <c r="CA52" s="16">
        <v>0.23973720354796466</v>
      </c>
      <c r="CB52" s="16">
        <v>0.23901799193732079</v>
      </c>
      <c r="CC52" s="16">
        <v>0.23830093796150881</v>
      </c>
      <c r="CD52" s="16">
        <v>0.2375860351476243</v>
      </c>
      <c r="CE52" s="16">
        <v>0.23687327704218145</v>
      </c>
      <c r="CF52" s="16">
        <v>0.23616265721105487</v>
      </c>
      <c r="CG52" s="16">
        <v>0.2354541692394217</v>
      </c>
      <c r="CH52" s="16">
        <v>0.23474780673170342</v>
      </c>
      <c r="CI52" s="16">
        <v>0.23404356331150833</v>
      </c>
      <c r="CJ52" s="16">
        <v>0.23334143262157381</v>
      </c>
      <c r="CK52" s="16">
        <v>0.23264140832370911</v>
      </c>
      <c r="CL52" s="16">
        <v>0.23194348409873797</v>
      </c>
      <c r="CM52" s="16">
        <v>0.23124765364644173</v>
      </c>
      <c r="CN52" s="16">
        <v>0.23055391068550243</v>
      </c>
      <c r="CO52" s="16">
        <v>0.22986224895344592</v>
      </c>
      <c r="CP52" s="16">
        <v>0.22917266220658558</v>
      </c>
      <c r="CQ52" s="16">
        <v>0.22848514421996582</v>
      </c>
      <c r="CR52" s="16">
        <v>0.22779968878730592</v>
      </c>
      <c r="CS52" s="16">
        <v>0.227116289720944</v>
      </c>
      <c r="CT52" s="16">
        <v>0.22643494085178117</v>
      </c>
      <c r="CU52" s="16">
        <v>0.22575563602922583</v>
      </c>
      <c r="CV52" s="16">
        <v>0.22507836912113816</v>
      </c>
      <c r="CW52" s="16">
        <v>0.22440313401377474</v>
      </c>
      <c r="CX52" s="16">
        <v>0.22372992461173341</v>
      </c>
      <c r="CY52" s="16">
        <v>0.2230587348378982</v>
      </c>
      <c r="CZ52" s="16">
        <v>0.2223895586333845</v>
      </c>
      <c r="DA52" s="16">
        <v>0.22172238995748436</v>
      </c>
      <c r="DB52" s="16">
        <v>0.22105722278761192</v>
      </c>
      <c r="DC52" s="16">
        <v>0.22039405111924906</v>
      </c>
      <c r="DD52" s="16">
        <v>0.21973286896589131</v>
      </c>
      <c r="DE52" s="16">
        <v>0.21907367035899367</v>
      </c>
      <c r="DF52" s="16">
        <v>0.21841644934791668</v>
      </c>
      <c r="DG52" s="16">
        <v>0.2177611999998729</v>
      </c>
      <c r="DH52" s="16">
        <v>0.21710791639987329</v>
      </c>
      <c r="DI52" s="16">
        <v>0.21645659265067368</v>
      </c>
      <c r="DJ52" s="16">
        <v>0.21580722287272164</v>
      </c>
      <c r="DK52" s="16">
        <v>0.21515980120410347</v>
      </c>
    </row>
    <row r="53" spans="2:115" ht="12.75" customHeight="1" x14ac:dyDescent="0.15">
      <c r="B53" s="16">
        <v>100</v>
      </c>
      <c r="D53" s="16">
        <v>0.31779000000000002</v>
      </c>
      <c r="E53" s="16">
        <v>0.31758979230000001</v>
      </c>
      <c r="F53" s="16">
        <v>0.31733889636408302</v>
      </c>
      <c r="G53" s="16">
        <v>0.31703742441253713</v>
      </c>
      <c r="H53" s="16">
        <v>0.3166855128714392</v>
      </c>
      <c r="I53" s="16">
        <v>0.31628648912522117</v>
      </c>
      <c r="J53" s="16">
        <v>0.31583736231066334</v>
      </c>
      <c r="K53" s="16">
        <v>0.31533833927821248</v>
      </c>
      <c r="L53" s="16">
        <v>0.3147896505678684</v>
      </c>
      <c r="M53" s="16">
        <v>0.31419469812829515</v>
      </c>
      <c r="N53" s="16">
        <v>0.31355059899713217</v>
      </c>
      <c r="O53" s="16">
        <v>0.31285765217334849</v>
      </c>
      <c r="P53" s="16">
        <v>0.31211617953769766</v>
      </c>
      <c r="Q53" s="16">
        <v>0.3113265256034673</v>
      </c>
      <c r="R53" s="16">
        <v>0.31049217051485001</v>
      </c>
      <c r="S53" s="16">
        <v>0.30961037275058784</v>
      </c>
      <c r="T53" s="16">
        <v>0.30868154163233608</v>
      </c>
      <c r="U53" s="16">
        <v>0.30775549700743909</v>
      </c>
      <c r="V53" s="16">
        <v>0.30683223051641673</v>
      </c>
      <c r="W53" s="16">
        <v>0.30591173382486753</v>
      </c>
      <c r="X53" s="16">
        <v>0.30499399862339288</v>
      </c>
      <c r="Y53" s="16">
        <v>0.30407901662752274</v>
      </c>
      <c r="Z53" s="16">
        <v>0.30316677957764016</v>
      </c>
      <c r="AA53" s="16">
        <v>0.30225727923890722</v>
      </c>
      <c r="AB53" s="16">
        <v>0.30135050740119046</v>
      </c>
      <c r="AC53" s="16">
        <v>0.30044645587898694</v>
      </c>
      <c r="AD53" s="16">
        <v>0.29954511651134996</v>
      </c>
      <c r="AE53" s="16">
        <v>0.29864648116181591</v>
      </c>
      <c r="AF53" s="16">
        <v>0.29775054171833043</v>
      </c>
      <c r="AG53" s="16">
        <v>0.29685729009317546</v>
      </c>
      <c r="AH53" s="16">
        <v>0.29596671822289594</v>
      </c>
      <c r="AI53" s="16">
        <v>0.29507881806822728</v>
      </c>
      <c r="AJ53" s="16">
        <v>0.29419358161402259</v>
      </c>
      <c r="AK53" s="16">
        <v>0.29331100086918049</v>
      </c>
      <c r="AL53" s="16">
        <v>0.29243106786657297</v>
      </c>
      <c r="AM53" s="16">
        <v>0.29155377466297328</v>
      </c>
      <c r="AN53" s="16">
        <v>0.29067911333898433</v>
      </c>
      <c r="AO53" s="16">
        <v>0.28980707599896738</v>
      </c>
      <c r="AP53" s="16">
        <v>0.28893765477097044</v>
      </c>
      <c r="AQ53" s="16">
        <v>0.28807084180665754</v>
      </c>
      <c r="AR53" s="16">
        <v>0.28720662928123758</v>
      </c>
      <c r="AS53" s="16">
        <v>0.28634500939339386</v>
      </c>
      <c r="AT53" s="16">
        <v>0.28548597436521367</v>
      </c>
      <c r="AU53" s="16">
        <v>0.28462951644211804</v>
      </c>
      <c r="AV53" s="16">
        <v>0.2837756278927917</v>
      </c>
      <c r="AW53" s="16">
        <v>0.28292430100911331</v>
      </c>
      <c r="AX53" s="16">
        <v>0.28207552810608599</v>
      </c>
      <c r="AY53" s="16">
        <v>0.28122930152176773</v>
      </c>
      <c r="AZ53" s="16">
        <v>0.28038561361720243</v>
      </c>
      <c r="BA53" s="16">
        <v>0.27954445677635081</v>
      </c>
      <c r="BB53" s="16">
        <v>0.27870582340602174</v>
      </c>
      <c r="BC53" s="16">
        <v>0.27786970593580368</v>
      </c>
      <c r="BD53" s="16">
        <v>0.27703609681799629</v>
      </c>
      <c r="BE53" s="16">
        <v>0.27620498852754227</v>
      </c>
      <c r="BF53" s="16">
        <v>0.27537637356195965</v>
      </c>
      <c r="BG53" s="16">
        <v>0.27455024444127379</v>
      </c>
      <c r="BH53" s="16">
        <v>0.27372659370794994</v>
      </c>
      <c r="BI53" s="16">
        <v>0.2729054139268261</v>
      </c>
      <c r="BJ53" s="16">
        <v>0.27208669768504562</v>
      </c>
      <c r="BK53" s="16">
        <v>0.27127043759199049</v>
      </c>
      <c r="BL53" s="16">
        <v>0.27045662627921452</v>
      </c>
      <c r="BM53" s="16">
        <v>0.26964525640037684</v>
      </c>
      <c r="BN53" s="16">
        <v>0.26883632063117574</v>
      </c>
      <c r="BO53" s="16">
        <v>0.26802981166928225</v>
      </c>
      <c r="BP53" s="16">
        <v>0.26722572223427438</v>
      </c>
      <c r="BQ53" s="16">
        <v>0.26642404506757156</v>
      </c>
      <c r="BR53" s="16">
        <v>0.2656247729323688</v>
      </c>
      <c r="BS53" s="16">
        <v>0.2648278986135717</v>
      </c>
      <c r="BT53" s="16">
        <v>0.26403341491773102</v>
      </c>
      <c r="BU53" s="16">
        <v>0.26324131467297779</v>
      </c>
      <c r="BV53" s="16">
        <v>0.26245159072895891</v>
      </c>
      <c r="BW53" s="16">
        <v>0.26166423595677202</v>
      </c>
      <c r="BX53" s="16">
        <v>0.26087924324890166</v>
      </c>
      <c r="BY53" s="16">
        <v>0.26009660551915498</v>
      </c>
      <c r="BZ53" s="16">
        <v>0.2593163157025975</v>
      </c>
      <c r="CA53" s="16">
        <v>0.25853836675548969</v>
      </c>
      <c r="CB53" s="16">
        <v>0.25776275165522328</v>
      </c>
      <c r="CC53" s="16">
        <v>0.25698946340025758</v>
      </c>
      <c r="CD53" s="16">
        <v>0.25621849501005678</v>
      </c>
      <c r="CE53" s="16">
        <v>0.25544983952502665</v>
      </c>
      <c r="CF53" s="16">
        <v>0.25468349000645152</v>
      </c>
      <c r="CG53" s="16">
        <v>0.2539194395364322</v>
      </c>
      <c r="CH53" s="16">
        <v>0.25315768121782289</v>
      </c>
      <c r="CI53" s="16">
        <v>0.25239820817416941</v>
      </c>
      <c r="CJ53" s="16">
        <v>0.25164101354964691</v>
      </c>
      <c r="CK53" s="16">
        <v>0.25088609050899796</v>
      </c>
      <c r="CL53" s="16">
        <v>0.25013343223747098</v>
      </c>
      <c r="CM53" s="16">
        <v>0.24938303194075856</v>
      </c>
      <c r="CN53" s="16">
        <v>0.24863488284493629</v>
      </c>
      <c r="CO53" s="16">
        <v>0.24788897819640149</v>
      </c>
      <c r="CP53" s="16">
        <v>0.24714531126181227</v>
      </c>
      <c r="CQ53" s="16">
        <v>0.24640387532802685</v>
      </c>
      <c r="CR53" s="16">
        <v>0.24566466370204276</v>
      </c>
      <c r="CS53" s="16">
        <v>0.24492766971093663</v>
      </c>
      <c r="CT53" s="16">
        <v>0.24419288670180381</v>
      </c>
      <c r="CU53" s="16">
        <v>0.24346030804169841</v>
      </c>
      <c r="CV53" s="16">
        <v>0.24272992711757332</v>
      </c>
      <c r="CW53" s="16">
        <v>0.2420017373362206</v>
      </c>
      <c r="CX53" s="16">
        <v>0.24127573212421194</v>
      </c>
      <c r="CY53" s="16">
        <v>0.24055190492783929</v>
      </c>
      <c r="CZ53" s="16">
        <v>0.23983024921305576</v>
      </c>
      <c r="DA53" s="16">
        <v>0.23911075846541663</v>
      </c>
      <c r="DB53" s="16">
        <v>0.23839342619002035</v>
      </c>
      <c r="DC53" s="16">
        <v>0.23767824591145029</v>
      </c>
      <c r="DD53" s="16">
        <v>0.23696521117371594</v>
      </c>
      <c r="DE53" s="16">
        <v>0.2362543155401948</v>
      </c>
      <c r="DF53" s="16">
        <v>0.23554555259357421</v>
      </c>
      <c r="DG53" s="16">
        <v>0.23483891593579348</v>
      </c>
      <c r="DH53" s="16">
        <v>0.23413439918798609</v>
      </c>
      <c r="DI53" s="16">
        <v>0.23343199599042216</v>
      </c>
      <c r="DJ53" s="16">
        <v>0.23273170000245089</v>
      </c>
      <c r="DK53" s="16">
        <v>0.23203350490244351</v>
      </c>
    </row>
    <row r="54" spans="2:115" ht="12.75" customHeight="1" x14ac:dyDescent="0.15">
      <c r="B54" s="16">
        <v>101</v>
      </c>
      <c r="D54" s="16">
        <v>0.34076000000000001</v>
      </c>
      <c r="E54" s="16">
        <v>0.34054532119999997</v>
      </c>
      <c r="F54" s="16">
        <v>0.34027629039625201</v>
      </c>
      <c r="G54" s="16">
        <v>0.33995302792037557</v>
      </c>
      <c r="H54" s="16">
        <v>0.33957568005938393</v>
      </c>
      <c r="I54" s="16">
        <v>0.3391478147025091</v>
      </c>
      <c r="J54" s="16">
        <v>0.33866622480563152</v>
      </c>
      <c r="K54" s="16">
        <v>0.33813113217043861</v>
      </c>
      <c r="L54" s="16">
        <v>0.33754278400046206</v>
      </c>
      <c r="M54" s="16">
        <v>0.33690482813870121</v>
      </c>
      <c r="N54" s="16">
        <v>0.33621417324101688</v>
      </c>
      <c r="O54" s="16">
        <v>0.33547113991815419</v>
      </c>
      <c r="P54" s="16">
        <v>0.33467607331654819</v>
      </c>
      <c r="Q54" s="16">
        <v>0.33382934285105731</v>
      </c>
      <c r="R54" s="16">
        <v>0.33293468021221645</v>
      </c>
      <c r="S54" s="16">
        <v>0.33198914572041377</v>
      </c>
      <c r="T54" s="16">
        <v>0.33099317828325253</v>
      </c>
      <c r="U54" s="16">
        <v>0.33000019874840281</v>
      </c>
      <c r="V54" s="16">
        <v>0.32901019815215754</v>
      </c>
      <c r="W54" s="16">
        <v>0.32802316755770111</v>
      </c>
      <c r="X54" s="16">
        <v>0.32703909805502801</v>
      </c>
      <c r="Y54" s="16">
        <v>0.3260579807608629</v>
      </c>
      <c r="Z54" s="16">
        <v>0.32507980681858029</v>
      </c>
      <c r="AA54" s="16">
        <v>0.32410456739812454</v>
      </c>
      <c r="AB54" s="16">
        <v>0.32313225369593018</v>
      </c>
      <c r="AC54" s="16">
        <v>0.32216285693484242</v>
      </c>
      <c r="AD54" s="16">
        <v>0.32119636836403787</v>
      </c>
      <c r="AE54" s="16">
        <v>0.32023277925894578</v>
      </c>
      <c r="AF54" s="16">
        <v>0.31927208092116893</v>
      </c>
      <c r="AG54" s="16">
        <v>0.3183142646784054</v>
      </c>
      <c r="AH54" s="16">
        <v>0.31735932188437022</v>
      </c>
      <c r="AI54" s="16">
        <v>0.31640724391871705</v>
      </c>
      <c r="AJ54" s="16">
        <v>0.31545802218696095</v>
      </c>
      <c r="AK54" s="16">
        <v>0.31451164812040006</v>
      </c>
      <c r="AL54" s="16">
        <v>0.31356811317603883</v>
      </c>
      <c r="AM54" s="16">
        <v>0.31262740883651075</v>
      </c>
      <c r="AN54" s="16">
        <v>0.31168952661000121</v>
      </c>
      <c r="AO54" s="16">
        <v>0.31075445803017115</v>
      </c>
      <c r="AP54" s="16">
        <v>0.30982219465608068</v>
      </c>
      <c r="AQ54" s="16">
        <v>0.30889272807211243</v>
      </c>
      <c r="AR54" s="16">
        <v>0.30796604988789611</v>
      </c>
      <c r="AS54" s="16">
        <v>0.30704215173823241</v>
      </c>
      <c r="AT54" s="16">
        <v>0.30612102528301771</v>
      </c>
      <c r="AU54" s="16">
        <v>0.30520266220716863</v>
      </c>
      <c r="AV54" s="16">
        <v>0.30428705422054714</v>
      </c>
      <c r="AW54" s="16">
        <v>0.30337419305788549</v>
      </c>
      <c r="AX54" s="16">
        <v>0.30246407047871188</v>
      </c>
      <c r="AY54" s="16">
        <v>0.30155667826727572</v>
      </c>
      <c r="AZ54" s="16">
        <v>0.3006520082324739</v>
      </c>
      <c r="BA54" s="16">
        <v>0.29975005220777645</v>
      </c>
      <c r="BB54" s="16">
        <v>0.29885080205115316</v>
      </c>
      <c r="BC54" s="16">
        <v>0.29795424964499967</v>
      </c>
      <c r="BD54" s="16">
        <v>0.29706038689606468</v>
      </c>
      <c r="BE54" s="16">
        <v>0.29616920573537647</v>
      </c>
      <c r="BF54" s="16">
        <v>0.29528069811817037</v>
      </c>
      <c r="BG54" s="16">
        <v>0.29439485602381582</v>
      </c>
      <c r="BH54" s="16">
        <v>0.29351167145574442</v>
      </c>
      <c r="BI54" s="16">
        <v>0.29263113644137717</v>
      </c>
      <c r="BJ54" s="16">
        <v>0.29175324303205302</v>
      </c>
      <c r="BK54" s="16">
        <v>0.29087798330295683</v>
      </c>
      <c r="BL54" s="16">
        <v>0.290005349353048</v>
      </c>
      <c r="BM54" s="16">
        <v>0.28913533330498881</v>
      </c>
      <c r="BN54" s="16">
        <v>0.28826792730507389</v>
      </c>
      <c r="BO54" s="16">
        <v>0.28740312352315867</v>
      </c>
      <c r="BP54" s="16">
        <v>0.2865409141525892</v>
      </c>
      <c r="BQ54" s="16">
        <v>0.28568129141013138</v>
      </c>
      <c r="BR54" s="16">
        <v>0.28482424753590102</v>
      </c>
      <c r="BS54" s="16">
        <v>0.28396977479329333</v>
      </c>
      <c r="BT54" s="16">
        <v>0.28311786546891343</v>
      </c>
      <c r="BU54" s="16">
        <v>0.28226851187250668</v>
      </c>
      <c r="BV54" s="16">
        <v>0.28142170633688918</v>
      </c>
      <c r="BW54" s="16">
        <v>0.28057744121787853</v>
      </c>
      <c r="BX54" s="16">
        <v>0.27973570889422483</v>
      </c>
      <c r="BY54" s="16">
        <v>0.27889650176754216</v>
      </c>
      <c r="BZ54" s="16">
        <v>0.27805981226223958</v>
      </c>
      <c r="CA54" s="16">
        <v>0.27722563282545282</v>
      </c>
      <c r="CB54" s="16">
        <v>0.27639395592697646</v>
      </c>
      <c r="CC54" s="16">
        <v>0.27556477405919555</v>
      </c>
      <c r="CD54" s="16">
        <v>0.27473807973701797</v>
      </c>
      <c r="CE54" s="16">
        <v>0.27391386549780694</v>
      </c>
      <c r="CF54" s="16">
        <v>0.27309212390131349</v>
      </c>
      <c r="CG54" s="16">
        <v>0.27227284752960956</v>
      </c>
      <c r="CH54" s="16">
        <v>0.2714560289870207</v>
      </c>
      <c r="CI54" s="16">
        <v>0.27064166090005964</v>
      </c>
      <c r="CJ54" s="16">
        <v>0.26982973591735948</v>
      </c>
      <c r="CK54" s="16">
        <v>0.26902024670960739</v>
      </c>
      <c r="CL54" s="16">
        <v>0.26821318596947857</v>
      </c>
      <c r="CM54" s="16">
        <v>0.26740854641157014</v>
      </c>
      <c r="CN54" s="16">
        <v>0.26660632077233543</v>
      </c>
      <c r="CO54" s="16">
        <v>0.26580650181001841</v>
      </c>
      <c r="CP54" s="16">
        <v>0.26500908230458836</v>
      </c>
      <c r="CQ54" s="16">
        <v>0.26421405505767459</v>
      </c>
      <c r="CR54" s="16">
        <v>0.26342141289250159</v>
      </c>
      <c r="CS54" s="16">
        <v>0.26263114865382409</v>
      </c>
      <c r="CT54" s="16">
        <v>0.26184325520786261</v>
      </c>
      <c r="CU54" s="16">
        <v>0.26105772544223899</v>
      </c>
      <c r="CV54" s="16">
        <v>0.26027455226591228</v>
      </c>
      <c r="CW54" s="16">
        <v>0.25949372860911457</v>
      </c>
      <c r="CX54" s="16">
        <v>0.25871524742328722</v>
      </c>
      <c r="CY54" s="16">
        <v>0.25793910168101736</v>
      </c>
      <c r="CZ54" s="16">
        <v>0.2571652843759743</v>
      </c>
      <c r="DA54" s="16">
        <v>0.25639378852284639</v>
      </c>
      <c r="DB54" s="16">
        <v>0.25562460715727781</v>
      </c>
      <c r="DC54" s="16">
        <v>0.25485773333580597</v>
      </c>
      <c r="DD54" s="16">
        <v>0.25409316013579858</v>
      </c>
      <c r="DE54" s="16">
        <v>0.25333088065539122</v>
      </c>
      <c r="DF54" s="16">
        <v>0.25257088801342503</v>
      </c>
      <c r="DG54" s="16">
        <v>0.25181317534938469</v>
      </c>
      <c r="DH54" s="16">
        <v>0.25105773582333657</v>
      </c>
      <c r="DI54" s="16">
        <v>0.25030456261586659</v>
      </c>
      <c r="DJ54" s="16">
        <v>0.24955364892801896</v>
      </c>
      <c r="DK54" s="16">
        <v>0.2488049879812349</v>
      </c>
    </row>
    <row r="55" spans="2:115" ht="12.75" customHeight="1" x14ac:dyDescent="0.15">
      <c r="B55" s="16">
        <v>102</v>
      </c>
      <c r="D55" s="16">
        <v>0.36160999999999999</v>
      </c>
      <c r="E55" s="16">
        <v>0.36138218569999997</v>
      </c>
      <c r="F55" s="16">
        <v>0.36109669377329701</v>
      </c>
      <c r="G55" s="16">
        <v>0.36075365191421238</v>
      </c>
      <c r="H55" s="16">
        <v>0.36035321536058756</v>
      </c>
      <c r="I55" s="16">
        <v>0.35989917030923319</v>
      </c>
      <c r="J55" s="16">
        <v>0.35938811348739408</v>
      </c>
      <c r="K55" s="16">
        <v>0.35882028026808399</v>
      </c>
      <c r="L55" s="16">
        <v>0.35819593298041752</v>
      </c>
      <c r="M55" s="16">
        <v>0.35751894266708456</v>
      </c>
      <c r="N55" s="16">
        <v>0.35678602883461702</v>
      </c>
      <c r="O55" s="16">
        <v>0.35599753171089249</v>
      </c>
      <c r="P55" s="16">
        <v>0.35515381756073766</v>
      </c>
      <c r="Q55" s="16">
        <v>0.35425527840230897</v>
      </c>
      <c r="R55" s="16">
        <v>0.35330587425619076</v>
      </c>
      <c r="S55" s="16">
        <v>0.35230248557330318</v>
      </c>
      <c r="T55" s="16">
        <v>0.35124557811658325</v>
      </c>
      <c r="U55" s="16">
        <v>0.35019184138223353</v>
      </c>
      <c r="V55" s="16">
        <v>0.3491412658580868</v>
      </c>
      <c r="W55" s="16">
        <v>0.34809384206051258</v>
      </c>
      <c r="X55" s="16">
        <v>0.347049560534331</v>
      </c>
      <c r="Y55" s="16">
        <v>0.34600841185272802</v>
      </c>
      <c r="Z55" s="16">
        <v>0.34497038661716983</v>
      </c>
      <c r="AA55" s="16">
        <v>0.34393547545731834</v>
      </c>
      <c r="AB55" s="16">
        <v>0.34290366903094638</v>
      </c>
      <c r="AC55" s="16">
        <v>0.34187495802385354</v>
      </c>
      <c r="AD55" s="16">
        <v>0.340849333149782</v>
      </c>
      <c r="AE55" s="16">
        <v>0.3398267851503326</v>
      </c>
      <c r="AF55" s="16">
        <v>0.33880730479488164</v>
      </c>
      <c r="AG55" s="16">
        <v>0.33779088288049697</v>
      </c>
      <c r="AH55" s="16">
        <v>0.33677751023185548</v>
      </c>
      <c r="AI55" s="16">
        <v>0.33576717770115994</v>
      </c>
      <c r="AJ55" s="16">
        <v>0.33475987616805641</v>
      </c>
      <c r="AK55" s="16">
        <v>0.33375559653955228</v>
      </c>
      <c r="AL55" s="16">
        <v>0.33275432974993363</v>
      </c>
      <c r="AM55" s="16">
        <v>0.33175606676068381</v>
      </c>
      <c r="AN55" s="16">
        <v>0.33076079856040175</v>
      </c>
      <c r="AO55" s="16">
        <v>0.32976851616472053</v>
      </c>
      <c r="AP55" s="16">
        <v>0.32877921061622639</v>
      </c>
      <c r="AQ55" s="16">
        <v>0.3277928729843777</v>
      </c>
      <c r="AR55" s="16">
        <v>0.32680949436542456</v>
      </c>
      <c r="AS55" s="16">
        <v>0.32582906588232829</v>
      </c>
      <c r="AT55" s="16">
        <v>0.32485157868468129</v>
      </c>
      <c r="AU55" s="16">
        <v>0.32387702394862727</v>
      </c>
      <c r="AV55" s="16">
        <v>0.32290539287678138</v>
      </c>
      <c r="AW55" s="16">
        <v>0.32193667669815101</v>
      </c>
      <c r="AX55" s="16">
        <v>0.32097086666805658</v>
      </c>
      <c r="AY55" s="16">
        <v>0.32000795406805238</v>
      </c>
      <c r="AZ55" s="16">
        <v>0.31904793020584826</v>
      </c>
      <c r="BA55" s="16">
        <v>0.3180907864152307</v>
      </c>
      <c r="BB55" s="16">
        <v>0.31713651405598503</v>
      </c>
      <c r="BC55" s="16">
        <v>0.31618510451381704</v>
      </c>
      <c r="BD55" s="16">
        <v>0.31523654920027561</v>
      </c>
      <c r="BE55" s="16">
        <v>0.31429083955267478</v>
      </c>
      <c r="BF55" s="16">
        <v>0.31334796703401679</v>
      </c>
      <c r="BG55" s="16">
        <v>0.31240792313291471</v>
      </c>
      <c r="BH55" s="16">
        <v>0.31147069936351596</v>
      </c>
      <c r="BI55" s="16">
        <v>0.31053628726542543</v>
      </c>
      <c r="BJ55" s="16">
        <v>0.30960467840362915</v>
      </c>
      <c r="BK55" s="16">
        <v>0.30867586436841826</v>
      </c>
      <c r="BL55" s="16">
        <v>0.30774983677531298</v>
      </c>
      <c r="BM55" s="16">
        <v>0.30682658726498702</v>
      </c>
      <c r="BN55" s="16">
        <v>0.30590610750319208</v>
      </c>
      <c r="BO55" s="16">
        <v>0.30498838918068255</v>
      </c>
      <c r="BP55" s="16">
        <v>0.30407342401314047</v>
      </c>
      <c r="BQ55" s="16">
        <v>0.30316120374110106</v>
      </c>
      <c r="BR55" s="16">
        <v>0.30225172012987772</v>
      </c>
      <c r="BS55" s="16">
        <v>0.30134496496948809</v>
      </c>
      <c r="BT55" s="16">
        <v>0.30044093007457967</v>
      </c>
      <c r="BU55" s="16">
        <v>0.29953960728435591</v>
      </c>
      <c r="BV55" s="16">
        <v>0.29864098846250287</v>
      </c>
      <c r="BW55" s="16">
        <v>0.29774506549711532</v>
      </c>
      <c r="BX55" s="16">
        <v>0.29685183030062395</v>
      </c>
      <c r="BY55" s="16">
        <v>0.29596127480972212</v>
      </c>
      <c r="BZ55" s="16">
        <v>0.29507339098529295</v>
      </c>
      <c r="CA55" s="16">
        <v>0.29418817081233706</v>
      </c>
      <c r="CB55" s="16">
        <v>0.29330560629990005</v>
      </c>
      <c r="CC55" s="16">
        <v>0.29242568948100034</v>
      </c>
      <c r="CD55" s="16">
        <v>0.29154841241255736</v>
      </c>
      <c r="CE55" s="16">
        <v>0.29067376717531968</v>
      </c>
      <c r="CF55" s="16">
        <v>0.2898017458737937</v>
      </c>
      <c r="CG55" s="16">
        <v>0.28893234063617235</v>
      </c>
      <c r="CH55" s="16">
        <v>0.28806554361426379</v>
      </c>
      <c r="CI55" s="16">
        <v>0.28720134698342104</v>
      </c>
      <c r="CJ55" s="16">
        <v>0.28633974294247078</v>
      </c>
      <c r="CK55" s="16">
        <v>0.28548072371364336</v>
      </c>
      <c r="CL55" s="16">
        <v>0.28462428154250241</v>
      </c>
      <c r="CM55" s="16">
        <v>0.2837704086978749</v>
      </c>
      <c r="CN55" s="16">
        <v>0.28291909747178129</v>
      </c>
      <c r="CO55" s="16">
        <v>0.28207034017936594</v>
      </c>
      <c r="CP55" s="16">
        <v>0.28122412915882783</v>
      </c>
      <c r="CQ55" s="16">
        <v>0.28038045677135137</v>
      </c>
      <c r="CR55" s="16">
        <v>0.27953931540103727</v>
      </c>
      <c r="CS55" s="16">
        <v>0.27870069745483417</v>
      </c>
      <c r="CT55" s="16">
        <v>0.27786459536246966</v>
      </c>
      <c r="CU55" s="16">
        <v>0.27703100157638227</v>
      </c>
      <c r="CV55" s="16">
        <v>0.27619990857165316</v>
      </c>
      <c r="CW55" s="16">
        <v>0.27537130884593819</v>
      </c>
      <c r="CX55" s="16">
        <v>0.27454519491940033</v>
      </c>
      <c r="CY55" s="16">
        <v>0.27372155933464215</v>
      </c>
      <c r="CZ55" s="16">
        <v>0.27290039465663823</v>
      </c>
      <c r="DA55" s="16">
        <v>0.27208169347266831</v>
      </c>
      <c r="DB55" s="16">
        <v>0.27126544839225031</v>
      </c>
      <c r="DC55" s="16">
        <v>0.27045165204707355</v>
      </c>
      <c r="DD55" s="16">
        <v>0.26964029709093235</v>
      </c>
      <c r="DE55" s="16">
        <v>0.26883137619965952</v>
      </c>
      <c r="DF55" s="16">
        <v>0.26802488207106057</v>
      </c>
      <c r="DG55" s="16">
        <v>0.26722080742484733</v>
      </c>
      <c r="DH55" s="16">
        <v>0.2664191450025728</v>
      </c>
      <c r="DI55" s="16">
        <v>0.2656198875675651</v>
      </c>
      <c r="DJ55" s="16">
        <v>0.2648230279048624</v>
      </c>
      <c r="DK55" s="16">
        <v>0.26402855882114779</v>
      </c>
    </row>
    <row r="56" spans="2:115" ht="12.75" customHeight="1" x14ac:dyDescent="0.15">
      <c r="B56" s="16">
        <v>103</v>
      </c>
      <c r="D56" s="16">
        <v>0.38072</v>
      </c>
      <c r="E56" s="16">
        <v>0.3804801464</v>
      </c>
      <c r="F56" s="16">
        <v>0.38017956708434403</v>
      </c>
      <c r="G56" s="16">
        <v>0.37981839649561389</v>
      </c>
      <c r="H56" s="16">
        <v>0.37939679807550375</v>
      </c>
      <c r="I56" s="16">
        <v>0.37891875810992859</v>
      </c>
      <c r="J56" s="16">
        <v>0.37838069347341252</v>
      </c>
      <c r="K56" s="16">
        <v>0.37778285197772454</v>
      </c>
      <c r="L56" s="16">
        <v>0.37712550981528331</v>
      </c>
      <c r="M56" s="16">
        <v>0.37641274260173246</v>
      </c>
      <c r="N56" s="16">
        <v>0.37564109647939892</v>
      </c>
      <c r="O56" s="16">
        <v>0.3748109296561794</v>
      </c>
      <c r="P56" s="16">
        <v>0.37392262775289425</v>
      </c>
      <c r="Q56" s="16">
        <v>0.37297660350467943</v>
      </c>
      <c r="R56" s="16">
        <v>0.3719770262072869</v>
      </c>
      <c r="S56" s="16">
        <v>0.37092061145285821</v>
      </c>
      <c r="T56" s="16">
        <v>0.36980784961849961</v>
      </c>
      <c r="U56" s="16">
        <v>0.36869842606964415</v>
      </c>
      <c r="V56" s="16">
        <v>0.36759233079143522</v>
      </c>
      <c r="W56" s="16">
        <v>0.3664895537990609</v>
      </c>
      <c r="X56" s="16">
        <v>0.36539008513766369</v>
      </c>
      <c r="Y56" s="16">
        <v>0.36429391488225071</v>
      </c>
      <c r="Z56" s="16">
        <v>0.36320103313760393</v>
      </c>
      <c r="AA56" s="16">
        <v>0.36211143003819113</v>
      </c>
      <c r="AB56" s="16">
        <v>0.36102509574807656</v>
      </c>
      <c r="AC56" s="16">
        <v>0.35994202046083235</v>
      </c>
      <c r="AD56" s="16">
        <v>0.35886219439944983</v>
      </c>
      <c r="AE56" s="16">
        <v>0.35778560781625146</v>
      </c>
      <c r="AF56" s="16">
        <v>0.35671225099280274</v>
      </c>
      <c r="AG56" s="16">
        <v>0.35564211423982434</v>
      </c>
      <c r="AH56" s="16">
        <v>0.35457518789710485</v>
      </c>
      <c r="AI56" s="16">
        <v>0.35351146233341352</v>
      </c>
      <c r="AJ56" s="16">
        <v>0.35245092794641331</v>
      </c>
      <c r="AK56" s="16">
        <v>0.35139357516257408</v>
      </c>
      <c r="AL56" s="16">
        <v>0.35033939443708634</v>
      </c>
      <c r="AM56" s="16">
        <v>0.34928837625377507</v>
      </c>
      <c r="AN56" s="16">
        <v>0.34824051112501375</v>
      </c>
      <c r="AO56" s="16">
        <v>0.34719578959163871</v>
      </c>
      <c r="AP56" s="16">
        <v>0.3461542022228638</v>
      </c>
      <c r="AQ56" s="16">
        <v>0.34511573961619518</v>
      </c>
      <c r="AR56" s="16">
        <v>0.34408039239734661</v>
      </c>
      <c r="AS56" s="16">
        <v>0.34304815122015458</v>
      </c>
      <c r="AT56" s="16">
        <v>0.3420190067664941</v>
      </c>
      <c r="AU56" s="16">
        <v>0.3409929497461946</v>
      </c>
      <c r="AV56" s="16">
        <v>0.33996997089695602</v>
      </c>
      <c r="AW56" s="16">
        <v>0.33895006098426517</v>
      </c>
      <c r="AX56" s="16">
        <v>0.33793321080131239</v>
      </c>
      <c r="AY56" s="16">
        <v>0.33691941116890844</v>
      </c>
      <c r="AZ56" s="16">
        <v>0.33590865293540173</v>
      </c>
      <c r="BA56" s="16">
        <v>0.33490092697659551</v>
      </c>
      <c r="BB56" s="16">
        <v>0.33389622419566573</v>
      </c>
      <c r="BC56" s="16">
        <v>0.33289453552307868</v>
      </c>
      <c r="BD56" s="16">
        <v>0.3318958519165095</v>
      </c>
      <c r="BE56" s="16">
        <v>0.33090016436075997</v>
      </c>
      <c r="BF56" s="16">
        <v>0.32990746386767766</v>
      </c>
      <c r="BG56" s="16">
        <v>0.32891774147607467</v>
      </c>
      <c r="BH56" s="16">
        <v>0.3279309882516464</v>
      </c>
      <c r="BI56" s="16">
        <v>0.32694719528689148</v>
      </c>
      <c r="BJ56" s="16">
        <v>0.32596635370103078</v>
      </c>
      <c r="BK56" s="16">
        <v>0.3249884546399277</v>
      </c>
      <c r="BL56" s="16">
        <v>0.32401348927600793</v>
      </c>
      <c r="BM56" s="16">
        <v>0.32304144880817987</v>
      </c>
      <c r="BN56" s="16">
        <v>0.32207232446175532</v>
      </c>
      <c r="BO56" s="16">
        <v>0.3211061074883701</v>
      </c>
      <c r="BP56" s="16">
        <v>0.320142789165905</v>
      </c>
      <c r="BQ56" s="16">
        <v>0.31918236079840723</v>
      </c>
      <c r="BR56" s="16">
        <v>0.31822481371601202</v>
      </c>
      <c r="BS56" s="16">
        <v>0.31727013927486403</v>
      </c>
      <c r="BT56" s="16">
        <v>0.31631832885703942</v>
      </c>
      <c r="BU56" s="16">
        <v>0.31536937387046832</v>
      </c>
      <c r="BV56" s="16">
        <v>0.31442326574885687</v>
      </c>
      <c r="BW56" s="16">
        <v>0.3134799959516103</v>
      </c>
      <c r="BX56" s="16">
        <v>0.31253955596375549</v>
      </c>
      <c r="BY56" s="16">
        <v>0.31160193729586422</v>
      </c>
      <c r="BZ56" s="16">
        <v>0.31066713148397662</v>
      </c>
      <c r="CA56" s="16">
        <v>0.30973513008952469</v>
      </c>
      <c r="CB56" s="16">
        <v>0.30880592469925611</v>
      </c>
      <c r="CC56" s="16">
        <v>0.30787950692515831</v>
      </c>
      <c r="CD56" s="16">
        <v>0.30695586840438288</v>
      </c>
      <c r="CE56" s="16">
        <v>0.30603500079916973</v>
      </c>
      <c r="CF56" s="16">
        <v>0.3051168957967722</v>
      </c>
      <c r="CG56" s="16">
        <v>0.30420154510938191</v>
      </c>
      <c r="CH56" s="16">
        <v>0.30328894047405375</v>
      </c>
      <c r="CI56" s="16">
        <v>0.30237907365263161</v>
      </c>
      <c r="CJ56" s="16">
        <v>0.30147193643167369</v>
      </c>
      <c r="CK56" s="16">
        <v>0.30056752062237868</v>
      </c>
      <c r="CL56" s="16">
        <v>0.29966581806051151</v>
      </c>
      <c r="CM56" s="16">
        <v>0.29876682060632997</v>
      </c>
      <c r="CN56" s="16">
        <v>0.29787052014451099</v>
      </c>
      <c r="CO56" s="16">
        <v>0.29697690858407749</v>
      </c>
      <c r="CP56" s="16">
        <v>0.29608597785832524</v>
      </c>
      <c r="CQ56" s="16">
        <v>0.29519771992475025</v>
      </c>
      <c r="CR56" s="16">
        <v>0.29431212676497598</v>
      </c>
      <c r="CS56" s="16">
        <v>0.29342919038468107</v>
      </c>
      <c r="CT56" s="16">
        <v>0.29254890281352702</v>
      </c>
      <c r="CU56" s="16">
        <v>0.29167125610508643</v>
      </c>
      <c r="CV56" s="16">
        <v>0.2907962423367712</v>
      </c>
      <c r="CW56" s="16">
        <v>0.28992385360976092</v>
      </c>
      <c r="CX56" s="16">
        <v>0.28905408204893163</v>
      </c>
      <c r="CY56" s="16">
        <v>0.28818691980278477</v>
      </c>
      <c r="CZ56" s="16">
        <v>0.28732235904337644</v>
      </c>
      <c r="DA56" s="16">
        <v>0.28646039196624634</v>
      </c>
      <c r="DB56" s="16">
        <v>0.28560101079034755</v>
      </c>
      <c r="DC56" s="16">
        <v>0.28474420775797654</v>
      </c>
      <c r="DD56" s="16">
        <v>0.2838899751347026</v>
      </c>
      <c r="DE56" s="16">
        <v>0.28303830520929851</v>
      </c>
      <c r="DF56" s="16">
        <v>0.28218919029367062</v>
      </c>
      <c r="DG56" s="16">
        <v>0.28134262272278959</v>
      </c>
      <c r="DH56" s="16">
        <v>0.2804985948546212</v>
      </c>
      <c r="DI56" s="16">
        <v>0.27965709907005737</v>
      </c>
      <c r="DJ56" s="16">
        <v>0.2788181277728472</v>
      </c>
      <c r="DK56" s="16">
        <v>0.27798167338952862</v>
      </c>
    </row>
    <row r="57" spans="2:115" ht="12.75" customHeight="1" x14ac:dyDescent="0.15">
      <c r="B57" s="16">
        <v>104</v>
      </c>
      <c r="D57" s="16">
        <v>0.39894000000000002</v>
      </c>
      <c r="E57" s="16">
        <v>0.39868866780000001</v>
      </c>
      <c r="F57" s="16">
        <v>0.39837370375243802</v>
      </c>
      <c r="G57" s="16">
        <v>0.39799524873387321</v>
      </c>
      <c r="H57" s="16">
        <v>0.39755347400777857</v>
      </c>
      <c r="I57" s="16">
        <v>0.39705255663052874</v>
      </c>
      <c r="J57" s="16">
        <v>0.39648874200011341</v>
      </c>
      <c r="K57" s="16">
        <v>0.39586228978775323</v>
      </c>
      <c r="L57" s="16">
        <v>0.39517348940352254</v>
      </c>
      <c r="M57" s="16">
        <v>0.39442661150854991</v>
      </c>
      <c r="N57" s="16">
        <v>0.3936180369549574</v>
      </c>
      <c r="O57" s="16">
        <v>0.39274814109328693</v>
      </c>
      <c r="P57" s="16">
        <v>0.39181732799889585</v>
      </c>
      <c r="Q57" s="16">
        <v>0.39082603015905865</v>
      </c>
      <c r="R57" s="16">
        <v>0.38977861639823236</v>
      </c>
      <c r="S57" s="16">
        <v>0.38867164512766139</v>
      </c>
      <c r="T57" s="16">
        <v>0.38750563019227841</v>
      </c>
      <c r="U57" s="16">
        <v>0.38634311330170157</v>
      </c>
      <c r="V57" s="16">
        <v>0.38518408396179649</v>
      </c>
      <c r="W57" s="16">
        <v>0.38402853170991108</v>
      </c>
      <c r="X57" s="16">
        <v>0.38287644611478133</v>
      </c>
      <c r="Y57" s="16">
        <v>0.38172781677643702</v>
      </c>
      <c r="Z57" s="16">
        <v>0.38058263332610764</v>
      </c>
      <c r="AA57" s="16">
        <v>0.37944088542612936</v>
      </c>
      <c r="AB57" s="16">
        <v>0.37830256276985097</v>
      </c>
      <c r="AC57" s="16">
        <v>0.37716765508154143</v>
      </c>
      <c r="AD57" s="16">
        <v>0.37603615211629682</v>
      </c>
      <c r="AE57" s="16">
        <v>0.3749080436599479</v>
      </c>
      <c r="AF57" s="16">
        <v>0.37378331952896804</v>
      </c>
      <c r="AG57" s="16">
        <v>0.37266196957038117</v>
      </c>
      <c r="AH57" s="16">
        <v>0.37154398366167002</v>
      </c>
      <c r="AI57" s="16">
        <v>0.37042935171068497</v>
      </c>
      <c r="AJ57" s="16">
        <v>0.36931806365555292</v>
      </c>
      <c r="AK57" s="16">
        <v>0.36821010946458627</v>
      </c>
      <c r="AL57" s="16">
        <v>0.36710547913619251</v>
      </c>
      <c r="AM57" s="16">
        <v>0.36600416269878394</v>
      </c>
      <c r="AN57" s="16">
        <v>0.36490615021068762</v>
      </c>
      <c r="AO57" s="16">
        <v>0.36381143176005548</v>
      </c>
      <c r="AP57" s="16">
        <v>0.36271999746477535</v>
      </c>
      <c r="AQ57" s="16">
        <v>0.36163183747238103</v>
      </c>
      <c r="AR57" s="16">
        <v>0.3605469419599639</v>
      </c>
      <c r="AS57" s="16">
        <v>0.35946530113408398</v>
      </c>
      <c r="AT57" s="16">
        <v>0.35838690523068173</v>
      </c>
      <c r="AU57" s="16">
        <v>0.35731174451498965</v>
      </c>
      <c r="AV57" s="16">
        <v>0.35623980928144472</v>
      </c>
      <c r="AW57" s="16">
        <v>0.35517108985360041</v>
      </c>
      <c r="AX57" s="16">
        <v>0.35410557658403957</v>
      </c>
      <c r="AY57" s="16">
        <v>0.35304325985428747</v>
      </c>
      <c r="AZ57" s="16">
        <v>0.35198413007472462</v>
      </c>
      <c r="BA57" s="16">
        <v>0.35092817768450041</v>
      </c>
      <c r="BB57" s="16">
        <v>0.34987539315144695</v>
      </c>
      <c r="BC57" s="16">
        <v>0.34882576697199258</v>
      </c>
      <c r="BD57" s="16">
        <v>0.34777928967107663</v>
      </c>
      <c r="BE57" s="16">
        <v>0.3467359518020634</v>
      </c>
      <c r="BF57" s="16">
        <v>0.3456957439466572</v>
      </c>
      <c r="BG57" s="16">
        <v>0.34465865671481721</v>
      </c>
      <c r="BH57" s="16">
        <v>0.34362468074467278</v>
      </c>
      <c r="BI57" s="16">
        <v>0.34259380670243872</v>
      </c>
      <c r="BJ57" s="16">
        <v>0.34156602528233143</v>
      </c>
      <c r="BK57" s="16">
        <v>0.34054132720648439</v>
      </c>
      <c r="BL57" s="16">
        <v>0.33951970322486497</v>
      </c>
      <c r="BM57" s="16">
        <v>0.33850114411519033</v>
      </c>
      <c r="BN57" s="16">
        <v>0.33748564068284481</v>
      </c>
      <c r="BO57" s="16">
        <v>0.33647318376079627</v>
      </c>
      <c r="BP57" s="16">
        <v>0.3354637642095139</v>
      </c>
      <c r="BQ57" s="16">
        <v>0.33445737291688532</v>
      </c>
      <c r="BR57" s="16">
        <v>0.3334540007981347</v>
      </c>
      <c r="BS57" s="16">
        <v>0.3324536387957403</v>
      </c>
      <c r="BT57" s="16">
        <v>0.33145627787935306</v>
      </c>
      <c r="BU57" s="16">
        <v>0.33046190904571499</v>
      </c>
      <c r="BV57" s="16">
        <v>0.32947052331857785</v>
      </c>
      <c r="BW57" s="16">
        <v>0.32848211174862213</v>
      </c>
      <c r="BX57" s="16">
        <v>0.32749666541337624</v>
      </c>
      <c r="BY57" s="16">
        <v>0.32651417541713612</v>
      </c>
      <c r="BZ57" s="16">
        <v>0.32553463289088469</v>
      </c>
      <c r="CA57" s="16">
        <v>0.32455802899221203</v>
      </c>
      <c r="CB57" s="16">
        <v>0.32358435490523541</v>
      </c>
      <c r="CC57" s="16">
        <v>0.32261360184051968</v>
      </c>
      <c r="CD57" s="16">
        <v>0.32164576103499815</v>
      </c>
      <c r="CE57" s="16">
        <v>0.32068082375189316</v>
      </c>
      <c r="CF57" s="16">
        <v>0.31971878128063747</v>
      </c>
      <c r="CG57" s="16">
        <v>0.31875962493679555</v>
      </c>
      <c r="CH57" s="16">
        <v>0.31780334606198518</v>
      </c>
      <c r="CI57" s="16">
        <v>0.31684993602379924</v>
      </c>
      <c r="CJ57" s="16">
        <v>0.31589938621572783</v>
      </c>
      <c r="CK57" s="16">
        <v>0.31495168805708063</v>
      </c>
      <c r="CL57" s="16">
        <v>0.31400683299290938</v>
      </c>
      <c r="CM57" s="16">
        <v>0.31306481249393064</v>
      </c>
      <c r="CN57" s="16">
        <v>0.31212561805644889</v>
      </c>
      <c r="CO57" s="16">
        <v>0.31118924120227953</v>
      </c>
      <c r="CP57" s="16">
        <v>0.31025567347867267</v>
      </c>
      <c r="CQ57" s="16">
        <v>0.30932490645823668</v>
      </c>
      <c r="CR57" s="16">
        <v>0.30839693173886196</v>
      </c>
      <c r="CS57" s="16">
        <v>0.30747174094364538</v>
      </c>
      <c r="CT57" s="16">
        <v>0.30654932572081445</v>
      </c>
      <c r="CU57" s="16">
        <v>0.30562967774365196</v>
      </c>
      <c r="CV57" s="16">
        <v>0.30471278871042107</v>
      </c>
      <c r="CW57" s="16">
        <v>0.30379865034428977</v>
      </c>
      <c r="CX57" s="16">
        <v>0.30288725439325692</v>
      </c>
      <c r="CY57" s="16">
        <v>0.30197859263007709</v>
      </c>
      <c r="CZ57" s="16">
        <v>0.30107265685218687</v>
      </c>
      <c r="DA57" s="16">
        <v>0.30016943888163033</v>
      </c>
      <c r="DB57" s="16">
        <v>0.29926893056498544</v>
      </c>
      <c r="DC57" s="16">
        <v>0.29837112377329045</v>
      </c>
      <c r="DD57" s="16">
        <v>0.29747601040197064</v>
      </c>
      <c r="DE57" s="16">
        <v>0.29658358237076471</v>
      </c>
      <c r="DF57" s="16">
        <v>0.29569383162365243</v>
      </c>
      <c r="DG57" s="16">
        <v>0.29480675012878144</v>
      </c>
      <c r="DH57" s="16">
        <v>0.29392232987839512</v>
      </c>
      <c r="DI57" s="16">
        <v>0.2930405628887599</v>
      </c>
      <c r="DJ57" s="16">
        <v>0.29216144120009363</v>
      </c>
      <c r="DK57" s="16">
        <v>0.29128495687649331</v>
      </c>
    </row>
    <row r="58" spans="2:115" ht="12.75" customHeight="1" x14ac:dyDescent="0.15">
      <c r="B58" s="16">
        <v>105</v>
      </c>
      <c r="D58" s="16">
        <v>0.41915999999999998</v>
      </c>
      <c r="E58" s="16">
        <v>0.41889592919999996</v>
      </c>
      <c r="F58" s="16">
        <v>0.418565001415932</v>
      </c>
      <c r="G58" s="16">
        <v>0.41816736466458687</v>
      </c>
      <c r="H58" s="16">
        <v>0.41770319888980917</v>
      </c>
      <c r="I58" s="16">
        <v>0.417176892859208</v>
      </c>
      <c r="J58" s="16">
        <v>0.41658450167134792</v>
      </c>
      <c r="K58" s="16">
        <v>0.41592629815870719</v>
      </c>
      <c r="L58" s="16">
        <v>0.41520258639991103</v>
      </c>
      <c r="M58" s="16">
        <v>0.4144178535116152</v>
      </c>
      <c r="N58" s="16">
        <v>0.41356829691191638</v>
      </c>
      <c r="O58" s="16">
        <v>0.41265431097574101</v>
      </c>
      <c r="P58" s="16">
        <v>0.41167632025872852</v>
      </c>
      <c r="Q58" s="16">
        <v>0.41063477916847391</v>
      </c>
      <c r="R58" s="16">
        <v>0.4095342779603024</v>
      </c>
      <c r="S58" s="16">
        <v>0.40837120061089516</v>
      </c>
      <c r="T58" s="16">
        <v>0.40714608700906246</v>
      </c>
      <c r="U58" s="16">
        <v>0.4059246487480353</v>
      </c>
      <c r="V58" s="16">
        <v>0.40470687480179118</v>
      </c>
      <c r="W58" s="16">
        <v>0.40349275417738584</v>
      </c>
      <c r="X58" s="16">
        <v>0.40228227591485366</v>
      </c>
      <c r="Y58" s="16">
        <v>0.40107542908710908</v>
      </c>
      <c r="Z58" s="16">
        <v>0.39987220279984775</v>
      </c>
      <c r="AA58" s="16">
        <v>0.39867258619144819</v>
      </c>
      <c r="AB58" s="16">
        <v>0.39747656843287382</v>
      </c>
      <c r="AC58" s="16">
        <v>0.39628413872757523</v>
      </c>
      <c r="AD58" s="16">
        <v>0.39509528631139251</v>
      </c>
      <c r="AE58" s="16">
        <v>0.39391000045245833</v>
      </c>
      <c r="AF58" s="16">
        <v>0.39272827045110092</v>
      </c>
      <c r="AG58" s="16">
        <v>0.39155008563974769</v>
      </c>
      <c r="AH58" s="16">
        <v>0.39037543538282843</v>
      </c>
      <c r="AI58" s="16">
        <v>0.38920430907667991</v>
      </c>
      <c r="AJ58" s="16">
        <v>0.38803669614944986</v>
      </c>
      <c r="AK58" s="16">
        <v>0.38687258606100156</v>
      </c>
      <c r="AL58" s="16">
        <v>0.38571196830281851</v>
      </c>
      <c r="AM58" s="16">
        <v>0.38455483239791005</v>
      </c>
      <c r="AN58" s="16">
        <v>0.38340116790071632</v>
      </c>
      <c r="AO58" s="16">
        <v>0.38225096439701417</v>
      </c>
      <c r="AP58" s="16">
        <v>0.38110421150382312</v>
      </c>
      <c r="AQ58" s="16">
        <v>0.37996089886931167</v>
      </c>
      <c r="AR58" s="16">
        <v>0.37882101617270375</v>
      </c>
      <c r="AS58" s="16">
        <v>0.37768455312418564</v>
      </c>
      <c r="AT58" s="16">
        <v>0.37655149946481309</v>
      </c>
      <c r="AU58" s="16">
        <v>0.37542184496641862</v>
      </c>
      <c r="AV58" s="16">
        <v>0.37429557943151937</v>
      </c>
      <c r="AW58" s="16">
        <v>0.37317269269322478</v>
      </c>
      <c r="AX58" s="16">
        <v>0.37205317461514514</v>
      </c>
      <c r="AY58" s="16">
        <v>0.37093701509129967</v>
      </c>
      <c r="AZ58" s="16">
        <v>0.36982420404602578</v>
      </c>
      <c r="BA58" s="16">
        <v>0.36871473143388772</v>
      </c>
      <c r="BB58" s="16">
        <v>0.36760858723958606</v>
      </c>
      <c r="BC58" s="16">
        <v>0.36650576147786729</v>
      </c>
      <c r="BD58" s="16">
        <v>0.3654062441934337</v>
      </c>
      <c r="BE58" s="16">
        <v>0.36431002546085339</v>
      </c>
      <c r="BF58" s="16">
        <v>0.36321709538447083</v>
      </c>
      <c r="BG58" s="16">
        <v>0.36212744409831743</v>
      </c>
      <c r="BH58" s="16">
        <v>0.36104106176602246</v>
      </c>
      <c r="BI58" s="16">
        <v>0.35995793858072439</v>
      </c>
      <c r="BJ58" s="16">
        <v>0.35887806476498224</v>
      </c>
      <c r="BK58" s="16">
        <v>0.35780143057068725</v>
      </c>
      <c r="BL58" s="16">
        <v>0.35672802627897521</v>
      </c>
      <c r="BM58" s="16">
        <v>0.35565784220013824</v>
      </c>
      <c r="BN58" s="16">
        <v>0.35459086867353784</v>
      </c>
      <c r="BO58" s="16">
        <v>0.35352709606751725</v>
      </c>
      <c r="BP58" s="16">
        <v>0.35246651477931473</v>
      </c>
      <c r="BQ58" s="16">
        <v>0.35140911523497675</v>
      </c>
      <c r="BR58" s="16">
        <v>0.35035488788927183</v>
      </c>
      <c r="BS58" s="16">
        <v>0.34930382322560405</v>
      </c>
      <c r="BT58" s="16">
        <v>0.34825591175592724</v>
      </c>
      <c r="BU58" s="16">
        <v>0.34721114402065945</v>
      </c>
      <c r="BV58" s="16">
        <v>0.34616951058859746</v>
      </c>
      <c r="BW58" s="16">
        <v>0.34513100205683167</v>
      </c>
      <c r="BX58" s="16">
        <v>0.34409560905066117</v>
      </c>
      <c r="BY58" s="16">
        <v>0.34306332222350916</v>
      </c>
      <c r="BZ58" s="16">
        <v>0.34203413225683865</v>
      </c>
      <c r="CA58" s="16">
        <v>0.34100802986006812</v>
      </c>
      <c r="CB58" s="16">
        <v>0.3399850057704879</v>
      </c>
      <c r="CC58" s="16">
        <v>0.33896505075317646</v>
      </c>
      <c r="CD58" s="16">
        <v>0.3379481556009169</v>
      </c>
      <c r="CE58" s="16">
        <v>0.33693431113411421</v>
      </c>
      <c r="CF58" s="16">
        <v>0.33592350820071182</v>
      </c>
      <c r="CG58" s="16">
        <v>0.33491573767610966</v>
      </c>
      <c r="CH58" s="16">
        <v>0.33391099046308131</v>
      </c>
      <c r="CI58" s="16">
        <v>0.33290925749169215</v>
      </c>
      <c r="CJ58" s="16">
        <v>0.33191052971921703</v>
      </c>
      <c r="CK58" s="16">
        <v>0.33091479813005942</v>
      </c>
      <c r="CL58" s="16">
        <v>0.32992205373566919</v>
      </c>
      <c r="CM58" s="16">
        <v>0.32893228757446219</v>
      </c>
      <c r="CN58" s="16">
        <v>0.32794549071173879</v>
      </c>
      <c r="CO58" s="16">
        <v>0.32696165423960361</v>
      </c>
      <c r="CP58" s="16">
        <v>0.3259807692768848</v>
      </c>
      <c r="CQ58" s="16">
        <v>0.32500282696905414</v>
      </c>
      <c r="CR58" s="16">
        <v>0.32402781848814693</v>
      </c>
      <c r="CS58" s="16">
        <v>0.32305573503268253</v>
      </c>
      <c r="CT58" s="16">
        <v>0.32208656782758449</v>
      </c>
      <c r="CU58" s="16">
        <v>0.32112030812410169</v>
      </c>
      <c r="CV58" s="16">
        <v>0.32015694719972942</v>
      </c>
      <c r="CW58" s="16">
        <v>0.31919647635813025</v>
      </c>
      <c r="CX58" s="16">
        <v>0.31823888692905583</v>
      </c>
      <c r="CY58" s="16">
        <v>0.31728417026826866</v>
      </c>
      <c r="CZ58" s="16">
        <v>0.31633231775746384</v>
      </c>
      <c r="DA58" s="16">
        <v>0.31538332080419146</v>
      </c>
      <c r="DB58" s="16">
        <v>0.31443717084177891</v>
      </c>
      <c r="DC58" s="16">
        <v>0.31349385932925355</v>
      </c>
      <c r="DD58" s="16">
        <v>0.31255337775126579</v>
      </c>
      <c r="DE58" s="16">
        <v>0.31161571761801199</v>
      </c>
      <c r="DF58" s="16">
        <v>0.31068087046515797</v>
      </c>
      <c r="DG58" s="16">
        <v>0.30974882785376245</v>
      </c>
      <c r="DH58" s="16">
        <v>0.30881958137020116</v>
      </c>
      <c r="DI58" s="16">
        <v>0.30789312262609059</v>
      </c>
      <c r="DJ58" s="16">
        <v>0.30696944325821229</v>
      </c>
      <c r="DK58" s="16">
        <v>0.30604853492843764</v>
      </c>
    </row>
    <row r="59" spans="2:115" ht="12.75" customHeight="1" x14ac:dyDescent="0.15">
      <c r="B59" s="16">
        <v>106</v>
      </c>
      <c r="D59" s="16">
        <v>0.43936999999999998</v>
      </c>
      <c r="E59" s="16">
        <v>0.43909319689999998</v>
      </c>
      <c r="F59" s="16">
        <v>0.43874631327444902</v>
      </c>
      <c r="G59" s="16">
        <v>0.43832950427683831</v>
      </c>
      <c r="H59" s="16">
        <v>0.43784295852709099</v>
      </c>
      <c r="I59" s="16">
        <v>0.43729127639934684</v>
      </c>
      <c r="J59" s="16">
        <v>0.4366703227868598</v>
      </c>
      <c r="K59" s="16">
        <v>0.43598038367685654</v>
      </c>
      <c r="L59" s="16">
        <v>0.4352217778092588</v>
      </c>
      <c r="M59" s="16">
        <v>0.43439920864919934</v>
      </c>
      <c r="N59" s="16">
        <v>0.43350869027146849</v>
      </c>
      <c r="O59" s="16">
        <v>0.4325506360659685</v>
      </c>
      <c r="P59" s="16">
        <v>0.43152549105849214</v>
      </c>
      <c r="Q59" s="16">
        <v>0.43043373156611414</v>
      </c>
      <c r="R59" s="16">
        <v>0.42928016916551692</v>
      </c>
      <c r="S59" s="16">
        <v>0.42806101348508685</v>
      </c>
      <c r="T59" s="16">
        <v>0.42677683044463161</v>
      </c>
      <c r="U59" s="16">
        <v>0.42549649995329769</v>
      </c>
      <c r="V59" s="16">
        <v>0.42422001045343777</v>
      </c>
      <c r="W59" s="16">
        <v>0.42294735042207748</v>
      </c>
      <c r="X59" s="16">
        <v>0.42167850837081128</v>
      </c>
      <c r="Y59" s="16">
        <v>0.42041347284569885</v>
      </c>
      <c r="Z59" s="16">
        <v>0.41915223242716171</v>
      </c>
      <c r="AA59" s="16">
        <v>0.41789477572988021</v>
      </c>
      <c r="AB59" s="16">
        <v>0.41664109140269057</v>
      </c>
      <c r="AC59" s="16">
        <v>0.41539116812848254</v>
      </c>
      <c r="AD59" s="16">
        <v>0.4141449946240971</v>
      </c>
      <c r="AE59" s="16">
        <v>0.41290255964022476</v>
      </c>
      <c r="AF59" s="16">
        <v>0.41166385196130406</v>
      </c>
      <c r="AG59" s="16">
        <v>0.4104288604054202</v>
      </c>
      <c r="AH59" s="16">
        <v>0.40919757382420396</v>
      </c>
      <c r="AI59" s="16">
        <v>0.40796998110273131</v>
      </c>
      <c r="AJ59" s="16">
        <v>0.40674607115942313</v>
      </c>
      <c r="AK59" s="16">
        <v>0.40552583294594485</v>
      </c>
      <c r="AL59" s="16">
        <v>0.404309255447107</v>
      </c>
      <c r="AM59" s="16">
        <v>0.4030963276807657</v>
      </c>
      <c r="AN59" s="16">
        <v>0.40188703869772341</v>
      </c>
      <c r="AO59" s="16">
        <v>0.40068137758163019</v>
      </c>
      <c r="AP59" s="16">
        <v>0.39947933344888531</v>
      </c>
      <c r="AQ59" s="16">
        <v>0.39828089544853867</v>
      </c>
      <c r="AR59" s="16">
        <v>0.39708605276219305</v>
      </c>
      <c r="AS59" s="16">
        <v>0.39589479460390647</v>
      </c>
      <c r="AT59" s="16">
        <v>0.39470711022009475</v>
      </c>
      <c r="AU59" s="16">
        <v>0.39352298888943443</v>
      </c>
      <c r="AV59" s="16">
        <v>0.39234241992276614</v>
      </c>
      <c r="AW59" s="16">
        <v>0.39116539266299788</v>
      </c>
      <c r="AX59" s="16">
        <v>0.38999189648500887</v>
      </c>
      <c r="AY59" s="16">
        <v>0.38882192079555383</v>
      </c>
      <c r="AZ59" s="16">
        <v>0.38765545503316717</v>
      </c>
      <c r="BA59" s="16">
        <v>0.38649248866806768</v>
      </c>
      <c r="BB59" s="16">
        <v>0.38533301120206348</v>
      </c>
      <c r="BC59" s="16">
        <v>0.38417701216845723</v>
      </c>
      <c r="BD59" s="16">
        <v>0.38302448113195192</v>
      </c>
      <c r="BE59" s="16">
        <v>0.38187540768855605</v>
      </c>
      <c r="BF59" s="16">
        <v>0.38072978146549041</v>
      </c>
      <c r="BG59" s="16">
        <v>0.37958759212109394</v>
      </c>
      <c r="BH59" s="16">
        <v>0.37844882934473062</v>
      </c>
      <c r="BI59" s="16">
        <v>0.37731348285669641</v>
      </c>
      <c r="BJ59" s="16">
        <v>0.37618154240812635</v>
      </c>
      <c r="BK59" s="16">
        <v>0.37505299778090195</v>
      </c>
      <c r="BL59" s="16">
        <v>0.37392783878755925</v>
      </c>
      <c r="BM59" s="16">
        <v>0.37280605527119653</v>
      </c>
      <c r="BN59" s="16">
        <v>0.371687637105383</v>
      </c>
      <c r="BO59" s="16">
        <v>0.37057257419406686</v>
      </c>
      <c r="BP59" s="16">
        <v>0.36946085647148463</v>
      </c>
      <c r="BQ59" s="16">
        <v>0.36835247390207015</v>
      </c>
      <c r="BR59" s="16">
        <v>0.36724741648036396</v>
      </c>
      <c r="BS59" s="16">
        <v>0.36614567423092287</v>
      </c>
      <c r="BT59" s="16">
        <v>0.36504723720823012</v>
      </c>
      <c r="BU59" s="16">
        <v>0.3639520954966054</v>
      </c>
      <c r="BV59" s="16">
        <v>0.36286023921011562</v>
      </c>
      <c r="BW59" s="16">
        <v>0.36177165849248527</v>
      </c>
      <c r="BX59" s="16">
        <v>0.36068634351700779</v>
      </c>
      <c r="BY59" s="16">
        <v>0.35960428448645676</v>
      </c>
      <c r="BZ59" s="16">
        <v>0.35852547163299742</v>
      </c>
      <c r="CA59" s="16">
        <v>0.35744989521809839</v>
      </c>
      <c r="CB59" s="16">
        <v>0.35637754553244411</v>
      </c>
      <c r="CC59" s="16">
        <v>0.35530841289584675</v>
      </c>
      <c r="CD59" s="16">
        <v>0.35424248765715921</v>
      </c>
      <c r="CE59" s="16">
        <v>0.35317976019418779</v>
      </c>
      <c r="CF59" s="16">
        <v>0.35212022091360518</v>
      </c>
      <c r="CG59" s="16">
        <v>0.35106386025086439</v>
      </c>
      <c r="CH59" s="16">
        <v>0.35001066867011177</v>
      </c>
      <c r="CI59" s="16">
        <v>0.34896063666410143</v>
      </c>
      <c r="CJ59" s="16">
        <v>0.34791375475410913</v>
      </c>
      <c r="CK59" s="16">
        <v>0.34687001348984681</v>
      </c>
      <c r="CL59" s="16">
        <v>0.34582940344937729</v>
      </c>
      <c r="CM59" s="16">
        <v>0.34479191523902913</v>
      </c>
      <c r="CN59" s="16">
        <v>0.34375753949331206</v>
      </c>
      <c r="CO59" s="16">
        <v>0.34272626687483215</v>
      </c>
      <c r="CP59" s="16">
        <v>0.3416980880742076</v>
      </c>
      <c r="CQ59" s="16">
        <v>0.340672993809985</v>
      </c>
      <c r="CR59" s="16">
        <v>0.33965097482855505</v>
      </c>
      <c r="CS59" s="16">
        <v>0.33863202190406938</v>
      </c>
      <c r="CT59" s="16">
        <v>0.33761612583835715</v>
      </c>
      <c r="CU59" s="16">
        <v>0.33660327746084207</v>
      </c>
      <c r="CV59" s="16">
        <v>0.3355934676284596</v>
      </c>
      <c r="CW59" s="16">
        <v>0.33458668722557422</v>
      </c>
      <c r="CX59" s="16">
        <v>0.33358292716389748</v>
      </c>
      <c r="CY59" s="16">
        <v>0.33258217838240578</v>
      </c>
      <c r="CZ59" s="16">
        <v>0.33158443184725855</v>
      </c>
      <c r="DA59" s="16">
        <v>0.33058967855171678</v>
      </c>
      <c r="DB59" s="16">
        <v>0.3295979095160616</v>
      </c>
      <c r="DC59" s="16">
        <v>0.3286091157875134</v>
      </c>
      <c r="DD59" s="16">
        <v>0.32762328844015087</v>
      </c>
      <c r="DE59" s="16">
        <v>0.32664041857483045</v>
      </c>
      <c r="DF59" s="16">
        <v>0.32566049731910596</v>
      </c>
      <c r="DG59" s="16">
        <v>0.32468351582714861</v>
      </c>
      <c r="DH59" s="16">
        <v>0.32370946527966715</v>
      </c>
      <c r="DI59" s="16">
        <v>0.32273833688382819</v>
      </c>
      <c r="DJ59" s="16">
        <v>0.32177012187317672</v>
      </c>
      <c r="DK59" s="16">
        <v>0.32080481150755713</v>
      </c>
    </row>
    <row r="60" spans="2:115" ht="12.75" customHeight="1" x14ac:dyDescent="0.15">
      <c r="B60" s="16">
        <v>107</v>
      </c>
      <c r="D60" s="16">
        <v>0.45956000000000002</v>
      </c>
      <c r="E60" s="16">
        <v>0.45927047720000003</v>
      </c>
      <c r="F60" s="16">
        <v>0.45890765352301205</v>
      </c>
      <c r="G60" s="16">
        <v>0.45847169125216519</v>
      </c>
      <c r="H60" s="16">
        <v>0.45796278767487525</v>
      </c>
      <c r="I60" s="16">
        <v>0.45738575456240488</v>
      </c>
      <c r="J60" s="16">
        <v>0.45673626679092627</v>
      </c>
      <c r="K60" s="16">
        <v>0.45601462348939659</v>
      </c>
      <c r="L60" s="16">
        <v>0.45522115804452506</v>
      </c>
      <c r="M60" s="16">
        <v>0.45436079005582092</v>
      </c>
      <c r="N60" s="16">
        <v>0.45342935043620647</v>
      </c>
      <c r="O60" s="16">
        <v>0.45242727157174245</v>
      </c>
      <c r="P60" s="16">
        <v>0.45135501893811741</v>
      </c>
      <c r="Q60" s="16">
        <v>0.45021309074020394</v>
      </c>
      <c r="R60" s="16">
        <v>0.44900651965702021</v>
      </c>
      <c r="S60" s="16">
        <v>0.44773134114119428</v>
      </c>
      <c r="T60" s="16">
        <v>0.44638814711777069</v>
      </c>
      <c r="U60" s="16">
        <v>0.4450489826764174</v>
      </c>
      <c r="V60" s="16">
        <v>0.44371383572838813</v>
      </c>
      <c r="W60" s="16">
        <v>0.44238269422120297</v>
      </c>
      <c r="X60" s="16">
        <v>0.44105554613853937</v>
      </c>
      <c r="Y60" s="16">
        <v>0.43973237950012378</v>
      </c>
      <c r="Z60" s="16">
        <v>0.43841318236162335</v>
      </c>
      <c r="AA60" s="16">
        <v>0.43709794281453851</v>
      </c>
      <c r="AB60" s="16">
        <v>0.43578664898609487</v>
      </c>
      <c r="AC60" s="16">
        <v>0.43447928903913663</v>
      </c>
      <c r="AD60" s="16">
        <v>0.43317585117201918</v>
      </c>
      <c r="AE60" s="16">
        <v>0.43187632361850309</v>
      </c>
      <c r="AF60" s="16">
        <v>0.43058069464764759</v>
      </c>
      <c r="AG60" s="16">
        <v>0.4292889525637047</v>
      </c>
      <c r="AH60" s="16">
        <v>0.42800108570601358</v>
      </c>
      <c r="AI60" s="16">
        <v>0.4267170824488955</v>
      </c>
      <c r="AJ60" s="16">
        <v>0.4254369312015488</v>
      </c>
      <c r="AK60" s="16">
        <v>0.42416062040794417</v>
      </c>
      <c r="AL60" s="16">
        <v>0.42288813854672036</v>
      </c>
      <c r="AM60" s="16">
        <v>0.4216194741310802</v>
      </c>
      <c r="AN60" s="16">
        <v>0.42035461570868693</v>
      </c>
      <c r="AO60" s="16">
        <v>0.41909355186156083</v>
      </c>
      <c r="AP60" s="16">
        <v>0.41783627120597616</v>
      </c>
      <c r="AQ60" s="16">
        <v>0.41658276239235825</v>
      </c>
      <c r="AR60" s="16">
        <v>0.4153330141051812</v>
      </c>
      <c r="AS60" s="16">
        <v>0.41408701506286566</v>
      </c>
      <c r="AT60" s="16">
        <v>0.41284475401767706</v>
      </c>
      <c r="AU60" s="16">
        <v>0.411606219755624</v>
      </c>
      <c r="AV60" s="16">
        <v>0.41037140109635711</v>
      </c>
      <c r="AW60" s="16">
        <v>0.40914028689306808</v>
      </c>
      <c r="AX60" s="16">
        <v>0.40791286603238885</v>
      </c>
      <c r="AY60" s="16">
        <v>0.4066891274342917</v>
      </c>
      <c r="AZ60" s="16">
        <v>0.40546906005198885</v>
      </c>
      <c r="BA60" s="16">
        <v>0.40425265287183282</v>
      </c>
      <c r="BB60" s="16">
        <v>0.40303989491321734</v>
      </c>
      <c r="BC60" s="16">
        <v>0.40183077522847765</v>
      </c>
      <c r="BD60" s="16">
        <v>0.40062528290279226</v>
      </c>
      <c r="BE60" s="16">
        <v>0.39942340705408391</v>
      </c>
      <c r="BF60" s="16">
        <v>0.39822513683292166</v>
      </c>
      <c r="BG60" s="16">
        <v>0.39703046142242288</v>
      </c>
      <c r="BH60" s="16">
        <v>0.39583937003815561</v>
      </c>
      <c r="BI60" s="16">
        <v>0.39465185192804114</v>
      </c>
      <c r="BJ60" s="16">
        <v>0.39346789637225699</v>
      </c>
      <c r="BK60" s="16">
        <v>0.39228749268314023</v>
      </c>
      <c r="BL60" s="16">
        <v>0.39111063020509079</v>
      </c>
      <c r="BM60" s="16">
        <v>0.38993729831447549</v>
      </c>
      <c r="BN60" s="16">
        <v>0.38876748641953213</v>
      </c>
      <c r="BO60" s="16">
        <v>0.38760118396027354</v>
      </c>
      <c r="BP60" s="16">
        <v>0.38643838040839273</v>
      </c>
      <c r="BQ60" s="16">
        <v>0.38527906526716749</v>
      </c>
      <c r="BR60" s="16">
        <v>0.38412322807136601</v>
      </c>
      <c r="BS60" s="16">
        <v>0.38297085838715195</v>
      </c>
      <c r="BT60" s="16">
        <v>0.38182194581199047</v>
      </c>
      <c r="BU60" s="16">
        <v>0.3806764799745545</v>
      </c>
      <c r="BV60" s="16">
        <v>0.37953445053463081</v>
      </c>
      <c r="BW60" s="16">
        <v>0.37839584718302693</v>
      </c>
      <c r="BX60" s="16">
        <v>0.37726065964147781</v>
      </c>
      <c r="BY60" s="16">
        <v>0.37612887766255337</v>
      </c>
      <c r="BZ60" s="16">
        <v>0.37500049102956573</v>
      </c>
      <c r="CA60" s="16">
        <v>0.37387548955647704</v>
      </c>
      <c r="CB60" s="16">
        <v>0.37275386308780761</v>
      </c>
      <c r="CC60" s="16">
        <v>0.37163560149854419</v>
      </c>
      <c r="CD60" s="16">
        <v>0.37052069469404858</v>
      </c>
      <c r="CE60" s="16">
        <v>0.36940913260996644</v>
      </c>
      <c r="CF60" s="16">
        <v>0.36830090521213649</v>
      </c>
      <c r="CG60" s="16">
        <v>0.36719600249650008</v>
      </c>
      <c r="CH60" s="16">
        <v>0.36609441448901059</v>
      </c>
      <c r="CI60" s="16">
        <v>0.36499613124554359</v>
      </c>
      <c r="CJ60" s="16">
        <v>0.36390114285180691</v>
      </c>
      <c r="CK60" s="16">
        <v>0.3628094394232515</v>
      </c>
      <c r="CL60" s="16">
        <v>0.36172101110498178</v>
      </c>
      <c r="CM60" s="16">
        <v>0.36063584807166682</v>
      </c>
      <c r="CN60" s="16">
        <v>0.35955394052745182</v>
      </c>
      <c r="CO60" s="16">
        <v>0.35847527870586948</v>
      </c>
      <c r="CP60" s="16">
        <v>0.35739985286975184</v>
      </c>
      <c r="CQ60" s="16">
        <v>0.35632765331114258</v>
      </c>
      <c r="CR60" s="16">
        <v>0.35525867035120917</v>
      </c>
      <c r="CS60" s="16">
        <v>0.35419289434015555</v>
      </c>
      <c r="CT60" s="16">
        <v>0.35313031565713504</v>
      </c>
      <c r="CU60" s="16">
        <v>0.35207092471016366</v>
      </c>
      <c r="CV60" s="16">
        <v>0.35101471193603317</v>
      </c>
      <c r="CW60" s="16">
        <v>0.34996166780022508</v>
      </c>
      <c r="CX60" s="16">
        <v>0.34891178279682439</v>
      </c>
      <c r="CY60" s="16">
        <v>0.34786504744843388</v>
      </c>
      <c r="CZ60" s="16">
        <v>0.34682145230608863</v>
      </c>
      <c r="DA60" s="16">
        <v>0.34578098794917034</v>
      </c>
      <c r="DB60" s="16">
        <v>0.34474364498532284</v>
      </c>
      <c r="DC60" s="16">
        <v>0.34370941405036687</v>
      </c>
      <c r="DD60" s="16">
        <v>0.34267828580821574</v>
      </c>
      <c r="DE60" s="16">
        <v>0.34165025095079116</v>
      </c>
      <c r="DF60" s="16">
        <v>0.34062530019793874</v>
      </c>
      <c r="DG60" s="16">
        <v>0.33960342429734491</v>
      </c>
      <c r="DH60" s="16">
        <v>0.33858461402445289</v>
      </c>
      <c r="DI60" s="16">
        <v>0.33756886018237953</v>
      </c>
      <c r="DJ60" s="16">
        <v>0.33655615360183239</v>
      </c>
      <c r="DK60" s="16">
        <v>0.33554648514102686</v>
      </c>
    </row>
    <row r="61" spans="2:115" ht="12.75" customHeight="1" x14ac:dyDescent="0.15">
      <c r="B61" s="16">
        <v>108</v>
      </c>
      <c r="D61" s="16">
        <v>0.47972999999999999</v>
      </c>
      <c r="E61" s="16">
        <v>0.4794517566</v>
      </c>
      <c r="F61" s="16">
        <v>0.47910175681768202</v>
      </c>
      <c r="G61" s="16">
        <v>0.47868493828925063</v>
      </c>
      <c r="H61" s="16">
        <v>0.47819667965219559</v>
      </c>
      <c r="I61" s="16">
        <v>0.47763718953700252</v>
      </c>
      <c r="J61" s="16">
        <v>0.47701148481870903</v>
      </c>
      <c r="K61" s="16">
        <v>0.47631504805087371</v>
      </c>
      <c r="L61" s="16">
        <v>0.47555294397399228</v>
      </c>
      <c r="M61" s="16">
        <v>0.47472072632203777</v>
      </c>
      <c r="N61" s="16">
        <v>0.47382350414928914</v>
      </c>
      <c r="O61" s="16">
        <v>0.47285690420082455</v>
      </c>
      <c r="P61" s="16">
        <v>0.47182134758062472</v>
      </c>
      <c r="Q61" s="16">
        <v>0.47072200384076185</v>
      </c>
      <c r="R61" s="16">
        <v>0.46955461327123676</v>
      </c>
      <c r="S61" s="16">
        <v>0.46832438018446615</v>
      </c>
      <c r="T61" s="16">
        <v>0.46702712165135518</v>
      </c>
      <c r="U61" s="16">
        <v>0.46573345652438092</v>
      </c>
      <c r="V61" s="16">
        <v>0.46444337484980835</v>
      </c>
      <c r="W61" s="16">
        <v>0.46315686670147432</v>
      </c>
      <c r="X61" s="16">
        <v>0.46187392218071122</v>
      </c>
      <c r="Y61" s="16">
        <v>0.46059453141627066</v>
      </c>
      <c r="Z61" s="16">
        <v>0.45931868456424757</v>
      </c>
      <c r="AA61" s="16">
        <v>0.45804637180800456</v>
      </c>
      <c r="AB61" s="16">
        <v>0.45677758335809632</v>
      </c>
      <c r="AC61" s="16">
        <v>0.4555123094521944</v>
      </c>
      <c r="AD61" s="16">
        <v>0.45425054035501178</v>
      </c>
      <c r="AE61" s="16">
        <v>0.45299226635822837</v>
      </c>
      <c r="AF61" s="16">
        <v>0.45173747778041606</v>
      </c>
      <c r="AG61" s="16">
        <v>0.45048616496696431</v>
      </c>
      <c r="AH61" s="16">
        <v>0.44923831829000582</v>
      </c>
      <c r="AI61" s="16">
        <v>0.44799392814834244</v>
      </c>
      <c r="AJ61" s="16">
        <v>0.44675298496737154</v>
      </c>
      <c r="AK61" s="16">
        <v>0.44551547919901185</v>
      </c>
      <c r="AL61" s="16">
        <v>0.44428140132163058</v>
      </c>
      <c r="AM61" s="16">
        <v>0.44305074183996968</v>
      </c>
      <c r="AN61" s="16">
        <v>0.44182349128507292</v>
      </c>
      <c r="AO61" s="16">
        <v>0.44059964021421327</v>
      </c>
      <c r="AP61" s="16">
        <v>0.43937917921081987</v>
      </c>
      <c r="AQ61" s="16">
        <v>0.43816209888440583</v>
      </c>
      <c r="AR61" s="16">
        <v>0.43694838987049606</v>
      </c>
      <c r="AS61" s="16">
        <v>0.43573804283055473</v>
      </c>
      <c r="AT61" s="16">
        <v>0.43453104845191409</v>
      </c>
      <c r="AU61" s="16">
        <v>0.43332739744770221</v>
      </c>
      <c r="AV61" s="16">
        <v>0.43212708055677207</v>
      </c>
      <c r="AW61" s="16">
        <v>0.43093008854362985</v>
      </c>
      <c r="AX61" s="16">
        <v>0.42973641219836395</v>
      </c>
      <c r="AY61" s="16">
        <v>0.42854604233657445</v>
      </c>
      <c r="AZ61" s="16">
        <v>0.4273589697993021</v>
      </c>
      <c r="BA61" s="16">
        <v>0.42617518545295802</v>
      </c>
      <c r="BB61" s="16">
        <v>0.42499468018925335</v>
      </c>
      <c r="BC61" s="16">
        <v>0.42381744492512902</v>
      </c>
      <c r="BD61" s="16">
        <v>0.42264347060268642</v>
      </c>
      <c r="BE61" s="16">
        <v>0.42147274818911701</v>
      </c>
      <c r="BF61" s="16">
        <v>0.42030526867663309</v>
      </c>
      <c r="BG61" s="16">
        <v>0.41914102308239876</v>
      </c>
      <c r="BH61" s="16">
        <v>0.41798000244846051</v>
      </c>
      <c r="BI61" s="16">
        <v>0.41682219784167829</v>
      </c>
      <c r="BJ61" s="16">
        <v>0.4156676003536568</v>
      </c>
      <c r="BK61" s="16">
        <v>0.41451620110067716</v>
      </c>
      <c r="BL61" s="16">
        <v>0.41336799122362827</v>
      </c>
      <c r="BM61" s="16">
        <v>0.41222296188793878</v>
      </c>
      <c r="BN61" s="16">
        <v>0.41108110428350914</v>
      </c>
      <c r="BO61" s="16">
        <v>0.40994240962464384</v>
      </c>
      <c r="BP61" s="16">
        <v>0.40880686914998354</v>
      </c>
      <c r="BQ61" s="16">
        <v>0.40767447412243807</v>
      </c>
      <c r="BR61" s="16">
        <v>0.4065452158291189</v>
      </c>
      <c r="BS61" s="16">
        <v>0.40541908558127226</v>
      </c>
      <c r="BT61" s="16">
        <v>0.40429607471421208</v>
      </c>
      <c r="BU61" s="16">
        <v>0.40317617458725369</v>
      </c>
      <c r="BV61" s="16">
        <v>0.40205937658364699</v>
      </c>
      <c r="BW61" s="16">
        <v>0.4009456721105103</v>
      </c>
      <c r="BX61" s="16">
        <v>0.39983505259876412</v>
      </c>
      <c r="BY61" s="16">
        <v>0.39872750950306551</v>
      </c>
      <c r="BZ61" s="16">
        <v>0.39762303430174201</v>
      </c>
      <c r="CA61" s="16">
        <v>0.39652161849672618</v>
      </c>
      <c r="CB61" s="16">
        <v>0.39542325361349018</v>
      </c>
      <c r="CC61" s="16">
        <v>0.39432793120098086</v>
      </c>
      <c r="CD61" s="16">
        <v>0.3932356428315541</v>
      </c>
      <c r="CE61" s="16">
        <v>0.39214638010091069</v>
      </c>
      <c r="CF61" s="16">
        <v>0.39106013462803113</v>
      </c>
      <c r="CG61" s="16">
        <v>0.38997689805511149</v>
      </c>
      <c r="CH61" s="16">
        <v>0.38889666204749879</v>
      </c>
      <c r="CI61" s="16">
        <v>0.3878194182936272</v>
      </c>
      <c r="CJ61" s="16">
        <v>0.38674515850495383</v>
      </c>
      <c r="CK61" s="16">
        <v>0.38567387441589507</v>
      </c>
      <c r="CL61" s="16">
        <v>0.38460555778376304</v>
      </c>
      <c r="CM61" s="16">
        <v>0.38354020038870201</v>
      </c>
      <c r="CN61" s="16">
        <v>0.38247779403362525</v>
      </c>
      <c r="CO61" s="16">
        <v>0.38141833054415208</v>
      </c>
      <c r="CP61" s="16">
        <v>0.38036180176854478</v>
      </c>
      <c r="CQ61" s="16">
        <v>0.37930819957764589</v>
      </c>
      <c r="CR61" s="16">
        <v>0.37825751586481576</v>
      </c>
      <c r="CS61" s="16">
        <v>0.37720974254587025</v>
      </c>
      <c r="CT61" s="16">
        <v>0.37616487155901818</v>
      </c>
      <c r="CU61" s="16">
        <v>0.37512289486479966</v>
      </c>
      <c r="CV61" s="16">
        <v>0.37408380444602418</v>
      </c>
      <c r="CW61" s="16">
        <v>0.37304759230770862</v>
      </c>
      <c r="CX61" s="16">
        <v>0.37201425047701625</v>
      </c>
      <c r="CY61" s="16">
        <v>0.37098377100319491</v>
      </c>
      <c r="CZ61" s="16">
        <v>0.36995614595751602</v>
      </c>
      <c r="DA61" s="16">
        <v>0.3689313674332137</v>
      </c>
      <c r="DB61" s="16">
        <v>0.36790942754542372</v>
      </c>
      <c r="DC61" s="16">
        <v>0.36689031843112285</v>
      </c>
      <c r="DD61" s="16">
        <v>0.36587403224906861</v>
      </c>
      <c r="DE61" s="16">
        <v>0.3648605611797387</v>
      </c>
      <c r="DF61" s="16">
        <v>0.3638498974252708</v>
      </c>
      <c r="DG61" s="16">
        <v>0.36284203320940278</v>
      </c>
      <c r="DH61" s="16">
        <v>0.36183696077741268</v>
      </c>
      <c r="DI61" s="16">
        <v>0.36083467239605926</v>
      </c>
      <c r="DJ61" s="16">
        <v>0.35983516035352214</v>
      </c>
      <c r="DK61" s="16">
        <v>0.35883841695934288</v>
      </c>
    </row>
    <row r="62" spans="2:115" ht="12.75" customHeight="1" x14ac:dyDescent="0.15">
      <c r="B62" s="16">
        <v>109</v>
      </c>
      <c r="D62" s="16">
        <v>0.50988</v>
      </c>
      <c r="E62" s="16">
        <v>0.50960976359999999</v>
      </c>
      <c r="F62" s="16">
        <v>0.50926832505838804</v>
      </c>
      <c r="G62" s="16">
        <v>0.50886091039834136</v>
      </c>
      <c r="H62" s="16">
        <v>0.50838258114256685</v>
      </c>
      <c r="I62" s="16">
        <v>0.5078386117807443</v>
      </c>
      <c r="J62" s="16">
        <v>0.50722920544660743</v>
      </c>
      <c r="K62" s="16">
        <v>0.50654951831130901</v>
      </c>
      <c r="L62" s="16">
        <v>0.50580489051939137</v>
      </c>
      <c r="M62" s="16">
        <v>0.50499560269456034</v>
      </c>
      <c r="N62" s="16">
        <v>0.5041169103458718</v>
      </c>
      <c r="O62" s="16">
        <v>0.50317421172352506</v>
      </c>
      <c r="P62" s="16">
        <v>0.50216786330007801</v>
      </c>
      <c r="Q62" s="16">
        <v>0.50109322407261581</v>
      </c>
      <c r="R62" s="16">
        <v>0.49995574245397095</v>
      </c>
      <c r="S62" s="16">
        <v>0.49875584867208145</v>
      </c>
      <c r="T62" s="16">
        <v>0.49748900881645436</v>
      </c>
      <c r="U62" s="16">
        <v>0.49622538673406058</v>
      </c>
      <c r="V62" s="16">
        <v>0.49496497425175606</v>
      </c>
      <c r="W62" s="16">
        <v>0.49370776321715665</v>
      </c>
      <c r="X62" s="16">
        <v>0.49245374549858506</v>
      </c>
      <c r="Y62" s="16">
        <v>0.49120291298501861</v>
      </c>
      <c r="Z62" s="16">
        <v>0.4899552575860367</v>
      </c>
      <c r="AA62" s="16">
        <v>0.4887107712317682</v>
      </c>
      <c r="AB62" s="16">
        <v>0.48746944587283947</v>
      </c>
      <c r="AC62" s="16">
        <v>0.48623127348032247</v>
      </c>
      <c r="AD62" s="16">
        <v>0.48499624604568248</v>
      </c>
      <c r="AE62" s="16">
        <v>0.48376435558072645</v>
      </c>
      <c r="AF62" s="16">
        <v>0.48253559411755137</v>
      </c>
      <c r="AG62" s="16">
        <v>0.48130995370849283</v>
      </c>
      <c r="AH62" s="16">
        <v>0.48008742642607327</v>
      </c>
      <c r="AI62" s="16">
        <v>0.47886800436295102</v>
      </c>
      <c r="AJ62" s="16">
        <v>0.47765167963186916</v>
      </c>
      <c r="AK62" s="16">
        <v>0.47643844436560417</v>
      </c>
      <c r="AL62" s="16">
        <v>0.47522829071691558</v>
      </c>
      <c r="AM62" s="16">
        <v>0.47402121085849463</v>
      </c>
      <c r="AN62" s="16">
        <v>0.47281719698291408</v>
      </c>
      <c r="AO62" s="16">
        <v>0.47161624130257745</v>
      </c>
      <c r="AP62" s="16">
        <v>0.47041833604966893</v>
      </c>
      <c r="AQ62" s="16">
        <v>0.46922347347610277</v>
      </c>
      <c r="AR62" s="16">
        <v>0.46803164585347351</v>
      </c>
      <c r="AS62" s="16">
        <v>0.46684284547300564</v>
      </c>
      <c r="AT62" s="16">
        <v>0.46565706464550427</v>
      </c>
      <c r="AU62" s="16">
        <v>0.46447429570130466</v>
      </c>
      <c r="AV62" s="16">
        <v>0.46329453099022333</v>
      </c>
      <c r="AW62" s="16">
        <v>0.46211776288150819</v>
      </c>
      <c r="AX62" s="16">
        <v>0.46094398376378914</v>
      </c>
      <c r="AY62" s="16">
        <v>0.45977318604502915</v>
      </c>
      <c r="AZ62" s="16">
        <v>0.45860536215247483</v>
      </c>
      <c r="BA62" s="16">
        <v>0.45744050453260748</v>
      </c>
      <c r="BB62" s="16">
        <v>0.45627860565109468</v>
      </c>
      <c r="BC62" s="16">
        <v>0.45511965799274096</v>
      </c>
      <c r="BD62" s="16">
        <v>0.45396365406143935</v>
      </c>
      <c r="BE62" s="16">
        <v>0.45281058638012328</v>
      </c>
      <c r="BF62" s="16">
        <v>0.45166044749071782</v>
      </c>
      <c r="BG62" s="16">
        <v>0.45051322995409138</v>
      </c>
      <c r="BH62" s="16">
        <v>0.44936892635000802</v>
      </c>
      <c r="BI62" s="16">
        <v>0.44822752927707898</v>
      </c>
      <c r="BJ62" s="16">
        <v>0.44708903135271522</v>
      </c>
      <c r="BK62" s="16">
        <v>0.44595342521307929</v>
      </c>
      <c r="BL62" s="16">
        <v>0.4448207035130381</v>
      </c>
      <c r="BM62" s="16">
        <v>0.44369085892611498</v>
      </c>
      <c r="BN62" s="16">
        <v>0.44256388414444264</v>
      </c>
      <c r="BO62" s="16">
        <v>0.4414397718787158</v>
      </c>
      <c r="BP62" s="16">
        <v>0.44031851485814388</v>
      </c>
      <c r="BQ62" s="16">
        <v>0.43920010583040414</v>
      </c>
      <c r="BR62" s="16">
        <v>0.43808453756159493</v>
      </c>
      <c r="BS62" s="16">
        <v>0.43697180283618853</v>
      </c>
      <c r="BT62" s="16">
        <v>0.43586189445698459</v>
      </c>
      <c r="BU62" s="16">
        <v>0.43475480524506382</v>
      </c>
      <c r="BV62" s="16">
        <v>0.43365052803974136</v>
      </c>
      <c r="BW62" s="16">
        <v>0.43254905569852042</v>
      </c>
      <c r="BX62" s="16">
        <v>0.43145038109704625</v>
      </c>
      <c r="BY62" s="16">
        <v>0.43035449712905971</v>
      </c>
      <c r="BZ62" s="16">
        <v>0.42926139670635194</v>
      </c>
      <c r="CA62" s="16">
        <v>0.4281710727587178</v>
      </c>
      <c r="CB62" s="16">
        <v>0.42708351823391066</v>
      </c>
      <c r="CC62" s="16">
        <v>0.42599872609759654</v>
      </c>
      <c r="CD62" s="16">
        <v>0.42491668933330862</v>
      </c>
      <c r="CE62" s="16">
        <v>0.42383740094240202</v>
      </c>
      <c r="CF62" s="16">
        <v>0.42276085394400836</v>
      </c>
      <c r="CG62" s="16">
        <v>0.42168704137499058</v>
      </c>
      <c r="CH62" s="16">
        <v>0.42061595628989812</v>
      </c>
      <c r="CI62" s="16">
        <v>0.41954759176092182</v>
      </c>
      <c r="CJ62" s="16">
        <v>0.41848194087784901</v>
      </c>
      <c r="CK62" s="16">
        <v>0.4174189967480193</v>
      </c>
      <c r="CL62" s="16">
        <v>0.41635875249627935</v>
      </c>
      <c r="CM62" s="16">
        <v>0.4153012012649388</v>
      </c>
      <c r="CN62" s="16">
        <v>0.41424633621372586</v>
      </c>
      <c r="CO62" s="16">
        <v>0.41319415051974301</v>
      </c>
      <c r="CP62" s="16">
        <v>0.41214463737742285</v>
      </c>
      <c r="CQ62" s="16">
        <v>0.41109778999848423</v>
      </c>
      <c r="CR62" s="16">
        <v>0.41005360161188803</v>
      </c>
      <c r="CS62" s="16">
        <v>0.40901206546379387</v>
      </c>
      <c r="CT62" s="16">
        <v>0.40797317481751583</v>
      </c>
      <c r="CU62" s="16">
        <v>0.40693692295347933</v>
      </c>
      <c r="CV62" s="16">
        <v>0.40590330316917755</v>
      </c>
      <c r="CW62" s="16">
        <v>0.40487230877912783</v>
      </c>
      <c r="CX62" s="16">
        <v>0.4038439331148288</v>
      </c>
      <c r="CY62" s="16">
        <v>0.40281816952471716</v>
      </c>
      <c r="CZ62" s="16">
        <v>0.40179501137412443</v>
      </c>
      <c r="DA62" s="16">
        <v>0.40077445204523415</v>
      </c>
      <c r="DB62" s="16">
        <v>0.39975648493703925</v>
      </c>
      <c r="DC62" s="16">
        <v>0.39874110346529917</v>
      </c>
      <c r="DD62" s="16">
        <v>0.39772830106249729</v>
      </c>
      <c r="DE62" s="16">
        <v>0.39671807117779856</v>
      </c>
      <c r="DF62" s="16">
        <v>0.39571040727700696</v>
      </c>
      <c r="DG62" s="16">
        <v>0.39470530284252336</v>
      </c>
      <c r="DH62" s="16">
        <v>0.39370275137330341</v>
      </c>
      <c r="DI62" s="16">
        <v>0.39270274638481517</v>
      </c>
      <c r="DJ62" s="16">
        <v>0.39170528140899774</v>
      </c>
      <c r="DK62" s="16">
        <v>0.39071034999421894</v>
      </c>
    </row>
    <row r="63" spans="2:115" ht="12.75" customHeight="1" x14ac:dyDescent="0.15">
      <c r="B63" s="16">
        <v>110</v>
      </c>
      <c r="D63" s="16">
        <v>0.53</v>
      </c>
      <c r="E63" s="16">
        <v>0.52974030000000005</v>
      </c>
      <c r="F63" s="16">
        <v>0.5294171584170001</v>
      </c>
      <c r="G63" s="16">
        <v>0.52903068389135566</v>
      </c>
      <c r="H63" s="16">
        <v>0.52858100781004802</v>
      </c>
      <c r="I63" s="16">
        <v>0.52806828423247221</v>
      </c>
      <c r="J63" s="16">
        <v>0.52749268980265884</v>
      </c>
      <c r="K63" s="16">
        <v>0.52685442364799762</v>
      </c>
      <c r="L63" s="16">
        <v>0.52614843872030925</v>
      </c>
      <c r="M63" s="16">
        <v>0.52538026199977761</v>
      </c>
      <c r="N63" s="16">
        <v>0.52455016118581799</v>
      </c>
      <c r="O63" s="16">
        <v>0.52365842591180212</v>
      </c>
      <c r="P63" s="16">
        <v>0.52270536757664265</v>
      </c>
      <c r="Q63" s="16">
        <v>0.52169131916354394</v>
      </c>
      <c r="R63" s="16">
        <v>0.52061141813287537</v>
      </c>
      <c r="S63" s="16">
        <v>0.5194712791271644</v>
      </c>
      <c r="T63" s="16">
        <v>0.51827130047238068</v>
      </c>
      <c r="U63" s="16">
        <v>0.51707409376828939</v>
      </c>
      <c r="V63" s="16">
        <v>0.51587965261168467</v>
      </c>
      <c r="W63" s="16">
        <v>0.51468797061415161</v>
      </c>
      <c r="X63" s="16">
        <v>0.51349904140203295</v>
      </c>
      <c r="Y63" s="16">
        <v>0.5123128586163942</v>
      </c>
      <c r="Z63" s="16">
        <v>0.51112941591299033</v>
      </c>
      <c r="AA63" s="16">
        <v>0.50994870696223127</v>
      </c>
      <c r="AB63" s="16">
        <v>0.50877072544914848</v>
      </c>
      <c r="AC63" s="16">
        <v>0.50759546507336095</v>
      </c>
      <c r="AD63" s="16">
        <v>0.50642291954904151</v>
      </c>
      <c r="AE63" s="16">
        <v>0.50525308260488322</v>
      </c>
      <c r="AF63" s="16">
        <v>0.50408594798406592</v>
      </c>
      <c r="AG63" s="16">
        <v>0.50292150944422265</v>
      </c>
      <c r="AH63" s="16">
        <v>0.50175976075740647</v>
      </c>
      <c r="AI63" s="16">
        <v>0.50060069571005683</v>
      </c>
      <c r="AJ63" s="16">
        <v>0.49944430810296664</v>
      </c>
      <c r="AK63" s="16">
        <v>0.49829059175124879</v>
      </c>
      <c r="AL63" s="16">
        <v>0.49713954048430337</v>
      </c>
      <c r="AM63" s="16">
        <v>0.49599114814578465</v>
      </c>
      <c r="AN63" s="16">
        <v>0.49484540859356785</v>
      </c>
      <c r="AO63" s="16">
        <v>0.49370231569971668</v>
      </c>
      <c r="AP63" s="16">
        <v>0.49256186335045027</v>
      </c>
      <c r="AQ63" s="16">
        <v>0.49142404544611074</v>
      </c>
      <c r="AR63" s="16">
        <v>0.49028885590113025</v>
      </c>
      <c r="AS63" s="16">
        <v>0.48915628864399857</v>
      </c>
      <c r="AT63" s="16">
        <v>0.48802633761723097</v>
      </c>
      <c r="AU63" s="16">
        <v>0.48689899677733511</v>
      </c>
      <c r="AV63" s="16">
        <v>0.48577426009477948</v>
      </c>
      <c r="AW63" s="16">
        <v>0.48465212155396054</v>
      </c>
      <c r="AX63" s="16">
        <v>0.48353257515317088</v>
      </c>
      <c r="AY63" s="16">
        <v>0.48241561490456702</v>
      </c>
      <c r="AZ63" s="16">
        <v>0.48130123483413739</v>
      </c>
      <c r="BA63" s="16">
        <v>0.48018942898167055</v>
      </c>
      <c r="BB63" s="16">
        <v>0.47908019140072283</v>
      </c>
      <c r="BC63" s="16">
        <v>0.47797351615858719</v>
      </c>
      <c r="BD63" s="16">
        <v>0.47686939733626083</v>
      </c>
      <c r="BE63" s="16">
        <v>0.47576782902841408</v>
      </c>
      <c r="BF63" s="16">
        <v>0.47466880534335842</v>
      </c>
      <c r="BG63" s="16">
        <v>0.47357232040301528</v>
      </c>
      <c r="BH63" s="16">
        <v>0.47247836834288426</v>
      </c>
      <c r="BI63" s="16">
        <v>0.4713869433120122</v>
      </c>
      <c r="BJ63" s="16">
        <v>0.47029803947296145</v>
      </c>
      <c r="BK63" s="16">
        <v>0.46921165100177886</v>
      </c>
      <c r="BL63" s="16">
        <v>0.46812777208796469</v>
      </c>
      <c r="BM63" s="16">
        <v>0.4670463969344415</v>
      </c>
      <c r="BN63" s="16">
        <v>0.46596751975752293</v>
      </c>
      <c r="BO63" s="16">
        <v>0.46489113478688304</v>
      </c>
      <c r="BP63" s="16">
        <v>0.46381723626552535</v>
      </c>
      <c r="BQ63" s="16">
        <v>0.46274581844975199</v>
      </c>
      <c r="BR63" s="16">
        <v>0.46167687560913301</v>
      </c>
      <c r="BS63" s="16">
        <v>0.46061040202647591</v>
      </c>
      <c r="BT63" s="16">
        <v>0.45954639199779473</v>
      </c>
      <c r="BU63" s="16">
        <v>0.45848483983227978</v>
      </c>
      <c r="BV63" s="16">
        <v>0.45742573985226725</v>
      </c>
      <c r="BW63" s="16">
        <v>0.45636908639320845</v>
      </c>
      <c r="BX63" s="16">
        <v>0.45531487380364016</v>
      </c>
      <c r="BY63" s="16">
        <v>0.45426309644515372</v>
      </c>
      <c r="BZ63" s="16">
        <v>0.45321374869236536</v>
      </c>
      <c r="CA63" s="16">
        <v>0.45216682493288601</v>
      </c>
      <c r="CB63" s="16">
        <v>0.45112231956729104</v>
      </c>
      <c r="CC63" s="16">
        <v>0.45008022700909056</v>
      </c>
      <c r="CD63" s="16">
        <v>0.44904054168469953</v>
      </c>
      <c r="CE63" s="16">
        <v>0.4480032580334079</v>
      </c>
      <c r="CF63" s="16">
        <v>0.44696837050735072</v>
      </c>
      <c r="CG63" s="16">
        <v>0.44593587357147874</v>
      </c>
      <c r="CH63" s="16">
        <v>0.44490576170352858</v>
      </c>
      <c r="CI63" s="16">
        <v>0.4438780293939934</v>
      </c>
      <c r="CJ63" s="16">
        <v>0.44285267114609328</v>
      </c>
      <c r="CK63" s="16">
        <v>0.44182968147574575</v>
      </c>
      <c r="CL63" s="16">
        <v>0.44080905491153682</v>
      </c>
      <c r="CM63" s="16">
        <v>0.43979078599469112</v>
      </c>
      <c r="CN63" s="16">
        <v>0.43877486927904336</v>
      </c>
      <c r="CO63" s="16">
        <v>0.43776129933100877</v>
      </c>
      <c r="CP63" s="16">
        <v>0.43675007072955413</v>
      </c>
      <c r="CQ63" s="16">
        <v>0.4357411780661688</v>
      </c>
      <c r="CR63" s="16">
        <v>0.43473461594483598</v>
      </c>
      <c r="CS63" s="16">
        <v>0.4337303789820034</v>
      </c>
      <c r="CT63" s="16">
        <v>0.43272846180655494</v>
      </c>
      <c r="CU63" s="16">
        <v>0.43172885905978181</v>
      </c>
      <c r="CV63" s="16">
        <v>0.43073156539535368</v>
      </c>
      <c r="CW63" s="16">
        <v>0.42973657547929039</v>
      </c>
      <c r="CX63" s="16">
        <v>0.42874388398993324</v>
      </c>
      <c r="CY63" s="16">
        <v>0.42775348561791648</v>
      </c>
      <c r="CZ63" s="16">
        <v>0.42676537506613904</v>
      </c>
      <c r="DA63" s="16">
        <v>0.42577954704973625</v>
      </c>
      <c r="DB63" s="16">
        <v>0.42479599629605136</v>
      </c>
      <c r="DC63" s="16">
        <v>0.42381471754460748</v>
      </c>
      <c r="DD63" s="16">
        <v>0.42283570554707939</v>
      </c>
      <c r="DE63" s="16">
        <v>0.42185895506726562</v>
      </c>
      <c r="DF63" s="16">
        <v>0.42088446088106024</v>
      </c>
      <c r="DG63" s="16">
        <v>0.41991221777642496</v>
      </c>
      <c r="DH63" s="16">
        <v>0.41894222055336144</v>
      </c>
      <c r="DI63" s="16">
        <v>0.41797446402388316</v>
      </c>
      <c r="DJ63" s="16">
        <v>0.41700894301198799</v>
      </c>
      <c r="DK63" s="16">
        <v>0.41604565235363022</v>
      </c>
    </row>
    <row r="64" spans="2:115" ht="12.75" customHeight="1" x14ac:dyDescent="0.15">
      <c r="B64" s="16">
        <v>111</v>
      </c>
      <c r="D64" s="16">
        <v>0.55000000000000004</v>
      </c>
      <c r="E64" s="16">
        <v>0.54975800000000008</v>
      </c>
      <c r="F64" s="16">
        <v>0.54945563310000001</v>
      </c>
      <c r="G64" s="16">
        <v>0.54909299238215403</v>
      </c>
      <c r="H64" s="16">
        <v>0.54867019077801971</v>
      </c>
      <c r="I64" s="16">
        <v>0.5481928477120428</v>
      </c>
      <c r="J64" s="16">
        <v>0.54765561872128499</v>
      </c>
      <c r="K64" s="16">
        <v>0.54705867409687881</v>
      </c>
      <c r="L64" s="16">
        <v>0.54640220368796255</v>
      </c>
      <c r="M64" s="16">
        <v>0.54568641680113128</v>
      </c>
      <c r="N64" s="16">
        <v>0.54491154208927373</v>
      </c>
      <c r="O64" s="16">
        <v>0.54407782742987709</v>
      </c>
      <c r="P64" s="16">
        <v>0.54318553979289208</v>
      </c>
      <c r="Q64" s="16">
        <v>0.54223496509825453</v>
      </c>
      <c r="R64" s="16">
        <v>0.54122640806317179</v>
      </c>
      <c r="S64" s="16">
        <v>0.54016019203928733</v>
      </c>
      <c r="T64" s="16">
        <v>0.53903665883984564</v>
      </c>
      <c r="U64" s="16">
        <v>0.53791546258945877</v>
      </c>
      <c r="V64" s="16">
        <v>0.53679659842727268</v>
      </c>
      <c r="W64" s="16">
        <v>0.53568006150254399</v>
      </c>
      <c r="X64" s="16">
        <v>0.53456584697461873</v>
      </c>
      <c r="Y64" s="16">
        <v>0.53345395001291152</v>
      </c>
      <c r="Z64" s="16">
        <v>0.53234436579688471</v>
      </c>
      <c r="AA64" s="16">
        <v>0.53123708951602722</v>
      </c>
      <c r="AB64" s="16">
        <v>0.53013211636983393</v>
      </c>
      <c r="AC64" s="16">
        <v>0.52902944156778464</v>
      </c>
      <c r="AD64" s="16">
        <v>0.52792906032932363</v>
      </c>
      <c r="AE64" s="16">
        <v>0.52683096788383865</v>
      </c>
      <c r="AF64" s="16">
        <v>0.52573515947064031</v>
      </c>
      <c r="AG64" s="16">
        <v>0.5246416303389414</v>
      </c>
      <c r="AH64" s="16">
        <v>0.52355037574783647</v>
      </c>
      <c r="AI64" s="16">
        <v>0.52246139096628097</v>
      </c>
      <c r="AJ64" s="16">
        <v>0.52137467127307102</v>
      </c>
      <c r="AK64" s="16">
        <v>0.52029021195682312</v>
      </c>
      <c r="AL64" s="16">
        <v>0.51920800831595293</v>
      </c>
      <c r="AM64" s="16">
        <v>0.51812805565865583</v>
      </c>
      <c r="AN64" s="16">
        <v>0.51705034930288574</v>
      </c>
      <c r="AO64" s="16">
        <v>0.51597488457633578</v>
      </c>
      <c r="AP64" s="16">
        <v>0.51490165681641697</v>
      </c>
      <c r="AQ64" s="16">
        <v>0.51383066137023892</v>
      </c>
      <c r="AR64" s="16">
        <v>0.51276189359458879</v>
      </c>
      <c r="AS64" s="16">
        <v>0.51169534885591206</v>
      </c>
      <c r="AT64" s="16">
        <v>0.5106310225302918</v>
      </c>
      <c r="AU64" s="16">
        <v>0.50956891000342874</v>
      </c>
      <c r="AV64" s="16">
        <v>0.50850900667062171</v>
      </c>
      <c r="AW64" s="16">
        <v>0.50745130793674675</v>
      </c>
      <c r="AX64" s="16">
        <v>0.50639580921623839</v>
      </c>
      <c r="AY64" s="16">
        <v>0.50534250593306862</v>
      </c>
      <c r="AZ64" s="16">
        <v>0.50429139352072783</v>
      </c>
      <c r="BA64" s="16">
        <v>0.50324246742220469</v>
      </c>
      <c r="BB64" s="16">
        <v>0.50219572308996663</v>
      </c>
      <c r="BC64" s="16">
        <v>0.50115115598593951</v>
      </c>
      <c r="BD64" s="16">
        <v>0.50010876158148876</v>
      </c>
      <c r="BE64" s="16">
        <v>0.49906853535739926</v>
      </c>
      <c r="BF64" s="16">
        <v>0.49803047280385587</v>
      </c>
      <c r="BG64" s="16">
        <v>0.49699456942042386</v>
      </c>
      <c r="BH64" s="16">
        <v>0.49596082071602937</v>
      </c>
      <c r="BI64" s="16">
        <v>0.49492922220894003</v>
      </c>
      <c r="BJ64" s="16">
        <v>0.49389976942674552</v>
      </c>
      <c r="BK64" s="16">
        <v>0.49287245790633788</v>
      </c>
      <c r="BL64" s="16">
        <v>0.4918472831938927</v>
      </c>
      <c r="BM64" s="16">
        <v>0.49082424084484938</v>
      </c>
      <c r="BN64" s="16">
        <v>0.48980332642389213</v>
      </c>
      <c r="BO64" s="16">
        <v>0.48878453550493051</v>
      </c>
      <c r="BP64" s="16">
        <v>0.48776786367108022</v>
      </c>
      <c r="BQ64" s="16">
        <v>0.48675330651464443</v>
      </c>
      <c r="BR64" s="16">
        <v>0.48574085963709396</v>
      </c>
      <c r="BS64" s="16">
        <v>0.48473051864904881</v>
      </c>
      <c r="BT64" s="16">
        <v>0.48372227917025884</v>
      </c>
      <c r="BU64" s="16">
        <v>0.4827161368295847</v>
      </c>
      <c r="BV64" s="16">
        <v>0.48171208726497916</v>
      </c>
      <c r="BW64" s="16">
        <v>0.48071012612346797</v>
      </c>
      <c r="BX64" s="16">
        <v>0.47971024906113119</v>
      </c>
      <c r="BY64" s="16">
        <v>0.47871245174308408</v>
      </c>
      <c r="BZ64" s="16">
        <v>0.47771672984345848</v>
      </c>
      <c r="CA64" s="16">
        <v>0.47672307904538413</v>
      </c>
      <c r="CB64" s="16">
        <v>0.47573149504096968</v>
      </c>
      <c r="CC64" s="16">
        <v>0.4747419735312845</v>
      </c>
      <c r="CD64" s="16">
        <v>0.47375451022633946</v>
      </c>
      <c r="CE64" s="16">
        <v>0.47276910084506868</v>
      </c>
      <c r="CF64" s="16">
        <v>0.47178574111531096</v>
      </c>
      <c r="CG64" s="16">
        <v>0.47080442677379108</v>
      </c>
      <c r="CH64" s="16">
        <v>0.46982515356610161</v>
      </c>
      <c r="CI64" s="16">
        <v>0.46884791724668418</v>
      </c>
      <c r="CJ64" s="16">
        <v>0.46787271357881105</v>
      </c>
      <c r="CK64" s="16">
        <v>0.46689953833456715</v>
      </c>
      <c r="CL64" s="16">
        <v>0.46592838729483127</v>
      </c>
      <c r="CM64" s="16">
        <v>0.46495925624925799</v>
      </c>
      <c r="CN64" s="16">
        <v>0.46399214099625957</v>
      </c>
      <c r="CO64" s="16">
        <v>0.46302703734298739</v>
      </c>
      <c r="CP64" s="16">
        <v>0.46206394110531396</v>
      </c>
      <c r="CQ64" s="16">
        <v>0.46110284810781493</v>
      </c>
      <c r="CR64" s="16">
        <v>0.4601437541837507</v>
      </c>
      <c r="CS64" s="16">
        <v>0.45918665517504853</v>
      </c>
      <c r="CT64" s="16">
        <v>0.45823154693228441</v>
      </c>
      <c r="CU64" s="16">
        <v>0.45727842531466534</v>
      </c>
      <c r="CV64" s="16">
        <v>0.45632728619001084</v>
      </c>
      <c r="CW64" s="16">
        <v>0.4553781254347356</v>
      </c>
      <c r="CX64" s="16">
        <v>0.45443093893383135</v>
      </c>
      <c r="CY64" s="16">
        <v>0.45348572258084902</v>
      </c>
      <c r="CZ64" s="16">
        <v>0.45254247227788086</v>
      </c>
      <c r="DA64" s="16">
        <v>0.45160118393554288</v>
      </c>
      <c r="DB64" s="16">
        <v>0.45066185347295695</v>
      </c>
      <c r="DC64" s="16">
        <v>0.44972447681773325</v>
      </c>
      <c r="DD64" s="16">
        <v>0.44878904990595236</v>
      </c>
      <c r="DE64" s="16">
        <v>0.44785556868214799</v>
      </c>
      <c r="DF64" s="16">
        <v>0.44692402909928913</v>
      </c>
      <c r="DG64" s="16">
        <v>0.44599442711876258</v>
      </c>
      <c r="DH64" s="16">
        <v>0.44506675871035561</v>
      </c>
      <c r="DI64" s="16">
        <v>0.44414101985223808</v>
      </c>
      <c r="DJ64" s="16">
        <v>0.44321720653094543</v>
      </c>
      <c r="DK64" s="16">
        <v>0.44229531474136108</v>
      </c>
    </row>
    <row r="65" spans="2:115" ht="12.75" customHeight="1" x14ac:dyDescent="0.15">
      <c r="B65" s="16">
        <v>112</v>
      </c>
      <c r="D65" s="16">
        <v>0.56999999999999995</v>
      </c>
      <c r="E65" s="16">
        <v>0.56977769999999994</v>
      </c>
      <c r="F65" s="16">
        <v>0.56949850892699994</v>
      </c>
      <c r="G65" s="16">
        <v>0.56916819979182232</v>
      </c>
      <c r="H65" s="16">
        <v>0.56878116541596391</v>
      </c>
      <c r="I65" s="16">
        <v>0.5683375161069395</v>
      </c>
      <c r="J65" s="16">
        <v>0.56784306246792648</v>
      </c>
      <c r="K65" s="16">
        <v>0.56729225469733258</v>
      </c>
      <c r="L65" s="16">
        <v>0.56668525198480646</v>
      </c>
      <c r="M65" s="16">
        <v>0.56602223023998421</v>
      </c>
      <c r="N65" s="16">
        <v>0.56530904222988176</v>
      </c>
      <c r="O65" s="16">
        <v>0.56454022193244913</v>
      </c>
      <c r="P65" s="16">
        <v>0.56371599320842769</v>
      </c>
      <c r="Q65" s="16">
        <v>0.56284223341895456</v>
      </c>
      <c r="R65" s="16">
        <v>0.5619135437338133</v>
      </c>
      <c r="S65" s="16">
        <v>0.56093019503227914</v>
      </c>
      <c r="T65" s="16">
        <v>0.55989247417146937</v>
      </c>
      <c r="U65" s="16">
        <v>0.55885667309425213</v>
      </c>
      <c r="V65" s="16">
        <v>0.55782278824902776</v>
      </c>
      <c r="W65" s="16">
        <v>0.55679081609076708</v>
      </c>
      <c r="X65" s="16">
        <v>0.55576075308099915</v>
      </c>
      <c r="Y65" s="16">
        <v>0.55473259568779931</v>
      </c>
      <c r="Z65" s="16">
        <v>0.55370634038577693</v>
      </c>
      <c r="AA65" s="16">
        <v>0.55268198365606325</v>
      </c>
      <c r="AB65" s="16">
        <v>0.55165952198629953</v>
      </c>
      <c r="AC65" s="16">
        <v>0.55063895187062484</v>
      </c>
      <c r="AD65" s="16">
        <v>0.54962026980966416</v>
      </c>
      <c r="AE65" s="16">
        <v>0.5486034723105162</v>
      </c>
      <c r="AF65" s="16">
        <v>0.54758855588674182</v>
      </c>
      <c r="AG65" s="16">
        <v>0.54657551705835128</v>
      </c>
      <c r="AH65" s="16">
        <v>0.54556435235179335</v>
      </c>
      <c r="AI65" s="16">
        <v>0.54455505829994244</v>
      </c>
      <c r="AJ65" s="16">
        <v>0.54354763144208762</v>
      </c>
      <c r="AK65" s="16">
        <v>0.54254206832391971</v>
      </c>
      <c r="AL65" s="16">
        <v>0.54153836549752044</v>
      </c>
      <c r="AM65" s="16">
        <v>0.54053651952135007</v>
      </c>
      <c r="AN65" s="16">
        <v>0.53953652696023546</v>
      </c>
      <c r="AO65" s="16">
        <v>0.53853838438535906</v>
      </c>
      <c r="AP65" s="16">
        <v>0.53754208837424611</v>
      </c>
      <c r="AQ65" s="16">
        <v>0.5365476355107538</v>
      </c>
      <c r="AR65" s="16">
        <v>0.53555502238505892</v>
      </c>
      <c r="AS65" s="16">
        <v>0.53456424559364657</v>
      </c>
      <c r="AT65" s="16">
        <v>0.53357530173929824</v>
      </c>
      <c r="AU65" s="16">
        <v>0.5325881874310805</v>
      </c>
      <c r="AV65" s="16">
        <v>0.53160289928433302</v>
      </c>
      <c r="AW65" s="16">
        <v>0.53061943392065702</v>
      </c>
      <c r="AX65" s="16">
        <v>0.52963778796790373</v>
      </c>
      <c r="AY65" s="16">
        <v>0.52865795806016314</v>
      </c>
      <c r="AZ65" s="16">
        <v>0.52767994083775183</v>
      </c>
      <c r="BA65" s="16">
        <v>0.52670373294720196</v>
      </c>
      <c r="BB65" s="16">
        <v>0.52572933104124964</v>
      </c>
      <c r="BC65" s="16">
        <v>0.52475673177882332</v>
      </c>
      <c r="BD65" s="16">
        <v>0.52378593182503252</v>
      </c>
      <c r="BE65" s="16">
        <v>0.52281692785115619</v>
      </c>
      <c r="BF65" s="16">
        <v>0.52184971653463152</v>
      </c>
      <c r="BG65" s="16">
        <v>0.52088429455904239</v>
      </c>
      <c r="BH65" s="16">
        <v>0.5199206586141083</v>
      </c>
      <c r="BI65" s="16">
        <v>0.51895880539567207</v>
      </c>
      <c r="BJ65" s="16">
        <v>0.5179987316056901</v>
      </c>
      <c r="BK65" s="16">
        <v>0.51704043395221955</v>
      </c>
      <c r="BL65" s="16">
        <v>0.51608390914940794</v>
      </c>
      <c r="BM65" s="16">
        <v>0.51512915391748149</v>
      </c>
      <c r="BN65" s="16">
        <v>0.51417616498273422</v>
      </c>
      <c r="BO65" s="16">
        <v>0.51322493907751621</v>
      </c>
      <c r="BP65" s="16">
        <v>0.51227547294022269</v>
      </c>
      <c r="BQ65" s="16">
        <v>0.51132776331528329</v>
      </c>
      <c r="BR65" s="16">
        <v>0.51038180695315005</v>
      </c>
      <c r="BS65" s="16">
        <v>0.50943760061028664</v>
      </c>
      <c r="BT65" s="16">
        <v>0.50849514104915761</v>
      </c>
      <c r="BU65" s="16">
        <v>0.50755442503821668</v>
      </c>
      <c r="BV65" s="16">
        <v>0.50661544935189595</v>
      </c>
      <c r="BW65" s="16">
        <v>0.50567821077059494</v>
      </c>
      <c r="BX65" s="16">
        <v>0.5047427060806694</v>
      </c>
      <c r="BY65" s="16">
        <v>0.50380893207442012</v>
      </c>
      <c r="BZ65" s="16">
        <v>0.50287688555008248</v>
      </c>
      <c r="CA65" s="16">
        <v>0.50194656331181475</v>
      </c>
      <c r="CB65" s="16">
        <v>0.50101796216968786</v>
      </c>
      <c r="CC65" s="16">
        <v>0.50009107893967397</v>
      </c>
      <c r="CD65" s="16">
        <v>0.49916591044363551</v>
      </c>
      <c r="CE65" s="16">
        <v>0.49824245350931479</v>
      </c>
      <c r="CF65" s="16">
        <v>0.49732070497032255</v>
      </c>
      <c r="CG65" s="16">
        <v>0.49640066166612751</v>
      </c>
      <c r="CH65" s="16">
        <v>0.4954823204420451</v>
      </c>
      <c r="CI65" s="16">
        <v>0.49456567814922731</v>
      </c>
      <c r="CJ65" s="16">
        <v>0.49365073164465123</v>
      </c>
      <c r="CK65" s="16">
        <v>0.49273747779110866</v>
      </c>
      <c r="CL65" s="16">
        <v>0.49182591345719506</v>
      </c>
      <c r="CM65" s="16">
        <v>0.49091603551729929</v>
      </c>
      <c r="CN65" s="16">
        <v>0.49000784085159221</v>
      </c>
      <c r="CO65" s="16">
        <v>0.48910132634601677</v>
      </c>
      <c r="CP65" s="16">
        <v>0.48819648889227668</v>
      </c>
      <c r="CQ65" s="16">
        <v>0.48729332538782594</v>
      </c>
      <c r="CR65" s="16">
        <v>0.4863918327358584</v>
      </c>
      <c r="CS65" s="16">
        <v>0.48549200784529706</v>
      </c>
      <c r="CT65" s="16">
        <v>0.48459384763078328</v>
      </c>
      <c r="CU65" s="16">
        <v>0.48369734901266631</v>
      </c>
      <c r="CV65" s="16">
        <v>0.48280250891699289</v>
      </c>
      <c r="CW65" s="16">
        <v>0.48190932427549643</v>
      </c>
      <c r="CX65" s="16">
        <v>0.48101779202558675</v>
      </c>
      <c r="CY65" s="16">
        <v>0.48012790911033942</v>
      </c>
      <c r="CZ65" s="16">
        <v>0.47923967247848526</v>
      </c>
      <c r="DA65" s="16">
        <v>0.47835307908440011</v>
      </c>
      <c r="DB65" s="16">
        <v>0.47746812588809395</v>
      </c>
      <c r="DC65" s="16">
        <v>0.47658480985520091</v>
      </c>
      <c r="DD65" s="16">
        <v>0.47570312795696884</v>
      </c>
      <c r="DE65" s="16">
        <v>0.47482307717024841</v>
      </c>
      <c r="DF65" s="16">
        <v>0.47394465447748341</v>
      </c>
      <c r="DG65" s="16">
        <v>0.47306785686670011</v>
      </c>
      <c r="DH65" s="16">
        <v>0.47219268133149667</v>
      </c>
      <c r="DI65" s="16">
        <v>0.47131912487103345</v>
      </c>
      <c r="DJ65" s="16">
        <v>0.47044718449002199</v>
      </c>
      <c r="DK65" s="16">
        <v>0.46957685719871545</v>
      </c>
    </row>
    <row r="66" spans="2:115" ht="12.75" customHeight="1" x14ac:dyDescent="0.15">
      <c r="B66" s="16">
        <v>113</v>
      </c>
      <c r="D66" s="16">
        <v>0.59</v>
      </c>
      <c r="E66" s="16">
        <v>0.58979939999999997</v>
      </c>
      <c r="F66" s="16">
        <v>0.589551684252</v>
      </c>
      <c r="G66" s="16">
        <v>0.5892510128930315</v>
      </c>
      <c r="H66" s="16">
        <v>0.5888974622852956</v>
      </c>
      <c r="I66" s="16">
        <v>0.58849701201094162</v>
      </c>
      <c r="J66" s="16">
        <v>0.58804975428181328</v>
      </c>
      <c r="K66" s="16">
        <v>0.58754991199067375</v>
      </c>
      <c r="L66" s="16">
        <v>0.58699761507340253</v>
      </c>
      <c r="M66" s="16">
        <v>0.5863988775060277</v>
      </c>
      <c r="N66" s="16">
        <v>0.58574797475199603</v>
      </c>
      <c r="O66" s="16">
        <v>0.58505093466204117</v>
      </c>
      <c r="P66" s="16">
        <v>0.58430206946567376</v>
      </c>
      <c r="Q66" s="16">
        <v>0.58350741865120037</v>
      </c>
      <c r="R66" s="16">
        <v>0.58266716796834261</v>
      </c>
      <c r="S66" s="16">
        <v>0.58177568720135098</v>
      </c>
      <c r="T66" s="16">
        <v>0.58083321058808479</v>
      </c>
      <c r="U66" s="16">
        <v>0.57989226078693212</v>
      </c>
      <c r="V66" s="16">
        <v>0.5789528353244574</v>
      </c>
      <c r="W66" s="16">
        <v>0.57801493173123175</v>
      </c>
      <c r="X66" s="16">
        <v>0.57707854754182719</v>
      </c>
      <c r="Y66" s="16">
        <v>0.57614368029480945</v>
      </c>
      <c r="Z66" s="16">
        <v>0.57521032753273194</v>
      </c>
      <c r="AA66" s="16">
        <v>0.5742784868021289</v>
      </c>
      <c r="AB66" s="16">
        <v>0.57334815565350949</v>
      </c>
      <c r="AC66" s="16">
        <v>0.57241933164135084</v>
      </c>
      <c r="AD66" s="16">
        <v>0.57149201232409186</v>
      </c>
      <c r="AE66" s="16">
        <v>0.57056619526412689</v>
      </c>
      <c r="AF66" s="16">
        <v>0.56964187802779898</v>
      </c>
      <c r="AG66" s="16">
        <v>0.56871905818539392</v>
      </c>
      <c r="AH66" s="16">
        <v>0.56779773331113359</v>
      </c>
      <c r="AI66" s="16">
        <v>0.56687790098316959</v>
      </c>
      <c r="AJ66" s="16">
        <v>0.56595955878357695</v>
      </c>
      <c r="AK66" s="16">
        <v>0.56504270429834758</v>
      </c>
      <c r="AL66" s="16">
        <v>0.56412733511738422</v>
      </c>
      <c r="AM66" s="16">
        <v>0.56321344883449409</v>
      </c>
      <c r="AN66" s="16">
        <v>0.56230104304738227</v>
      </c>
      <c r="AO66" s="16">
        <v>0.56139011535764549</v>
      </c>
      <c r="AP66" s="16">
        <v>0.56048066337076619</v>
      </c>
      <c r="AQ66" s="16">
        <v>0.55957268469610555</v>
      </c>
      <c r="AR66" s="16">
        <v>0.55866617694689791</v>
      </c>
      <c r="AS66" s="16">
        <v>0.55776113774024394</v>
      </c>
      <c r="AT66" s="16">
        <v>0.55685756469710479</v>
      </c>
      <c r="AU66" s="16">
        <v>0.55595545544229552</v>
      </c>
      <c r="AV66" s="16">
        <v>0.55505480760447901</v>
      </c>
      <c r="AW66" s="16">
        <v>0.55415561881615971</v>
      </c>
      <c r="AX66" s="16">
        <v>0.55325788671367759</v>
      </c>
      <c r="AY66" s="16">
        <v>0.55236160893720154</v>
      </c>
      <c r="AZ66" s="16">
        <v>0.55146678313072328</v>
      </c>
      <c r="BA66" s="16">
        <v>0.55057340694205148</v>
      </c>
      <c r="BB66" s="16">
        <v>0.54968147802280543</v>
      </c>
      <c r="BC66" s="16">
        <v>0.54879099402840847</v>
      </c>
      <c r="BD66" s="16">
        <v>0.5479019526180825</v>
      </c>
      <c r="BE66" s="16">
        <v>0.54701435145484123</v>
      </c>
      <c r="BF66" s="16">
        <v>0.54612818820548437</v>
      </c>
      <c r="BG66" s="16">
        <v>0.54524346054059158</v>
      </c>
      <c r="BH66" s="16">
        <v>0.54436016613451577</v>
      </c>
      <c r="BI66" s="16">
        <v>0.54347830266537789</v>
      </c>
      <c r="BJ66" s="16">
        <v>0.54259786781506003</v>
      </c>
      <c r="BK66" s="16">
        <v>0.54171885926919972</v>
      </c>
      <c r="BL66" s="16">
        <v>0.54084127471718357</v>
      </c>
      <c r="BM66" s="16">
        <v>0.53996511185214169</v>
      </c>
      <c r="BN66" s="16">
        <v>0.53909036837094126</v>
      </c>
      <c r="BO66" s="16">
        <v>0.53821704197418041</v>
      </c>
      <c r="BP66" s="16">
        <v>0.53734513036618226</v>
      </c>
      <c r="BQ66" s="16">
        <v>0.53647463125498906</v>
      </c>
      <c r="BR66" s="16">
        <v>0.53560554235235602</v>
      </c>
      <c r="BS66" s="16">
        <v>0.53473786137374524</v>
      </c>
      <c r="BT66" s="16">
        <v>0.53387158603831975</v>
      </c>
      <c r="BU66" s="16">
        <v>0.53300671406893774</v>
      </c>
      <c r="BV66" s="16">
        <v>0.53214324319214601</v>
      </c>
      <c r="BW66" s="16">
        <v>0.53128117113817486</v>
      </c>
      <c r="BX66" s="16">
        <v>0.53042049564093097</v>
      </c>
      <c r="BY66" s="16">
        <v>0.52956121443799264</v>
      </c>
      <c r="BZ66" s="16">
        <v>0.52870332527060315</v>
      </c>
      <c r="CA66" s="16">
        <v>0.52784682588366483</v>
      </c>
      <c r="CB66" s="16">
        <v>0.5269917140257333</v>
      </c>
      <c r="CC66" s="16">
        <v>0.52613798744901163</v>
      </c>
      <c r="CD66" s="16">
        <v>0.52528564390934429</v>
      </c>
      <c r="CE66" s="16">
        <v>0.52443468116621117</v>
      </c>
      <c r="CF66" s="16">
        <v>0.52358509698272193</v>
      </c>
      <c r="CG66" s="16">
        <v>0.52273688912560989</v>
      </c>
      <c r="CH66" s="16">
        <v>0.52189005536522648</v>
      </c>
      <c r="CI66" s="16">
        <v>0.52104459347553489</v>
      </c>
      <c r="CJ66" s="16">
        <v>0.52020050123410444</v>
      </c>
      <c r="CK66" s="16">
        <v>0.51935777642210523</v>
      </c>
      <c r="CL66" s="16">
        <v>0.5185164168243015</v>
      </c>
      <c r="CM66" s="16">
        <v>0.51767642022904614</v>
      </c>
      <c r="CN66" s="16">
        <v>0.5168377844282751</v>
      </c>
      <c r="CO66" s="16">
        <v>0.51600050721750135</v>
      </c>
      <c r="CP66" s="16">
        <v>0.51516458639580898</v>
      </c>
      <c r="CQ66" s="16">
        <v>0.5143300197658478</v>
      </c>
      <c r="CR66" s="16">
        <v>0.51349680513382723</v>
      </c>
      <c r="CS66" s="16">
        <v>0.51266494030951038</v>
      </c>
      <c r="CT66" s="16">
        <v>0.51183442310620897</v>
      </c>
      <c r="CU66" s="16">
        <v>0.51100525134077701</v>
      </c>
      <c r="CV66" s="16">
        <v>0.5101774228336049</v>
      </c>
      <c r="CW66" s="16">
        <v>0.50935093540861454</v>
      </c>
      <c r="CX66" s="16">
        <v>0.50852578689325256</v>
      </c>
      <c r="CY66" s="16">
        <v>0.50770197511848558</v>
      </c>
      <c r="CZ66" s="16">
        <v>0.50687949791879361</v>
      </c>
      <c r="DA66" s="16">
        <v>0.50605835313216518</v>
      </c>
      <c r="DB66" s="16">
        <v>0.50523853860009116</v>
      </c>
      <c r="DC66" s="16">
        <v>0.50442005216755903</v>
      </c>
      <c r="DD66" s="16">
        <v>0.50360289168304762</v>
      </c>
      <c r="DE66" s="16">
        <v>0.50278705499852105</v>
      </c>
      <c r="DF66" s="16">
        <v>0.50197253996942348</v>
      </c>
      <c r="DG66" s="16">
        <v>0.50115934445467303</v>
      </c>
      <c r="DH66" s="16">
        <v>0.5003474663166565</v>
      </c>
      <c r="DI66" s="16">
        <v>0.49953690342122353</v>
      </c>
      <c r="DJ66" s="16">
        <v>0.49872765363768112</v>
      </c>
      <c r="DK66" s="16">
        <v>0.49791971483878811</v>
      </c>
    </row>
    <row r="67" spans="2:115" ht="12.75" customHeight="1" x14ac:dyDescent="0.15">
      <c r="B67" s="16">
        <v>114</v>
      </c>
      <c r="D67" s="16">
        <v>0.61</v>
      </c>
      <c r="E67" s="16">
        <v>0.60982309999999995</v>
      </c>
      <c r="F67" s="16">
        <v>0.60960356368399993</v>
      </c>
      <c r="G67" s="16">
        <v>0.60933533811597895</v>
      </c>
      <c r="H67" s="16">
        <v>0.60902457709353974</v>
      </c>
      <c r="I67" s="16">
        <v>0.60867134283882551</v>
      </c>
      <c r="J67" s="16">
        <v>0.60826961975255189</v>
      </c>
      <c r="K67" s="16">
        <v>0.60782558293013256</v>
      </c>
      <c r="L67" s="16">
        <v>0.60733932246378841</v>
      </c>
      <c r="M67" s="16">
        <v>0.60681093725324486</v>
      </c>
      <c r="N67" s="16">
        <v>0.60623446686285432</v>
      </c>
      <c r="O67" s="16">
        <v>0.60561610770665419</v>
      </c>
      <c r="P67" s="16">
        <v>0.60495598614925394</v>
      </c>
      <c r="Q67" s="16">
        <v>0.60424818764545929</v>
      </c>
      <c r="R67" s="16">
        <v>0.60349891989277893</v>
      </c>
      <c r="S67" s="16">
        <v>0.60270833630771936</v>
      </c>
      <c r="T67" s="16">
        <v>0.6018705717202516</v>
      </c>
      <c r="U67" s="16">
        <v>0.60103397162556049</v>
      </c>
      <c r="V67" s="16">
        <v>0.60019853440500093</v>
      </c>
      <c r="W67" s="16">
        <v>0.599364258442178</v>
      </c>
      <c r="X67" s="16">
        <v>0.59853114212294334</v>
      </c>
      <c r="Y67" s="16">
        <v>0.59769918383539244</v>
      </c>
      <c r="Z67" s="16">
        <v>0.59686838196986125</v>
      </c>
      <c r="AA67" s="16">
        <v>0.59603873491892312</v>
      </c>
      <c r="AB67" s="16">
        <v>0.59521024107738585</v>
      </c>
      <c r="AC67" s="16">
        <v>0.59438289884228823</v>
      </c>
      <c r="AD67" s="16">
        <v>0.5935567066128975</v>
      </c>
      <c r="AE67" s="16">
        <v>0.59273166279070555</v>
      </c>
      <c r="AF67" s="16">
        <v>0.5919077657794265</v>
      </c>
      <c r="AG67" s="16">
        <v>0.59108501398499314</v>
      </c>
      <c r="AH67" s="16">
        <v>0.59026340581555392</v>
      </c>
      <c r="AI67" s="16">
        <v>0.58944293968147032</v>
      </c>
      <c r="AJ67" s="16">
        <v>0.58862361399531304</v>
      </c>
      <c r="AK67" s="16">
        <v>0.58780542717185957</v>
      </c>
      <c r="AL67" s="16">
        <v>0.58698837762809075</v>
      </c>
      <c r="AM67" s="16">
        <v>0.58617246378318766</v>
      </c>
      <c r="AN67" s="16">
        <v>0.58535768405852906</v>
      </c>
      <c r="AO67" s="16">
        <v>0.58454403687768763</v>
      </c>
      <c r="AP67" s="16">
        <v>0.58373152066642775</v>
      </c>
      <c r="AQ67" s="16">
        <v>0.58292013385270136</v>
      </c>
      <c r="AR67" s="16">
        <v>0.58210987486664612</v>
      </c>
      <c r="AS67" s="16">
        <v>0.58130074214058147</v>
      </c>
      <c r="AT67" s="16">
        <v>0.58049273410900604</v>
      </c>
      <c r="AU67" s="16">
        <v>0.57968584920859456</v>
      </c>
      <c r="AV67" s="16">
        <v>0.57888008587819462</v>
      </c>
      <c r="AW67" s="16">
        <v>0.57807544255882393</v>
      </c>
      <c r="AX67" s="16">
        <v>0.57727191769366715</v>
      </c>
      <c r="AY67" s="16">
        <v>0.57646950972807287</v>
      </c>
      <c r="AZ67" s="16">
        <v>0.57566821710955085</v>
      </c>
      <c r="BA67" s="16">
        <v>0.57486803828776856</v>
      </c>
      <c r="BB67" s="16">
        <v>0.57406897171454863</v>
      </c>
      <c r="BC67" s="16">
        <v>0.57327101584386542</v>
      </c>
      <c r="BD67" s="16">
        <v>0.57247416913184246</v>
      </c>
      <c r="BE67" s="16">
        <v>0.57167843003674912</v>
      </c>
      <c r="BF67" s="16">
        <v>0.57088379701899805</v>
      </c>
      <c r="BG67" s="16">
        <v>0.57009026854114175</v>
      </c>
      <c r="BH67" s="16">
        <v>0.56929784306786946</v>
      </c>
      <c r="BI67" s="16">
        <v>0.56850651906600513</v>
      </c>
      <c r="BJ67" s="16">
        <v>0.56771629500450338</v>
      </c>
      <c r="BK67" s="16">
        <v>0.56692716935444709</v>
      </c>
      <c r="BL67" s="16">
        <v>0.56613914058904447</v>
      </c>
      <c r="BM67" s="16">
        <v>0.56535220718362567</v>
      </c>
      <c r="BN67" s="16">
        <v>0.56456636761564039</v>
      </c>
      <c r="BO67" s="16">
        <v>0.56378162036465462</v>
      </c>
      <c r="BP67" s="16">
        <v>0.5629979639123478</v>
      </c>
      <c r="BQ67" s="16">
        <v>0.56221539674250964</v>
      </c>
      <c r="BR67" s="16">
        <v>0.56143391734103754</v>
      </c>
      <c r="BS67" s="16">
        <v>0.56065352419593351</v>
      </c>
      <c r="BT67" s="16">
        <v>0.55987421579730123</v>
      </c>
      <c r="BU67" s="16">
        <v>0.55909599063734294</v>
      </c>
      <c r="BV67" s="16">
        <v>0.55831884721035696</v>
      </c>
      <c r="BW67" s="16">
        <v>0.5575427840127346</v>
      </c>
      <c r="BX67" s="16">
        <v>0.55676779954295696</v>
      </c>
      <c r="BY67" s="16">
        <v>0.55599389230159224</v>
      </c>
      <c r="BZ67" s="16">
        <v>0.55522106079129296</v>
      </c>
      <c r="CA67" s="16">
        <v>0.55444930351679311</v>
      </c>
      <c r="CB67" s="16">
        <v>0.55367861898490478</v>
      </c>
      <c r="CC67" s="16">
        <v>0.55290900570451573</v>
      </c>
      <c r="CD67" s="16">
        <v>0.55214046218658641</v>
      </c>
      <c r="CE67" s="16">
        <v>0.55137298694414716</v>
      </c>
      <c r="CF67" s="16">
        <v>0.55060657849229466</v>
      </c>
      <c r="CG67" s="16">
        <v>0.5498412353481904</v>
      </c>
      <c r="CH67" s="16">
        <v>0.54907695603105644</v>
      </c>
      <c r="CI67" s="16">
        <v>0.54831373906217329</v>
      </c>
      <c r="CJ67" s="16">
        <v>0.54755158296487683</v>
      </c>
      <c r="CK67" s="16">
        <v>0.54679048626455562</v>
      </c>
      <c r="CL67" s="16">
        <v>0.54603044748864793</v>
      </c>
      <c r="CM67" s="16">
        <v>0.54527146516663871</v>
      </c>
      <c r="CN67" s="16">
        <v>0.54451353783005707</v>
      </c>
      <c r="CO67" s="16">
        <v>0.54375666401247336</v>
      </c>
      <c r="CP67" s="16">
        <v>0.54300084224949596</v>
      </c>
      <c r="CQ67" s="16">
        <v>0.54224607107876921</v>
      </c>
      <c r="CR67" s="16">
        <v>0.54149234903996968</v>
      </c>
      <c r="CS67" s="16">
        <v>0.5407396746748041</v>
      </c>
      <c r="CT67" s="16">
        <v>0.53998804652700616</v>
      </c>
      <c r="CU67" s="16">
        <v>0.53923746314233367</v>
      </c>
      <c r="CV67" s="16">
        <v>0.53848792306856574</v>
      </c>
      <c r="CW67" s="16">
        <v>0.53773942485550041</v>
      </c>
      <c r="CX67" s="16">
        <v>0.53699196705495134</v>
      </c>
      <c r="CY67" s="16">
        <v>0.53624554822074488</v>
      </c>
      <c r="CZ67" s="16">
        <v>0.53550016690871816</v>
      </c>
      <c r="DA67" s="16">
        <v>0.53475582167671498</v>
      </c>
      <c r="DB67" s="16">
        <v>0.53401251108458436</v>
      </c>
      <c r="DC67" s="16">
        <v>0.5332702336941767</v>
      </c>
      <c r="DD67" s="16">
        <v>0.5325289880693419</v>
      </c>
      <c r="DE67" s="16">
        <v>0.53178877277592551</v>
      </c>
      <c r="DF67" s="16">
        <v>0.53104958638176691</v>
      </c>
      <c r="DG67" s="16">
        <v>0.53031142745669635</v>
      </c>
      <c r="DH67" s="16">
        <v>0.52957429457253147</v>
      </c>
      <c r="DI67" s="16">
        <v>0.52883818630307566</v>
      </c>
      <c r="DJ67" s="16">
        <v>0.5281031012241143</v>
      </c>
      <c r="DK67" s="16">
        <v>0.52736903791341283</v>
      </c>
    </row>
    <row r="68" spans="2:115" ht="12.75" customHeight="1" x14ac:dyDescent="0.15">
      <c r="B68" s="16">
        <v>115</v>
      </c>
      <c r="D68" s="16">
        <v>1</v>
      </c>
      <c r="E68" s="16">
        <v>1</v>
      </c>
      <c r="F68" s="16">
        <v>1</v>
      </c>
      <c r="G68" s="16">
        <v>1</v>
      </c>
      <c r="H68" s="16">
        <v>1</v>
      </c>
      <c r="I68" s="16">
        <v>1</v>
      </c>
      <c r="J68" s="16">
        <v>1</v>
      </c>
      <c r="K68" s="16">
        <v>1</v>
      </c>
      <c r="L68" s="16">
        <v>1</v>
      </c>
      <c r="M68" s="16">
        <v>1</v>
      </c>
      <c r="N68" s="16">
        <v>1</v>
      </c>
      <c r="O68" s="16">
        <v>1</v>
      </c>
      <c r="P68" s="16">
        <v>1</v>
      </c>
      <c r="Q68" s="16">
        <v>1</v>
      </c>
      <c r="R68" s="16">
        <v>1</v>
      </c>
      <c r="S68" s="16">
        <v>1</v>
      </c>
      <c r="T68" s="16">
        <v>1</v>
      </c>
      <c r="U68" s="16">
        <v>1</v>
      </c>
      <c r="V68" s="16">
        <v>1</v>
      </c>
      <c r="W68" s="16">
        <v>1</v>
      </c>
      <c r="X68" s="16">
        <v>1</v>
      </c>
      <c r="Y68" s="16">
        <v>1</v>
      </c>
      <c r="Z68" s="16">
        <v>1</v>
      </c>
      <c r="AA68" s="16">
        <v>1</v>
      </c>
      <c r="AB68" s="16">
        <v>1</v>
      </c>
      <c r="AC68" s="16">
        <v>1</v>
      </c>
      <c r="AD68" s="16">
        <v>1</v>
      </c>
      <c r="AE68" s="16">
        <v>1</v>
      </c>
      <c r="AF68" s="16">
        <v>1</v>
      </c>
      <c r="AG68" s="16">
        <v>1</v>
      </c>
      <c r="AH68" s="16">
        <v>1</v>
      </c>
      <c r="AI68" s="16">
        <v>1</v>
      </c>
      <c r="AJ68" s="16">
        <v>1</v>
      </c>
      <c r="AK68" s="16">
        <v>1</v>
      </c>
      <c r="AL68" s="16">
        <v>1</v>
      </c>
      <c r="AM68" s="16">
        <v>1</v>
      </c>
      <c r="AN68" s="16">
        <v>1</v>
      </c>
      <c r="AO68" s="16">
        <v>1</v>
      </c>
      <c r="AP68" s="16">
        <v>1</v>
      </c>
      <c r="AQ68" s="16">
        <v>1</v>
      </c>
      <c r="AR68" s="16">
        <v>1</v>
      </c>
      <c r="AS68" s="16">
        <v>1</v>
      </c>
      <c r="AT68" s="16">
        <v>1</v>
      </c>
      <c r="AU68" s="16">
        <v>1</v>
      </c>
      <c r="AV68" s="16">
        <v>1</v>
      </c>
      <c r="AW68" s="16">
        <v>1</v>
      </c>
      <c r="AX68" s="16">
        <v>1</v>
      </c>
      <c r="AY68" s="16">
        <v>1</v>
      </c>
      <c r="AZ68" s="16">
        <v>1</v>
      </c>
      <c r="BA68" s="16">
        <v>1</v>
      </c>
      <c r="BB68" s="16">
        <v>1</v>
      </c>
      <c r="BC68" s="16">
        <v>1</v>
      </c>
      <c r="BD68" s="16">
        <v>1</v>
      </c>
      <c r="BE68" s="16">
        <v>1</v>
      </c>
      <c r="BF68" s="16">
        <v>1</v>
      </c>
      <c r="BG68" s="16">
        <v>1</v>
      </c>
      <c r="BH68" s="16">
        <v>1</v>
      </c>
      <c r="BI68" s="16">
        <v>1</v>
      </c>
      <c r="BJ68" s="16">
        <v>1</v>
      </c>
      <c r="BK68" s="16">
        <v>1</v>
      </c>
      <c r="BL68" s="16">
        <v>1</v>
      </c>
      <c r="BM68" s="16">
        <v>1</v>
      </c>
      <c r="BN68" s="16">
        <v>1</v>
      </c>
      <c r="BO68" s="16">
        <v>1</v>
      </c>
      <c r="BP68" s="16">
        <v>1</v>
      </c>
      <c r="BQ68" s="16">
        <v>1</v>
      </c>
      <c r="BR68" s="16">
        <v>1</v>
      </c>
      <c r="BS68" s="16">
        <v>1</v>
      </c>
      <c r="BT68" s="16">
        <v>1</v>
      </c>
      <c r="BU68" s="16">
        <v>1</v>
      </c>
      <c r="BV68" s="16">
        <v>1</v>
      </c>
      <c r="BW68" s="16">
        <v>1</v>
      </c>
      <c r="BX68" s="16">
        <v>1</v>
      </c>
      <c r="BY68" s="16">
        <v>1</v>
      </c>
      <c r="BZ68" s="16">
        <v>1</v>
      </c>
      <c r="CA68" s="16">
        <v>1</v>
      </c>
      <c r="CB68" s="16">
        <v>1</v>
      </c>
      <c r="CC68" s="16">
        <v>1</v>
      </c>
      <c r="CD68" s="16">
        <v>1</v>
      </c>
      <c r="CE68" s="16">
        <v>1</v>
      </c>
      <c r="CF68" s="16">
        <v>1</v>
      </c>
      <c r="CG68" s="16">
        <v>1</v>
      </c>
      <c r="CH68" s="16">
        <v>1</v>
      </c>
      <c r="CI68" s="16">
        <v>1</v>
      </c>
      <c r="CJ68" s="16">
        <v>1</v>
      </c>
      <c r="CK68" s="16">
        <v>1</v>
      </c>
      <c r="CL68" s="16">
        <v>1</v>
      </c>
      <c r="CM68" s="16">
        <v>1</v>
      </c>
      <c r="CN68" s="16">
        <v>1</v>
      </c>
      <c r="CO68" s="16">
        <v>1</v>
      </c>
      <c r="CP68" s="16">
        <v>1</v>
      </c>
      <c r="CQ68" s="16">
        <v>1</v>
      </c>
      <c r="CR68" s="16">
        <v>1</v>
      </c>
      <c r="CS68" s="16">
        <v>1</v>
      </c>
      <c r="CT68" s="16">
        <v>1</v>
      </c>
      <c r="CU68" s="16">
        <v>1</v>
      </c>
      <c r="CV68" s="16">
        <v>1</v>
      </c>
      <c r="CW68" s="16">
        <v>1</v>
      </c>
      <c r="CX68" s="16">
        <v>1</v>
      </c>
      <c r="CY68" s="16">
        <v>1</v>
      </c>
      <c r="CZ68" s="16">
        <v>1</v>
      </c>
      <c r="DA68" s="16">
        <v>1</v>
      </c>
      <c r="DB68" s="16">
        <v>1</v>
      </c>
      <c r="DC68" s="16">
        <v>1</v>
      </c>
      <c r="DD68" s="16">
        <v>1</v>
      </c>
      <c r="DE68" s="16">
        <v>1</v>
      </c>
      <c r="DF68" s="16">
        <v>1</v>
      </c>
      <c r="DG68" s="16">
        <v>1</v>
      </c>
      <c r="DH68" s="16">
        <v>1</v>
      </c>
      <c r="DI68" s="16">
        <v>1</v>
      </c>
      <c r="DJ68" s="16">
        <v>1</v>
      </c>
      <c r="DK68" s="16">
        <v>1</v>
      </c>
    </row>
    <row r="69" spans="2:115" ht="12.75" customHeight="1" x14ac:dyDescent="0.15"/>
    <row r="70" spans="2:115" ht="12.75" customHeight="1" x14ac:dyDescent="0.15"/>
    <row r="71" spans="2:115" ht="12.75" customHeight="1" x14ac:dyDescent="0.15"/>
    <row r="72" spans="2:115" ht="12.75" customHeight="1" x14ac:dyDescent="0.15"/>
    <row r="73" spans="2:115" ht="12.75" customHeight="1" x14ac:dyDescent="0.15"/>
    <row r="74" spans="2:115" ht="12.75" customHeight="1" x14ac:dyDescent="0.15"/>
    <row r="75" spans="2:115" ht="12.75" customHeight="1" x14ac:dyDescent="0.15"/>
    <row r="76" spans="2:115" ht="12.75" customHeight="1" x14ac:dyDescent="0.15"/>
    <row r="77" spans="2:115" ht="12.75" customHeight="1" x14ac:dyDescent="0.15"/>
    <row r="78" spans="2:115" ht="12.75" customHeight="1" x14ac:dyDescent="0.15"/>
    <row r="79" spans="2:115" ht="12.75" customHeight="1" x14ac:dyDescent="0.15"/>
    <row r="80" spans="2:115" ht="12.75" customHeight="1" x14ac:dyDescent="0.15"/>
    <row r="81" ht="12.75" customHeight="1" x14ac:dyDescent="0.15"/>
    <row r="82" ht="12.75" customHeight="1" x14ac:dyDescent="0.15"/>
    <row r="83" ht="12.75" customHeight="1" x14ac:dyDescent="0.15"/>
    <row r="84" ht="12.75" customHeight="1" x14ac:dyDescent="0.15"/>
    <row r="85" ht="12.75" customHeight="1" x14ac:dyDescent="0.15"/>
    <row r="86" ht="12.75" customHeight="1" x14ac:dyDescent="0.15"/>
    <row r="87" ht="12.75" customHeight="1" x14ac:dyDescent="0.15"/>
    <row r="88" ht="12.75" customHeight="1" x14ac:dyDescent="0.15"/>
    <row r="89" ht="12.75" customHeight="1" x14ac:dyDescent="0.15"/>
    <row r="90" ht="12.75" customHeight="1" x14ac:dyDescent="0.15"/>
    <row r="91" ht="12.75" customHeight="1" x14ac:dyDescent="0.15"/>
    <row r="92" ht="12.75" customHeight="1" x14ac:dyDescent="0.15"/>
    <row r="93" ht="12.75" customHeight="1" x14ac:dyDescent="0.15"/>
    <row r="94" ht="12.75" customHeight="1" x14ac:dyDescent="0.15"/>
    <row r="95" ht="12.75" customHeight="1" x14ac:dyDescent="0.15"/>
    <row r="96" ht="12.75" customHeight="1" x14ac:dyDescent="0.15"/>
    <row r="97" ht="12.75" customHeight="1" x14ac:dyDescent="0.15"/>
    <row r="98" ht="12.75" customHeight="1" x14ac:dyDescent="0.15"/>
    <row r="99" ht="12.75" customHeight="1" x14ac:dyDescent="0.15"/>
    <row r="100" ht="12.75" customHeight="1" x14ac:dyDescent="0.15"/>
    <row r="101" ht="12.75" customHeight="1" x14ac:dyDescent="0.15"/>
    <row r="102" ht="12.75" customHeight="1" x14ac:dyDescent="0.15"/>
    <row r="103" ht="12.75" customHeight="1" x14ac:dyDescent="0.15"/>
    <row r="104" ht="12.75" customHeight="1" x14ac:dyDescent="0.15"/>
    <row r="105" ht="12.75" customHeight="1" x14ac:dyDescent="0.15"/>
    <row r="106" ht="12.75" customHeight="1" x14ac:dyDescent="0.15"/>
    <row r="107" ht="12.75" customHeight="1" x14ac:dyDescent="0.15"/>
    <row r="108" ht="12.75" customHeight="1" x14ac:dyDescent="0.15"/>
    <row r="109" ht="12.75" customHeight="1" x14ac:dyDescent="0.15"/>
    <row r="110" ht="12.75" customHeight="1" x14ac:dyDescent="0.15"/>
    <row r="111" ht="12.75" customHeight="1" x14ac:dyDescent="0.15"/>
    <row r="112" ht="12.75" customHeight="1" x14ac:dyDescent="0.15"/>
    <row r="113" ht="12.75" customHeight="1" x14ac:dyDescent="0.15"/>
    <row r="114" ht="12.75" customHeight="1" x14ac:dyDescent="0.15"/>
    <row r="115" ht="12.75" customHeight="1" x14ac:dyDescent="0.15"/>
    <row r="116" ht="12.75" customHeight="1" x14ac:dyDescent="0.15"/>
    <row r="117" ht="12.75" customHeight="1" x14ac:dyDescent="0.15"/>
    <row r="118" ht="12.75" customHeight="1" x14ac:dyDescent="0.15"/>
    <row r="119" ht="12.75" customHeight="1" x14ac:dyDescent="0.15"/>
    <row r="120" ht="12.75" customHeight="1" x14ac:dyDescent="0.15"/>
    <row r="121" ht="12.75" customHeight="1" x14ac:dyDescent="0.15"/>
    <row r="122" ht="12.75" customHeight="1" x14ac:dyDescent="0.15"/>
    <row r="123" ht="12.75" customHeight="1" x14ac:dyDescent="0.15"/>
    <row r="124" ht="12.75" customHeight="1" x14ac:dyDescent="0.15"/>
    <row r="125" ht="12.75" customHeight="1" x14ac:dyDescent="0.15"/>
    <row r="126" ht="12.75" customHeight="1" x14ac:dyDescent="0.15"/>
    <row r="127" ht="12.75" customHeight="1" x14ac:dyDescent="0.15"/>
    <row r="128" ht="12.75" customHeight="1" x14ac:dyDescent="0.15"/>
    <row r="129" ht="12.75" customHeight="1" x14ac:dyDescent="0.15"/>
    <row r="130" ht="12.75" customHeight="1" x14ac:dyDescent="0.15"/>
    <row r="131" ht="12.75" customHeight="1" x14ac:dyDescent="0.15"/>
    <row r="132" ht="12.75" customHeight="1" x14ac:dyDescent="0.15"/>
    <row r="133" ht="12.75" customHeight="1" x14ac:dyDescent="0.15"/>
    <row r="134" ht="12.75" customHeight="1" x14ac:dyDescent="0.15"/>
    <row r="135" ht="12.75" customHeight="1" x14ac:dyDescent="0.15"/>
    <row r="136" ht="12.75" customHeight="1" x14ac:dyDescent="0.15"/>
    <row r="137" ht="12.75" customHeight="1" x14ac:dyDescent="0.15"/>
    <row r="138" ht="12.75" customHeight="1" x14ac:dyDescent="0.15"/>
    <row r="139" ht="12.75" customHeight="1" x14ac:dyDescent="0.15"/>
    <row r="140" ht="12.75" customHeight="1" x14ac:dyDescent="0.15"/>
    <row r="141" ht="12.75" customHeight="1" x14ac:dyDescent="0.15"/>
    <row r="142" ht="12.75" customHeight="1" x14ac:dyDescent="0.15"/>
    <row r="143" ht="12.75" customHeight="1" x14ac:dyDescent="0.15"/>
    <row r="144" ht="12.75" customHeight="1" x14ac:dyDescent="0.15"/>
    <row r="145" ht="12.75" customHeight="1" x14ac:dyDescent="0.15"/>
    <row r="146" ht="12.75" customHeight="1" x14ac:dyDescent="0.15"/>
    <row r="147" ht="12.75" customHeight="1" x14ac:dyDescent="0.15"/>
    <row r="148" ht="12.75" customHeight="1" x14ac:dyDescent="0.15"/>
    <row r="149" ht="12.75" customHeight="1" x14ac:dyDescent="0.15"/>
    <row r="150" ht="12.75" customHeight="1" x14ac:dyDescent="0.15"/>
    <row r="151" ht="12.75" customHeight="1" x14ac:dyDescent="0.15"/>
    <row r="152" ht="12.75" customHeight="1" x14ac:dyDescent="0.15"/>
    <row r="153" ht="12.75" customHeight="1" x14ac:dyDescent="0.15"/>
    <row r="154" ht="12.75" customHeight="1" x14ac:dyDescent="0.15"/>
    <row r="155" ht="12.75" customHeight="1" x14ac:dyDescent="0.15"/>
    <row r="156" ht="12.75" customHeight="1" x14ac:dyDescent="0.15"/>
    <row r="157" ht="12.75" customHeight="1" x14ac:dyDescent="0.15"/>
    <row r="158" ht="12.75" customHeight="1" x14ac:dyDescent="0.15"/>
    <row r="159" ht="12.75" customHeight="1" x14ac:dyDescent="0.15"/>
    <row r="160" ht="12.75" customHeight="1" x14ac:dyDescent="0.15"/>
    <row r="161" ht="12.75" customHeight="1" x14ac:dyDescent="0.15"/>
    <row r="162" ht="12.75" customHeight="1" x14ac:dyDescent="0.15"/>
    <row r="163" ht="12.75" customHeight="1" x14ac:dyDescent="0.15"/>
    <row r="164" ht="12.75" customHeight="1" x14ac:dyDescent="0.15"/>
    <row r="165" ht="12.75" customHeight="1" x14ac:dyDescent="0.15"/>
    <row r="166" ht="12.75" customHeight="1" x14ac:dyDescent="0.15"/>
    <row r="167" ht="12.75" customHeight="1" x14ac:dyDescent="0.15"/>
    <row r="168" ht="12.75" customHeight="1" x14ac:dyDescent="0.15"/>
    <row r="169" ht="12.75" customHeight="1" x14ac:dyDescent="0.15"/>
    <row r="170" ht="12.75" customHeight="1" x14ac:dyDescent="0.15"/>
    <row r="171" ht="12.75" customHeight="1" x14ac:dyDescent="0.15"/>
    <row r="172" ht="12.75" customHeight="1" x14ac:dyDescent="0.15"/>
    <row r="173" ht="12.75" customHeight="1" x14ac:dyDescent="0.15"/>
    <row r="174" ht="12.75" customHeight="1" x14ac:dyDescent="0.15"/>
    <row r="175" ht="12.75" customHeight="1" x14ac:dyDescent="0.15"/>
    <row r="176" ht="12.75" customHeight="1" x14ac:dyDescent="0.15"/>
    <row r="177" ht="12.75" customHeight="1" x14ac:dyDescent="0.15"/>
    <row r="178" ht="12.75" customHeight="1" x14ac:dyDescent="0.15"/>
    <row r="179" ht="12.75" customHeight="1" x14ac:dyDescent="0.15"/>
    <row r="180" ht="12.75" customHeight="1" x14ac:dyDescent="0.15"/>
    <row r="181" ht="12.75" customHeight="1" x14ac:dyDescent="0.15"/>
    <row r="182" ht="12.75" customHeight="1" x14ac:dyDescent="0.15"/>
    <row r="183" ht="12.75" customHeight="1" x14ac:dyDescent="0.15"/>
    <row r="184" ht="12.75" customHeight="1" x14ac:dyDescent="0.15"/>
    <row r="185" ht="12.75" customHeight="1" x14ac:dyDescent="0.15"/>
    <row r="186" ht="12.75" customHeight="1" x14ac:dyDescent="0.15"/>
    <row r="187" ht="12.75" customHeight="1" x14ac:dyDescent="0.15"/>
    <row r="188" ht="12.75" customHeight="1" x14ac:dyDescent="0.15"/>
    <row r="189" ht="12.75" customHeight="1" x14ac:dyDescent="0.15"/>
    <row r="190" ht="12.75" customHeight="1" x14ac:dyDescent="0.15"/>
    <row r="191" ht="12.75" customHeight="1" x14ac:dyDescent="0.15"/>
    <row r="192" ht="12.75" customHeight="1" x14ac:dyDescent="0.15"/>
    <row r="193" ht="12.75" customHeight="1" x14ac:dyDescent="0.15"/>
    <row r="194" ht="12.75" customHeight="1" x14ac:dyDescent="0.15"/>
    <row r="195" ht="12.75" customHeight="1" x14ac:dyDescent="0.15"/>
    <row r="196" ht="12.75" customHeight="1" x14ac:dyDescent="0.15"/>
    <row r="197" ht="12.75" customHeight="1" x14ac:dyDescent="0.15"/>
    <row r="198" ht="12.75" customHeight="1" x14ac:dyDescent="0.15"/>
    <row r="199" ht="12.75" customHeight="1" x14ac:dyDescent="0.15"/>
    <row r="200" ht="12.75" customHeight="1" x14ac:dyDescent="0.15"/>
  </sheetData>
  <pageMargins left="0.78740157499999996" right="0.78740157499999996" top="0.984251969" bottom="0.984251969" header="0.5" footer="0.5"/>
  <pageSetup orientation="portrait" horizontalDpi="300" verticalDpi="300" copies="0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54D2A5-6682-44BF-9E90-127661BEFF1C}">
  <dimension ref="A1:DK200"/>
  <sheetViews>
    <sheetView workbookViewId="0">
      <selection activeCell="D21" sqref="D21"/>
    </sheetView>
  </sheetViews>
  <sheetFormatPr baseColWidth="10" defaultRowHeight="13" x14ac:dyDescent="0.15"/>
  <cols>
    <col min="1" max="1" width="12.6640625" style="16" customWidth="1"/>
    <col min="2" max="256" width="8.83203125" style="16" customWidth="1"/>
    <col min="257" max="257" width="12.6640625" style="16" customWidth="1"/>
    <col min="258" max="512" width="8.83203125" style="16" customWidth="1"/>
    <col min="513" max="513" width="12.6640625" style="16" customWidth="1"/>
    <col min="514" max="768" width="8.83203125" style="16" customWidth="1"/>
    <col min="769" max="769" width="12.6640625" style="16" customWidth="1"/>
    <col min="770" max="1024" width="8.83203125" style="16" customWidth="1"/>
    <col min="1025" max="1025" width="12.6640625" style="16" customWidth="1"/>
    <col min="1026" max="1280" width="8.83203125" style="16" customWidth="1"/>
    <col min="1281" max="1281" width="12.6640625" style="16" customWidth="1"/>
    <col min="1282" max="1536" width="8.83203125" style="16" customWidth="1"/>
    <col min="1537" max="1537" width="12.6640625" style="16" customWidth="1"/>
    <col min="1538" max="1792" width="8.83203125" style="16" customWidth="1"/>
    <col min="1793" max="1793" width="12.6640625" style="16" customWidth="1"/>
    <col min="1794" max="2048" width="8.83203125" style="16" customWidth="1"/>
    <col min="2049" max="2049" width="12.6640625" style="16" customWidth="1"/>
    <col min="2050" max="2304" width="8.83203125" style="16" customWidth="1"/>
    <col min="2305" max="2305" width="12.6640625" style="16" customWidth="1"/>
    <col min="2306" max="2560" width="8.83203125" style="16" customWidth="1"/>
    <col min="2561" max="2561" width="12.6640625" style="16" customWidth="1"/>
    <col min="2562" max="2816" width="8.83203125" style="16" customWidth="1"/>
    <col min="2817" max="2817" width="12.6640625" style="16" customWidth="1"/>
    <col min="2818" max="3072" width="8.83203125" style="16" customWidth="1"/>
    <col min="3073" max="3073" width="12.6640625" style="16" customWidth="1"/>
    <col min="3074" max="3328" width="8.83203125" style="16" customWidth="1"/>
    <col min="3329" max="3329" width="12.6640625" style="16" customWidth="1"/>
    <col min="3330" max="3584" width="8.83203125" style="16" customWidth="1"/>
    <col min="3585" max="3585" width="12.6640625" style="16" customWidth="1"/>
    <col min="3586" max="3840" width="8.83203125" style="16" customWidth="1"/>
    <col min="3841" max="3841" width="12.6640625" style="16" customWidth="1"/>
    <col min="3842" max="4096" width="8.83203125" style="16" customWidth="1"/>
    <col min="4097" max="4097" width="12.6640625" style="16" customWidth="1"/>
    <col min="4098" max="4352" width="8.83203125" style="16" customWidth="1"/>
    <col min="4353" max="4353" width="12.6640625" style="16" customWidth="1"/>
    <col min="4354" max="4608" width="8.83203125" style="16" customWidth="1"/>
    <col min="4609" max="4609" width="12.6640625" style="16" customWidth="1"/>
    <col min="4610" max="4864" width="8.83203125" style="16" customWidth="1"/>
    <col min="4865" max="4865" width="12.6640625" style="16" customWidth="1"/>
    <col min="4866" max="5120" width="8.83203125" style="16" customWidth="1"/>
    <col min="5121" max="5121" width="12.6640625" style="16" customWidth="1"/>
    <col min="5122" max="5376" width="8.83203125" style="16" customWidth="1"/>
    <col min="5377" max="5377" width="12.6640625" style="16" customWidth="1"/>
    <col min="5378" max="5632" width="8.83203125" style="16" customWidth="1"/>
    <col min="5633" max="5633" width="12.6640625" style="16" customWidth="1"/>
    <col min="5634" max="5888" width="8.83203125" style="16" customWidth="1"/>
    <col min="5889" max="5889" width="12.6640625" style="16" customWidth="1"/>
    <col min="5890" max="6144" width="8.83203125" style="16" customWidth="1"/>
    <col min="6145" max="6145" width="12.6640625" style="16" customWidth="1"/>
    <col min="6146" max="6400" width="8.83203125" style="16" customWidth="1"/>
    <col min="6401" max="6401" width="12.6640625" style="16" customWidth="1"/>
    <col min="6402" max="6656" width="8.83203125" style="16" customWidth="1"/>
    <col min="6657" max="6657" width="12.6640625" style="16" customWidth="1"/>
    <col min="6658" max="6912" width="8.83203125" style="16" customWidth="1"/>
    <col min="6913" max="6913" width="12.6640625" style="16" customWidth="1"/>
    <col min="6914" max="7168" width="8.83203125" style="16" customWidth="1"/>
    <col min="7169" max="7169" width="12.6640625" style="16" customWidth="1"/>
    <col min="7170" max="7424" width="8.83203125" style="16" customWidth="1"/>
    <col min="7425" max="7425" width="12.6640625" style="16" customWidth="1"/>
    <col min="7426" max="7680" width="8.83203125" style="16" customWidth="1"/>
    <col min="7681" max="7681" width="12.6640625" style="16" customWidth="1"/>
    <col min="7682" max="7936" width="8.83203125" style="16" customWidth="1"/>
    <col min="7937" max="7937" width="12.6640625" style="16" customWidth="1"/>
    <col min="7938" max="8192" width="8.83203125" style="16" customWidth="1"/>
    <col min="8193" max="8193" width="12.6640625" style="16" customWidth="1"/>
    <col min="8194" max="8448" width="8.83203125" style="16" customWidth="1"/>
    <col min="8449" max="8449" width="12.6640625" style="16" customWidth="1"/>
    <col min="8450" max="8704" width="8.83203125" style="16" customWidth="1"/>
    <col min="8705" max="8705" width="12.6640625" style="16" customWidth="1"/>
    <col min="8706" max="8960" width="8.83203125" style="16" customWidth="1"/>
    <col min="8961" max="8961" width="12.6640625" style="16" customWidth="1"/>
    <col min="8962" max="9216" width="8.83203125" style="16" customWidth="1"/>
    <col min="9217" max="9217" width="12.6640625" style="16" customWidth="1"/>
    <col min="9218" max="9472" width="8.83203125" style="16" customWidth="1"/>
    <col min="9473" max="9473" width="12.6640625" style="16" customWidth="1"/>
    <col min="9474" max="9728" width="8.83203125" style="16" customWidth="1"/>
    <col min="9729" max="9729" width="12.6640625" style="16" customWidth="1"/>
    <col min="9730" max="9984" width="8.83203125" style="16" customWidth="1"/>
    <col min="9985" max="9985" width="12.6640625" style="16" customWidth="1"/>
    <col min="9986" max="10240" width="8.83203125" style="16" customWidth="1"/>
    <col min="10241" max="10241" width="12.6640625" style="16" customWidth="1"/>
    <col min="10242" max="10496" width="8.83203125" style="16" customWidth="1"/>
    <col min="10497" max="10497" width="12.6640625" style="16" customWidth="1"/>
    <col min="10498" max="10752" width="8.83203125" style="16" customWidth="1"/>
    <col min="10753" max="10753" width="12.6640625" style="16" customWidth="1"/>
    <col min="10754" max="11008" width="8.83203125" style="16" customWidth="1"/>
    <col min="11009" max="11009" width="12.6640625" style="16" customWidth="1"/>
    <col min="11010" max="11264" width="8.83203125" style="16" customWidth="1"/>
    <col min="11265" max="11265" width="12.6640625" style="16" customWidth="1"/>
    <col min="11266" max="11520" width="8.83203125" style="16" customWidth="1"/>
    <col min="11521" max="11521" width="12.6640625" style="16" customWidth="1"/>
    <col min="11522" max="11776" width="8.83203125" style="16" customWidth="1"/>
    <col min="11777" max="11777" width="12.6640625" style="16" customWidth="1"/>
    <col min="11778" max="12032" width="8.83203125" style="16" customWidth="1"/>
    <col min="12033" max="12033" width="12.6640625" style="16" customWidth="1"/>
    <col min="12034" max="12288" width="8.83203125" style="16" customWidth="1"/>
    <col min="12289" max="12289" width="12.6640625" style="16" customWidth="1"/>
    <col min="12290" max="12544" width="8.83203125" style="16" customWidth="1"/>
    <col min="12545" max="12545" width="12.6640625" style="16" customWidth="1"/>
    <col min="12546" max="12800" width="8.83203125" style="16" customWidth="1"/>
    <col min="12801" max="12801" width="12.6640625" style="16" customWidth="1"/>
    <col min="12802" max="13056" width="8.83203125" style="16" customWidth="1"/>
    <col min="13057" max="13057" width="12.6640625" style="16" customWidth="1"/>
    <col min="13058" max="13312" width="8.83203125" style="16" customWidth="1"/>
    <col min="13313" max="13313" width="12.6640625" style="16" customWidth="1"/>
    <col min="13314" max="13568" width="8.83203125" style="16" customWidth="1"/>
    <col min="13569" max="13569" width="12.6640625" style="16" customWidth="1"/>
    <col min="13570" max="13824" width="8.83203125" style="16" customWidth="1"/>
    <col min="13825" max="13825" width="12.6640625" style="16" customWidth="1"/>
    <col min="13826" max="14080" width="8.83203125" style="16" customWidth="1"/>
    <col min="14081" max="14081" width="12.6640625" style="16" customWidth="1"/>
    <col min="14082" max="14336" width="8.83203125" style="16" customWidth="1"/>
    <col min="14337" max="14337" width="12.6640625" style="16" customWidth="1"/>
    <col min="14338" max="14592" width="8.83203125" style="16" customWidth="1"/>
    <col min="14593" max="14593" width="12.6640625" style="16" customWidth="1"/>
    <col min="14594" max="14848" width="8.83203125" style="16" customWidth="1"/>
    <col min="14849" max="14849" width="12.6640625" style="16" customWidth="1"/>
    <col min="14850" max="15104" width="8.83203125" style="16" customWidth="1"/>
    <col min="15105" max="15105" width="12.6640625" style="16" customWidth="1"/>
    <col min="15106" max="15360" width="8.83203125" style="16" customWidth="1"/>
    <col min="15361" max="15361" width="12.6640625" style="16" customWidth="1"/>
    <col min="15362" max="15616" width="8.83203125" style="16" customWidth="1"/>
    <col min="15617" max="15617" width="12.6640625" style="16" customWidth="1"/>
    <col min="15618" max="15872" width="8.83203125" style="16" customWidth="1"/>
    <col min="15873" max="15873" width="12.6640625" style="16" customWidth="1"/>
    <col min="15874" max="16128" width="8.83203125" style="16" customWidth="1"/>
    <col min="16129" max="16129" width="12.6640625" style="16" customWidth="1"/>
    <col min="16130" max="16384" width="8.83203125" style="16" customWidth="1"/>
  </cols>
  <sheetData>
    <row r="1" spans="1:115" ht="18" customHeight="1" x14ac:dyDescent="0.15">
      <c r="A1" s="16" t="s">
        <v>128</v>
      </c>
    </row>
    <row r="2" spans="1:115" ht="12.75" customHeight="1" x14ac:dyDescent="0.15"/>
    <row r="3" spans="1:115" ht="12.75" customHeight="1" x14ac:dyDescent="0.15"/>
    <row r="4" spans="1:115" ht="12.75" customHeight="1" x14ac:dyDescent="0.15">
      <c r="A4" s="16" t="s">
        <v>124</v>
      </c>
    </row>
    <row r="5" spans="1:115" ht="12.75" customHeight="1" x14ac:dyDescent="0.15">
      <c r="A5" s="16" t="s">
        <v>115</v>
      </c>
    </row>
    <row r="6" spans="1:115" ht="12.75" customHeight="1" x14ac:dyDescent="0.15">
      <c r="A6" s="16" t="s">
        <v>116</v>
      </c>
      <c r="E6" s="16">
        <v>60</v>
      </c>
    </row>
    <row r="7" spans="1:115" ht="12.75" customHeight="1" x14ac:dyDescent="0.15">
      <c r="A7" s="16" t="s">
        <v>117</v>
      </c>
      <c r="E7" s="16">
        <v>115</v>
      </c>
    </row>
    <row r="8" spans="1:115" ht="12.75" customHeight="1" x14ac:dyDescent="0.15">
      <c r="A8" s="16" t="s">
        <v>118</v>
      </c>
      <c r="E8" s="16">
        <v>2014</v>
      </c>
    </row>
    <row r="9" spans="1:115" ht="12.75" customHeight="1" x14ac:dyDescent="0.15">
      <c r="A9" s="16" t="s">
        <v>119</v>
      </c>
      <c r="E9" s="16">
        <v>2125</v>
      </c>
    </row>
    <row r="10" spans="1:115" ht="12.75" customHeight="1" x14ac:dyDescent="0.15"/>
    <row r="11" spans="1:115" ht="12.75" customHeight="1" x14ac:dyDescent="0.15">
      <c r="B11" s="16" t="s">
        <v>5</v>
      </c>
      <c r="D11" s="16" t="s">
        <v>0</v>
      </c>
    </row>
    <row r="12" spans="1:115" ht="12.75" customHeight="1" x14ac:dyDescent="0.15">
      <c r="D12" s="16">
        <v>2014</v>
      </c>
      <c r="E12" s="16">
        <v>2015</v>
      </c>
      <c r="F12" s="16">
        <v>2016</v>
      </c>
      <c r="G12" s="16">
        <v>2017</v>
      </c>
      <c r="H12" s="16">
        <v>2018</v>
      </c>
      <c r="I12" s="16">
        <v>2019</v>
      </c>
      <c r="J12" s="16">
        <v>2020</v>
      </c>
      <c r="K12" s="16">
        <v>2021</v>
      </c>
      <c r="L12" s="16">
        <v>2022</v>
      </c>
      <c r="M12" s="16">
        <v>2023</v>
      </c>
      <c r="N12" s="16">
        <v>2024</v>
      </c>
      <c r="O12" s="16">
        <v>2025</v>
      </c>
      <c r="P12" s="16">
        <v>2026</v>
      </c>
      <c r="Q12" s="16">
        <v>2027</v>
      </c>
      <c r="R12" s="16">
        <v>2028</v>
      </c>
      <c r="S12" s="16">
        <v>2029</v>
      </c>
      <c r="T12" s="16">
        <v>2030</v>
      </c>
      <c r="U12" s="16">
        <v>2031</v>
      </c>
      <c r="V12" s="16">
        <v>2032</v>
      </c>
      <c r="W12" s="16">
        <v>2033</v>
      </c>
      <c r="X12" s="16">
        <v>2034</v>
      </c>
      <c r="Y12" s="16">
        <v>2035</v>
      </c>
      <c r="Z12" s="16">
        <v>2036</v>
      </c>
      <c r="AA12" s="16">
        <v>2037</v>
      </c>
      <c r="AB12" s="16">
        <v>2038</v>
      </c>
      <c r="AC12" s="16">
        <v>2039</v>
      </c>
      <c r="AD12" s="16">
        <v>2040</v>
      </c>
      <c r="AE12" s="16">
        <v>2041</v>
      </c>
      <c r="AF12" s="16">
        <v>2042</v>
      </c>
      <c r="AG12" s="16">
        <v>2043</v>
      </c>
      <c r="AH12" s="16">
        <v>2044</v>
      </c>
      <c r="AI12" s="16">
        <v>2045</v>
      </c>
      <c r="AJ12" s="16">
        <v>2046</v>
      </c>
      <c r="AK12" s="16">
        <v>2047</v>
      </c>
      <c r="AL12" s="16">
        <v>2048</v>
      </c>
      <c r="AM12" s="16">
        <v>2049</v>
      </c>
      <c r="AN12" s="16">
        <v>2050</v>
      </c>
      <c r="AO12" s="16">
        <v>2051</v>
      </c>
      <c r="AP12" s="16">
        <v>2052</v>
      </c>
      <c r="AQ12" s="16">
        <v>2053</v>
      </c>
      <c r="AR12" s="16">
        <v>2054</v>
      </c>
      <c r="AS12" s="16">
        <v>2055</v>
      </c>
      <c r="AT12" s="16">
        <v>2056</v>
      </c>
      <c r="AU12" s="16">
        <v>2057</v>
      </c>
      <c r="AV12" s="16">
        <v>2058</v>
      </c>
      <c r="AW12" s="16">
        <v>2059</v>
      </c>
      <c r="AX12" s="16">
        <v>2060</v>
      </c>
      <c r="AY12" s="16">
        <v>2061</v>
      </c>
      <c r="AZ12" s="16">
        <v>2062</v>
      </c>
      <c r="BA12" s="16">
        <v>2063</v>
      </c>
      <c r="BB12" s="16">
        <v>2064</v>
      </c>
      <c r="BC12" s="16">
        <v>2065</v>
      </c>
      <c r="BD12" s="16">
        <v>2066</v>
      </c>
      <c r="BE12" s="16">
        <v>2067</v>
      </c>
      <c r="BF12" s="16">
        <v>2068</v>
      </c>
      <c r="BG12" s="16">
        <v>2069</v>
      </c>
      <c r="BH12" s="16">
        <v>2070</v>
      </c>
      <c r="BI12" s="16">
        <v>2071</v>
      </c>
      <c r="BJ12" s="16">
        <v>2072</v>
      </c>
      <c r="BK12" s="16">
        <v>2073</v>
      </c>
      <c r="BL12" s="16">
        <v>2074</v>
      </c>
      <c r="BM12" s="16">
        <v>2075</v>
      </c>
      <c r="BN12" s="16">
        <v>2076</v>
      </c>
      <c r="BO12" s="16">
        <v>2077</v>
      </c>
      <c r="BP12" s="16">
        <v>2078</v>
      </c>
      <c r="BQ12" s="16">
        <v>2079</v>
      </c>
      <c r="BR12" s="16">
        <v>2080</v>
      </c>
      <c r="BS12" s="16">
        <v>2081</v>
      </c>
      <c r="BT12" s="16">
        <v>2082</v>
      </c>
      <c r="BU12" s="16">
        <v>2083</v>
      </c>
      <c r="BV12" s="16">
        <v>2084</v>
      </c>
      <c r="BW12" s="16">
        <v>2085</v>
      </c>
      <c r="BX12" s="16">
        <v>2086</v>
      </c>
      <c r="BY12" s="16">
        <v>2087</v>
      </c>
      <c r="BZ12" s="16">
        <v>2088</v>
      </c>
      <c r="CA12" s="16">
        <v>2089</v>
      </c>
      <c r="CB12" s="16">
        <v>2090</v>
      </c>
      <c r="CC12" s="16">
        <v>2091</v>
      </c>
      <c r="CD12" s="16">
        <v>2092</v>
      </c>
      <c r="CE12" s="16">
        <v>2093</v>
      </c>
      <c r="CF12" s="16">
        <v>2094</v>
      </c>
      <c r="CG12" s="16">
        <v>2095</v>
      </c>
      <c r="CH12" s="16">
        <v>2096</v>
      </c>
      <c r="CI12" s="16">
        <v>2097</v>
      </c>
      <c r="CJ12" s="16">
        <v>2098</v>
      </c>
      <c r="CK12" s="16">
        <v>2099</v>
      </c>
      <c r="CL12" s="16">
        <v>2100</v>
      </c>
      <c r="CM12" s="16">
        <v>2101</v>
      </c>
      <c r="CN12" s="16">
        <v>2102</v>
      </c>
      <c r="CO12" s="16">
        <v>2103</v>
      </c>
      <c r="CP12" s="16">
        <v>2104</v>
      </c>
      <c r="CQ12" s="16">
        <v>2105</v>
      </c>
      <c r="CR12" s="16">
        <v>2106</v>
      </c>
      <c r="CS12" s="16">
        <v>2107</v>
      </c>
      <c r="CT12" s="16">
        <v>2108</v>
      </c>
      <c r="CU12" s="16">
        <v>2109</v>
      </c>
      <c r="CV12" s="16">
        <v>2110</v>
      </c>
      <c r="CW12" s="16">
        <v>2111</v>
      </c>
      <c r="CX12" s="16">
        <v>2112</v>
      </c>
      <c r="CY12" s="16">
        <v>2113</v>
      </c>
      <c r="CZ12" s="16">
        <v>2114</v>
      </c>
      <c r="DA12" s="16">
        <v>2115</v>
      </c>
      <c r="DB12" s="16">
        <v>2116</v>
      </c>
      <c r="DC12" s="16">
        <v>2117</v>
      </c>
      <c r="DD12" s="16">
        <v>2118</v>
      </c>
      <c r="DE12" s="16">
        <v>2119</v>
      </c>
      <c r="DF12" s="16">
        <v>2120</v>
      </c>
      <c r="DG12" s="16">
        <v>2121</v>
      </c>
      <c r="DH12" s="16">
        <v>2122</v>
      </c>
      <c r="DI12" s="16">
        <v>2123</v>
      </c>
      <c r="DJ12" s="16">
        <v>2124</v>
      </c>
      <c r="DK12" s="16">
        <v>2125</v>
      </c>
    </row>
    <row r="13" spans="1:115" ht="12.75" customHeight="1" x14ac:dyDescent="0.15">
      <c r="B13" s="16">
        <v>60</v>
      </c>
      <c r="D13" s="16">
        <v>7.2700000000000004E-3</v>
      </c>
      <c r="E13" s="16">
        <v>7.1289620000000008E-3</v>
      </c>
      <c r="F13" s="16">
        <v>6.994224618200001E-3</v>
      </c>
      <c r="G13" s="16">
        <v>6.8655308852251214E-3</v>
      </c>
      <c r="H13" s="16">
        <v>6.743324435468114E-3</v>
      </c>
      <c r="I13" s="16">
        <v>6.6280135876216097E-3</v>
      </c>
      <c r="J13" s="16">
        <v>6.5186513634258531E-3</v>
      </c>
      <c r="K13" s="16">
        <v>6.4156566718837245E-3</v>
      </c>
      <c r="L13" s="16">
        <v>6.3187802561382803E-3</v>
      </c>
      <c r="M13" s="16">
        <v>6.2277898204498895E-3</v>
      </c>
      <c r="N13" s="16">
        <v>6.1424690999097257E-3</v>
      </c>
      <c r="O13" s="16">
        <v>6.0626170016108991E-3</v>
      </c>
      <c r="P13" s="16">
        <v>5.9874405507909243E-3</v>
      </c>
      <c r="Q13" s="16">
        <v>5.9167887522915911E-3</v>
      </c>
      <c r="R13" s="16">
        <v>5.8499290393906967E-3</v>
      </c>
      <c r="S13" s="16">
        <v>5.786164812861338E-3</v>
      </c>
      <c r="T13" s="16">
        <v>5.7254100823262944E-3</v>
      </c>
      <c r="U13" s="16">
        <v>5.6670108994865661E-3</v>
      </c>
      <c r="V13" s="16">
        <v>5.6097740894017522E-3</v>
      </c>
      <c r="W13" s="16">
        <v>5.5536763485077344E-3</v>
      </c>
      <c r="X13" s="16">
        <v>5.498139585022657E-3</v>
      </c>
      <c r="Y13" s="16">
        <v>5.4431581891724312E-3</v>
      </c>
      <c r="Z13" s="16">
        <v>5.3887266072807057E-3</v>
      </c>
      <c r="AA13" s="16">
        <v>5.3348393412078988E-3</v>
      </c>
      <c r="AB13" s="16">
        <v>5.2814909477958199E-3</v>
      </c>
      <c r="AC13" s="16">
        <v>5.2286760383178617E-3</v>
      </c>
      <c r="AD13" s="16">
        <v>5.1763892779346831E-3</v>
      </c>
      <c r="AE13" s="16">
        <v>5.1246253851553363E-3</v>
      </c>
      <c r="AF13" s="16">
        <v>5.0733791313037832E-3</v>
      </c>
      <c r="AG13" s="16">
        <v>5.0226453399907448E-3</v>
      </c>
      <c r="AH13" s="16">
        <v>4.9724188865908374E-3</v>
      </c>
      <c r="AI13" s="16">
        <v>4.9226946977249291E-3</v>
      </c>
      <c r="AJ13" s="16">
        <v>4.8734677507476796E-3</v>
      </c>
      <c r="AK13" s="16">
        <v>4.8247330732402033E-3</v>
      </c>
      <c r="AL13" s="16">
        <v>4.7764857425078005E-3</v>
      </c>
      <c r="AM13" s="16">
        <v>4.7287208850827229E-3</v>
      </c>
      <c r="AN13" s="16">
        <v>4.6814336762318956E-3</v>
      </c>
      <c r="AO13" s="16">
        <v>4.634619339469577E-3</v>
      </c>
      <c r="AP13" s="16">
        <v>4.5882731460748808E-3</v>
      </c>
      <c r="AQ13" s="16">
        <v>4.5423904146141315E-3</v>
      </c>
      <c r="AR13" s="16">
        <v>4.4969665104679906E-3</v>
      </c>
      <c r="AS13" s="16">
        <v>4.4519968453633103E-3</v>
      </c>
      <c r="AT13" s="16">
        <v>4.4074768769096773E-3</v>
      </c>
      <c r="AU13" s="16">
        <v>4.3634021081405813E-3</v>
      </c>
      <c r="AV13" s="16">
        <v>4.3197680870591748E-3</v>
      </c>
      <c r="AW13" s="16">
        <v>4.2765704061885831E-3</v>
      </c>
      <c r="AX13" s="16">
        <v>4.2338047021266978E-3</v>
      </c>
      <c r="AY13" s="16">
        <v>4.1914666551054296E-3</v>
      </c>
      <c r="AZ13" s="16">
        <v>4.149551988554376E-3</v>
      </c>
      <c r="BA13" s="16">
        <v>4.1080564686688326E-3</v>
      </c>
      <c r="BB13" s="16">
        <v>4.0669759039821431E-3</v>
      </c>
      <c r="BC13" s="16">
        <v>4.0263061449423224E-3</v>
      </c>
      <c r="BD13" s="16">
        <v>3.9860430834928982E-3</v>
      </c>
      <c r="BE13" s="16">
        <v>3.9461826526579697E-3</v>
      </c>
      <c r="BF13" s="16">
        <v>3.9067208261313897E-3</v>
      </c>
      <c r="BG13" s="16">
        <v>3.8676536178700758E-3</v>
      </c>
      <c r="BH13" s="16">
        <v>3.8289770816913754E-3</v>
      </c>
      <c r="BI13" s="16">
        <v>3.7906873108744616E-3</v>
      </c>
      <c r="BJ13" s="16">
        <v>3.7527804377657172E-3</v>
      </c>
      <c r="BK13" s="16">
        <v>3.7152526333880599E-3</v>
      </c>
      <c r="BL13" s="16">
        <v>3.678100107054179E-3</v>
      </c>
      <c r="BM13" s="16">
        <v>3.6413191059836373E-3</v>
      </c>
      <c r="BN13" s="16">
        <v>3.6049059149238006E-3</v>
      </c>
      <c r="BO13" s="16">
        <v>3.5688568557745628E-3</v>
      </c>
      <c r="BP13" s="16">
        <v>3.5331682872168173E-3</v>
      </c>
      <c r="BQ13" s="16">
        <v>3.4978366043446492E-3</v>
      </c>
      <c r="BR13" s="16">
        <v>3.4628582383012026E-3</v>
      </c>
      <c r="BS13" s="16">
        <v>3.4282296559181901E-3</v>
      </c>
      <c r="BT13" s="16">
        <v>3.3939473593590083E-3</v>
      </c>
      <c r="BU13" s="16">
        <v>3.3600078857654184E-3</v>
      </c>
      <c r="BV13" s="16">
        <v>3.3264078069077641E-3</v>
      </c>
      <c r="BW13" s="16">
        <v>3.2931437288386866E-3</v>
      </c>
      <c r="BX13" s="16">
        <v>3.2602122915502997E-3</v>
      </c>
      <c r="BY13" s="16">
        <v>3.2276101686347968E-3</v>
      </c>
      <c r="BZ13" s="16">
        <v>3.1953340669484487E-3</v>
      </c>
      <c r="CA13" s="16">
        <v>3.163380726278964E-3</v>
      </c>
      <c r="CB13" s="16">
        <v>3.1317469190161743E-3</v>
      </c>
      <c r="CC13" s="16">
        <v>3.1004294498260128E-3</v>
      </c>
      <c r="CD13" s="16">
        <v>3.0694251553277526E-3</v>
      </c>
      <c r="CE13" s="16">
        <v>3.0387309037744749E-3</v>
      </c>
      <c r="CF13" s="16">
        <v>3.00834359473673E-3</v>
      </c>
      <c r="CG13" s="16">
        <v>2.9782601587893627E-3</v>
      </c>
      <c r="CH13" s="16">
        <v>2.9484775572014687E-3</v>
      </c>
      <c r="CI13" s="16">
        <v>2.9189927816294543E-3</v>
      </c>
      <c r="CJ13" s="16">
        <v>2.8898028538131598E-3</v>
      </c>
      <c r="CK13" s="16">
        <v>2.8609048252750281E-3</v>
      </c>
      <c r="CL13" s="16">
        <v>2.832295777022278E-3</v>
      </c>
      <c r="CM13" s="16">
        <v>2.8039728192520551E-3</v>
      </c>
      <c r="CN13" s="16">
        <v>2.7759330910595344E-3</v>
      </c>
      <c r="CO13" s="16">
        <v>2.7481737601489395E-3</v>
      </c>
      <c r="CP13" s="16">
        <v>2.7206920225474498E-3</v>
      </c>
      <c r="CQ13" s="16">
        <v>2.6934851023219753E-3</v>
      </c>
      <c r="CR13" s="16">
        <v>2.6665502512987554E-3</v>
      </c>
      <c r="CS13" s="16">
        <v>2.6398847487857677E-3</v>
      </c>
      <c r="CT13" s="16">
        <v>2.61348590129791E-3</v>
      </c>
      <c r="CU13" s="16">
        <v>2.5873510422849311E-3</v>
      </c>
      <c r="CV13" s="16">
        <v>2.5614775318620817E-3</v>
      </c>
      <c r="CW13" s="16">
        <v>2.535862756543461E-3</v>
      </c>
      <c r="CX13" s="16">
        <v>2.5105041289780264E-3</v>
      </c>
      <c r="CY13" s="16">
        <v>2.4853990876882461E-3</v>
      </c>
      <c r="CZ13" s="16">
        <v>2.4605450968113634E-3</v>
      </c>
      <c r="DA13" s="16">
        <v>2.4359396458432498E-3</v>
      </c>
      <c r="DB13" s="16">
        <v>2.4115802493848175E-3</v>
      </c>
      <c r="DC13" s="16">
        <v>2.3874644468909693E-3</v>
      </c>
      <c r="DD13" s="16">
        <v>2.3635898024220591E-3</v>
      </c>
      <c r="DE13" s="16">
        <v>2.3399539043978388E-3</v>
      </c>
      <c r="DF13" s="16">
        <v>2.3165543653538602E-3</v>
      </c>
      <c r="DG13" s="16">
        <v>2.2933888217003219E-3</v>
      </c>
      <c r="DH13" s="16">
        <v>2.2704549334833187E-3</v>
      </c>
      <c r="DI13" s="16">
        <v>2.2477503841484853E-3</v>
      </c>
      <c r="DJ13" s="16">
        <v>2.2252728803070004E-3</v>
      </c>
      <c r="DK13" s="16">
        <v>2.2030201515039305E-3</v>
      </c>
    </row>
    <row r="14" spans="1:115" ht="12.75" customHeight="1" x14ac:dyDescent="0.15">
      <c r="B14" s="16">
        <v>61</v>
      </c>
      <c r="D14" s="16">
        <v>7.8700000000000003E-3</v>
      </c>
      <c r="E14" s="16">
        <v>7.7173220000000004E-3</v>
      </c>
      <c r="F14" s="16">
        <v>7.5714646141999999E-3</v>
      </c>
      <c r="G14" s="16">
        <v>7.4329068117601404E-3</v>
      </c>
      <c r="H14" s="16">
        <v>7.3013443611919856E-3</v>
      </c>
      <c r="I14" s="16">
        <v>7.1772215070517219E-3</v>
      </c>
      <c r="J14" s="16">
        <v>7.0602327964867789E-3</v>
      </c>
      <c r="K14" s="16">
        <v>6.9493871415819359E-3</v>
      </c>
      <c r="L14" s="16">
        <v>6.8451463344582067E-3</v>
      </c>
      <c r="M14" s="16">
        <v>6.747260741875454E-3</v>
      </c>
      <c r="N14" s="16">
        <v>6.6554979957859483E-3</v>
      </c>
      <c r="O14" s="16">
        <v>6.5696420716403097E-3</v>
      </c>
      <c r="P14" s="16">
        <v>6.4888354741591339E-3</v>
      </c>
      <c r="Q14" s="16">
        <v>6.4122672155640563E-3</v>
      </c>
      <c r="R14" s="16">
        <v>6.3398085960281823E-3</v>
      </c>
      <c r="S14" s="16">
        <v>6.271338663191078E-3</v>
      </c>
      <c r="T14" s="16">
        <v>6.2054896072275718E-3</v>
      </c>
      <c r="U14" s="16">
        <v>6.1421936132338506E-3</v>
      </c>
      <c r="V14" s="16">
        <v>6.0801574577401887E-3</v>
      </c>
      <c r="W14" s="16">
        <v>6.0193558831627865E-3</v>
      </c>
      <c r="X14" s="16">
        <v>5.9591623243311588E-3</v>
      </c>
      <c r="Y14" s="16">
        <v>5.8995707010878473E-3</v>
      </c>
      <c r="Z14" s="16">
        <v>5.8405749940769686E-3</v>
      </c>
      <c r="AA14" s="16">
        <v>5.7821692441361984E-3</v>
      </c>
      <c r="AB14" s="16">
        <v>5.7243475516948368E-3</v>
      </c>
      <c r="AC14" s="16">
        <v>5.6671040761778887E-3</v>
      </c>
      <c r="AD14" s="16">
        <v>5.6104330354161099E-3</v>
      </c>
      <c r="AE14" s="16">
        <v>5.5543287050619488E-3</v>
      </c>
      <c r="AF14" s="16">
        <v>5.4987854180113286E-3</v>
      </c>
      <c r="AG14" s="16">
        <v>5.4437975638312154E-3</v>
      </c>
      <c r="AH14" s="16">
        <v>5.3893595881929039E-3</v>
      </c>
      <c r="AI14" s="16">
        <v>5.335465992310974E-3</v>
      </c>
      <c r="AJ14" s="16">
        <v>5.2821113323878646E-3</v>
      </c>
      <c r="AK14" s="16">
        <v>5.2292902190639859E-3</v>
      </c>
      <c r="AL14" s="16">
        <v>5.1769973168733462E-3</v>
      </c>
      <c r="AM14" s="16">
        <v>5.1252273437046121E-3</v>
      </c>
      <c r="AN14" s="16">
        <v>5.0739750702675666E-3</v>
      </c>
      <c r="AO14" s="16">
        <v>5.0232353195648911E-3</v>
      </c>
      <c r="AP14" s="16">
        <v>4.9730029663692414E-3</v>
      </c>
      <c r="AQ14" s="16">
        <v>4.9232729367055493E-3</v>
      </c>
      <c r="AR14" s="16">
        <v>4.8740402073384941E-3</v>
      </c>
      <c r="AS14" s="16">
        <v>4.8252998052651088E-3</v>
      </c>
      <c r="AT14" s="16">
        <v>4.7770468072124575E-3</v>
      </c>
      <c r="AU14" s="16">
        <v>4.7292763391403331E-3</v>
      </c>
      <c r="AV14" s="16">
        <v>4.6819835757489292E-3</v>
      </c>
      <c r="AW14" s="16">
        <v>4.63516373999144E-3</v>
      </c>
      <c r="AX14" s="16">
        <v>4.5888121025915258E-3</v>
      </c>
      <c r="AY14" s="16">
        <v>4.54292398156561E-3</v>
      </c>
      <c r="AZ14" s="16">
        <v>4.4974947417499543E-3</v>
      </c>
      <c r="BA14" s="16">
        <v>4.4525197943324551E-3</v>
      </c>
      <c r="BB14" s="16">
        <v>4.4079945963891301E-3</v>
      </c>
      <c r="BC14" s="16">
        <v>4.3639146504252388E-3</v>
      </c>
      <c r="BD14" s="16">
        <v>4.3202755039209858E-3</v>
      </c>
      <c r="BE14" s="16">
        <v>4.2770727488817759E-3</v>
      </c>
      <c r="BF14" s="16">
        <v>4.2343020213929583E-3</v>
      </c>
      <c r="BG14" s="16">
        <v>4.1919590011790285E-3</v>
      </c>
      <c r="BH14" s="16">
        <v>4.1500394111672386E-3</v>
      </c>
      <c r="BI14" s="16">
        <v>4.1085390170555658E-3</v>
      </c>
      <c r="BJ14" s="16">
        <v>4.0674536268850104E-3</v>
      </c>
      <c r="BK14" s="16">
        <v>4.0267790906161607E-3</v>
      </c>
      <c r="BL14" s="16">
        <v>3.9865112997099989E-3</v>
      </c>
      <c r="BM14" s="16">
        <v>3.9466461867128984E-3</v>
      </c>
      <c r="BN14" s="16">
        <v>3.9071797248457696E-3</v>
      </c>
      <c r="BO14" s="16">
        <v>3.8681079275973119E-3</v>
      </c>
      <c r="BP14" s="16">
        <v>3.8294268483213389E-3</v>
      </c>
      <c r="BQ14" s="16">
        <v>3.7911325798381254E-3</v>
      </c>
      <c r="BR14" s="16">
        <v>3.7532212540397443E-3</v>
      </c>
      <c r="BS14" s="16">
        <v>3.7156890414993464E-3</v>
      </c>
      <c r="BT14" s="16">
        <v>3.6785321510843529E-3</v>
      </c>
      <c r="BU14" s="16">
        <v>3.6417468295735092E-3</v>
      </c>
      <c r="BV14" s="16">
        <v>3.6053293612777746E-3</v>
      </c>
      <c r="BW14" s="16">
        <v>3.569276067664997E-3</v>
      </c>
      <c r="BX14" s="16">
        <v>3.5335833069883465E-3</v>
      </c>
      <c r="BY14" s="16">
        <v>3.4982474739184634E-3</v>
      </c>
      <c r="BZ14" s="16">
        <v>3.4632649991792786E-3</v>
      </c>
      <c r="CA14" s="16">
        <v>3.4286323491874854E-3</v>
      </c>
      <c r="CB14" s="16">
        <v>3.3943460256956109E-3</v>
      </c>
      <c r="CC14" s="16">
        <v>3.3604025654386548E-3</v>
      </c>
      <c r="CD14" s="16">
        <v>3.3267985397842682E-3</v>
      </c>
      <c r="CE14" s="16">
        <v>3.2935305543864255E-3</v>
      </c>
      <c r="CF14" s="16">
        <v>3.260595248842561E-3</v>
      </c>
      <c r="CG14" s="16">
        <v>3.2279892963541354E-3</v>
      </c>
      <c r="CH14" s="16">
        <v>3.1957094033905936E-3</v>
      </c>
      <c r="CI14" s="16">
        <v>3.163752309356688E-3</v>
      </c>
      <c r="CJ14" s="16">
        <v>3.1321147862631211E-3</v>
      </c>
      <c r="CK14" s="16">
        <v>3.1007936384004897E-3</v>
      </c>
      <c r="CL14" s="16">
        <v>3.0697857020164851E-3</v>
      </c>
      <c r="CM14" s="16">
        <v>3.0390878449963201E-3</v>
      </c>
      <c r="CN14" s="16">
        <v>3.0086969665463568E-3</v>
      </c>
      <c r="CO14" s="16">
        <v>2.9786099968808935E-3</v>
      </c>
      <c r="CP14" s="16">
        <v>2.9488238969120843E-3</v>
      </c>
      <c r="CQ14" s="16">
        <v>2.9193356579429635E-3</v>
      </c>
      <c r="CR14" s="16">
        <v>2.8901423013635336E-3</v>
      </c>
      <c r="CS14" s="16">
        <v>2.8612408783498986E-3</v>
      </c>
      <c r="CT14" s="16">
        <v>2.8326284695663994E-3</v>
      </c>
      <c r="CU14" s="16">
        <v>2.8043021848707353E-3</v>
      </c>
      <c r="CV14" s="16">
        <v>2.7762591630220278E-3</v>
      </c>
      <c r="CW14" s="16">
        <v>2.748496571391808E-3</v>
      </c>
      <c r="CX14" s="16">
        <v>2.7210116056778895E-3</v>
      </c>
      <c r="CY14" s="16">
        <v>2.6938014896211106E-3</v>
      </c>
      <c r="CZ14" s="16">
        <v>2.6668634747248998E-3</v>
      </c>
      <c r="DA14" s="16">
        <v>2.6401948399776506E-3</v>
      </c>
      <c r="DB14" s="16">
        <v>2.6137928915778742E-3</v>
      </c>
      <c r="DC14" s="16">
        <v>2.5876549626620954E-3</v>
      </c>
      <c r="DD14" s="16">
        <v>2.5617784130354741E-3</v>
      </c>
      <c r="DE14" s="16">
        <v>2.5361606289051194E-3</v>
      </c>
      <c r="DF14" s="16">
        <v>2.5107990226160685E-3</v>
      </c>
      <c r="DG14" s="16">
        <v>2.4856910323899075E-3</v>
      </c>
      <c r="DH14" s="16">
        <v>2.4608341220660086E-3</v>
      </c>
      <c r="DI14" s="16">
        <v>2.4362257808453486E-3</v>
      </c>
      <c r="DJ14" s="16">
        <v>2.4118635230368948E-3</v>
      </c>
      <c r="DK14" s="16">
        <v>2.387744887806526E-3</v>
      </c>
    </row>
    <row r="15" spans="1:115" ht="12.75" customHeight="1" x14ac:dyDescent="0.15">
      <c r="B15" s="16">
        <v>62</v>
      </c>
      <c r="D15" s="16">
        <v>8.4700000000000001E-3</v>
      </c>
      <c r="E15" s="16">
        <v>8.305682E-3</v>
      </c>
      <c r="F15" s="16">
        <v>8.1487046101999996E-3</v>
      </c>
      <c r="G15" s="16">
        <v>8.000398186294359E-3</v>
      </c>
      <c r="H15" s="16">
        <v>7.8595911782155786E-3</v>
      </c>
      <c r="I15" s="16">
        <v>7.7267640873037351E-3</v>
      </c>
      <c r="J15" s="16">
        <v>7.6015905090894148E-3</v>
      </c>
      <c r="K15" s="16">
        <v>7.4837658561985295E-3</v>
      </c>
      <c r="L15" s="16">
        <v>7.3730061215267909E-3</v>
      </c>
      <c r="M15" s="16">
        <v>7.269046735213263E-3</v>
      </c>
      <c r="N15" s="16">
        <v>7.1709146042878841E-3</v>
      </c>
      <c r="O15" s="16">
        <v>7.079126897352999E-3</v>
      </c>
      <c r="P15" s="16">
        <v>6.9920536365155571E-3</v>
      </c>
      <c r="Q15" s="16">
        <v>6.9102466089683246E-3</v>
      </c>
      <c r="R15" s="16">
        <v>6.8328518469478799E-3</v>
      </c>
      <c r="S15" s="16">
        <v>6.7590570470008422E-3</v>
      </c>
      <c r="T15" s="16">
        <v>6.6880869480073334E-3</v>
      </c>
      <c r="U15" s="16">
        <v>6.6198684611376585E-3</v>
      </c>
      <c r="V15" s="16">
        <v>6.5530077896801681E-3</v>
      </c>
      <c r="W15" s="16">
        <v>6.4874777117833659E-3</v>
      </c>
      <c r="X15" s="16">
        <v>6.4226029346655328E-3</v>
      </c>
      <c r="Y15" s="16">
        <v>6.3583769053188778E-3</v>
      </c>
      <c r="Z15" s="16">
        <v>6.2947931362656879E-3</v>
      </c>
      <c r="AA15" s="16">
        <v>6.2318452049030309E-3</v>
      </c>
      <c r="AB15" s="16">
        <v>6.1695267528540012E-3</v>
      </c>
      <c r="AC15" s="16">
        <v>6.1078314853254606E-3</v>
      </c>
      <c r="AD15" s="16">
        <v>6.0467531704722069E-3</v>
      </c>
      <c r="AE15" s="16">
        <v>5.9862856387674843E-3</v>
      </c>
      <c r="AF15" s="16">
        <v>5.9264227823798091E-3</v>
      </c>
      <c r="AG15" s="16">
        <v>5.8671585545560113E-3</v>
      </c>
      <c r="AH15" s="16">
        <v>5.8084869690104516E-3</v>
      </c>
      <c r="AI15" s="16">
        <v>5.7504020993203462E-3</v>
      </c>
      <c r="AJ15" s="16">
        <v>5.6928980783271434E-3</v>
      </c>
      <c r="AK15" s="16">
        <v>5.6359690975438716E-3</v>
      </c>
      <c r="AL15" s="16">
        <v>5.5796094065684327E-3</v>
      </c>
      <c r="AM15" s="16">
        <v>5.5238133125027483E-3</v>
      </c>
      <c r="AN15" s="16">
        <v>5.4685751793777208E-3</v>
      </c>
      <c r="AO15" s="16">
        <v>5.4138894275839438E-3</v>
      </c>
      <c r="AP15" s="16">
        <v>5.3597505333081042E-3</v>
      </c>
      <c r="AQ15" s="16">
        <v>5.3061530279750234E-3</v>
      </c>
      <c r="AR15" s="16">
        <v>5.2530914976952727E-3</v>
      </c>
      <c r="AS15" s="16">
        <v>5.2005605827183197E-3</v>
      </c>
      <c r="AT15" s="16">
        <v>5.1485549768911362E-3</v>
      </c>
      <c r="AU15" s="16">
        <v>5.0970694271222257E-3</v>
      </c>
      <c r="AV15" s="16">
        <v>5.0460987328510027E-3</v>
      </c>
      <c r="AW15" s="16">
        <v>4.9956377455224925E-3</v>
      </c>
      <c r="AX15" s="16">
        <v>4.945681368067268E-3</v>
      </c>
      <c r="AY15" s="16">
        <v>4.896224554386595E-3</v>
      </c>
      <c r="AZ15" s="16">
        <v>4.8472623088427289E-3</v>
      </c>
      <c r="BA15" s="16">
        <v>4.7987896857543018E-3</v>
      </c>
      <c r="BB15" s="16">
        <v>4.7508017888967585E-3</v>
      </c>
      <c r="BC15" s="16">
        <v>4.7032937710077913E-3</v>
      </c>
      <c r="BD15" s="16">
        <v>4.6562608332977127E-3</v>
      </c>
      <c r="BE15" s="16">
        <v>4.6096982249647358E-3</v>
      </c>
      <c r="BF15" s="16">
        <v>4.5636012427150881E-3</v>
      </c>
      <c r="BG15" s="16">
        <v>4.5179652302879377E-3</v>
      </c>
      <c r="BH15" s="16">
        <v>4.4727855779850582E-3</v>
      </c>
      <c r="BI15" s="16">
        <v>4.4280577222052071E-3</v>
      </c>
      <c r="BJ15" s="16">
        <v>4.3837771449831558E-3</v>
      </c>
      <c r="BK15" s="16">
        <v>4.3399393735333242E-3</v>
      </c>
      <c r="BL15" s="16">
        <v>4.2965399797979904E-3</v>
      </c>
      <c r="BM15" s="16">
        <v>4.2535745800000102E-3</v>
      </c>
      <c r="BN15" s="16">
        <v>4.2110388342000106E-3</v>
      </c>
      <c r="BO15" s="16">
        <v>4.1689284458580099E-3</v>
      </c>
      <c r="BP15" s="16">
        <v>4.1272391613994307E-3</v>
      </c>
      <c r="BQ15" s="16">
        <v>4.0859667697854358E-3</v>
      </c>
      <c r="BR15" s="16">
        <v>4.0451071020875815E-3</v>
      </c>
      <c r="BS15" s="16">
        <v>4.0046560310667053E-3</v>
      </c>
      <c r="BT15" s="16">
        <v>3.9646094707560383E-3</v>
      </c>
      <c r="BU15" s="16">
        <v>3.924963376048478E-3</v>
      </c>
      <c r="BV15" s="16">
        <v>3.8857137422879935E-3</v>
      </c>
      <c r="BW15" s="16">
        <v>3.8468566048651138E-3</v>
      </c>
      <c r="BX15" s="16">
        <v>3.8083880388164624E-3</v>
      </c>
      <c r="BY15" s="16">
        <v>3.7703041584282978E-3</v>
      </c>
      <c r="BZ15" s="16">
        <v>3.7326011168440148E-3</v>
      </c>
      <c r="CA15" s="16">
        <v>3.6952751056755742E-3</v>
      </c>
      <c r="CB15" s="16">
        <v>3.6583223546188186E-3</v>
      </c>
      <c r="CC15" s="16">
        <v>3.6217391310726307E-3</v>
      </c>
      <c r="CD15" s="16">
        <v>3.5855217397619044E-3</v>
      </c>
      <c r="CE15" s="16">
        <v>3.549666522364285E-3</v>
      </c>
      <c r="CF15" s="16">
        <v>3.514169857140642E-3</v>
      </c>
      <c r="CG15" s="16">
        <v>3.4790281585692358E-3</v>
      </c>
      <c r="CH15" s="16">
        <v>3.4442378769835428E-3</v>
      </c>
      <c r="CI15" s="16">
        <v>3.4097954982137079E-3</v>
      </c>
      <c r="CJ15" s="16">
        <v>3.3756975432315704E-3</v>
      </c>
      <c r="CK15" s="16">
        <v>3.3419405677992549E-3</v>
      </c>
      <c r="CL15" s="16">
        <v>3.3085211621212622E-3</v>
      </c>
      <c r="CM15" s="16">
        <v>3.2754359505000495E-3</v>
      </c>
      <c r="CN15" s="16">
        <v>3.2426815909950492E-3</v>
      </c>
      <c r="CO15" s="16">
        <v>3.210254775085099E-3</v>
      </c>
      <c r="CP15" s="16">
        <v>3.1781522273342478E-3</v>
      </c>
      <c r="CQ15" s="16">
        <v>3.1463707050609054E-3</v>
      </c>
      <c r="CR15" s="16">
        <v>3.1149069980102961E-3</v>
      </c>
      <c r="CS15" s="16">
        <v>3.083757928030193E-3</v>
      </c>
      <c r="CT15" s="16">
        <v>3.0529203487498911E-3</v>
      </c>
      <c r="CU15" s="16">
        <v>3.0223911452623921E-3</v>
      </c>
      <c r="CV15" s="16">
        <v>2.9921672338097684E-3</v>
      </c>
      <c r="CW15" s="16">
        <v>2.9622455614716704E-3</v>
      </c>
      <c r="CX15" s="16">
        <v>2.9326231058569539E-3</v>
      </c>
      <c r="CY15" s="16">
        <v>2.9032968747983844E-3</v>
      </c>
      <c r="CZ15" s="16">
        <v>2.8742639060504007E-3</v>
      </c>
      <c r="DA15" s="16">
        <v>2.8455212669898965E-3</v>
      </c>
      <c r="DB15" s="16">
        <v>2.8170660543199973E-3</v>
      </c>
      <c r="DC15" s="16">
        <v>2.7888953937767976E-3</v>
      </c>
      <c r="DD15" s="16">
        <v>2.7610064398390292E-3</v>
      </c>
      <c r="DE15" s="16">
        <v>2.733396375440639E-3</v>
      </c>
      <c r="DF15" s="16">
        <v>2.7060624116862328E-3</v>
      </c>
      <c r="DG15" s="16">
        <v>2.6790017875693703E-3</v>
      </c>
      <c r="DH15" s="16">
        <v>2.6522117696936767E-3</v>
      </c>
      <c r="DI15" s="16">
        <v>2.6256896519967401E-3</v>
      </c>
      <c r="DJ15" s="16">
        <v>2.5994327554767723E-3</v>
      </c>
      <c r="DK15" s="16">
        <v>2.5734384279220046E-3</v>
      </c>
    </row>
    <row r="16" spans="1:115" ht="12.75" customHeight="1" x14ac:dyDescent="0.15">
      <c r="B16" s="16">
        <v>63</v>
      </c>
      <c r="D16" s="16">
        <v>9.0500000000000008E-3</v>
      </c>
      <c r="E16" s="16">
        <v>8.8744300000000009E-3</v>
      </c>
      <c r="F16" s="16">
        <v>8.707590716E-3</v>
      </c>
      <c r="G16" s="16">
        <v>8.5499833240403993E-3</v>
      </c>
      <c r="H16" s="16">
        <v>8.4012136142020966E-3</v>
      </c>
      <c r="I16" s="16">
        <v>8.2609133468449208E-3</v>
      </c>
      <c r="J16" s="16">
        <v>8.1287387332954018E-3</v>
      </c>
      <c r="K16" s="16">
        <v>8.0043690306759816E-3</v>
      </c>
      <c r="L16" s="16">
        <v>7.887505242828113E-3</v>
      </c>
      <c r="M16" s="16">
        <v>7.7770801694285194E-3</v>
      </c>
      <c r="N16" s="16">
        <v>7.6736450031751205E-3</v>
      </c>
      <c r="O16" s="16">
        <v>7.5761897116347959E-3</v>
      </c>
      <c r="P16" s="16">
        <v>7.4845178161240151E-3</v>
      </c>
      <c r="Q16" s="16">
        <v>7.3976974094569761E-3</v>
      </c>
      <c r="R16" s="16">
        <v>7.3148431984710579E-3</v>
      </c>
      <c r="S16" s="16">
        <v>7.2358428919275701E-3</v>
      </c>
      <c r="T16" s="16">
        <v>7.1605901258515233E-3</v>
      </c>
      <c r="U16" s="16">
        <v>7.0875521065678375E-3</v>
      </c>
      <c r="V16" s="16">
        <v>7.0159678302915019E-3</v>
      </c>
      <c r="W16" s="16">
        <v>6.945808151988587E-3</v>
      </c>
      <c r="X16" s="16">
        <v>6.876350070468701E-3</v>
      </c>
      <c r="Y16" s="16">
        <v>6.8075865697640138E-3</v>
      </c>
      <c r="Z16" s="16">
        <v>6.7395107040663736E-3</v>
      </c>
      <c r="AA16" s="16">
        <v>6.6721155970257094E-3</v>
      </c>
      <c r="AB16" s="16">
        <v>6.6053944410554531E-3</v>
      </c>
      <c r="AC16" s="16">
        <v>6.5393404966448982E-3</v>
      </c>
      <c r="AD16" s="16">
        <v>6.4739470916784494E-3</v>
      </c>
      <c r="AE16" s="16">
        <v>6.4092076207616644E-3</v>
      </c>
      <c r="AF16" s="16">
        <v>6.3451155445540478E-3</v>
      </c>
      <c r="AG16" s="16">
        <v>6.2816643891085077E-3</v>
      </c>
      <c r="AH16" s="16">
        <v>6.2188477452174221E-3</v>
      </c>
      <c r="AI16" s="16">
        <v>6.1566592677652476E-3</v>
      </c>
      <c r="AJ16" s="16">
        <v>6.0950926750875951E-3</v>
      </c>
      <c r="AK16" s="16">
        <v>6.0341417483367197E-3</v>
      </c>
      <c r="AL16" s="16">
        <v>5.9738003308533521E-3</v>
      </c>
      <c r="AM16" s="16">
        <v>5.9140623275448188E-3</v>
      </c>
      <c r="AN16" s="16">
        <v>5.8549217042693702E-3</v>
      </c>
      <c r="AO16" s="16">
        <v>5.7963724872266767E-3</v>
      </c>
      <c r="AP16" s="16">
        <v>5.73840876235441E-3</v>
      </c>
      <c r="AQ16" s="16">
        <v>5.6810246747308656E-3</v>
      </c>
      <c r="AR16" s="16">
        <v>5.6242144279835572E-3</v>
      </c>
      <c r="AS16" s="16">
        <v>5.5679722837037211E-3</v>
      </c>
      <c r="AT16" s="16">
        <v>5.5122925608666841E-3</v>
      </c>
      <c r="AU16" s="16">
        <v>5.4571696352580176E-3</v>
      </c>
      <c r="AV16" s="16">
        <v>5.4025979389054363E-3</v>
      </c>
      <c r="AW16" s="16">
        <v>5.348571959516382E-3</v>
      </c>
      <c r="AX16" s="16">
        <v>5.2950862399212192E-3</v>
      </c>
      <c r="AY16" s="16">
        <v>5.242135377522006E-3</v>
      </c>
      <c r="AZ16" s="16">
        <v>5.1897140237467864E-3</v>
      </c>
      <c r="BA16" s="16">
        <v>5.1378168835093186E-3</v>
      </c>
      <c r="BB16" s="16">
        <v>5.0864387146742247E-3</v>
      </c>
      <c r="BC16" s="16">
        <v>5.0355743275274827E-3</v>
      </c>
      <c r="BD16" s="16">
        <v>4.9852185842522078E-3</v>
      </c>
      <c r="BE16" s="16">
        <v>4.9353663984096855E-3</v>
      </c>
      <c r="BF16" s="16">
        <v>4.8860127344255884E-3</v>
      </c>
      <c r="BG16" s="16">
        <v>4.8371526070813322E-3</v>
      </c>
      <c r="BH16" s="16">
        <v>4.7887810810105192E-3</v>
      </c>
      <c r="BI16" s="16">
        <v>4.7408932702004145E-3</v>
      </c>
      <c r="BJ16" s="16">
        <v>4.6934843374984098E-3</v>
      </c>
      <c r="BK16" s="16">
        <v>4.646549494123426E-3</v>
      </c>
      <c r="BL16" s="16">
        <v>4.6000839991821914E-3</v>
      </c>
      <c r="BM16" s="16">
        <v>4.5540831591903697E-3</v>
      </c>
      <c r="BN16" s="16">
        <v>4.5085423275984656E-3</v>
      </c>
      <c r="BO16" s="16">
        <v>4.4634569043224808E-3</v>
      </c>
      <c r="BP16" s="16">
        <v>4.4188223352792568E-3</v>
      </c>
      <c r="BQ16" s="16">
        <v>4.3746341119264643E-3</v>
      </c>
      <c r="BR16" s="16">
        <v>4.3308877708071996E-3</v>
      </c>
      <c r="BS16" s="16">
        <v>4.287578893099127E-3</v>
      </c>
      <c r="BT16" s="16">
        <v>4.2447031041681358E-3</v>
      </c>
      <c r="BU16" s="16">
        <v>4.2022560731264542E-3</v>
      </c>
      <c r="BV16" s="16">
        <v>4.1602335123951898E-3</v>
      </c>
      <c r="BW16" s="16">
        <v>4.1186311772712378E-3</v>
      </c>
      <c r="BX16" s="16">
        <v>4.0774448654985257E-3</v>
      </c>
      <c r="BY16" s="16">
        <v>4.0366704168435406E-3</v>
      </c>
      <c r="BZ16" s="16">
        <v>3.9963037126751052E-3</v>
      </c>
      <c r="CA16" s="16">
        <v>3.9563406755483534E-3</v>
      </c>
      <c r="CB16" s="16">
        <v>3.9167772687928697E-3</v>
      </c>
      <c r="CC16" s="16">
        <v>3.8776094961049416E-3</v>
      </c>
      <c r="CD16" s="16">
        <v>3.8388334011438922E-3</v>
      </c>
      <c r="CE16" s="16">
        <v>3.8004450671324528E-3</v>
      </c>
      <c r="CF16" s="16">
        <v>3.7624406164611279E-3</v>
      </c>
      <c r="CG16" s="16">
        <v>3.7248162102965169E-3</v>
      </c>
      <c r="CH16" s="16">
        <v>3.6875680481935516E-3</v>
      </c>
      <c r="CI16" s="16">
        <v>3.6506923677116165E-3</v>
      </c>
      <c r="CJ16" s="16">
        <v>3.6141854440344999E-3</v>
      </c>
      <c r="CK16" s="16">
        <v>3.5780435895941551E-3</v>
      </c>
      <c r="CL16" s="16">
        <v>3.5422631536982134E-3</v>
      </c>
      <c r="CM16" s="16">
        <v>3.5068405221612311E-3</v>
      </c>
      <c r="CN16" s="16">
        <v>3.4717721169396192E-3</v>
      </c>
      <c r="CO16" s="16">
        <v>3.4370543957702232E-3</v>
      </c>
      <c r="CP16" s="16">
        <v>3.4026838518125208E-3</v>
      </c>
      <c r="CQ16" s="16">
        <v>3.3686570132943953E-3</v>
      </c>
      <c r="CR16" s="16">
        <v>3.3349704431614511E-3</v>
      </c>
      <c r="CS16" s="16">
        <v>3.3016207387298368E-3</v>
      </c>
      <c r="CT16" s="16">
        <v>3.2686045313425382E-3</v>
      </c>
      <c r="CU16" s="16">
        <v>3.2359184860291132E-3</v>
      </c>
      <c r="CV16" s="16">
        <v>3.203559301168822E-3</v>
      </c>
      <c r="CW16" s="16">
        <v>3.1715237081571335E-3</v>
      </c>
      <c r="CX16" s="16">
        <v>3.1398084710755622E-3</v>
      </c>
      <c r="CY16" s="16">
        <v>3.1084103863648067E-3</v>
      </c>
      <c r="CZ16" s="16">
        <v>3.0773262825011588E-3</v>
      </c>
      <c r="DA16" s="16">
        <v>3.046553019676147E-3</v>
      </c>
      <c r="DB16" s="16">
        <v>3.0160874894793852E-3</v>
      </c>
      <c r="DC16" s="16">
        <v>2.9859266145845914E-3</v>
      </c>
      <c r="DD16" s="16">
        <v>2.9560673484387455E-3</v>
      </c>
      <c r="DE16" s="16">
        <v>2.9265066749543578E-3</v>
      </c>
      <c r="DF16" s="16">
        <v>2.8972416082048143E-3</v>
      </c>
      <c r="DG16" s="16">
        <v>2.8682691921227662E-3</v>
      </c>
      <c r="DH16" s="16">
        <v>2.8395865002015389E-3</v>
      </c>
      <c r="DI16" s="16">
        <v>2.8111906351995235E-3</v>
      </c>
      <c r="DJ16" s="16">
        <v>2.7830787288475279E-3</v>
      </c>
      <c r="DK16" s="16">
        <v>2.7552479415590527E-3</v>
      </c>
    </row>
    <row r="17" spans="2:115" ht="12.75" customHeight="1" x14ac:dyDescent="0.15">
      <c r="B17" s="16">
        <v>64</v>
      </c>
      <c r="D17" s="16">
        <v>9.6399999999999993E-3</v>
      </c>
      <c r="E17" s="16">
        <v>9.4529839999999993E-3</v>
      </c>
      <c r="F17" s="16">
        <v>9.2762131991999987E-3</v>
      </c>
      <c r="G17" s="16">
        <v>9.1101689829343191E-3</v>
      </c>
      <c r="H17" s="16">
        <v>8.9534740764278496E-3</v>
      </c>
      <c r="I17" s="16">
        <v>8.8057417541667904E-3</v>
      </c>
      <c r="J17" s="16">
        <v>8.6666110344509554E-3</v>
      </c>
      <c r="K17" s="16">
        <v>8.5357452078307465E-3</v>
      </c>
      <c r="L17" s="16">
        <v>8.4128304768379836E-3</v>
      </c>
      <c r="M17" s="16">
        <v>8.2975746993053032E-3</v>
      </c>
      <c r="N17" s="16">
        <v>8.188876470744403E-3</v>
      </c>
      <c r="O17" s="16">
        <v>8.086515514860098E-3</v>
      </c>
      <c r="P17" s="16">
        <v>7.9894773286817763E-3</v>
      </c>
      <c r="Q17" s="16">
        <v>7.8975983394019358E-3</v>
      </c>
      <c r="R17" s="16">
        <v>7.8099349978345747E-3</v>
      </c>
      <c r="S17" s="16">
        <v>7.7263686933577444E-3</v>
      </c>
      <c r="T17" s="16">
        <v>7.6460144589468246E-3</v>
      </c>
      <c r="U17" s="16">
        <v>7.5680251114655667E-3</v>
      </c>
      <c r="V17" s="16">
        <v>7.4923448603509109E-3</v>
      </c>
      <c r="W17" s="16">
        <v>7.4174214117474014E-3</v>
      </c>
      <c r="X17" s="16">
        <v>7.3432471976299278E-3</v>
      </c>
      <c r="Y17" s="16">
        <v>7.2698147256536286E-3</v>
      </c>
      <c r="Z17" s="16">
        <v>7.1971165783970914E-3</v>
      </c>
      <c r="AA17" s="16">
        <v>7.125145412613121E-3</v>
      </c>
      <c r="AB17" s="16">
        <v>7.0538939584869897E-3</v>
      </c>
      <c r="AC17" s="16">
        <v>6.9833550189021196E-3</v>
      </c>
      <c r="AD17" s="16">
        <v>6.9135214687130984E-3</v>
      </c>
      <c r="AE17" s="16">
        <v>6.8443862540259678E-3</v>
      </c>
      <c r="AF17" s="16">
        <v>6.7759423914857076E-3</v>
      </c>
      <c r="AG17" s="16">
        <v>6.7081829675708507E-3</v>
      </c>
      <c r="AH17" s="16">
        <v>6.6411011378951423E-3</v>
      </c>
      <c r="AI17" s="16">
        <v>6.5746901265161901E-3</v>
      </c>
      <c r="AJ17" s="16">
        <v>6.5089432252510284E-3</v>
      </c>
      <c r="AK17" s="16">
        <v>6.4438537929985187E-3</v>
      </c>
      <c r="AL17" s="16">
        <v>6.3794152550685334E-3</v>
      </c>
      <c r="AM17" s="16">
        <v>6.3156211025178479E-3</v>
      </c>
      <c r="AN17" s="16">
        <v>6.2524648914926689E-3</v>
      </c>
      <c r="AO17" s="16">
        <v>6.1899402425777423E-3</v>
      </c>
      <c r="AP17" s="16">
        <v>6.1280408401519649E-3</v>
      </c>
      <c r="AQ17" s="16">
        <v>6.0667604317504453E-3</v>
      </c>
      <c r="AR17" s="16">
        <v>6.0060928274329409E-3</v>
      </c>
      <c r="AS17" s="16">
        <v>5.9460318991586113E-3</v>
      </c>
      <c r="AT17" s="16">
        <v>5.8865715801670248E-3</v>
      </c>
      <c r="AU17" s="16">
        <v>5.8277058643653552E-3</v>
      </c>
      <c r="AV17" s="16">
        <v>5.7694288057217012E-3</v>
      </c>
      <c r="AW17" s="16">
        <v>5.7117345176644838E-3</v>
      </c>
      <c r="AX17" s="16">
        <v>5.6546171724878398E-3</v>
      </c>
      <c r="AY17" s="16">
        <v>5.5980710007629605E-3</v>
      </c>
      <c r="AZ17" s="16">
        <v>5.5420902907553308E-3</v>
      </c>
      <c r="BA17" s="16">
        <v>5.4866693878477778E-3</v>
      </c>
      <c r="BB17" s="16">
        <v>5.4318026939692999E-3</v>
      </c>
      <c r="BC17" s="16">
        <v>5.377484667029607E-3</v>
      </c>
      <c r="BD17" s="16">
        <v>5.3237098203593103E-3</v>
      </c>
      <c r="BE17" s="16">
        <v>5.2704727221557172E-3</v>
      </c>
      <c r="BF17" s="16">
        <v>5.2177679949341601E-3</v>
      </c>
      <c r="BG17" s="16">
        <v>5.165590314984818E-3</v>
      </c>
      <c r="BH17" s="16">
        <v>5.1139344118349703E-3</v>
      </c>
      <c r="BI17" s="16">
        <v>5.0627950677166206E-3</v>
      </c>
      <c r="BJ17" s="16">
        <v>5.0121671170394542E-3</v>
      </c>
      <c r="BK17" s="16">
        <v>4.9620454458690596E-3</v>
      </c>
      <c r="BL17" s="16">
        <v>4.912424991410369E-3</v>
      </c>
      <c r="BM17" s="16">
        <v>4.8633007414962655E-3</v>
      </c>
      <c r="BN17" s="16">
        <v>4.8146677340813026E-3</v>
      </c>
      <c r="BO17" s="16">
        <v>4.7665210567404892E-3</v>
      </c>
      <c r="BP17" s="16">
        <v>4.7188558461730848E-3</v>
      </c>
      <c r="BQ17" s="16">
        <v>4.6716672877113539E-3</v>
      </c>
      <c r="BR17" s="16">
        <v>4.6249506148342409E-3</v>
      </c>
      <c r="BS17" s="16">
        <v>4.5787011086858981E-3</v>
      </c>
      <c r="BT17" s="16">
        <v>4.532914097599039E-3</v>
      </c>
      <c r="BU17" s="16">
        <v>4.4875849566230483E-3</v>
      </c>
      <c r="BV17" s="16">
        <v>4.4427091070568178E-3</v>
      </c>
      <c r="BW17" s="16">
        <v>4.3982820159862495E-3</v>
      </c>
      <c r="BX17" s="16">
        <v>4.3542991958263871E-3</v>
      </c>
      <c r="BY17" s="16">
        <v>4.3107562038681236E-3</v>
      </c>
      <c r="BZ17" s="16">
        <v>4.2676486418294418E-3</v>
      </c>
      <c r="CA17" s="16">
        <v>4.2249721554111471E-3</v>
      </c>
      <c r="CB17" s="16">
        <v>4.1827224338570361E-3</v>
      </c>
      <c r="CC17" s="16">
        <v>4.1408952095184663E-3</v>
      </c>
      <c r="CD17" s="16">
        <v>4.0994862574232809E-3</v>
      </c>
      <c r="CE17" s="16">
        <v>4.0584913948490476E-3</v>
      </c>
      <c r="CF17" s="16">
        <v>4.0179064809005571E-3</v>
      </c>
      <c r="CG17" s="16">
        <v>3.9777274160915522E-3</v>
      </c>
      <c r="CH17" s="16">
        <v>3.9379501419306356E-3</v>
      </c>
      <c r="CI17" s="16">
        <v>3.8985706405113298E-3</v>
      </c>
      <c r="CJ17" s="16">
        <v>3.8595849341062165E-3</v>
      </c>
      <c r="CK17" s="16">
        <v>3.8209890847651544E-3</v>
      </c>
      <c r="CL17" s="16">
        <v>3.7827791939175027E-3</v>
      </c>
      <c r="CM17" s="16">
        <v>3.7449514019783276E-3</v>
      </c>
      <c r="CN17" s="16">
        <v>3.7075018879585446E-3</v>
      </c>
      <c r="CO17" s="16">
        <v>3.670426869078959E-3</v>
      </c>
      <c r="CP17" s="16">
        <v>3.6337226003881696E-3</v>
      </c>
      <c r="CQ17" s="16">
        <v>3.5973853743842877E-3</v>
      </c>
      <c r="CR17" s="16">
        <v>3.5614115206404444E-3</v>
      </c>
      <c r="CS17" s="16">
        <v>3.5257974054340403E-3</v>
      </c>
      <c r="CT17" s="16">
        <v>3.4905394313796997E-3</v>
      </c>
      <c r="CU17" s="16">
        <v>3.4556340370659028E-3</v>
      </c>
      <c r="CV17" s="16">
        <v>3.4210776966952438E-3</v>
      </c>
      <c r="CW17" s="16">
        <v>3.3868669197282915E-3</v>
      </c>
      <c r="CX17" s="16">
        <v>3.3529982505310085E-3</v>
      </c>
      <c r="CY17" s="16">
        <v>3.3194682680256983E-3</v>
      </c>
      <c r="CZ17" s="16">
        <v>3.2862735853454415E-3</v>
      </c>
      <c r="DA17" s="16">
        <v>3.2534108494919867E-3</v>
      </c>
      <c r="DB17" s="16">
        <v>3.2208767409970668E-3</v>
      </c>
      <c r="DC17" s="16">
        <v>3.1886679735870964E-3</v>
      </c>
      <c r="DD17" s="16">
        <v>3.156781293851225E-3</v>
      </c>
      <c r="DE17" s="16">
        <v>3.1252134809127128E-3</v>
      </c>
      <c r="DF17" s="16">
        <v>3.0939613461035856E-3</v>
      </c>
      <c r="DG17" s="16">
        <v>3.0630217326425499E-3</v>
      </c>
      <c r="DH17" s="16">
        <v>3.0323915153161246E-3</v>
      </c>
      <c r="DI17" s="16">
        <v>3.0020676001629634E-3</v>
      </c>
      <c r="DJ17" s="16">
        <v>2.9720469241613333E-3</v>
      </c>
      <c r="DK17" s="16">
        <v>2.9423264549197203E-3</v>
      </c>
    </row>
    <row r="18" spans="2:115" ht="12.75" customHeight="1" x14ac:dyDescent="0.15">
      <c r="B18" s="16">
        <v>65</v>
      </c>
      <c r="D18" s="16">
        <v>1.0240000000000001E-2</v>
      </c>
      <c r="E18" s="16">
        <v>1.0043392000000002E-2</v>
      </c>
      <c r="F18" s="16">
        <v>9.8575892480000024E-3</v>
      </c>
      <c r="G18" s="16">
        <v>9.6831099183104022E-3</v>
      </c>
      <c r="H18" s="16">
        <v>9.5194653606909558E-3</v>
      </c>
      <c r="I18" s="16">
        <v>9.3652500218477618E-3</v>
      </c>
      <c r="J18" s="16">
        <v>9.2210251715113059E-3</v>
      </c>
      <c r="K18" s="16">
        <v>9.0845539989729378E-3</v>
      </c>
      <c r="L18" s="16">
        <v>8.9564617875874195E-3</v>
      </c>
      <c r="M18" s="16">
        <v>8.8364451996337488E-3</v>
      </c>
      <c r="N18" s="16">
        <v>8.7224550565584737E-3</v>
      </c>
      <c r="O18" s="16">
        <v>8.6151688593628043E-3</v>
      </c>
      <c r="P18" s="16">
        <v>8.513509866822323E-3</v>
      </c>
      <c r="Q18" s="16">
        <v>8.4173072053272315E-3</v>
      </c>
      <c r="R18" s="16">
        <v>8.3247168260686313E-3</v>
      </c>
      <c r="S18" s="16">
        <v>8.2364748277123038E-3</v>
      </c>
      <c r="T18" s="16">
        <v>8.1508154895040957E-3</v>
      </c>
      <c r="U18" s="16">
        <v>8.0676771715111548E-3</v>
      </c>
      <c r="V18" s="16">
        <v>7.9870003997960428E-3</v>
      </c>
      <c r="W18" s="16">
        <v>7.9071303957980819E-3</v>
      </c>
      <c r="X18" s="16">
        <v>7.8280590918401016E-3</v>
      </c>
      <c r="Y18" s="16">
        <v>7.7497785009217005E-3</v>
      </c>
      <c r="Z18" s="16">
        <v>7.672280715912483E-3</v>
      </c>
      <c r="AA18" s="16">
        <v>7.5955579087533583E-3</v>
      </c>
      <c r="AB18" s="16">
        <v>7.5196023296658253E-3</v>
      </c>
      <c r="AC18" s="16">
        <v>7.4444063063691659E-3</v>
      </c>
      <c r="AD18" s="16">
        <v>7.3699622433054746E-3</v>
      </c>
      <c r="AE18" s="16">
        <v>7.2962626208724199E-3</v>
      </c>
      <c r="AF18" s="16">
        <v>7.2232999946636959E-3</v>
      </c>
      <c r="AG18" s="16">
        <v>7.1510669947170589E-3</v>
      </c>
      <c r="AH18" s="16">
        <v>7.0795563247698879E-3</v>
      </c>
      <c r="AI18" s="16">
        <v>7.0087607615221884E-3</v>
      </c>
      <c r="AJ18" s="16">
        <v>6.9386731539069673E-3</v>
      </c>
      <c r="AK18" s="16">
        <v>6.8692864223678972E-3</v>
      </c>
      <c r="AL18" s="16">
        <v>6.8005935581442181E-3</v>
      </c>
      <c r="AM18" s="16">
        <v>6.7325876225627765E-3</v>
      </c>
      <c r="AN18" s="16">
        <v>6.6652617463371479E-3</v>
      </c>
      <c r="AO18" s="16">
        <v>6.5986091288737772E-3</v>
      </c>
      <c r="AP18" s="16">
        <v>6.5326230375850388E-3</v>
      </c>
      <c r="AQ18" s="16">
        <v>6.4672968072091884E-3</v>
      </c>
      <c r="AR18" s="16">
        <v>6.4026238391370971E-3</v>
      </c>
      <c r="AS18" s="16">
        <v>6.3385976007457254E-3</v>
      </c>
      <c r="AT18" s="16">
        <v>6.2752116247382682E-3</v>
      </c>
      <c r="AU18" s="16">
        <v>6.2124595084908857E-3</v>
      </c>
      <c r="AV18" s="16">
        <v>6.1503349134059762E-3</v>
      </c>
      <c r="AW18" s="16">
        <v>6.0888315642719168E-3</v>
      </c>
      <c r="AX18" s="16">
        <v>6.027943248629198E-3</v>
      </c>
      <c r="AY18" s="16">
        <v>5.9676638161429048E-3</v>
      </c>
      <c r="AZ18" s="16">
        <v>5.9079871779814759E-3</v>
      </c>
      <c r="BA18" s="16">
        <v>5.8489073062016617E-3</v>
      </c>
      <c r="BB18" s="16">
        <v>5.7904182331396442E-3</v>
      </c>
      <c r="BC18" s="16">
        <v>5.7325140508082484E-3</v>
      </c>
      <c r="BD18" s="16">
        <v>5.6751889103001654E-3</v>
      </c>
      <c r="BE18" s="16">
        <v>5.6184370211971634E-3</v>
      </c>
      <c r="BF18" s="16">
        <v>5.5622526509851921E-3</v>
      </c>
      <c r="BG18" s="16">
        <v>5.50663012447534E-3</v>
      </c>
      <c r="BH18" s="16">
        <v>5.4515638232305865E-3</v>
      </c>
      <c r="BI18" s="16">
        <v>5.3970481849982812E-3</v>
      </c>
      <c r="BJ18" s="16">
        <v>5.3430777031482982E-3</v>
      </c>
      <c r="BK18" s="16">
        <v>5.2896469261168155E-3</v>
      </c>
      <c r="BL18" s="16">
        <v>5.2367504568556471E-3</v>
      </c>
      <c r="BM18" s="16">
        <v>5.1843829522870899E-3</v>
      </c>
      <c r="BN18" s="16">
        <v>5.1325391227642191E-3</v>
      </c>
      <c r="BO18" s="16">
        <v>5.0812137315365772E-3</v>
      </c>
      <c r="BP18" s="16">
        <v>5.0304015942212116E-3</v>
      </c>
      <c r="BQ18" s="16">
        <v>4.9800975782789995E-3</v>
      </c>
      <c r="BR18" s="16">
        <v>4.9302966024962099E-3</v>
      </c>
      <c r="BS18" s="16">
        <v>4.8809936364712465E-3</v>
      </c>
      <c r="BT18" s="16">
        <v>4.8321837001065347E-3</v>
      </c>
      <c r="BU18" s="16">
        <v>4.7838618631054694E-3</v>
      </c>
      <c r="BV18" s="16">
        <v>4.7360232444744145E-3</v>
      </c>
      <c r="BW18" s="16">
        <v>4.6886630120296707E-3</v>
      </c>
      <c r="BX18" s="16">
        <v>4.6417763819093733E-3</v>
      </c>
      <c r="BY18" s="16">
        <v>4.5953586180902803E-3</v>
      </c>
      <c r="BZ18" s="16">
        <v>4.5494050319093773E-3</v>
      </c>
      <c r="CA18" s="16">
        <v>4.5039109815902829E-3</v>
      </c>
      <c r="CB18" s="16">
        <v>4.4588718717743798E-3</v>
      </c>
      <c r="CC18" s="16">
        <v>4.4142831530566366E-3</v>
      </c>
      <c r="CD18" s="16">
        <v>4.3701403215260703E-3</v>
      </c>
      <c r="CE18" s="16">
        <v>4.3264389183108095E-3</v>
      </c>
      <c r="CF18" s="16">
        <v>4.2831745291277007E-3</v>
      </c>
      <c r="CG18" s="16">
        <v>4.240342783836424E-3</v>
      </c>
      <c r="CH18" s="16">
        <v>4.1979393559980595E-3</v>
      </c>
      <c r="CI18" s="16">
        <v>4.1559599624380788E-3</v>
      </c>
      <c r="CJ18" s="16">
        <v>4.1144003628136982E-3</v>
      </c>
      <c r="CK18" s="16">
        <v>4.0732563591855614E-3</v>
      </c>
      <c r="CL18" s="16">
        <v>4.0325237955937052E-3</v>
      </c>
      <c r="CM18" s="16">
        <v>3.9921985576377682E-3</v>
      </c>
      <c r="CN18" s="16">
        <v>3.9522765720613907E-3</v>
      </c>
      <c r="CO18" s="16">
        <v>3.9127538063407769E-3</v>
      </c>
      <c r="CP18" s="16">
        <v>3.8736262682773693E-3</v>
      </c>
      <c r="CQ18" s="16">
        <v>3.8348900055945956E-3</v>
      </c>
      <c r="CR18" s="16">
        <v>3.7965411055386491E-3</v>
      </c>
      <c r="CS18" s="16">
        <v>3.7585756944832627E-3</v>
      </c>
      <c r="CT18" s="16">
        <v>3.7209899375384298E-3</v>
      </c>
      <c r="CU18" s="16">
        <v>3.6837800381630459E-3</v>
      </c>
      <c r="CV18" s="16">
        <v>3.6469422377814155E-3</v>
      </c>
      <c r="CW18" s="16">
        <v>3.6104728154036014E-3</v>
      </c>
      <c r="CX18" s="16">
        <v>3.5743680872495653E-3</v>
      </c>
      <c r="CY18" s="16">
        <v>3.5386244063770693E-3</v>
      </c>
      <c r="CZ18" s="16">
        <v>3.5032381623132988E-3</v>
      </c>
      <c r="DA18" s="16">
        <v>3.4682057806901655E-3</v>
      </c>
      <c r="DB18" s="16">
        <v>3.4335237228832641E-3</v>
      </c>
      <c r="DC18" s="16">
        <v>3.3991884856544316E-3</v>
      </c>
      <c r="DD18" s="16">
        <v>3.3651966007978867E-3</v>
      </c>
      <c r="DE18" s="16">
        <v>3.3315446347899078E-3</v>
      </c>
      <c r="DF18" s="16">
        <v>3.2982291884420091E-3</v>
      </c>
      <c r="DG18" s="16">
        <v>3.2652468965575889E-3</v>
      </c>
      <c r="DH18" s="16">
        <v>3.2325944275920131E-3</v>
      </c>
      <c r="DI18" s="16">
        <v>3.2002684833160929E-3</v>
      </c>
      <c r="DJ18" s="16">
        <v>3.1682657984829317E-3</v>
      </c>
      <c r="DK18" s="16">
        <v>3.1365831404981024E-3</v>
      </c>
    </row>
    <row r="19" spans="2:115" ht="12.75" customHeight="1" x14ac:dyDescent="0.15">
      <c r="B19" s="16">
        <v>66</v>
      </c>
      <c r="D19" s="16">
        <v>1.089E-2</v>
      </c>
      <c r="E19" s="16">
        <v>1.0682001E-2</v>
      </c>
      <c r="F19" s="16">
        <v>1.04875885818E-2</v>
      </c>
      <c r="G19" s="16">
        <v>1.030510454047668E-2</v>
      </c>
      <c r="H19" s="16">
        <v>1.0134039805104767E-2</v>
      </c>
      <c r="I19" s="16">
        <v>9.9739219761841112E-3</v>
      </c>
      <c r="J19" s="16">
        <v>9.8233157543437307E-3</v>
      </c>
      <c r="K19" s="16">
        <v>9.6818600074811811E-3</v>
      </c>
      <c r="L19" s="16">
        <v>9.5492185253786884E-3</v>
      </c>
      <c r="M19" s="16">
        <v>9.4241237626962269E-3</v>
      </c>
      <c r="N19" s="16">
        <v>9.3053798032862543E-3</v>
      </c>
      <c r="O19" s="16">
        <v>9.1927847076664904E-3</v>
      </c>
      <c r="P19" s="16">
        <v>9.0861484050575592E-3</v>
      </c>
      <c r="Q19" s="16">
        <v>8.9843835429209151E-3</v>
      </c>
      <c r="R19" s="16">
        <v>8.8873522006573686E-3</v>
      </c>
      <c r="S19" s="16">
        <v>8.7940350025504672E-3</v>
      </c>
      <c r="T19" s="16">
        <v>8.7034564420241968E-3</v>
      </c>
      <c r="U19" s="16">
        <v>8.6155515319597531E-3</v>
      </c>
      <c r="V19" s="16">
        <v>8.5293960166401561E-3</v>
      </c>
      <c r="W19" s="16">
        <v>8.4441020564737547E-3</v>
      </c>
      <c r="X19" s="16">
        <v>8.3596610359090162E-3</v>
      </c>
      <c r="Y19" s="16">
        <v>8.2760644255499265E-3</v>
      </c>
      <c r="Z19" s="16">
        <v>8.1933037812944275E-3</v>
      </c>
      <c r="AA19" s="16">
        <v>8.1113707434814827E-3</v>
      </c>
      <c r="AB19" s="16">
        <v>8.0302570360466681E-3</v>
      </c>
      <c r="AC19" s="16">
        <v>7.9499544656862018E-3</v>
      </c>
      <c r="AD19" s="16">
        <v>7.8704549210293403E-3</v>
      </c>
      <c r="AE19" s="16">
        <v>7.7917503718190461E-3</v>
      </c>
      <c r="AF19" s="16">
        <v>7.7138328681008554E-3</v>
      </c>
      <c r="AG19" s="16">
        <v>7.6366945394198468E-3</v>
      </c>
      <c r="AH19" s="16">
        <v>7.5603275940256485E-3</v>
      </c>
      <c r="AI19" s="16">
        <v>7.4847243180853913E-3</v>
      </c>
      <c r="AJ19" s="16">
        <v>7.4098770749045379E-3</v>
      </c>
      <c r="AK19" s="16">
        <v>7.3357783041554927E-3</v>
      </c>
      <c r="AL19" s="16">
        <v>7.2624205211139371E-3</v>
      </c>
      <c r="AM19" s="16">
        <v>7.1897963159027979E-3</v>
      </c>
      <c r="AN19" s="16">
        <v>7.1178983527437701E-3</v>
      </c>
      <c r="AO19" s="16">
        <v>7.0467193692163319E-3</v>
      </c>
      <c r="AP19" s="16">
        <v>6.9762521755241686E-3</v>
      </c>
      <c r="AQ19" s="16">
        <v>6.906489653768927E-3</v>
      </c>
      <c r="AR19" s="16">
        <v>6.8374247572312377E-3</v>
      </c>
      <c r="AS19" s="16">
        <v>6.7690505096589249E-3</v>
      </c>
      <c r="AT19" s="16">
        <v>6.7013600045623357E-3</v>
      </c>
      <c r="AU19" s="16">
        <v>6.6343464045167128E-3</v>
      </c>
      <c r="AV19" s="16">
        <v>6.5680029404715451E-3</v>
      </c>
      <c r="AW19" s="16">
        <v>6.5023229110668292E-3</v>
      </c>
      <c r="AX19" s="16">
        <v>6.4372996819561613E-3</v>
      </c>
      <c r="AY19" s="16">
        <v>6.3729266851365995E-3</v>
      </c>
      <c r="AZ19" s="16">
        <v>6.3091974182852336E-3</v>
      </c>
      <c r="BA19" s="16">
        <v>6.2461054441023817E-3</v>
      </c>
      <c r="BB19" s="16">
        <v>6.1836443896613564E-3</v>
      </c>
      <c r="BC19" s="16">
        <v>6.1218079457647434E-3</v>
      </c>
      <c r="BD19" s="16">
        <v>6.0605898663070954E-3</v>
      </c>
      <c r="BE19" s="16">
        <v>5.9999839676440243E-3</v>
      </c>
      <c r="BF19" s="16">
        <v>5.9399841279675842E-3</v>
      </c>
      <c r="BG19" s="16">
        <v>5.8805842866879081E-3</v>
      </c>
      <c r="BH19" s="16">
        <v>5.8217784438210291E-3</v>
      </c>
      <c r="BI19" s="16">
        <v>5.7635606593828192E-3</v>
      </c>
      <c r="BJ19" s="16">
        <v>5.7059250527889908E-3</v>
      </c>
      <c r="BK19" s="16">
        <v>5.6488658022611016E-3</v>
      </c>
      <c r="BL19" s="16">
        <v>5.59237714423849E-3</v>
      </c>
      <c r="BM19" s="16">
        <v>5.536453372796105E-3</v>
      </c>
      <c r="BN19" s="16">
        <v>5.4810888390681442E-3</v>
      </c>
      <c r="BO19" s="16">
        <v>5.4262779506774623E-3</v>
      </c>
      <c r="BP19" s="16">
        <v>5.3720151711706878E-3</v>
      </c>
      <c r="BQ19" s="16">
        <v>5.3182950194589811E-3</v>
      </c>
      <c r="BR19" s="16">
        <v>5.2651120692643917E-3</v>
      </c>
      <c r="BS19" s="16">
        <v>5.2124609485717467E-3</v>
      </c>
      <c r="BT19" s="16">
        <v>5.1603363390860298E-3</v>
      </c>
      <c r="BU19" s="16">
        <v>5.1087329756951691E-3</v>
      </c>
      <c r="BV19" s="16">
        <v>5.0576456459382182E-3</v>
      </c>
      <c r="BW19" s="16">
        <v>5.0070691894788357E-3</v>
      </c>
      <c r="BX19" s="16">
        <v>4.9569984975840467E-3</v>
      </c>
      <c r="BY19" s="16">
        <v>4.9074285126082069E-3</v>
      </c>
      <c r="BZ19" s="16">
        <v>4.8583542274821248E-3</v>
      </c>
      <c r="CA19" s="16">
        <v>4.8097706852073029E-3</v>
      </c>
      <c r="CB19" s="16">
        <v>4.7616729783552299E-3</v>
      </c>
      <c r="CC19" s="16">
        <v>4.7140562485716783E-3</v>
      </c>
      <c r="CD19" s="16">
        <v>4.6669156860859613E-3</v>
      </c>
      <c r="CE19" s="16">
        <v>4.620246529225101E-3</v>
      </c>
      <c r="CF19" s="16">
        <v>4.5740440639328497E-3</v>
      </c>
      <c r="CG19" s="16">
        <v>4.5283036232935218E-3</v>
      </c>
      <c r="CH19" s="16">
        <v>4.4830205870605858E-3</v>
      </c>
      <c r="CI19" s="16">
        <v>4.4381903811899805E-3</v>
      </c>
      <c r="CJ19" s="16">
        <v>4.3938084773780806E-3</v>
      </c>
      <c r="CK19" s="16">
        <v>4.3498703926042994E-3</v>
      </c>
      <c r="CL19" s="16">
        <v>4.3063716886782566E-3</v>
      </c>
      <c r="CM19" s="16">
        <v>4.2633079717914737E-3</v>
      </c>
      <c r="CN19" s="16">
        <v>4.2206748920735598E-3</v>
      </c>
      <c r="CO19" s="16">
        <v>4.1784681431528241E-3</v>
      </c>
      <c r="CP19" s="16">
        <v>4.1366834617212953E-3</v>
      </c>
      <c r="CQ19" s="16">
        <v>4.095316627104083E-3</v>
      </c>
      <c r="CR19" s="16">
        <v>4.0543634608330411E-3</v>
      </c>
      <c r="CS19" s="16">
        <v>4.0138198262247111E-3</v>
      </c>
      <c r="CT19" s="16">
        <v>3.9736816279624639E-3</v>
      </c>
      <c r="CU19" s="16">
        <v>3.933944811682839E-3</v>
      </c>
      <c r="CV19" s="16">
        <v>3.8946053635660108E-3</v>
      </c>
      <c r="CW19" s="16">
        <v>3.8556593099303509E-3</v>
      </c>
      <c r="CX19" s="16">
        <v>3.8171027168310474E-3</v>
      </c>
      <c r="CY19" s="16">
        <v>3.7789316896627368E-3</v>
      </c>
      <c r="CZ19" s="16">
        <v>3.7411423727661095E-3</v>
      </c>
      <c r="DA19" s="16">
        <v>3.7037309490384482E-3</v>
      </c>
      <c r="DB19" s="16">
        <v>3.6666936395480638E-3</v>
      </c>
      <c r="DC19" s="16">
        <v>3.6300267031525832E-3</v>
      </c>
      <c r="DD19" s="16">
        <v>3.593726436121057E-3</v>
      </c>
      <c r="DE19" s="16">
        <v>3.5577891717598464E-3</v>
      </c>
      <c r="DF19" s="16">
        <v>3.522211280042248E-3</v>
      </c>
      <c r="DG19" s="16">
        <v>3.4869891672418257E-3</v>
      </c>
      <c r="DH19" s="16">
        <v>3.4521192755694072E-3</v>
      </c>
      <c r="DI19" s="16">
        <v>3.4175980828137133E-3</v>
      </c>
      <c r="DJ19" s="16">
        <v>3.3834221019855759E-3</v>
      </c>
      <c r="DK19" s="16">
        <v>3.3495878809657203E-3</v>
      </c>
    </row>
    <row r="20" spans="2:115" ht="12.75" customHeight="1" x14ac:dyDescent="0.15">
      <c r="B20" s="16">
        <v>67</v>
      </c>
      <c r="D20" s="16">
        <v>1.163E-2</v>
      </c>
      <c r="E20" s="16">
        <v>1.1405541E-2</v>
      </c>
      <c r="F20" s="16">
        <v>1.11956790456E-2</v>
      </c>
      <c r="G20" s="16">
        <v>1.0998635094397441E-2</v>
      </c>
      <c r="H20" s="16">
        <v>1.0813858024811563E-2</v>
      </c>
      <c r="I20" s="16">
        <v>1.0640836296414578E-2</v>
      </c>
      <c r="J20" s="16">
        <v>1.0478031501079435E-2</v>
      </c>
      <c r="K20" s="16">
        <v>1.0326100044313785E-2</v>
      </c>
      <c r="L20" s="16">
        <v>1.0182567253697823E-2</v>
      </c>
      <c r="M20" s="16">
        <v>1.0048157365949013E-2</v>
      </c>
      <c r="N20" s="16">
        <v>9.9205457674014594E-3</v>
      </c>
      <c r="O20" s="16">
        <v>9.800507163615902E-3</v>
      </c>
      <c r="P20" s="16">
        <v>9.685841229801595E-3</v>
      </c>
      <c r="Q20" s="16">
        <v>9.5773598080278171E-3</v>
      </c>
      <c r="R20" s="16">
        <v>9.4729665861203131E-3</v>
      </c>
      <c r="S20" s="16">
        <v>9.372553140307438E-3</v>
      </c>
      <c r="T20" s="16">
        <v>9.2760158429622715E-3</v>
      </c>
      <c r="U20" s="16">
        <v>9.1823280829483531E-3</v>
      </c>
      <c r="V20" s="16">
        <v>9.0905048021188688E-3</v>
      </c>
      <c r="W20" s="16">
        <v>8.9995997540976806E-3</v>
      </c>
      <c r="X20" s="16">
        <v>8.909603756556703E-3</v>
      </c>
      <c r="Y20" s="16">
        <v>8.8205077189911357E-3</v>
      </c>
      <c r="Z20" s="16">
        <v>8.7323026418012241E-3</v>
      </c>
      <c r="AA20" s="16">
        <v>8.644979615383212E-3</v>
      </c>
      <c r="AB20" s="16">
        <v>8.558529819229381E-3</v>
      </c>
      <c r="AC20" s="16">
        <v>8.4729445210370864E-3</v>
      </c>
      <c r="AD20" s="16">
        <v>8.3882150758267156E-3</v>
      </c>
      <c r="AE20" s="16">
        <v>8.3043329250684483E-3</v>
      </c>
      <c r="AF20" s="16">
        <v>8.2212895958177629E-3</v>
      </c>
      <c r="AG20" s="16">
        <v>8.1390766998595855E-3</v>
      </c>
      <c r="AH20" s="16">
        <v>8.05768593286099E-3</v>
      </c>
      <c r="AI20" s="16">
        <v>7.9771090735323794E-3</v>
      </c>
      <c r="AJ20" s="16">
        <v>7.8973379827970563E-3</v>
      </c>
      <c r="AK20" s="16">
        <v>7.8183646029690856E-3</v>
      </c>
      <c r="AL20" s="16">
        <v>7.7401809569393942E-3</v>
      </c>
      <c r="AM20" s="16">
        <v>7.6627791473700005E-3</v>
      </c>
      <c r="AN20" s="16">
        <v>7.5861513558963005E-3</v>
      </c>
      <c r="AO20" s="16">
        <v>7.5102898423373378E-3</v>
      </c>
      <c r="AP20" s="16">
        <v>7.4351869439139642E-3</v>
      </c>
      <c r="AQ20" s="16">
        <v>7.3608350744748243E-3</v>
      </c>
      <c r="AR20" s="16">
        <v>7.2872267237300767E-3</v>
      </c>
      <c r="AS20" s="16">
        <v>7.2143544564927751E-3</v>
      </c>
      <c r="AT20" s="16">
        <v>7.142210911927847E-3</v>
      </c>
      <c r="AU20" s="16">
        <v>7.0707888028085693E-3</v>
      </c>
      <c r="AV20" s="16">
        <v>7.0000809147804828E-3</v>
      </c>
      <c r="AW20" s="16">
        <v>6.9300801056326779E-3</v>
      </c>
      <c r="AX20" s="16">
        <v>6.860779304576352E-3</v>
      </c>
      <c r="AY20" s="16">
        <v>6.7921715115305875E-3</v>
      </c>
      <c r="AZ20" s="16">
        <v>6.7242497964152817E-3</v>
      </c>
      <c r="BA20" s="16">
        <v>6.6570072984511296E-3</v>
      </c>
      <c r="BB20" s="16">
        <v>6.5904372254666169E-3</v>
      </c>
      <c r="BC20" s="16">
        <v>6.5245328532119512E-3</v>
      </c>
      <c r="BD20" s="16">
        <v>6.459287524679831E-3</v>
      </c>
      <c r="BE20" s="16">
        <v>6.3946946494330328E-3</v>
      </c>
      <c r="BF20" s="16">
        <v>6.3307477029387023E-3</v>
      </c>
      <c r="BG20" s="16">
        <v>6.2674402259093156E-3</v>
      </c>
      <c r="BH20" s="16">
        <v>6.2047658236502219E-3</v>
      </c>
      <c r="BI20" s="16">
        <v>6.1427181654137202E-3</v>
      </c>
      <c r="BJ20" s="16">
        <v>6.081290983759583E-3</v>
      </c>
      <c r="BK20" s="16">
        <v>6.0204780739219876E-3</v>
      </c>
      <c r="BL20" s="16">
        <v>5.9602732931827674E-3</v>
      </c>
      <c r="BM20" s="16">
        <v>5.9006705602509396E-3</v>
      </c>
      <c r="BN20" s="16">
        <v>5.8416638546484297E-3</v>
      </c>
      <c r="BO20" s="16">
        <v>5.7832472161019454E-3</v>
      </c>
      <c r="BP20" s="16">
        <v>5.7254147439409261E-3</v>
      </c>
      <c r="BQ20" s="16">
        <v>5.6681605965015168E-3</v>
      </c>
      <c r="BR20" s="16">
        <v>5.6114789905365023E-3</v>
      </c>
      <c r="BS20" s="16">
        <v>5.555364200631136E-3</v>
      </c>
      <c r="BT20" s="16">
        <v>5.4998105586248252E-3</v>
      </c>
      <c r="BU20" s="16">
        <v>5.4448124530385765E-3</v>
      </c>
      <c r="BV20" s="16">
        <v>5.3903643285081911E-3</v>
      </c>
      <c r="BW20" s="16">
        <v>5.3364606852231095E-3</v>
      </c>
      <c r="BX20" s="16">
        <v>5.2830960783708776E-3</v>
      </c>
      <c r="BY20" s="16">
        <v>5.2302651175871696E-3</v>
      </c>
      <c r="BZ20" s="16">
        <v>5.177962466411298E-3</v>
      </c>
      <c r="CA20" s="16">
        <v>5.1261828417471841E-3</v>
      </c>
      <c r="CB20" s="16">
        <v>5.0749210133297128E-3</v>
      </c>
      <c r="CC20" s="16">
        <v>5.0241718031964156E-3</v>
      </c>
      <c r="CD20" s="16">
        <v>4.9739300851644516E-3</v>
      </c>
      <c r="CE20" s="16">
        <v>4.9241907843128067E-3</v>
      </c>
      <c r="CF20" s="16">
        <v>4.8749488764696777E-3</v>
      </c>
      <c r="CG20" s="16">
        <v>4.8261993877049816E-3</v>
      </c>
      <c r="CH20" s="16">
        <v>4.7779373938279315E-3</v>
      </c>
      <c r="CI20" s="16">
        <v>4.7301580198896524E-3</v>
      </c>
      <c r="CJ20" s="16">
        <v>4.6828564396907552E-3</v>
      </c>
      <c r="CK20" s="16">
        <v>4.6360278752938478E-3</v>
      </c>
      <c r="CL20" s="16">
        <v>4.58966759654091E-3</v>
      </c>
      <c r="CM20" s="16">
        <v>4.5437709205755003E-3</v>
      </c>
      <c r="CN20" s="16">
        <v>4.4983332113697457E-3</v>
      </c>
      <c r="CO20" s="16">
        <v>4.4533498792560487E-3</v>
      </c>
      <c r="CP20" s="16">
        <v>4.4088163804634874E-3</v>
      </c>
      <c r="CQ20" s="16">
        <v>4.3647282166588532E-3</v>
      </c>
      <c r="CR20" s="16">
        <v>4.3210809344922637E-3</v>
      </c>
      <c r="CS20" s="16">
        <v>4.2778701251473417E-3</v>
      </c>
      <c r="CT20" s="16">
        <v>4.2350914238958679E-3</v>
      </c>
      <c r="CU20" s="16">
        <v>4.192740509656909E-3</v>
      </c>
      <c r="CV20" s="16">
        <v>4.1508131045603401E-3</v>
      </c>
      <c r="CW20" s="16">
        <v>4.109304973514737E-3</v>
      </c>
      <c r="CX20" s="16">
        <v>4.0682119237795897E-3</v>
      </c>
      <c r="CY20" s="16">
        <v>4.0275298045417936E-3</v>
      </c>
      <c r="CZ20" s="16">
        <v>3.9872545064963752E-3</v>
      </c>
      <c r="DA20" s="16">
        <v>3.9473819614314117E-3</v>
      </c>
      <c r="DB20" s="16">
        <v>3.9079081418170979E-3</v>
      </c>
      <c r="DC20" s="16">
        <v>3.8688290603989266E-3</v>
      </c>
      <c r="DD20" s="16">
        <v>3.8301407697949371E-3</v>
      </c>
      <c r="DE20" s="16">
        <v>3.7918393620969874E-3</v>
      </c>
      <c r="DF20" s="16">
        <v>3.7539209684760177E-3</v>
      </c>
      <c r="DG20" s="16">
        <v>3.7163817587912576E-3</v>
      </c>
      <c r="DH20" s="16">
        <v>3.6792179412033451E-3</v>
      </c>
      <c r="DI20" s="16">
        <v>3.6424257617913118E-3</v>
      </c>
      <c r="DJ20" s="16">
        <v>3.6060015041733981E-3</v>
      </c>
      <c r="DK20" s="16">
        <v>3.5699414891316645E-3</v>
      </c>
    </row>
    <row r="21" spans="2:115" ht="12.75" customHeight="1" x14ac:dyDescent="0.15">
      <c r="B21" s="16">
        <v>68</v>
      </c>
      <c r="D21" s="16">
        <v>1.2529999999999999E-2</v>
      </c>
      <c r="E21" s="16">
        <v>1.2283158999999998E-2</v>
      </c>
      <c r="F21" s="16">
        <v>1.2051007294899998E-2</v>
      </c>
      <c r="G21" s="16">
        <v>1.1832884062862307E-2</v>
      </c>
      <c r="H21" s="16">
        <v>1.1629358456981076E-2</v>
      </c>
      <c r="I21" s="16">
        <v>1.1437474042440889E-2</v>
      </c>
      <c r="J21" s="16">
        <v>1.1257905699974566E-2</v>
      </c>
      <c r="K21" s="16">
        <v>1.1089037114474948E-2</v>
      </c>
      <c r="L21" s="16">
        <v>1.0930463883737957E-2</v>
      </c>
      <c r="M21" s="16">
        <v>1.0781809574919123E-2</v>
      </c>
      <c r="N21" s="16">
        <v>1.0641646050445173E-2</v>
      </c>
      <c r="O21" s="16">
        <v>1.0509689639419654E-2</v>
      </c>
      <c r="P21" s="16">
        <v>1.0384624332710559E-2</v>
      </c>
      <c r="Q21" s="16">
        <v>1.026623961531766E-2</v>
      </c>
      <c r="R21" s="16">
        <v>1.0153310979549164E-2</v>
      </c>
      <c r="S21" s="16">
        <v>1.0045685883165944E-2</v>
      </c>
      <c r="T21" s="16">
        <v>9.9412107499810189E-3</v>
      </c>
      <c r="U21" s="16">
        <v>9.8398104003312118E-3</v>
      </c>
      <c r="V21" s="16">
        <v>9.7414122963278994E-3</v>
      </c>
      <c r="W21" s="16">
        <v>9.6439981733646204E-3</v>
      </c>
      <c r="X21" s="16">
        <v>9.5475581916309744E-3</v>
      </c>
      <c r="Y21" s="16">
        <v>9.4520826097146647E-3</v>
      </c>
      <c r="Z21" s="16">
        <v>9.3575617836175167E-3</v>
      </c>
      <c r="AA21" s="16">
        <v>9.2639861657813419E-3</v>
      </c>
      <c r="AB21" s="16">
        <v>9.1713463041235288E-3</v>
      </c>
      <c r="AC21" s="16">
        <v>9.079632841082293E-3</v>
      </c>
      <c r="AD21" s="16">
        <v>8.9888365126714713E-3</v>
      </c>
      <c r="AE21" s="16">
        <v>8.8989481475447562E-3</v>
      </c>
      <c r="AF21" s="16">
        <v>8.809958666069307E-3</v>
      </c>
      <c r="AG21" s="16">
        <v>8.7218590794086153E-3</v>
      </c>
      <c r="AH21" s="16">
        <v>8.6346404886145298E-3</v>
      </c>
      <c r="AI21" s="16">
        <v>8.5482940837283833E-3</v>
      </c>
      <c r="AJ21" s="16">
        <v>8.4628111428910989E-3</v>
      </c>
      <c r="AK21" s="16">
        <v>8.3781830314621879E-3</v>
      </c>
      <c r="AL21" s="16">
        <v>8.2944012011475655E-3</v>
      </c>
      <c r="AM21" s="16">
        <v>8.2114571891360906E-3</v>
      </c>
      <c r="AN21" s="16">
        <v>8.1293426172447288E-3</v>
      </c>
      <c r="AO21" s="16">
        <v>8.0480491910722828E-3</v>
      </c>
      <c r="AP21" s="16">
        <v>7.9675686991615598E-3</v>
      </c>
      <c r="AQ21" s="16">
        <v>7.8878930121699439E-3</v>
      </c>
      <c r="AR21" s="16">
        <v>7.8090140820482445E-3</v>
      </c>
      <c r="AS21" s="16">
        <v>7.7309239412277622E-3</v>
      </c>
      <c r="AT21" s="16">
        <v>7.6536147018154838E-3</v>
      </c>
      <c r="AU21" s="16">
        <v>7.5770785547973297E-3</v>
      </c>
      <c r="AV21" s="16">
        <v>7.5013077692493556E-3</v>
      </c>
      <c r="AW21" s="16">
        <v>7.4262946915568621E-3</v>
      </c>
      <c r="AX21" s="16">
        <v>7.3520317446412941E-3</v>
      </c>
      <c r="AY21" s="16">
        <v>7.2785114271948798E-3</v>
      </c>
      <c r="AZ21" s="16">
        <v>7.2057263129229315E-3</v>
      </c>
      <c r="BA21" s="16">
        <v>7.1336690497937026E-3</v>
      </c>
      <c r="BB21" s="16">
        <v>7.0623323592957643E-3</v>
      </c>
      <c r="BC21" s="16">
        <v>6.9917090357028075E-3</v>
      </c>
      <c r="BD21" s="16">
        <v>6.9217919453457783E-3</v>
      </c>
      <c r="BE21" s="16">
        <v>6.8525740258923206E-3</v>
      </c>
      <c r="BF21" s="16">
        <v>6.7840482856333971E-3</v>
      </c>
      <c r="BG21" s="16">
        <v>6.7162078027770637E-3</v>
      </c>
      <c r="BH21" s="16">
        <v>6.6490457247492928E-3</v>
      </c>
      <c r="BI21" s="16">
        <v>6.5825552675017997E-3</v>
      </c>
      <c r="BJ21" s="16">
        <v>6.5167297148267826E-3</v>
      </c>
      <c r="BK21" s="16">
        <v>6.4515624176785143E-3</v>
      </c>
      <c r="BL21" s="16">
        <v>6.3870467935017291E-3</v>
      </c>
      <c r="BM21" s="16">
        <v>6.3231763255667114E-3</v>
      </c>
      <c r="BN21" s="16">
        <v>6.259944562311044E-3</v>
      </c>
      <c r="BO21" s="16">
        <v>6.1973451166879336E-3</v>
      </c>
      <c r="BP21" s="16">
        <v>6.1353716655210546E-3</v>
      </c>
      <c r="BQ21" s="16">
        <v>6.0740179488658445E-3</v>
      </c>
      <c r="BR21" s="16">
        <v>6.0132777693771861E-3</v>
      </c>
      <c r="BS21" s="16">
        <v>5.9531449916834138E-3</v>
      </c>
      <c r="BT21" s="16">
        <v>5.8936135417665793E-3</v>
      </c>
      <c r="BU21" s="16">
        <v>5.8346774063489136E-3</v>
      </c>
      <c r="BV21" s="16">
        <v>5.7763306322854251E-3</v>
      </c>
      <c r="BW21" s="16">
        <v>5.7185673259625702E-3</v>
      </c>
      <c r="BX21" s="16">
        <v>5.6613816527029447E-3</v>
      </c>
      <c r="BY21" s="16">
        <v>5.604767836175915E-3</v>
      </c>
      <c r="BZ21" s="16">
        <v>5.5487201578141559E-3</v>
      </c>
      <c r="CA21" s="16">
        <v>5.4932329562360138E-3</v>
      </c>
      <c r="CB21" s="16">
        <v>5.438300626673654E-3</v>
      </c>
      <c r="CC21" s="16">
        <v>5.3839176204069179E-3</v>
      </c>
      <c r="CD21" s="16">
        <v>5.3300784442028484E-3</v>
      </c>
      <c r="CE21" s="16">
        <v>5.2767776597608196E-3</v>
      </c>
      <c r="CF21" s="16">
        <v>5.2240098831632109E-3</v>
      </c>
      <c r="CG21" s="16">
        <v>5.1717697843315794E-3</v>
      </c>
      <c r="CH21" s="16">
        <v>5.1200520864882627E-3</v>
      </c>
      <c r="CI21" s="16">
        <v>5.0688515656233807E-3</v>
      </c>
      <c r="CJ21" s="16">
        <v>5.0181630499671467E-3</v>
      </c>
      <c r="CK21" s="16">
        <v>4.9679814194674753E-3</v>
      </c>
      <c r="CL21" s="16">
        <v>4.9183016052728006E-3</v>
      </c>
      <c r="CM21" s="16">
        <v>4.8691185892200724E-3</v>
      </c>
      <c r="CN21" s="16">
        <v>4.8204274033278715E-3</v>
      </c>
      <c r="CO21" s="16">
        <v>4.7722231292945932E-3</v>
      </c>
      <c r="CP21" s="16">
        <v>4.7245008980016474E-3</v>
      </c>
      <c r="CQ21" s="16">
        <v>4.6772558890216306E-3</v>
      </c>
      <c r="CR21" s="16">
        <v>4.6304833301314139E-3</v>
      </c>
      <c r="CS21" s="16">
        <v>4.5841784968301E-3</v>
      </c>
      <c r="CT21" s="16">
        <v>4.5383367118617983E-3</v>
      </c>
      <c r="CU21" s="16">
        <v>4.4929533447431811E-3</v>
      </c>
      <c r="CV21" s="16">
        <v>4.4480238112957491E-3</v>
      </c>
      <c r="CW21" s="16">
        <v>4.4035435731827914E-3</v>
      </c>
      <c r="CX21" s="16">
        <v>4.3595081374509636E-3</v>
      </c>
      <c r="CY21" s="16">
        <v>4.3159130560764536E-3</v>
      </c>
      <c r="CZ21" s="16">
        <v>4.2727539255156891E-3</v>
      </c>
      <c r="DA21" s="16">
        <v>4.2300263862605327E-3</v>
      </c>
      <c r="DB21" s="16">
        <v>4.187726122397927E-3</v>
      </c>
      <c r="DC21" s="16">
        <v>4.1458488611739478E-3</v>
      </c>
      <c r="DD21" s="16">
        <v>4.1043903725622079E-3</v>
      </c>
      <c r="DE21" s="16">
        <v>4.0633464688365857E-3</v>
      </c>
      <c r="DF21" s="16">
        <v>4.0227130041482198E-3</v>
      </c>
      <c r="DG21" s="16">
        <v>3.9824858741067375E-3</v>
      </c>
      <c r="DH21" s="16">
        <v>3.9426610153656706E-3</v>
      </c>
      <c r="DI21" s="16">
        <v>3.9032344052120139E-3</v>
      </c>
      <c r="DJ21" s="16">
        <v>3.8642020611598933E-3</v>
      </c>
      <c r="DK21" s="16">
        <v>3.8255600405482947E-3</v>
      </c>
    </row>
    <row r="22" spans="2:115" ht="12.75" customHeight="1" x14ac:dyDescent="0.15">
      <c r="B22" s="16">
        <v>69</v>
      </c>
      <c r="D22" s="16">
        <v>1.3610000000000001E-2</v>
      </c>
      <c r="E22" s="16">
        <v>1.3339161E-2</v>
      </c>
      <c r="F22" s="16">
        <v>1.30843830249E-2</v>
      </c>
      <c r="G22" s="16">
        <v>1.284493881554433E-2</v>
      </c>
      <c r="H22" s="16">
        <v>1.2620152386272305E-2</v>
      </c>
      <c r="I22" s="16">
        <v>1.2408133826182929E-2</v>
      </c>
      <c r="J22" s="16">
        <v>1.2209603684964002E-2</v>
      </c>
      <c r="K22" s="16">
        <v>1.2024017708952549E-2</v>
      </c>
      <c r="L22" s="16">
        <v>1.1849669452172737E-2</v>
      </c>
      <c r="M22" s="16">
        <v>1.1686144013732754E-2</v>
      </c>
      <c r="N22" s="16">
        <v>1.1531886912751482E-2</v>
      </c>
      <c r="O22" s="16">
        <v>1.1386585137650814E-2</v>
      </c>
      <c r="P22" s="16">
        <v>1.1249946115999004E-2</v>
      </c>
      <c r="Q22" s="16">
        <v>1.1120571735665016E-2</v>
      </c>
      <c r="R22" s="16">
        <v>1.0997133389399134E-2</v>
      </c>
      <c r="S22" s="16">
        <v>1.0879464062132563E-2</v>
      </c>
      <c r="T22" s="16">
        <v>1.0766317635886384E-2</v>
      </c>
      <c r="U22" s="16">
        <v>1.0656501196000343E-2</v>
      </c>
      <c r="V22" s="16">
        <v>1.054993618404034E-2</v>
      </c>
      <c r="W22" s="16">
        <v>1.0444436822199936E-2</v>
      </c>
      <c r="X22" s="16">
        <v>1.0339992453977936E-2</v>
      </c>
      <c r="Y22" s="16">
        <v>1.0236592529438157E-2</v>
      </c>
      <c r="Z22" s="16">
        <v>1.0134226604143775E-2</v>
      </c>
      <c r="AA22" s="16">
        <v>1.0032884338102337E-2</v>
      </c>
      <c r="AB22" s="16">
        <v>9.9325554947213152E-3</v>
      </c>
      <c r="AC22" s="16">
        <v>9.8332299397741012E-3</v>
      </c>
      <c r="AD22" s="16">
        <v>9.7348976403763606E-3</v>
      </c>
      <c r="AE22" s="16">
        <v>9.6375486639725966E-3</v>
      </c>
      <c r="AF22" s="16">
        <v>9.5411731773328706E-3</v>
      </c>
      <c r="AG22" s="16">
        <v>9.4457614455595411E-3</v>
      </c>
      <c r="AH22" s="16">
        <v>9.3513038311039461E-3</v>
      </c>
      <c r="AI22" s="16">
        <v>9.2577907927929061E-3</v>
      </c>
      <c r="AJ22" s="16">
        <v>9.1652128848649771E-3</v>
      </c>
      <c r="AK22" s="16">
        <v>9.0735607560163273E-3</v>
      </c>
      <c r="AL22" s="16">
        <v>8.9828251484561639E-3</v>
      </c>
      <c r="AM22" s="16">
        <v>8.8929968969716031E-3</v>
      </c>
      <c r="AN22" s="16">
        <v>8.8040669280018864E-3</v>
      </c>
      <c r="AO22" s="16">
        <v>8.7160262587218686E-3</v>
      </c>
      <c r="AP22" s="16">
        <v>8.6288659961346482E-3</v>
      </c>
      <c r="AQ22" s="16">
        <v>8.5425773361733019E-3</v>
      </c>
      <c r="AR22" s="16">
        <v>8.4571515628115695E-3</v>
      </c>
      <c r="AS22" s="16">
        <v>8.3725800471834526E-3</v>
      </c>
      <c r="AT22" s="16">
        <v>8.2888542467116182E-3</v>
      </c>
      <c r="AU22" s="16">
        <v>8.2059657042445021E-3</v>
      </c>
      <c r="AV22" s="16">
        <v>8.1239060472020567E-3</v>
      </c>
      <c r="AW22" s="16">
        <v>8.0426669867300366E-3</v>
      </c>
      <c r="AX22" s="16">
        <v>7.9622403168627363E-3</v>
      </c>
      <c r="AY22" s="16">
        <v>7.882617913694108E-3</v>
      </c>
      <c r="AZ22" s="16">
        <v>7.8037917345571669E-3</v>
      </c>
      <c r="BA22" s="16">
        <v>7.7257538172115963E-3</v>
      </c>
      <c r="BB22" s="16">
        <v>7.6484962790394793E-3</v>
      </c>
      <c r="BC22" s="16">
        <v>7.5720113162490851E-3</v>
      </c>
      <c r="BD22" s="16">
        <v>7.4962912030865931E-3</v>
      </c>
      <c r="BE22" s="16">
        <v>7.4213282910557277E-3</v>
      </c>
      <c r="BF22" s="16">
        <v>7.3471150081451699E-3</v>
      </c>
      <c r="BG22" s="16">
        <v>7.2736438580637179E-3</v>
      </c>
      <c r="BH22" s="16">
        <v>7.2009074194830814E-3</v>
      </c>
      <c r="BI22" s="16">
        <v>7.1288983452882501E-3</v>
      </c>
      <c r="BJ22" s="16">
        <v>7.0576093618353684E-3</v>
      </c>
      <c r="BK22" s="16">
        <v>6.9870332682170147E-3</v>
      </c>
      <c r="BL22" s="16">
        <v>6.9171629355348442E-3</v>
      </c>
      <c r="BM22" s="16">
        <v>6.8479913061794953E-3</v>
      </c>
      <c r="BN22" s="16">
        <v>6.7795113931177001E-3</v>
      </c>
      <c r="BO22" s="16">
        <v>6.7117162791865232E-3</v>
      </c>
      <c r="BP22" s="16">
        <v>6.644599116394658E-3</v>
      </c>
      <c r="BQ22" s="16">
        <v>6.5781531252307119E-3</v>
      </c>
      <c r="BR22" s="16">
        <v>6.512371593978405E-3</v>
      </c>
      <c r="BS22" s="16">
        <v>6.4472478780386198E-3</v>
      </c>
      <c r="BT22" s="16">
        <v>6.3827753992582335E-3</v>
      </c>
      <c r="BU22" s="16">
        <v>6.3189476452656518E-3</v>
      </c>
      <c r="BV22" s="16">
        <v>6.255758168812995E-3</v>
      </c>
      <c r="BW22" s="16">
        <v>6.1932005871248655E-3</v>
      </c>
      <c r="BX22" s="16">
        <v>6.131268581253616E-3</v>
      </c>
      <c r="BY22" s="16">
        <v>6.0699558954410808E-3</v>
      </c>
      <c r="BZ22" s="16">
        <v>6.0092563364866694E-3</v>
      </c>
      <c r="CA22" s="16">
        <v>5.9491637731218022E-3</v>
      </c>
      <c r="CB22" s="16">
        <v>5.8896721353905845E-3</v>
      </c>
      <c r="CC22" s="16">
        <v>5.8307754140366789E-3</v>
      </c>
      <c r="CD22" s="16">
        <v>5.7724676598963119E-3</v>
      </c>
      <c r="CE22" s="16">
        <v>5.7147429832973481E-3</v>
      </c>
      <c r="CF22" s="16">
        <v>5.6575955534643747E-3</v>
      </c>
      <c r="CG22" s="16">
        <v>5.6010195979297314E-3</v>
      </c>
      <c r="CH22" s="16">
        <v>5.5450094019504331E-3</v>
      </c>
      <c r="CI22" s="16">
        <v>5.4895593079309296E-3</v>
      </c>
      <c r="CJ22" s="16">
        <v>5.4346637148516199E-3</v>
      </c>
      <c r="CK22" s="16">
        <v>5.3803170777031034E-3</v>
      </c>
      <c r="CL22" s="16">
        <v>5.326513906926073E-3</v>
      </c>
      <c r="CM22" s="16">
        <v>5.2732487678568115E-3</v>
      </c>
      <c r="CN22" s="16">
        <v>5.220516280178244E-3</v>
      </c>
      <c r="CO22" s="16">
        <v>5.1683111173764619E-3</v>
      </c>
      <c r="CP22" s="16">
        <v>5.116628006202697E-3</v>
      </c>
      <c r="CQ22" s="16">
        <v>5.0654617261406696E-3</v>
      </c>
      <c r="CR22" s="16">
        <v>5.0148071088792628E-3</v>
      </c>
      <c r="CS22" s="16">
        <v>4.9646590377904701E-3</v>
      </c>
      <c r="CT22" s="16">
        <v>4.9150124474125652E-3</v>
      </c>
      <c r="CU22" s="16">
        <v>4.8658623229384402E-3</v>
      </c>
      <c r="CV22" s="16">
        <v>4.8172036997090554E-3</v>
      </c>
      <c r="CW22" s="16">
        <v>4.7690316627119651E-3</v>
      </c>
      <c r="CX22" s="16">
        <v>4.7213413460848452E-3</v>
      </c>
      <c r="CY22" s="16">
        <v>4.6741279326239964E-3</v>
      </c>
      <c r="CZ22" s="16">
        <v>4.6273866532977569E-3</v>
      </c>
      <c r="DA22" s="16">
        <v>4.5811127867647792E-3</v>
      </c>
      <c r="DB22" s="16">
        <v>4.5353016588971316E-3</v>
      </c>
      <c r="DC22" s="16">
        <v>4.4899486423081603E-3</v>
      </c>
      <c r="DD22" s="16">
        <v>4.4450491558850778E-3</v>
      </c>
      <c r="DE22" s="16">
        <v>4.4005986643262272E-3</v>
      </c>
      <c r="DF22" s="16">
        <v>4.3565926776829647E-3</v>
      </c>
      <c r="DG22" s="16">
        <v>4.3130267509061352E-3</v>
      </c>
      <c r="DH22" s="16">
        <v>4.2698964833970746E-3</v>
      </c>
      <c r="DI22" s="16">
        <v>4.2271975185631033E-3</v>
      </c>
      <c r="DJ22" s="16">
        <v>4.1849255433774723E-3</v>
      </c>
      <c r="DK22" s="16">
        <v>4.1430762879436974E-3</v>
      </c>
    </row>
    <row r="23" spans="2:115" ht="12.75" customHeight="1" x14ac:dyDescent="0.15">
      <c r="B23" s="16">
        <v>70</v>
      </c>
      <c r="D23" s="16">
        <v>1.4880000000000001E-2</v>
      </c>
      <c r="E23" s="16">
        <v>1.4583888E-2</v>
      </c>
      <c r="F23" s="16">
        <v>1.43053357392E-2</v>
      </c>
      <c r="G23" s="16">
        <v>1.404354809517264E-2</v>
      </c>
      <c r="H23" s="16">
        <v>1.3799190358316636E-2</v>
      </c>
      <c r="I23" s="16">
        <v>1.3568743879332748E-2</v>
      </c>
      <c r="J23" s="16">
        <v>1.3353000851651357E-2</v>
      </c>
      <c r="K23" s="16">
        <v>1.3151370538791422E-2</v>
      </c>
      <c r="L23" s="16">
        <v>1.2961990803032826E-2</v>
      </c>
      <c r="M23" s="16">
        <v>1.2784411529031276E-2</v>
      </c>
      <c r="N23" s="16">
        <v>1.2616935738000967E-2</v>
      </c>
      <c r="O23" s="16">
        <v>1.2459224041275955E-2</v>
      </c>
      <c r="P23" s="16">
        <v>1.2310959275184771E-2</v>
      </c>
      <c r="Q23" s="16">
        <v>1.2169383243520146E-2</v>
      </c>
      <c r="R23" s="16">
        <v>1.2035520027841425E-2</v>
      </c>
      <c r="S23" s="16">
        <v>1.1906739963543521E-2</v>
      </c>
      <c r="T23" s="16">
        <v>1.1782909867922669E-2</v>
      </c>
      <c r="U23" s="16">
        <v>1.1662724187269859E-2</v>
      </c>
      <c r="V23" s="16">
        <v>1.154609694539716E-2</v>
      </c>
      <c r="W23" s="16">
        <v>1.1430635975943189E-2</v>
      </c>
      <c r="X23" s="16">
        <v>1.1316329616183757E-2</v>
      </c>
      <c r="Y23" s="16">
        <v>1.1203166320021919E-2</v>
      </c>
      <c r="Z23" s="16">
        <v>1.10911346568217E-2</v>
      </c>
      <c r="AA23" s="16">
        <v>1.0980223310253482E-2</v>
      </c>
      <c r="AB23" s="16">
        <v>1.0870421077150949E-2</v>
      </c>
      <c r="AC23" s="16">
        <v>1.0761716866379438E-2</v>
      </c>
      <c r="AD23" s="16">
        <v>1.0654099697715644E-2</v>
      </c>
      <c r="AE23" s="16">
        <v>1.0547558700738487E-2</v>
      </c>
      <c r="AF23" s="16">
        <v>1.0442083113731102E-2</v>
      </c>
      <c r="AG23" s="16">
        <v>1.0337662282593791E-2</v>
      </c>
      <c r="AH23" s="16">
        <v>1.0234285659767854E-2</v>
      </c>
      <c r="AI23" s="16">
        <v>1.0131942803170174E-2</v>
      </c>
      <c r="AJ23" s="16">
        <v>1.0030623375138473E-2</v>
      </c>
      <c r="AK23" s="16">
        <v>9.9303171413870888E-3</v>
      </c>
      <c r="AL23" s="16">
        <v>9.8310139699732176E-3</v>
      </c>
      <c r="AM23" s="16">
        <v>9.7327038302734842E-3</v>
      </c>
      <c r="AN23" s="16">
        <v>9.6353767919707504E-3</v>
      </c>
      <c r="AO23" s="16">
        <v>9.539023024051043E-3</v>
      </c>
      <c r="AP23" s="16">
        <v>9.4436327938105316E-3</v>
      </c>
      <c r="AQ23" s="16">
        <v>9.3491964658724263E-3</v>
      </c>
      <c r="AR23" s="16">
        <v>9.2557045012137025E-3</v>
      </c>
      <c r="AS23" s="16">
        <v>9.1631474562015643E-3</v>
      </c>
      <c r="AT23" s="16">
        <v>9.0715159816395479E-3</v>
      </c>
      <c r="AU23" s="16">
        <v>8.9808008218231535E-3</v>
      </c>
      <c r="AV23" s="16">
        <v>8.8909928136049216E-3</v>
      </c>
      <c r="AW23" s="16">
        <v>8.8020828854688728E-3</v>
      </c>
      <c r="AX23" s="16">
        <v>8.7140620566141837E-3</v>
      </c>
      <c r="AY23" s="16">
        <v>8.6269214360480406E-3</v>
      </c>
      <c r="AZ23" s="16">
        <v>8.5406522216875617E-3</v>
      </c>
      <c r="BA23" s="16">
        <v>8.4552456994706864E-3</v>
      </c>
      <c r="BB23" s="16">
        <v>8.3706932424759788E-3</v>
      </c>
      <c r="BC23" s="16">
        <v>8.2869863100512187E-3</v>
      </c>
      <c r="BD23" s="16">
        <v>8.2041164469507065E-3</v>
      </c>
      <c r="BE23" s="16">
        <v>8.1220752824811993E-3</v>
      </c>
      <c r="BF23" s="16">
        <v>8.0408545296563865E-3</v>
      </c>
      <c r="BG23" s="16">
        <v>7.9604459843598228E-3</v>
      </c>
      <c r="BH23" s="16">
        <v>7.8808415245162251E-3</v>
      </c>
      <c r="BI23" s="16">
        <v>7.8020331092710626E-3</v>
      </c>
      <c r="BJ23" s="16">
        <v>7.7240127781783522E-3</v>
      </c>
      <c r="BK23" s="16">
        <v>7.6467726503965687E-3</v>
      </c>
      <c r="BL23" s="16">
        <v>7.5703049238926021E-3</v>
      </c>
      <c r="BM23" s="16">
        <v>7.4946018746536759E-3</v>
      </c>
      <c r="BN23" s="16">
        <v>7.4196558559071393E-3</v>
      </c>
      <c r="BO23" s="16">
        <v>7.3454592973480675E-3</v>
      </c>
      <c r="BP23" s="16">
        <v>7.2720047043745876E-3</v>
      </c>
      <c r="BQ23" s="16">
        <v>7.1992846573308419E-3</v>
      </c>
      <c r="BR23" s="16">
        <v>7.1272918107575332E-3</v>
      </c>
      <c r="BS23" s="16">
        <v>7.0560188926499573E-3</v>
      </c>
      <c r="BT23" s="16">
        <v>6.9854587037234579E-3</v>
      </c>
      <c r="BU23" s="16">
        <v>6.9156041166862229E-3</v>
      </c>
      <c r="BV23" s="16">
        <v>6.8464480755193614E-3</v>
      </c>
      <c r="BW23" s="16">
        <v>6.777983594764168E-3</v>
      </c>
      <c r="BX23" s="16">
        <v>6.7102037588165258E-3</v>
      </c>
      <c r="BY23" s="16">
        <v>6.6431017212283611E-3</v>
      </c>
      <c r="BZ23" s="16">
        <v>6.5766707040160769E-3</v>
      </c>
      <c r="CA23" s="16">
        <v>6.5109039969759152E-3</v>
      </c>
      <c r="CB23" s="16">
        <v>6.445794957006157E-3</v>
      </c>
      <c r="CC23" s="16">
        <v>6.381337007436096E-3</v>
      </c>
      <c r="CD23" s="16">
        <v>6.3175236373617348E-3</v>
      </c>
      <c r="CE23" s="16">
        <v>6.2543484009881167E-3</v>
      </c>
      <c r="CF23" s="16">
        <v>6.1918049169782351E-3</v>
      </c>
      <c r="CG23" s="16">
        <v>6.1298868678084529E-3</v>
      </c>
      <c r="CH23" s="16">
        <v>6.0685879991303681E-3</v>
      </c>
      <c r="CI23" s="16">
        <v>6.0079021191390648E-3</v>
      </c>
      <c r="CJ23" s="16">
        <v>5.9478230979476739E-3</v>
      </c>
      <c r="CK23" s="16">
        <v>5.8883448669681971E-3</v>
      </c>
      <c r="CL23" s="16">
        <v>5.8294614182985149E-3</v>
      </c>
      <c r="CM23" s="16">
        <v>5.7711668041155297E-3</v>
      </c>
      <c r="CN23" s="16">
        <v>5.713455136074375E-3</v>
      </c>
      <c r="CO23" s="16">
        <v>5.6563205847136311E-3</v>
      </c>
      <c r="CP23" s="16">
        <v>5.5997573788664949E-3</v>
      </c>
      <c r="CQ23" s="16">
        <v>5.5437598050778296E-3</v>
      </c>
      <c r="CR23" s="16">
        <v>5.4883222070270512E-3</v>
      </c>
      <c r="CS23" s="16">
        <v>5.4334389849567807E-3</v>
      </c>
      <c r="CT23" s="16">
        <v>5.3791045951072126E-3</v>
      </c>
      <c r="CU23" s="16">
        <v>5.3253135491561406E-3</v>
      </c>
      <c r="CV23" s="16">
        <v>5.2720604136645794E-3</v>
      </c>
      <c r="CW23" s="16">
        <v>5.2193398095279333E-3</v>
      </c>
      <c r="CX23" s="16">
        <v>5.1671464114326536E-3</v>
      </c>
      <c r="CY23" s="16">
        <v>5.1154749473183271E-3</v>
      </c>
      <c r="CZ23" s="16">
        <v>5.0643201978451445E-3</v>
      </c>
      <c r="DA23" s="16">
        <v>5.0136769958666928E-3</v>
      </c>
      <c r="DB23" s="16">
        <v>4.9635402259080256E-3</v>
      </c>
      <c r="DC23" s="16">
        <v>4.9139048236489452E-3</v>
      </c>
      <c r="DD23" s="16">
        <v>4.8647657754124557E-3</v>
      </c>
      <c r="DE23" s="16">
        <v>4.8161181176583313E-3</v>
      </c>
      <c r="DF23" s="16">
        <v>4.7679569364817475E-3</v>
      </c>
      <c r="DG23" s="16">
        <v>4.7202773671169299E-3</v>
      </c>
      <c r="DH23" s="16">
        <v>4.6730745934457614E-3</v>
      </c>
      <c r="DI23" s="16">
        <v>4.626343847511304E-3</v>
      </c>
      <c r="DJ23" s="16">
        <v>4.5800804090361897E-3</v>
      </c>
      <c r="DK23" s="16">
        <v>4.5342796049458282E-3</v>
      </c>
    </row>
    <row r="24" spans="2:115" ht="12.75" customHeight="1" x14ac:dyDescent="0.15">
      <c r="B24" s="16">
        <v>71</v>
      </c>
      <c r="D24" s="16">
        <v>1.636E-2</v>
      </c>
      <c r="E24" s="16">
        <v>1.6036071999999998E-2</v>
      </c>
      <c r="F24" s="16">
        <v>1.5731386631999997E-2</v>
      </c>
      <c r="G24" s="16">
        <v>1.5446648533960798E-2</v>
      </c>
      <c r="H24" s="16">
        <v>1.5180966179176672E-2</v>
      </c>
      <c r="I24" s="16">
        <v>1.4931998333838176E-2</v>
      </c>
      <c r="J24" s="16">
        <v>1.46990591598303E-2</v>
      </c>
      <c r="K24" s="16">
        <v>1.4480043178348828E-2</v>
      </c>
      <c r="L24" s="16">
        <v>1.4274426565216275E-2</v>
      </c>
      <c r="M24" s="16">
        <v>1.4081721806585856E-2</v>
      </c>
      <c r="N24" s="16">
        <v>1.3900067595280898E-2</v>
      </c>
      <c r="O24" s="16">
        <v>1.3729096763858943E-2</v>
      </c>
      <c r="P24" s="16">
        <v>1.3567093422045406E-2</v>
      </c>
      <c r="Q24" s="16">
        <v>1.341242855703409E-2</v>
      </c>
      <c r="R24" s="16">
        <v>1.3264891842906714E-2</v>
      </c>
      <c r="S24" s="16">
        <v>1.3124283989371903E-2</v>
      </c>
      <c r="T24" s="16">
        <v>1.2987791435882435E-2</v>
      </c>
      <c r="U24" s="16">
        <v>1.2855315963236434E-2</v>
      </c>
      <c r="V24" s="16">
        <v>1.272676280360407E-2</v>
      </c>
      <c r="W24" s="16">
        <v>1.2599495175568029E-2</v>
      </c>
      <c r="X24" s="16">
        <v>1.2473500223812347E-2</v>
      </c>
      <c r="Y24" s="16">
        <v>1.2348765221574225E-2</v>
      </c>
      <c r="Z24" s="16">
        <v>1.2225277569358482E-2</v>
      </c>
      <c r="AA24" s="16">
        <v>1.2103024793664896E-2</v>
      </c>
      <c r="AB24" s="16">
        <v>1.1981994545728248E-2</v>
      </c>
      <c r="AC24" s="16">
        <v>1.1862174600270966E-2</v>
      </c>
      <c r="AD24" s="16">
        <v>1.1743552854268256E-2</v>
      </c>
      <c r="AE24" s="16">
        <v>1.1626117325725573E-2</v>
      </c>
      <c r="AF24" s="16">
        <v>1.1509856152468318E-2</v>
      </c>
      <c r="AG24" s="16">
        <v>1.1394757590943634E-2</v>
      </c>
      <c r="AH24" s="16">
        <v>1.1280810015034198E-2</v>
      </c>
      <c r="AI24" s="16">
        <v>1.1168001914883855E-2</v>
      </c>
      <c r="AJ24" s="16">
        <v>1.1056321895735017E-2</v>
      </c>
      <c r="AK24" s="16">
        <v>1.0945758676777667E-2</v>
      </c>
      <c r="AL24" s="16">
        <v>1.083630109000989E-2</v>
      </c>
      <c r="AM24" s="16">
        <v>1.0727938079109791E-2</v>
      </c>
      <c r="AN24" s="16">
        <v>1.0620658698318693E-2</v>
      </c>
      <c r="AO24" s="16">
        <v>1.0514452111335507E-2</v>
      </c>
      <c r="AP24" s="16">
        <v>1.0409307590222152E-2</v>
      </c>
      <c r="AQ24" s="16">
        <v>1.0305214514319929E-2</v>
      </c>
      <c r="AR24" s="16">
        <v>1.020216236917673E-2</v>
      </c>
      <c r="AS24" s="16">
        <v>1.0100140745484962E-2</v>
      </c>
      <c r="AT24" s="16">
        <v>9.9991393380301132E-3</v>
      </c>
      <c r="AU24" s="16">
        <v>9.899147944649812E-3</v>
      </c>
      <c r="AV24" s="16">
        <v>9.8001564652033125E-3</v>
      </c>
      <c r="AW24" s="16">
        <v>9.7021549005512804E-3</v>
      </c>
      <c r="AX24" s="16">
        <v>9.6051333515457683E-3</v>
      </c>
      <c r="AY24" s="16">
        <v>9.5090820180303084E-3</v>
      </c>
      <c r="AZ24" s="16">
        <v>9.4139911978500055E-3</v>
      </c>
      <c r="BA24" s="16">
        <v>9.3198512858715075E-3</v>
      </c>
      <c r="BB24" s="16">
        <v>9.226652773012791E-3</v>
      </c>
      <c r="BC24" s="16">
        <v>9.1343862452826635E-3</v>
      </c>
      <c r="BD24" s="16">
        <v>9.0430423828298349E-3</v>
      </c>
      <c r="BE24" s="16">
        <v>8.9526119590015371E-3</v>
      </c>
      <c r="BF24" s="16">
        <v>8.8630858394115209E-3</v>
      </c>
      <c r="BG24" s="16">
        <v>8.7744549810174072E-3</v>
      </c>
      <c r="BH24" s="16">
        <v>8.6867104312072334E-3</v>
      </c>
      <c r="BI24" s="16">
        <v>8.5998433268951596E-3</v>
      </c>
      <c r="BJ24" s="16">
        <v>8.5138448936262091E-3</v>
      </c>
      <c r="BK24" s="16">
        <v>8.4287064446899474E-3</v>
      </c>
      <c r="BL24" s="16">
        <v>8.3444193802430476E-3</v>
      </c>
      <c r="BM24" s="16">
        <v>8.2609751864406167E-3</v>
      </c>
      <c r="BN24" s="16">
        <v>8.17836543457621E-3</v>
      </c>
      <c r="BO24" s="16">
        <v>8.0965817802304482E-3</v>
      </c>
      <c r="BP24" s="16">
        <v>8.0156159624281444E-3</v>
      </c>
      <c r="BQ24" s="16">
        <v>7.9354598028038622E-3</v>
      </c>
      <c r="BR24" s="16">
        <v>7.8561052047758234E-3</v>
      </c>
      <c r="BS24" s="16">
        <v>7.7775441527280645E-3</v>
      </c>
      <c r="BT24" s="16">
        <v>7.6997687112007841E-3</v>
      </c>
      <c r="BU24" s="16">
        <v>7.6227710240887765E-3</v>
      </c>
      <c r="BV24" s="16">
        <v>7.5465433138478888E-3</v>
      </c>
      <c r="BW24" s="16">
        <v>7.4710778807094104E-3</v>
      </c>
      <c r="BX24" s="16">
        <v>7.3963671019023156E-3</v>
      </c>
      <c r="BY24" s="16">
        <v>7.3224034308832925E-3</v>
      </c>
      <c r="BZ24" s="16">
        <v>7.2491793965744596E-3</v>
      </c>
      <c r="CA24" s="16">
        <v>7.176687602608714E-3</v>
      </c>
      <c r="CB24" s="16">
        <v>7.1049207265826272E-3</v>
      </c>
      <c r="CC24" s="16">
        <v>7.0338715193168019E-3</v>
      </c>
      <c r="CD24" s="16">
        <v>6.9635328041236337E-3</v>
      </c>
      <c r="CE24" s="16">
        <v>6.893897476082397E-3</v>
      </c>
      <c r="CF24" s="16">
        <v>6.8249585013215718E-3</v>
      </c>
      <c r="CG24" s="16">
        <v>6.7567089163083566E-3</v>
      </c>
      <c r="CH24" s="16">
        <v>6.6891418271452724E-3</v>
      </c>
      <c r="CI24" s="16">
        <v>6.6222504088738199E-3</v>
      </c>
      <c r="CJ24" s="16">
        <v>6.5560279047850818E-3</v>
      </c>
      <c r="CK24" s="16">
        <v>6.4904676257372309E-3</v>
      </c>
      <c r="CL24" s="16">
        <v>6.4255629494798586E-3</v>
      </c>
      <c r="CM24" s="16">
        <v>6.3613073199850602E-3</v>
      </c>
      <c r="CN24" s="16">
        <v>6.2976942467852098E-3</v>
      </c>
      <c r="CO24" s="16">
        <v>6.2347173043173576E-3</v>
      </c>
      <c r="CP24" s="16">
        <v>6.1723701312741842E-3</v>
      </c>
      <c r="CQ24" s="16">
        <v>6.1106464299614423E-3</v>
      </c>
      <c r="CR24" s="16">
        <v>6.049539965661827E-3</v>
      </c>
      <c r="CS24" s="16">
        <v>5.9890445660052086E-3</v>
      </c>
      <c r="CT24" s="16">
        <v>5.9291541203451564E-3</v>
      </c>
      <c r="CU24" s="16">
        <v>5.8698625791417051E-3</v>
      </c>
      <c r="CV24" s="16">
        <v>5.8111639533502879E-3</v>
      </c>
      <c r="CW24" s="16">
        <v>5.7530523138167857E-3</v>
      </c>
      <c r="CX24" s="16">
        <v>5.6955217906786175E-3</v>
      </c>
      <c r="CY24" s="16">
        <v>5.6385665727718311E-3</v>
      </c>
      <c r="CZ24" s="16">
        <v>5.5821809070441134E-3</v>
      </c>
      <c r="DA24" s="16">
        <v>5.5263590979736715E-3</v>
      </c>
      <c r="DB24" s="16">
        <v>5.4710955069939352E-3</v>
      </c>
      <c r="DC24" s="16">
        <v>5.4163845519239959E-3</v>
      </c>
      <c r="DD24" s="16">
        <v>5.362220706404755E-3</v>
      </c>
      <c r="DE24" s="16">
        <v>5.308598499340708E-3</v>
      </c>
      <c r="DF24" s="16">
        <v>5.2555125143473004E-3</v>
      </c>
      <c r="DG24" s="16">
        <v>5.2029573892038274E-3</v>
      </c>
      <c r="DH24" s="16">
        <v>5.1509278153117899E-3</v>
      </c>
      <c r="DI24" s="16">
        <v>5.0994185371586714E-3</v>
      </c>
      <c r="DJ24" s="16">
        <v>5.0484243517870848E-3</v>
      </c>
      <c r="DK24" s="16">
        <v>4.9979401082692141E-3</v>
      </c>
    </row>
    <row r="25" spans="2:115" ht="12.75" customHeight="1" x14ac:dyDescent="0.15">
      <c r="B25" s="16">
        <v>72</v>
      </c>
      <c r="D25" s="16">
        <v>1.8079999999999999E-2</v>
      </c>
      <c r="E25" s="16">
        <v>1.7720207999999998E-2</v>
      </c>
      <c r="F25" s="16">
        <v>1.7383524047999997E-2</v>
      </c>
      <c r="G25" s="16">
        <v>1.7068882262731198E-2</v>
      </c>
      <c r="H25" s="16">
        <v>1.6775297487812223E-2</v>
      </c>
      <c r="I25" s="16">
        <v>1.6500182609012103E-2</v>
      </c>
      <c r="J25" s="16">
        <v>1.6242779760311514E-2</v>
      </c>
      <c r="K25" s="16">
        <v>1.6002386619858904E-2</v>
      </c>
      <c r="L25" s="16">
        <v>1.5776752968518895E-2</v>
      </c>
      <c r="M25" s="16">
        <v>1.5563766803443891E-2</v>
      </c>
      <c r="N25" s="16">
        <v>1.5364550588359808E-2</v>
      </c>
      <c r="O25" s="16">
        <v>1.5175566616122982E-2</v>
      </c>
      <c r="P25" s="16">
        <v>1.499649493005273E-2</v>
      </c>
      <c r="Q25" s="16">
        <v>1.4827034537343135E-2</v>
      </c>
      <c r="R25" s="16">
        <v>1.4665419860886094E-2</v>
      </c>
      <c r="S25" s="16">
        <v>1.4509966410360701E-2</v>
      </c>
      <c r="T25" s="16">
        <v>1.4360513756333987E-2</v>
      </c>
      <c r="U25" s="16">
        <v>1.4214036516019381E-2</v>
      </c>
      <c r="V25" s="16">
        <v>1.4071896150859187E-2</v>
      </c>
      <c r="W25" s="16">
        <v>1.3931177189350595E-2</v>
      </c>
      <c r="X25" s="16">
        <v>1.3791865417457088E-2</v>
      </c>
      <c r="Y25" s="16">
        <v>1.3653946763282519E-2</v>
      </c>
      <c r="Z25" s="16">
        <v>1.3517407295649693E-2</v>
      </c>
      <c r="AA25" s="16">
        <v>1.3382233222693194E-2</v>
      </c>
      <c r="AB25" s="16">
        <v>1.3248410890466264E-2</v>
      </c>
      <c r="AC25" s="16">
        <v>1.31159267815616E-2</v>
      </c>
      <c r="AD25" s="16">
        <v>1.2984767513745984E-2</v>
      </c>
      <c r="AE25" s="16">
        <v>1.2854919838608524E-2</v>
      </c>
      <c r="AF25" s="16">
        <v>1.2726370640222438E-2</v>
      </c>
      <c r="AG25" s="16">
        <v>1.2599106933820214E-2</v>
      </c>
      <c r="AH25" s="16">
        <v>1.2473115864482014E-2</v>
      </c>
      <c r="AI25" s="16">
        <v>1.2348384705837191E-2</v>
      </c>
      <c r="AJ25" s="16">
        <v>1.2224900858778821E-2</v>
      </c>
      <c r="AK25" s="16">
        <v>1.2102651850191033E-2</v>
      </c>
      <c r="AL25" s="16">
        <v>1.1981625331689122E-2</v>
      </c>
      <c r="AM25" s="16">
        <v>1.186180907837223E-2</v>
      </c>
      <c r="AN25" s="16">
        <v>1.1743190987588508E-2</v>
      </c>
      <c r="AO25" s="16">
        <v>1.1625759077712622E-2</v>
      </c>
      <c r="AP25" s="16">
        <v>1.1509501486935497E-2</v>
      </c>
      <c r="AQ25" s="16">
        <v>1.1394406472066141E-2</v>
      </c>
      <c r="AR25" s="16">
        <v>1.128046240734548E-2</v>
      </c>
      <c r="AS25" s="16">
        <v>1.1167657783272025E-2</v>
      </c>
      <c r="AT25" s="16">
        <v>1.1055981205439304E-2</v>
      </c>
      <c r="AU25" s="16">
        <v>1.0945421393384912E-2</v>
      </c>
      <c r="AV25" s="16">
        <v>1.0835967179451062E-2</v>
      </c>
      <c r="AW25" s="16">
        <v>1.0727607507656551E-2</v>
      </c>
      <c r="AX25" s="16">
        <v>1.0620331432579986E-2</v>
      </c>
      <c r="AY25" s="16">
        <v>1.0514128118254185E-2</v>
      </c>
      <c r="AZ25" s="16">
        <v>1.0408986837071643E-2</v>
      </c>
      <c r="BA25" s="16">
        <v>1.0304896968700928E-2</v>
      </c>
      <c r="BB25" s="16">
        <v>1.0201847999013917E-2</v>
      </c>
      <c r="BC25" s="16">
        <v>1.0099829519023778E-2</v>
      </c>
      <c r="BD25" s="16">
        <v>9.9988312238335399E-3</v>
      </c>
      <c r="BE25" s="16">
        <v>9.8988429115952053E-3</v>
      </c>
      <c r="BF25" s="16">
        <v>9.7998544824792529E-3</v>
      </c>
      <c r="BG25" s="16">
        <v>9.7018559376544598E-3</v>
      </c>
      <c r="BH25" s="16">
        <v>9.6048373782779157E-3</v>
      </c>
      <c r="BI25" s="16">
        <v>9.5087890044951353E-3</v>
      </c>
      <c r="BJ25" s="16">
        <v>9.4137011144501855E-3</v>
      </c>
      <c r="BK25" s="16">
        <v>9.3195641033056824E-3</v>
      </c>
      <c r="BL25" s="16">
        <v>9.2263684622726251E-3</v>
      </c>
      <c r="BM25" s="16">
        <v>9.1341047776498999E-3</v>
      </c>
      <c r="BN25" s="16">
        <v>9.0427637298734001E-3</v>
      </c>
      <c r="BO25" s="16">
        <v>8.9523360925746667E-3</v>
      </c>
      <c r="BP25" s="16">
        <v>8.8628127316489197E-3</v>
      </c>
      <c r="BQ25" s="16">
        <v>8.7741846043324304E-3</v>
      </c>
      <c r="BR25" s="16">
        <v>8.6864427582891059E-3</v>
      </c>
      <c r="BS25" s="16">
        <v>8.5995783307062142E-3</v>
      </c>
      <c r="BT25" s="16">
        <v>8.5135825473991525E-3</v>
      </c>
      <c r="BU25" s="16">
        <v>8.4284467219251612E-3</v>
      </c>
      <c r="BV25" s="16">
        <v>8.3441622547059096E-3</v>
      </c>
      <c r="BW25" s="16">
        <v>8.2607206321588505E-3</v>
      </c>
      <c r="BX25" s="16">
        <v>8.178113425837262E-3</v>
      </c>
      <c r="BY25" s="16">
        <v>8.096332291578889E-3</v>
      </c>
      <c r="BZ25" s="16">
        <v>8.0153689686631013E-3</v>
      </c>
      <c r="CA25" s="16">
        <v>7.9352152789764693E-3</v>
      </c>
      <c r="CB25" s="16">
        <v>7.8558631261867046E-3</v>
      </c>
      <c r="CC25" s="16">
        <v>7.7773044949248377E-3</v>
      </c>
      <c r="CD25" s="16">
        <v>7.6995314499755897E-3</v>
      </c>
      <c r="CE25" s="16">
        <v>7.6225361354758329E-3</v>
      </c>
      <c r="CF25" s="16">
        <v>7.5463107741210742E-3</v>
      </c>
      <c r="CG25" s="16">
        <v>7.4708476663798637E-3</v>
      </c>
      <c r="CH25" s="16">
        <v>7.3961391897160644E-3</v>
      </c>
      <c r="CI25" s="16">
        <v>7.3221777978189038E-3</v>
      </c>
      <c r="CJ25" s="16">
        <v>7.248956019840715E-3</v>
      </c>
      <c r="CK25" s="16">
        <v>7.1764664596423071E-3</v>
      </c>
      <c r="CL25" s="16">
        <v>7.1047017950458848E-3</v>
      </c>
      <c r="CM25" s="16">
        <v>7.0336547770954256E-3</v>
      </c>
      <c r="CN25" s="16">
        <v>6.9633182293244713E-3</v>
      </c>
      <c r="CO25" s="16">
        <v>6.8936850470312271E-3</v>
      </c>
      <c r="CP25" s="16">
        <v>6.8247481965609145E-3</v>
      </c>
      <c r="CQ25" s="16">
        <v>6.7565007145953052E-3</v>
      </c>
      <c r="CR25" s="16">
        <v>6.6889357074493517E-3</v>
      </c>
      <c r="CS25" s="16">
        <v>6.622046350374858E-3</v>
      </c>
      <c r="CT25" s="16">
        <v>6.5558258868711099E-3</v>
      </c>
      <c r="CU25" s="16">
        <v>6.4902676280023984E-3</v>
      </c>
      <c r="CV25" s="16">
        <v>6.4253649517223748E-3</v>
      </c>
      <c r="CW25" s="16">
        <v>6.3611113022051507E-3</v>
      </c>
      <c r="CX25" s="16">
        <v>6.297500189183099E-3</v>
      </c>
      <c r="CY25" s="16">
        <v>6.2345251872912679E-3</v>
      </c>
      <c r="CZ25" s="16">
        <v>6.1721799354183555E-3</v>
      </c>
      <c r="DA25" s="16">
        <v>6.1104581360641721E-3</v>
      </c>
      <c r="DB25" s="16">
        <v>6.04935355470353E-3</v>
      </c>
      <c r="DC25" s="16">
        <v>5.9888600191564953E-3</v>
      </c>
      <c r="DD25" s="16">
        <v>5.9289714189649295E-3</v>
      </c>
      <c r="DE25" s="16">
        <v>5.8696817047752805E-3</v>
      </c>
      <c r="DF25" s="16">
        <v>5.8109848877275277E-3</v>
      </c>
      <c r="DG25" s="16">
        <v>5.7528750388502522E-3</v>
      </c>
      <c r="DH25" s="16">
        <v>5.6953462884617497E-3</v>
      </c>
      <c r="DI25" s="16">
        <v>5.6383928255771326E-3</v>
      </c>
      <c r="DJ25" s="16">
        <v>5.5820088973213607E-3</v>
      </c>
      <c r="DK25" s="16">
        <v>5.5261888083481467E-3</v>
      </c>
    </row>
    <row r="26" spans="2:115" ht="12.75" customHeight="1" x14ac:dyDescent="0.15">
      <c r="B26" s="16">
        <v>73</v>
      </c>
      <c r="D26" s="16">
        <v>2.0070000000000001E-2</v>
      </c>
      <c r="E26" s="16">
        <v>1.9666593E-2</v>
      </c>
      <c r="F26" s="16">
        <v>1.92909610737E-2</v>
      </c>
      <c r="G26" s="16">
        <v>1.8939865582158658E-2</v>
      </c>
      <c r="H26" s="16">
        <v>1.8612205907587314E-2</v>
      </c>
      <c r="I26" s="16">
        <v>1.8305104510112125E-2</v>
      </c>
      <c r="J26" s="16">
        <v>1.8017714369303363E-2</v>
      </c>
      <c r="K26" s="16">
        <v>1.7749250425200744E-2</v>
      </c>
      <c r="L26" s="16">
        <v>1.7497211069162893E-2</v>
      </c>
      <c r="M26" s="16">
        <v>1.7260998719729196E-2</v>
      </c>
      <c r="N26" s="16">
        <v>1.7038331836244688E-2</v>
      </c>
      <c r="O26" s="16">
        <v>1.682876035465888E-2</v>
      </c>
      <c r="P26" s="16">
        <v>1.6630180982473906E-2</v>
      </c>
      <c r="Q26" s="16">
        <v>1.6442259937371952E-2</v>
      </c>
      <c r="R26" s="16">
        <v>1.6263039304054597E-2</v>
      </c>
      <c r="S26" s="16">
        <v>1.6090651087431618E-2</v>
      </c>
      <c r="T26" s="16">
        <v>1.5924917381231075E-2</v>
      </c>
      <c r="U26" s="16">
        <v>1.5762483223942518E-2</v>
      </c>
      <c r="V26" s="16">
        <v>1.5604858391703093E-2</v>
      </c>
      <c r="W26" s="16">
        <v>1.5448809807786061E-2</v>
      </c>
      <c r="X26" s="16">
        <v>1.5294321709708202E-2</v>
      </c>
      <c r="Y26" s="16">
        <v>1.5141378492611119E-2</v>
      </c>
      <c r="Z26" s="16">
        <v>1.4989964707685008E-2</v>
      </c>
      <c r="AA26" s="16">
        <v>1.4840065060608157E-2</v>
      </c>
      <c r="AB26" s="16">
        <v>1.4691664410002076E-2</v>
      </c>
      <c r="AC26" s="16">
        <v>1.4544747765902054E-2</v>
      </c>
      <c r="AD26" s="16">
        <v>1.4399300288243034E-2</v>
      </c>
      <c r="AE26" s="16">
        <v>1.4255307285360603E-2</v>
      </c>
      <c r="AF26" s="16">
        <v>1.4112754212506998E-2</v>
      </c>
      <c r="AG26" s="16">
        <v>1.3971626670381928E-2</v>
      </c>
      <c r="AH26" s="16">
        <v>1.3831910403678109E-2</v>
      </c>
      <c r="AI26" s="16">
        <v>1.3693591299641325E-2</v>
      </c>
      <c r="AJ26" s="16">
        <v>1.3556655386644913E-2</v>
      </c>
      <c r="AK26" s="16">
        <v>1.3421088832778464E-2</v>
      </c>
      <c r="AL26" s="16">
        <v>1.328687794445068E-2</v>
      </c>
      <c r="AM26" s="16">
        <v>1.3154009165006173E-2</v>
      </c>
      <c r="AN26" s="16">
        <v>1.3022469073356111E-2</v>
      </c>
      <c r="AO26" s="16">
        <v>1.2892244382622551E-2</v>
      </c>
      <c r="AP26" s="16">
        <v>1.2763321938796325E-2</v>
      </c>
      <c r="AQ26" s="16">
        <v>1.263568871940836E-2</v>
      </c>
      <c r="AR26" s="16">
        <v>1.2509331832214277E-2</v>
      </c>
      <c r="AS26" s="16">
        <v>1.2384238513892134E-2</v>
      </c>
      <c r="AT26" s="16">
        <v>1.2260396128753211E-2</v>
      </c>
      <c r="AU26" s="16">
        <v>1.2137792167465682E-2</v>
      </c>
      <c r="AV26" s="16">
        <v>1.2016414245791023E-2</v>
      </c>
      <c r="AW26" s="16">
        <v>1.1896250103333112E-2</v>
      </c>
      <c r="AX26" s="16">
        <v>1.1777287602299782E-2</v>
      </c>
      <c r="AY26" s="16">
        <v>1.1659514726276783E-2</v>
      </c>
      <c r="AZ26" s="16">
        <v>1.1542919579014016E-2</v>
      </c>
      <c r="BA26" s="16">
        <v>1.1427490383223876E-2</v>
      </c>
      <c r="BB26" s="16">
        <v>1.1313215479391635E-2</v>
      </c>
      <c r="BC26" s="16">
        <v>1.120008332459772E-2</v>
      </c>
      <c r="BD26" s="16">
        <v>1.1088082491351741E-2</v>
      </c>
      <c r="BE26" s="16">
        <v>1.0977201666438225E-2</v>
      </c>
      <c r="BF26" s="16">
        <v>1.0867429649773842E-2</v>
      </c>
      <c r="BG26" s="16">
        <v>1.0758755353276103E-2</v>
      </c>
      <c r="BH26" s="16">
        <v>1.0651167799743342E-2</v>
      </c>
      <c r="BI26" s="16">
        <v>1.054465612174591E-2</v>
      </c>
      <c r="BJ26" s="16">
        <v>1.0439209560528451E-2</v>
      </c>
      <c r="BK26" s="16">
        <v>1.0334817464923166E-2</v>
      </c>
      <c r="BL26" s="16">
        <v>1.0231469290273933E-2</v>
      </c>
      <c r="BM26" s="16">
        <v>1.0129154597371194E-2</v>
      </c>
      <c r="BN26" s="16">
        <v>1.0027863051397481E-2</v>
      </c>
      <c r="BO26" s="16">
        <v>9.9275844208835066E-3</v>
      </c>
      <c r="BP26" s="16">
        <v>9.8283085766746724E-3</v>
      </c>
      <c r="BQ26" s="16">
        <v>9.7300254909079269E-3</v>
      </c>
      <c r="BR26" s="16">
        <v>9.6327252359988472E-3</v>
      </c>
      <c r="BS26" s="16">
        <v>9.5363979836388581E-3</v>
      </c>
      <c r="BT26" s="16">
        <v>9.4410340038024697E-3</v>
      </c>
      <c r="BU26" s="16">
        <v>9.3466236637644445E-3</v>
      </c>
      <c r="BV26" s="16">
        <v>9.2531574271268006E-3</v>
      </c>
      <c r="BW26" s="16">
        <v>9.1606258528555331E-3</v>
      </c>
      <c r="BX26" s="16">
        <v>9.0690195943269759E-3</v>
      </c>
      <c r="BY26" s="16">
        <v>8.9783293983837064E-3</v>
      </c>
      <c r="BZ26" s="16">
        <v>8.8885461043998696E-3</v>
      </c>
      <c r="CA26" s="16">
        <v>8.7996606433558694E-3</v>
      </c>
      <c r="CB26" s="16">
        <v>8.7116640369223116E-3</v>
      </c>
      <c r="CC26" s="16">
        <v>8.6245473965530887E-3</v>
      </c>
      <c r="CD26" s="16">
        <v>8.5383019225875583E-3</v>
      </c>
      <c r="CE26" s="16">
        <v>8.4529189033616826E-3</v>
      </c>
      <c r="CF26" s="16">
        <v>8.3683897143280641E-3</v>
      </c>
      <c r="CG26" s="16">
        <v>8.284705817184785E-3</v>
      </c>
      <c r="CH26" s="16">
        <v>8.2018587590129352E-3</v>
      </c>
      <c r="CI26" s="16">
        <v>8.1198401714228062E-3</v>
      </c>
      <c r="CJ26" s="16">
        <v>8.038641769708579E-3</v>
      </c>
      <c r="CK26" s="16">
        <v>7.958255352011492E-3</v>
      </c>
      <c r="CL26" s="16">
        <v>7.8786727984913787E-3</v>
      </c>
      <c r="CM26" s="16">
        <v>7.7998860705064642E-3</v>
      </c>
      <c r="CN26" s="16">
        <v>7.7218872098013995E-3</v>
      </c>
      <c r="CO26" s="16">
        <v>7.6446683377033864E-3</v>
      </c>
      <c r="CP26" s="16">
        <v>7.5682216543263518E-3</v>
      </c>
      <c r="CQ26" s="16">
        <v>7.4925394377830887E-3</v>
      </c>
      <c r="CR26" s="16">
        <v>7.4176140434052571E-3</v>
      </c>
      <c r="CS26" s="16">
        <v>7.3434379029712043E-3</v>
      </c>
      <c r="CT26" s="16">
        <v>7.2700035239414923E-3</v>
      </c>
      <c r="CU26" s="16">
        <v>7.1973034887020775E-3</v>
      </c>
      <c r="CV26" s="16">
        <v>7.1253304538150567E-3</v>
      </c>
      <c r="CW26" s="16">
        <v>7.0540771492769057E-3</v>
      </c>
      <c r="CX26" s="16">
        <v>6.9835363777841367E-3</v>
      </c>
      <c r="CY26" s="16">
        <v>6.9137010140062957E-3</v>
      </c>
      <c r="CZ26" s="16">
        <v>6.8445640038662329E-3</v>
      </c>
      <c r="DA26" s="16">
        <v>6.7761183638275699E-3</v>
      </c>
      <c r="DB26" s="16">
        <v>6.7083571801892939E-3</v>
      </c>
      <c r="DC26" s="16">
        <v>6.6412736083874017E-3</v>
      </c>
      <c r="DD26" s="16">
        <v>6.5748608723035264E-3</v>
      </c>
      <c r="DE26" s="16">
        <v>6.5091122635804917E-3</v>
      </c>
      <c r="DF26" s="16">
        <v>6.4440211409446868E-3</v>
      </c>
      <c r="DG26" s="16">
        <v>6.3795809295352397E-3</v>
      </c>
      <c r="DH26" s="16">
        <v>6.3157851202398875E-3</v>
      </c>
      <c r="DI26" s="16">
        <v>6.2526272690374887E-3</v>
      </c>
      <c r="DJ26" s="16">
        <v>6.1901009963471138E-3</v>
      </c>
      <c r="DK26" s="16">
        <v>6.1281999863836423E-3</v>
      </c>
    </row>
    <row r="27" spans="2:115" ht="12.75" customHeight="1" x14ac:dyDescent="0.15">
      <c r="B27" s="16">
        <v>74</v>
      </c>
      <c r="D27" s="16">
        <v>2.2360000000000001E-2</v>
      </c>
      <c r="E27" s="16">
        <v>2.1903856000000003E-2</v>
      </c>
      <c r="F27" s="16">
        <v>2.1478921193600002E-2</v>
      </c>
      <c r="G27" s="16">
        <v>2.1081561151518404E-2</v>
      </c>
      <c r="H27" s="16">
        <v>2.0710525675251681E-2</v>
      </c>
      <c r="I27" s="16">
        <v>2.0364659896474978E-2</v>
      </c>
      <c r="J27" s="16">
        <v>2.0040861804121027E-2</v>
      </c>
      <c r="K27" s="16">
        <v>1.9738244790878798E-2</v>
      </c>
      <c r="L27" s="16">
        <v>1.9455987890369231E-2</v>
      </c>
      <c r="M27" s="16">
        <v>1.919138645506021E-2</v>
      </c>
      <c r="N27" s="16">
        <v>1.8941898431144428E-2</v>
      </c>
      <c r="O27" s="16">
        <v>1.8707018890598236E-2</v>
      </c>
      <c r="P27" s="16">
        <v>1.8486276067689177E-2</v>
      </c>
      <c r="Q27" s="16">
        <v>1.8275532520517522E-2</v>
      </c>
      <c r="R27" s="16">
        <v>1.8074501662791828E-2</v>
      </c>
      <c r="S27" s="16">
        <v>1.7882911945166235E-2</v>
      </c>
      <c r="T27" s="16">
        <v>1.7696929660936507E-2</v>
      </c>
      <c r="U27" s="16">
        <v>1.7516420978394957E-2</v>
      </c>
      <c r="V27" s="16">
        <v>1.7341256768611008E-2</v>
      </c>
      <c r="W27" s="16">
        <v>1.7167844200924896E-2</v>
      </c>
      <c r="X27" s="16">
        <v>1.699616575891565E-2</v>
      </c>
      <c r="Y27" s="16">
        <v>1.6826204101326493E-2</v>
      </c>
      <c r="Z27" s="16">
        <v>1.6657942060313225E-2</v>
      </c>
      <c r="AA27" s="16">
        <v>1.6491362639710093E-2</v>
      </c>
      <c r="AB27" s="16">
        <v>1.6326449013312993E-2</v>
      </c>
      <c r="AC27" s="16">
        <v>1.6163184523179861E-2</v>
      </c>
      <c r="AD27" s="16">
        <v>1.6001552677948064E-2</v>
      </c>
      <c r="AE27" s="16">
        <v>1.5841537151168584E-2</v>
      </c>
      <c r="AF27" s="16">
        <v>1.5683121779656896E-2</v>
      </c>
      <c r="AG27" s="16">
        <v>1.5526290561860329E-2</v>
      </c>
      <c r="AH27" s="16">
        <v>1.5371027656241725E-2</v>
      </c>
      <c r="AI27" s="16">
        <v>1.5217317379679306E-2</v>
      </c>
      <c r="AJ27" s="16">
        <v>1.5065144205882515E-2</v>
      </c>
      <c r="AK27" s="16">
        <v>1.491449276382369E-2</v>
      </c>
      <c r="AL27" s="16">
        <v>1.4765347836185452E-2</v>
      </c>
      <c r="AM27" s="16">
        <v>1.4617694357823598E-2</v>
      </c>
      <c r="AN27" s="16">
        <v>1.4471517414245362E-2</v>
      </c>
      <c r="AO27" s="16">
        <v>1.4326802240102908E-2</v>
      </c>
      <c r="AP27" s="16">
        <v>1.4183534217701878E-2</v>
      </c>
      <c r="AQ27" s="16">
        <v>1.4041698875524859E-2</v>
      </c>
      <c r="AR27" s="16">
        <v>1.3901281886769612E-2</v>
      </c>
      <c r="AS27" s="16">
        <v>1.3762269067901916E-2</v>
      </c>
      <c r="AT27" s="16">
        <v>1.3624646377222894E-2</v>
      </c>
      <c r="AU27" s="16">
        <v>1.3488399913450667E-2</v>
      </c>
      <c r="AV27" s="16">
        <v>1.3353515914316159E-2</v>
      </c>
      <c r="AW27" s="16">
        <v>1.3219980755172998E-2</v>
      </c>
      <c r="AX27" s="16">
        <v>1.3087780947621268E-2</v>
      </c>
      <c r="AY27" s="16">
        <v>1.2956903138145053E-2</v>
      </c>
      <c r="AZ27" s="16">
        <v>1.2827334106763604E-2</v>
      </c>
      <c r="BA27" s="16">
        <v>1.2699060765695968E-2</v>
      </c>
      <c r="BB27" s="16">
        <v>1.2572070158039007E-2</v>
      </c>
      <c r="BC27" s="16">
        <v>1.2446349456458618E-2</v>
      </c>
      <c r="BD27" s="16">
        <v>1.2321885961894031E-2</v>
      </c>
      <c r="BE27" s="16">
        <v>1.2198667102275091E-2</v>
      </c>
      <c r="BF27" s="16">
        <v>1.2076680431252339E-2</v>
      </c>
      <c r="BG27" s="16">
        <v>1.1955913626939816E-2</v>
      </c>
      <c r="BH27" s="16">
        <v>1.1836354490670418E-2</v>
      </c>
      <c r="BI27" s="16">
        <v>1.1717990945763713E-2</v>
      </c>
      <c r="BJ27" s="16">
        <v>1.1600811036306077E-2</v>
      </c>
      <c r="BK27" s="16">
        <v>1.1484802925943016E-2</v>
      </c>
      <c r="BL27" s="16">
        <v>1.1369954896683585E-2</v>
      </c>
      <c r="BM27" s="16">
        <v>1.1256255347716749E-2</v>
      </c>
      <c r="BN27" s="16">
        <v>1.1143692794239582E-2</v>
      </c>
      <c r="BO27" s="16">
        <v>1.1032255866297186E-2</v>
      </c>
      <c r="BP27" s="16">
        <v>1.0921933307634215E-2</v>
      </c>
      <c r="BQ27" s="16">
        <v>1.0812713974557872E-2</v>
      </c>
      <c r="BR27" s="16">
        <v>1.0704586834812294E-2</v>
      </c>
      <c r="BS27" s="16">
        <v>1.059754096646417E-2</v>
      </c>
      <c r="BT27" s="16">
        <v>1.0491565556799528E-2</v>
      </c>
      <c r="BU27" s="16">
        <v>1.0386649901231533E-2</v>
      </c>
      <c r="BV27" s="16">
        <v>1.0282783402219218E-2</v>
      </c>
      <c r="BW27" s="16">
        <v>1.0179955568197025E-2</v>
      </c>
      <c r="BX27" s="16">
        <v>1.0078156012515055E-2</v>
      </c>
      <c r="BY27" s="16">
        <v>9.9773744523899057E-3</v>
      </c>
      <c r="BZ27" s="16">
        <v>9.8776007078660057E-3</v>
      </c>
      <c r="CA27" s="16">
        <v>9.778824700787345E-3</v>
      </c>
      <c r="CB27" s="16">
        <v>9.6810364537794711E-3</v>
      </c>
      <c r="CC27" s="16">
        <v>9.5842260892416778E-3</v>
      </c>
      <c r="CD27" s="16">
        <v>9.4883838283492603E-3</v>
      </c>
      <c r="CE27" s="16">
        <v>9.3934999900657668E-3</v>
      </c>
      <c r="CF27" s="16">
        <v>9.2995649901651094E-3</v>
      </c>
      <c r="CG27" s="16">
        <v>9.2065693402634576E-3</v>
      </c>
      <c r="CH27" s="16">
        <v>9.1145036468608231E-3</v>
      </c>
      <c r="CI27" s="16">
        <v>9.0233586103922146E-3</v>
      </c>
      <c r="CJ27" s="16">
        <v>8.933125024288292E-3</v>
      </c>
      <c r="CK27" s="16">
        <v>8.8437937740454102E-3</v>
      </c>
      <c r="CL27" s="16">
        <v>8.7553558363049552E-3</v>
      </c>
      <c r="CM27" s="16">
        <v>8.6678022779419061E-3</v>
      </c>
      <c r="CN27" s="16">
        <v>8.5811242551624874E-3</v>
      </c>
      <c r="CO27" s="16">
        <v>8.4953130126108629E-3</v>
      </c>
      <c r="CP27" s="16">
        <v>8.4103598824847529E-3</v>
      </c>
      <c r="CQ27" s="16">
        <v>8.326256283659907E-3</v>
      </c>
      <c r="CR27" s="16">
        <v>8.2429937208233061E-3</v>
      </c>
      <c r="CS27" s="16">
        <v>8.160563783615073E-3</v>
      </c>
      <c r="CT27" s="16">
        <v>8.0789581457789226E-3</v>
      </c>
      <c r="CU27" s="16">
        <v>7.9981685643211332E-3</v>
      </c>
      <c r="CV27" s="16">
        <v>7.9181868786779228E-3</v>
      </c>
      <c r="CW27" s="16">
        <v>7.839005009891143E-3</v>
      </c>
      <c r="CX27" s="16">
        <v>7.7606149597922317E-3</v>
      </c>
      <c r="CY27" s="16">
        <v>7.6830088101943091E-3</v>
      </c>
      <c r="CZ27" s="16">
        <v>7.6061787220923658E-3</v>
      </c>
      <c r="DA27" s="16">
        <v>7.5301169348714423E-3</v>
      </c>
      <c r="DB27" s="16">
        <v>7.4548157655227277E-3</v>
      </c>
      <c r="DC27" s="16">
        <v>7.3802676078675005E-3</v>
      </c>
      <c r="DD27" s="16">
        <v>7.3064649317888244E-3</v>
      </c>
      <c r="DE27" s="16">
        <v>7.2334002824709365E-3</v>
      </c>
      <c r="DF27" s="16">
        <v>7.161066279646227E-3</v>
      </c>
      <c r="DG27" s="16">
        <v>7.0894556168497646E-3</v>
      </c>
      <c r="DH27" s="16">
        <v>7.0185610606812677E-3</v>
      </c>
      <c r="DI27" s="16">
        <v>6.9483754500744548E-3</v>
      </c>
      <c r="DJ27" s="16">
        <v>6.8788916955737096E-3</v>
      </c>
      <c r="DK27" s="16">
        <v>6.8101027786179732E-3</v>
      </c>
    </row>
    <row r="28" spans="2:115" ht="12.75" customHeight="1" x14ac:dyDescent="0.15">
      <c r="B28" s="16">
        <v>75</v>
      </c>
      <c r="D28" s="16">
        <v>2.5000000000000001E-2</v>
      </c>
      <c r="E28" s="16">
        <v>2.4485000000000003E-2</v>
      </c>
      <c r="F28" s="16">
        <v>2.4005094000000005E-2</v>
      </c>
      <c r="G28" s="16">
        <v>2.3558599251600004E-2</v>
      </c>
      <c r="H28" s="16">
        <v>2.3143967904771846E-2</v>
      </c>
      <c r="I28" s="16">
        <v>2.2757463640762154E-2</v>
      </c>
      <c r="J28" s="16">
        <v>2.2397895715238109E-2</v>
      </c>
      <c r="K28" s="16">
        <v>2.2061927279509539E-2</v>
      </c>
      <c r="L28" s="16">
        <v>2.1746441719412552E-2</v>
      </c>
      <c r="M28" s="16">
        <v>2.1450690112028544E-2</v>
      </c>
      <c r="N28" s="16">
        <v>2.1173976209583376E-2</v>
      </c>
      <c r="O28" s="16">
        <v>2.09135363022055E-2</v>
      </c>
      <c r="P28" s="16">
        <v>2.0666756573839474E-2</v>
      </c>
      <c r="Q28" s="16">
        <v>2.0433222224555087E-2</v>
      </c>
      <c r="R28" s="16">
        <v>2.0210500102307436E-2</v>
      </c>
      <c r="S28" s="16">
        <v>1.9996268801222978E-2</v>
      </c>
      <c r="T28" s="16">
        <v>1.9790307232570383E-2</v>
      </c>
      <c r="U28" s="16">
        <v>1.9588446098798167E-2</v>
      </c>
      <c r="V28" s="16">
        <v>1.9392561637810186E-2</v>
      </c>
      <c r="W28" s="16">
        <v>1.9198636021432083E-2</v>
      </c>
      <c r="X28" s="16">
        <v>1.9006649661217762E-2</v>
      </c>
      <c r="Y28" s="16">
        <v>1.8816583164605587E-2</v>
      </c>
      <c r="Z28" s="16">
        <v>1.8628417332959529E-2</v>
      </c>
      <c r="AA28" s="16">
        <v>1.8442133159629934E-2</v>
      </c>
      <c r="AB28" s="16">
        <v>1.8257711828033634E-2</v>
      </c>
      <c r="AC28" s="16">
        <v>1.8075134709753297E-2</v>
      </c>
      <c r="AD28" s="16">
        <v>1.7894383362655766E-2</v>
      </c>
      <c r="AE28" s="16">
        <v>1.7715439529029205E-2</v>
      </c>
      <c r="AF28" s="16">
        <v>1.7538285133738913E-2</v>
      </c>
      <c r="AG28" s="16">
        <v>1.7362902282401525E-2</v>
      </c>
      <c r="AH28" s="16">
        <v>1.718927325957751E-2</v>
      </c>
      <c r="AI28" s="16">
        <v>1.7017380526981735E-2</v>
      </c>
      <c r="AJ28" s="16">
        <v>1.6847206721711916E-2</v>
      </c>
      <c r="AK28" s="16">
        <v>1.6678734654494799E-2</v>
      </c>
      <c r="AL28" s="16">
        <v>1.6511947307949849E-2</v>
      </c>
      <c r="AM28" s="16">
        <v>1.6346827834870351E-2</v>
      </c>
      <c r="AN28" s="16">
        <v>1.6183359556521646E-2</v>
      </c>
      <c r="AO28" s="16">
        <v>1.6021525960956431E-2</v>
      </c>
      <c r="AP28" s="16">
        <v>1.5861310701346866E-2</v>
      </c>
      <c r="AQ28" s="16">
        <v>1.5702697594333397E-2</v>
      </c>
      <c r="AR28" s="16">
        <v>1.5545670618390064E-2</v>
      </c>
      <c r="AS28" s="16">
        <v>1.5390213912206163E-2</v>
      </c>
      <c r="AT28" s="16">
        <v>1.5236311773084101E-2</v>
      </c>
      <c r="AU28" s="16">
        <v>1.5083948655353261E-2</v>
      </c>
      <c r="AV28" s="16">
        <v>1.4933109168799726E-2</v>
      </c>
      <c r="AW28" s="16">
        <v>1.4783778077111729E-2</v>
      </c>
      <c r="AX28" s="16">
        <v>1.4635940296340614E-2</v>
      </c>
      <c r="AY28" s="16">
        <v>1.4489580893377204E-2</v>
      </c>
      <c r="AZ28" s="16">
        <v>1.4344685084443433E-2</v>
      </c>
      <c r="BA28" s="16">
        <v>1.4201238233598999E-2</v>
      </c>
      <c r="BB28" s="16">
        <v>1.4059225851263008E-2</v>
      </c>
      <c r="BC28" s="16">
        <v>1.391863359275038E-2</v>
      </c>
      <c r="BD28" s="16">
        <v>1.3779447256822874E-2</v>
      </c>
      <c r="BE28" s="16">
        <v>1.3641652784254645E-2</v>
      </c>
      <c r="BF28" s="16">
        <v>1.3505236256412098E-2</v>
      </c>
      <c r="BG28" s="16">
        <v>1.3370183893847977E-2</v>
      </c>
      <c r="BH28" s="16">
        <v>1.3236482054909498E-2</v>
      </c>
      <c r="BI28" s="16">
        <v>1.3104117234360403E-2</v>
      </c>
      <c r="BJ28" s="16">
        <v>1.29730760620168E-2</v>
      </c>
      <c r="BK28" s="16">
        <v>1.2843345301396631E-2</v>
      </c>
      <c r="BL28" s="16">
        <v>1.2714911848382663E-2</v>
      </c>
      <c r="BM28" s="16">
        <v>1.2587762729898836E-2</v>
      </c>
      <c r="BN28" s="16">
        <v>1.2461885102599849E-2</v>
      </c>
      <c r="BO28" s="16">
        <v>1.233726625157385E-2</v>
      </c>
      <c r="BP28" s="16">
        <v>1.2213893589058113E-2</v>
      </c>
      <c r="BQ28" s="16">
        <v>1.2091754653167532E-2</v>
      </c>
      <c r="BR28" s="16">
        <v>1.1970837106635856E-2</v>
      </c>
      <c r="BS28" s="16">
        <v>1.1851128735569497E-2</v>
      </c>
      <c r="BT28" s="16">
        <v>1.1732617448213802E-2</v>
      </c>
      <c r="BU28" s="16">
        <v>1.1615291273731664E-2</v>
      </c>
      <c r="BV28" s="16">
        <v>1.1499138360994348E-2</v>
      </c>
      <c r="BW28" s="16">
        <v>1.1384146977384404E-2</v>
      </c>
      <c r="BX28" s="16">
        <v>1.1270305507610559E-2</v>
      </c>
      <c r="BY28" s="16">
        <v>1.1157602452534453E-2</v>
      </c>
      <c r="BZ28" s="16">
        <v>1.104602642800911E-2</v>
      </c>
      <c r="CA28" s="16">
        <v>1.0935566163729017E-2</v>
      </c>
      <c r="CB28" s="16">
        <v>1.0826210502091727E-2</v>
      </c>
      <c r="CC28" s="16">
        <v>1.0717948397070812E-2</v>
      </c>
      <c r="CD28" s="16">
        <v>1.0610768913100102E-2</v>
      </c>
      <c r="CE28" s="16">
        <v>1.05046612239691E-2</v>
      </c>
      <c r="CF28" s="16">
        <v>1.0399614611729408E-2</v>
      </c>
      <c r="CG28" s="16">
        <v>1.0295618465612116E-2</v>
      </c>
      <c r="CH28" s="16">
        <v>1.0192662280955993E-2</v>
      </c>
      <c r="CI28" s="16">
        <v>1.0090735658146433E-2</v>
      </c>
      <c r="CJ28" s="16">
        <v>9.9898283015649684E-3</v>
      </c>
      <c r="CK28" s="16">
        <v>9.88993001854932E-3</v>
      </c>
      <c r="CL28" s="16">
        <v>9.7910307183638259E-3</v>
      </c>
      <c r="CM28" s="16">
        <v>9.6931204111801884E-3</v>
      </c>
      <c r="CN28" s="16">
        <v>9.5961892070683865E-3</v>
      </c>
      <c r="CO28" s="16">
        <v>9.5002273149977032E-3</v>
      </c>
      <c r="CP28" s="16">
        <v>9.4052250418477246E-3</v>
      </c>
      <c r="CQ28" s="16">
        <v>9.311172791429248E-3</v>
      </c>
      <c r="CR28" s="16">
        <v>9.2180610635149551E-3</v>
      </c>
      <c r="CS28" s="16">
        <v>9.125880452879806E-3</v>
      </c>
      <c r="CT28" s="16">
        <v>9.0346216483510062E-3</v>
      </c>
      <c r="CU28" s="16">
        <v>8.9442754318674982E-3</v>
      </c>
      <c r="CV28" s="16">
        <v>8.8548326775488226E-3</v>
      </c>
      <c r="CW28" s="16">
        <v>8.7662843507733349E-3</v>
      </c>
      <c r="CX28" s="16">
        <v>8.6786215072656003E-3</v>
      </c>
      <c r="CY28" s="16">
        <v>8.5918352921929442E-3</v>
      </c>
      <c r="CZ28" s="16">
        <v>8.5059169392710157E-3</v>
      </c>
      <c r="DA28" s="16">
        <v>8.4208577698783055E-3</v>
      </c>
      <c r="DB28" s="16">
        <v>8.3366491921795221E-3</v>
      </c>
      <c r="DC28" s="16">
        <v>8.2532827002577257E-3</v>
      </c>
      <c r="DD28" s="16">
        <v>8.1707498732551485E-3</v>
      </c>
      <c r="DE28" s="16">
        <v>8.0890423745225964E-3</v>
      </c>
      <c r="DF28" s="16">
        <v>8.0081519507773716E-3</v>
      </c>
      <c r="DG28" s="16">
        <v>7.928070431269597E-3</v>
      </c>
      <c r="DH28" s="16">
        <v>7.8487897269569028E-3</v>
      </c>
      <c r="DI28" s="16">
        <v>7.770301829687333E-3</v>
      </c>
      <c r="DJ28" s="16">
        <v>7.6925988113904593E-3</v>
      </c>
      <c r="DK28" s="16">
        <v>7.6156728232765541E-3</v>
      </c>
    </row>
    <row r="29" spans="2:115" ht="12.75" customHeight="1" x14ac:dyDescent="0.15">
      <c r="B29" s="16">
        <v>76</v>
      </c>
      <c r="D29" s="16">
        <v>2.801E-2</v>
      </c>
      <c r="E29" s="16">
        <v>2.7418989000000001E-2</v>
      </c>
      <c r="F29" s="16">
        <v>2.6870609220000001E-2</v>
      </c>
      <c r="G29" s="16">
        <v>2.636006764482E-2</v>
      </c>
      <c r="H29" s="16">
        <v>2.5882950420448757E-2</v>
      </c>
      <c r="I29" s="16">
        <v>2.5440351968259084E-2</v>
      </c>
      <c r="J29" s="16">
        <v>2.5025674231176461E-2</v>
      </c>
      <c r="K29" s="16">
        <v>2.4640278848016343E-2</v>
      </c>
      <c r="L29" s="16">
        <v>2.4280530776835306E-2</v>
      </c>
      <c r="M29" s="16">
        <v>2.3943031399037296E-2</v>
      </c>
      <c r="N29" s="16">
        <v>2.3626983384570005E-2</v>
      </c>
      <c r="O29" s="16">
        <v>2.3329283393924424E-2</v>
      </c>
      <c r="P29" s="16">
        <v>2.3049331993197329E-2</v>
      </c>
      <c r="Q29" s="16">
        <v>2.278426467527556E-2</v>
      </c>
      <c r="R29" s="16">
        <v>2.2533637763847529E-2</v>
      </c>
      <c r="S29" s="16">
        <v>2.2292527839774361E-2</v>
      </c>
      <c r="T29" s="16">
        <v>2.2060685550240707E-2</v>
      </c>
      <c r="U29" s="16">
        <v>2.1835666557628253E-2</v>
      </c>
      <c r="V29" s="16">
        <v>2.1617309892051972E-2</v>
      </c>
      <c r="W29" s="16">
        <v>2.1401136793131451E-2</v>
      </c>
      <c r="X29" s="16">
        <v>2.1187125425200137E-2</v>
      </c>
      <c r="Y29" s="16">
        <v>2.0975254170948136E-2</v>
      </c>
      <c r="Z29" s="16">
        <v>2.0765501629238653E-2</v>
      </c>
      <c r="AA29" s="16">
        <v>2.0557846612946268E-2</v>
      </c>
      <c r="AB29" s="16">
        <v>2.0352268146816805E-2</v>
      </c>
      <c r="AC29" s="16">
        <v>2.0148745465348637E-2</v>
      </c>
      <c r="AD29" s="16">
        <v>1.9947258010695149E-2</v>
      </c>
      <c r="AE29" s="16">
        <v>1.9747785430588197E-2</v>
      </c>
      <c r="AF29" s="16">
        <v>1.9550307576282316E-2</v>
      </c>
      <c r="AG29" s="16">
        <v>1.9354804500519494E-2</v>
      </c>
      <c r="AH29" s="16">
        <v>1.9161256455514298E-2</v>
      </c>
      <c r="AI29" s="16">
        <v>1.8969643890959152E-2</v>
      </c>
      <c r="AJ29" s="16">
        <v>1.8779947452049563E-2</v>
      </c>
      <c r="AK29" s="16">
        <v>1.8592147977529068E-2</v>
      </c>
      <c r="AL29" s="16">
        <v>1.8406226497753777E-2</v>
      </c>
      <c r="AM29" s="16">
        <v>1.8222164232776238E-2</v>
      </c>
      <c r="AN29" s="16">
        <v>1.8039942590448475E-2</v>
      </c>
      <c r="AO29" s="16">
        <v>1.7859543164543992E-2</v>
      </c>
      <c r="AP29" s="16">
        <v>1.768094773289855E-2</v>
      </c>
      <c r="AQ29" s="16">
        <v>1.7504138255569564E-2</v>
      </c>
      <c r="AR29" s="16">
        <v>1.7329096873013872E-2</v>
      </c>
      <c r="AS29" s="16">
        <v>1.7155805904283731E-2</v>
      </c>
      <c r="AT29" s="16">
        <v>1.6984247845240892E-2</v>
      </c>
      <c r="AU29" s="16">
        <v>1.6814405366788486E-2</v>
      </c>
      <c r="AV29" s="16">
        <v>1.6646261313120598E-2</v>
      </c>
      <c r="AW29" s="16">
        <v>1.6479798699989393E-2</v>
      </c>
      <c r="AX29" s="16">
        <v>1.63150007129895E-2</v>
      </c>
      <c r="AY29" s="16">
        <v>1.6151850705859602E-2</v>
      </c>
      <c r="AZ29" s="16">
        <v>1.5990332198801006E-2</v>
      </c>
      <c r="BA29" s="16">
        <v>1.5830428876812998E-2</v>
      </c>
      <c r="BB29" s="16">
        <v>1.5672124588044865E-2</v>
      </c>
      <c r="BC29" s="16">
        <v>1.5515403342164419E-2</v>
      </c>
      <c r="BD29" s="16">
        <v>1.5360249308742772E-2</v>
      </c>
      <c r="BE29" s="16">
        <v>1.5206646815655344E-2</v>
      </c>
      <c r="BF29" s="16">
        <v>1.5054580347498792E-2</v>
      </c>
      <c r="BG29" s="16">
        <v>1.4904034544023803E-2</v>
      </c>
      <c r="BH29" s="16">
        <v>1.4754994198583565E-2</v>
      </c>
      <c r="BI29" s="16">
        <v>1.460744425659773E-2</v>
      </c>
      <c r="BJ29" s="16">
        <v>1.4461369814031753E-2</v>
      </c>
      <c r="BK29" s="16">
        <v>1.4316756115891435E-2</v>
      </c>
      <c r="BL29" s="16">
        <v>1.4173588554732519E-2</v>
      </c>
      <c r="BM29" s="16">
        <v>1.4031852669185194E-2</v>
      </c>
      <c r="BN29" s="16">
        <v>1.3891534142493342E-2</v>
      </c>
      <c r="BO29" s="16">
        <v>1.3752618801068409E-2</v>
      </c>
      <c r="BP29" s="16">
        <v>1.3615092613057725E-2</v>
      </c>
      <c r="BQ29" s="16">
        <v>1.3478941686927148E-2</v>
      </c>
      <c r="BR29" s="16">
        <v>1.3344152270057877E-2</v>
      </c>
      <c r="BS29" s="16">
        <v>1.3210710747357296E-2</v>
      </c>
      <c r="BT29" s="16">
        <v>1.3078603639883724E-2</v>
      </c>
      <c r="BU29" s="16">
        <v>1.2947817603484887E-2</v>
      </c>
      <c r="BV29" s="16">
        <v>1.2818339427450039E-2</v>
      </c>
      <c r="BW29" s="16">
        <v>1.2690156033175538E-2</v>
      </c>
      <c r="BX29" s="16">
        <v>1.2563254472843783E-2</v>
      </c>
      <c r="BY29" s="16">
        <v>1.2437621928115344E-2</v>
      </c>
      <c r="BZ29" s="16">
        <v>1.2313245708834191E-2</v>
      </c>
      <c r="CA29" s="16">
        <v>1.2190113251745847E-2</v>
      </c>
      <c r="CB29" s="16">
        <v>1.2068212119228389E-2</v>
      </c>
      <c r="CC29" s="16">
        <v>1.1947529998036107E-2</v>
      </c>
      <c r="CD29" s="16">
        <v>1.1828054698055746E-2</v>
      </c>
      <c r="CE29" s="16">
        <v>1.1709774151075188E-2</v>
      </c>
      <c r="CF29" s="16">
        <v>1.1592676409564434E-2</v>
      </c>
      <c r="CG29" s="16">
        <v>1.1476749645468791E-2</v>
      </c>
      <c r="CH29" s="16">
        <v>1.1361982149014101E-2</v>
      </c>
      <c r="CI29" s="16">
        <v>1.1248362327523961E-2</v>
      </c>
      <c r="CJ29" s="16">
        <v>1.1135878704248722E-2</v>
      </c>
      <c r="CK29" s="16">
        <v>1.1024519917206235E-2</v>
      </c>
      <c r="CL29" s="16">
        <v>1.0914274718034172E-2</v>
      </c>
      <c r="CM29" s="16">
        <v>1.080513197085383E-2</v>
      </c>
      <c r="CN29" s="16">
        <v>1.0697080651145292E-2</v>
      </c>
      <c r="CO29" s="16">
        <v>1.0590109844633839E-2</v>
      </c>
      <c r="CP29" s="16">
        <v>1.0484208746187501E-2</v>
      </c>
      <c r="CQ29" s="16">
        <v>1.0379366658725625E-2</v>
      </c>
      <c r="CR29" s="16">
        <v>1.0275572992138368E-2</v>
      </c>
      <c r="CS29" s="16">
        <v>1.0172817262216985E-2</v>
      </c>
      <c r="CT29" s="16">
        <v>1.0071089089594814E-2</v>
      </c>
      <c r="CU29" s="16">
        <v>9.9703781986988666E-3</v>
      </c>
      <c r="CV29" s="16">
        <v>9.870674416711878E-3</v>
      </c>
      <c r="CW29" s="16">
        <v>9.7719676725447589E-3</v>
      </c>
      <c r="CX29" s="16">
        <v>9.6742479958193128E-3</v>
      </c>
      <c r="CY29" s="16">
        <v>9.5775055158611178E-3</v>
      </c>
      <c r="CZ29" s="16">
        <v>9.4817304607025081E-3</v>
      </c>
      <c r="DA29" s="16">
        <v>9.3869131560954822E-3</v>
      </c>
      <c r="DB29" s="16">
        <v>9.2930440245345275E-3</v>
      </c>
      <c r="DC29" s="16">
        <v>9.2001135842891824E-3</v>
      </c>
      <c r="DD29" s="16">
        <v>9.1081124484462903E-3</v>
      </c>
      <c r="DE29" s="16">
        <v>9.0170313239618261E-3</v>
      </c>
      <c r="DF29" s="16">
        <v>8.9268610107222091E-3</v>
      </c>
      <c r="DG29" s="16">
        <v>8.8375924006149856E-3</v>
      </c>
      <c r="DH29" s="16">
        <v>8.7492164766088364E-3</v>
      </c>
      <c r="DI29" s="16">
        <v>8.6617243118427487E-3</v>
      </c>
      <c r="DJ29" s="16">
        <v>8.5751070687243199E-3</v>
      </c>
      <c r="DK29" s="16">
        <v>8.4893559980370771E-3</v>
      </c>
    </row>
    <row r="30" spans="2:115" ht="12.75" customHeight="1" x14ac:dyDescent="0.15">
      <c r="B30" s="16">
        <v>77</v>
      </c>
      <c r="D30" s="16">
        <v>3.1460000000000002E-2</v>
      </c>
      <c r="E30" s="16">
        <v>3.0786756000000002E-2</v>
      </c>
      <c r="F30" s="16">
        <v>3.0158706177600001E-2</v>
      </c>
      <c r="G30" s="16">
        <v>2.9573627277754561E-2</v>
      </c>
      <c r="H30" s="16">
        <v>2.9026515173116104E-2</v>
      </c>
      <c r="I30" s="16">
        <v>2.8518551157586572E-2</v>
      </c>
      <c r="J30" s="16">
        <v>2.8045143208370635E-2</v>
      </c>
      <c r="K30" s="16">
        <v>2.7602029945678376E-2</v>
      </c>
      <c r="L30" s="16">
        <v>2.7190759699487768E-2</v>
      </c>
      <c r="M30" s="16">
        <v>2.6804650911755042E-2</v>
      </c>
      <c r="N30" s="16">
        <v>2.6445468589537526E-2</v>
      </c>
      <c r="O30" s="16">
        <v>2.6106966591591445E-2</v>
      </c>
      <c r="P30" s="16">
        <v>2.5788461599174028E-2</v>
      </c>
      <c r="Q30" s="16">
        <v>2.5489315444623607E-2</v>
      </c>
      <c r="R30" s="16">
        <v>2.5206384043188285E-2</v>
      </c>
      <c r="S30" s="16">
        <v>2.4936675733926168E-2</v>
      </c>
      <c r="T30" s="16">
        <v>2.4677334306293337E-2</v>
      </c>
      <c r="U30" s="16">
        <v>2.4425625496369147E-2</v>
      </c>
      <c r="V30" s="16">
        <v>2.4181369241405456E-2</v>
      </c>
      <c r="W30" s="16">
        <v>2.3939555548991402E-2</v>
      </c>
      <c r="X30" s="16">
        <v>2.3700159993501488E-2</v>
      </c>
      <c r="Y30" s="16">
        <v>2.3463158393566472E-2</v>
      </c>
      <c r="Z30" s="16">
        <v>2.3228526809630806E-2</v>
      </c>
      <c r="AA30" s="16">
        <v>2.2996241541534498E-2</v>
      </c>
      <c r="AB30" s="16">
        <v>2.2766279126119154E-2</v>
      </c>
      <c r="AC30" s="16">
        <v>2.2538616334857962E-2</v>
      </c>
      <c r="AD30" s="16">
        <v>2.2313230171509383E-2</v>
      </c>
      <c r="AE30" s="16">
        <v>2.2090097869794288E-2</v>
      </c>
      <c r="AF30" s="16">
        <v>2.1869196891096343E-2</v>
      </c>
      <c r="AG30" s="16">
        <v>2.1650504922185381E-2</v>
      </c>
      <c r="AH30" s="16">
        <v>2.1433999872963527E-2</v>
      </c>
      <c r="AI30" s="16">
        <v>2.1219659874233892E-2</v>
      </c>
      <c r="AJ30" s="16">
        <v>2.1007463275491554E-2</v>
      </c>
      <c r="AK30" s="16">
        <v>2.0797388642736638E-2</v>
      </c>
      <c r="AL30" s="16">
        <v>2.0589414756309269E-2</v>
      </c>
      <c r="AM30" s="16">
        <v>2.0383520608746177E-2</v>
      </c>
      <c r="AN30" s="16">
        <v>2.0179685402658715E-2</v>
      </c>
      <c r="AO30" s="16">
        <v>1.9977888548632129E-2</v>
      </c>
      <c r="AP30" s="16">
        <v>1.9778109663145808E-2</v>
      </c>
      <c r="AQ30" s="16">
        <v>1.9580328566514347E-2</v>
      </c>
      <c r="AR30" s="16">
        <v>1.9384525280849205E-2</v>
      </c>
      <c r="AS30" s="16">
        <v>1.9190680028040714E-2</v>
      </c>
      <c r="AT30" s="16">
        <v>1.8998773227760304E-2</v>
      </c>
      <c r="AU30" s="16">
        <v>1.8808785495482705E-2</v>
      </c>
      <c r="AV30" s="16">
        <v>1.8620697640527872E-2</v>
      </c>
      <c r="AW30" s="16">
        <v>1.8434490664122595E-2</v>
      </c>
      <c r="AX30" s="16">
        <v>1.8250145757481372E-2</v>
      </c>
      <c r="AY30" s="16">
        <v>1.8067644299906555E-2</v>
      </c>
      <c r="AZ30" s="16">
        <v>1.788696785690749E-2</v>
      </c>
      <c r="BA30" s="16">
        <v>1.7708098178338415E-2</v>
      </c>
      <c r="BB30" s="16">
        <v>1.7531017196555029E-2</v>
      </c>
      <c r="BC30" s="16">
        <v>1.7355707024589481E-2</v>
      </c>
      <c r="BD30" s="16">
        <v>1.7182149954343584E-2</v>
      </c>
      <c r="BE30" s="16">
        <v>1.7010328454800147E-2</v>
      </c>
      <c r="BF30" s="16">
        <v>1.6840225170252146E-2</v>
      </c>
      <c r="BG30" s="16">
        <v>1.6671822918549625E-2</v>
      </c>
      <c r="BH30" s="16">
        <v>1.6505104689364128E-2</v>
      </c>
      <c r="BI30" s="16">
        <v>1.6340053642470487E-2</v>
      </c>
      <c r="BJ30" s="16">
        <v>1.6176653106045782E-2</v>
      </c>
      <c r="BK30" s="16">
        <v>1.6014886574985326E-2</v>
      </c>
      <c r="BL30" s="16">
        <v>1.5854737709235473E-2</v>
      </c>
      <c r="BM30" s="16">
        <v>1.5696190332143117E-2</v>
      </c>
      <c r="BN30" s="16">
        <v>1.5539228428821685E-2</v>
      </c>
      <c r="BO30" s="16">
        <v>1.5383836144533468E-2</v>
      </c>
      <c r="BP30" s="16">
        <v>1.5229997783088135E-2</v>
      </c>
      <c r="BQ30" s="16">
        <v>1.5077697805257253E-2</v>
      </c>
      <c r="BR30" s="16">
        <v>1.4926920827204681E-2</v>
      </c>
      <c r="BS30" s="16">
        <v>1.4777651618932632E-2</v>
      </c>
      <c r="BT30" s="16">
        <v>1.4629875102743306E-2</v>
      </c>
      <c r="BU30" s="16">
        <v>1.4483576351715873E-2</v>
      </c>
      <c r="BV30" s="16">
        <v>1.4338740588198715E-2</v>
      </c>
      <c r="BW30" s="16">
        <v>1.4195353182316729E-2</v>
      </c>
      <c r="BX30" s="16">
        <v>1.4053399650493559E-2</v>
      </c>
      <c r="BY30" s="16">
        <v>1.3912865653988625E-2</v>
      </c>
      <c r="BZ30" s="16">
        <v>1.3773736997448738E-2</v>
      </c>
      <c r="CA30" s="16">
        <v>1.3635999627474249E-2</v>
      </c>
      <c r="CB30" s="16">
        <v>1.3499639631199507E-2</v>
      </c>
      <c r="CC30" s="16">
        <v>1.3364643234887513E-2</v>
      </c>
      <c r="CD30" s="16">
        <v>1.3230996802538638E-2</v>
      </c>
      <c r="CE30" s="16">
        <v>1.309868683451325E-2</v>
      </c>
      <c r="CF30" s="16">
        <v>1.2967699966168117E-2</v>
      </c>
      <c r="CG30" s="16">
        <v>1.2838022966506437E-2</v>
      </c>
      <c r="CH30" s="16">
        <v>1.2709642736841371E-2</v>
      </c>
      <c r="CI30" s="16">
        <v>1.2582546309472958E-2</v>
      </c>
      <c r="CJ30" s="16">
        <v>1.2456720846378227E-2</v>
      </c>
      <c r="CK30" s="16">
        <v>1.2332153637914445E-2</v>
      </c>
      <c r="CL30" s="16">
        <v>1.2208832101535302E-2</v>
      </c>
      <c r="CM30" s="16">
        <v>1.2086743780519948E-2</v>
      </c>
      <c r="CN30" s="16">
        <v>1.1965876342714749E-2</v>
      </c>
      <c r="CO30" s="16">
        <v>1.1846217579287601E-2</v>
      </c>
      <c r="CP30" s="16">
        <v>1.1727755403494725E-2</v>
      </c>
      <c r="CQ30" s="16">
        <v>1.1610477849459778E-2</v>
      </c>
      <c r="CR30" s="16">
        <v>1.1494373070965179E-2</v>
      </c>
      <c r="CS30" s="16">
        <v>1.1379429340255529E-2</v>
      </c>
      <c r="CT30" s="16">
        <v>1.1265635046852972E-2</v>
      </c>
      <c r="CU30" s="16">
        <v>1.1152978696384442E-2</v>
      </c>
      <c r="CV30" s="16">
        <v>1.1041448909420598E-2</v>
      </c>
      <c r="CW30" s="16">
        <v>1.0931034420326393E-2</v>
      </c>
      <c r="CX30" s="16">
        <v>1.0821724076123128E-2</v>
      </c>
      <c r="CY30" s="16">
        <v>1.0713506835361897E-2</v>
      </c>
      <c r="CZ30" s="16">
        <v>1.0606371767008278E-2</v>
      </c>
      <c r="DA30" s="16">
        <v>1.0500308049338195E-2</v>
      </c>
      <c r="DB30" s="16">
        <v>1.0395304968844813E-2</v>
      </c>
      <c r="DC30" s="16">
        <v>1.0291351919156365E-2</v>
      </c>
      <c r="DD30" s="16">
        <v>1.01884383999648E-2</v>
      </c>
      <c r="DE30" s="16">
        <v>1.0086554015965152E-2</v>
      </c>
      <c r="DF30" s="16">
        <v>9.9856884758055004E-3</v>
      </c>
      <c r="DG30" s="16">
        <v>9.8858315910474465E-3</v>
      </c>
      <c r="DH30" s="16">
        <v>9.7869732751369714E-3</v>
      </c>
      <c r="DI30" s="16">
        <v>9.6891035423856027E-3</v>
      </c>
      <c r="DJ30" s="16">
        <v>9.5922125069617462E-3</v>
      </c>
      <c r="DK30" s="16">
        <v>9.4962903818921283E-3</v>
      </c>
    </row>
    <row r="31" spans="2:115" ht="12.75" customHeight="1" x14ac:dyDescent="0.15">
      <c r="B31" s="16">
        <v>78</v>
      </c>
      <c r="D31" s="16">
        <v>3.5409999999999997E-2</v>
      </c>
      <c r="E31" s="16">
        <v>3.4652226000000001E-2</v>
      </c>
      <c r="F31" s="16">
        <v>3.3941855367E-2</v>
      </c>
      <c r="G31" s="16">
        <v>3.3279989187343498E-2</v>
      </c>
      <c r="H31" s="16">
        <v>3.266098138845891E-2</v>
      </c>
      <c r="I31" s="16">
        <v>3.2082882017883188E-2</v>
      </c>
      <c r="J31" s="16">
        <v>3.154388959998275E-2</v>
      </c>
      <c r="K31" s="16">
        <v>3.1042341755343022E-2</v>
      </c>
      <c r="L31" s="16">
        <v>3.0573602394837342E-2</v>
      </c>
      <c r="M31" s="16">
        <v>3.0136399880591167E-2</v>
      </c>
      <c r="N31" s="16">
        <v>2.9729558482203187E-2</v>
      </c>
      <c r="O31" s="16">
        <v>2.9346047177782764E-2</v>
      </c>
      <c r="P31" s="16">
        <v>2.8988025402213815E-2</v>
      </c>
      <c r="Q31" s="16">
        <v>2.8648865505007913E-2</v>
      </c>
      <c r="R31" s="16">
        <v>2.8327998211351825E-2</v>
      </c>
      <c r="S31" s="16">
        <v>2.8022055830669225E-2</v>
      </c>
      <c r="T31" s="16">
        <v>2.7730626450030264E-2</v>
      </c>
      <c r="U31" s="16">
        <v>2.7447774060239957E-2</v>
      </c>
      <c r="V31" s="16">
        <v>2.7170551542231532E-2</v>
      </c>
      <c r="W31" s="16">
        <v>2.6898846026809215E-2</v>
      </c>
      <c r="X31" s="16">
        <v>2.6629857566541123E-2</v>
      </c>
      <c r="Y31" s="16">
        <v>2.6363558990875714E-2</v>
      </c>
      <c r="Z31" s="16">
        <v>2.6099923400966955E-2</v>
      </c>
      <c r="AA31" s="16">
        <v>2.5838924166957284E-2</v>
      </c>
      <c r="AB31" s="16">
        <v>2.5580534925287713E-2</v>
      </c>
      <c r="AC31" s="16">
        <v>2.5324729576034835E-2</v>
      </c>
      <c r="AD31" s="16">
        <v>2.5071482280274487E-2</v>
      </c>
      <c r="AE31" s="16">
        <v>2.4820767457471742E-2</v>
      </c>
      <c r="AF31" s="16">
        <v>2.4572559782897022E-2</v>
      </c>
      <c r="AG31" s="16">
        <v>2.4326834185068053E-2</v>
      </c>
      <c r="AH31" s="16">
        <v>2.4083565843217372E-2</v>
      </c>
      <c r="AI31" s="16">
        <v>2.3842730184785197E-2</v>
      </c>
      <c r="AJ31" s="16">
        <v>2.3604302882937345E-2</v>
      </c>
      <c r="AK31" s="16">
        <v>2.3368259854107974E-2</v>
      </c>
      <c r="AL31" s="16">
        <v>2.3134577255566894E-2</v>
      </c>
      <c r="AM31" s="16">
        <v>2.2903231483011224E-2</v>
      </c>
      <c r="AN31" s="16">
        <v>2.267419916818111E-2</v>
      </c>
      <c r="AO31" s="16">
        <v>2.2447457176499302E-2</v>
      </c>
      <c r="AP31" s="16">
        <v>2.2222982604734307E-2</v>
      </c>
      <c r="AQ31" s="16">
        <v>2.2000752778686964E-2</v>
      </c>
      <c r="AR31" s="16">
        <v>2.1780745250900093E-2</v>
      </c>
      <c r="AS31" s="16">
        <v>2.1562937798391094E-2</v>
      </c>
      <c r="AT31" s="16">
        <v>2.134730842040718E-2</v>
      </c>
      <c r="AU31" s="16">
        <v>2.1133835336203111E-2</v>
      </c>
      <c r="AV31" s="16">
        <v>2.0922496982841078E-2</v>
      </c>
      <c r="AW31" s="16">
        <v>2.0713272013012665E-2</v>
      </c>
      <c r="AX31" s="16">
        <v>2.0506139292882541E-2</v>
      </c>
      <c r="AY31" s="16">
        <v>2.0301077899953713E-2</v>
      </c>
      <c r="AZ31" s="16">
        <v>2.0098067120954178E-2</v>
      </c>
      <c r="BA31" s="16">
        <v>1.9897086449744635E-2</v>
      </c>
      <c r="BB31" s="16">
        <v>1.9698115585247186E-2</v>
      </c>
      <c r="BC31" s="16">
        <v>1.9501134429394718E-2</v>
      </c>
      <c r="BD31" s="16">
        <v>1.9306123085100768E-2</v>
      </c>
      <c r="BE31" s="16">
        <v>1.9113061854249758E-2</v>
      </c>
      <c r="BF31" s="16">
        <v>1.8921931235707262E-2</v>
      </c>
      <c r="BG31" s="16">
        <v>1.8732711923350191E-2</v>
      </c>
      <c r="BH31" s="16">
        <v>1.8545384804116688E-2</v>
      </c>
      <c r="BI31" s="16">
        <v>1.8359930956075521E-2</v>
      </c>
      <c r="BJ31" s="16">
        <v>1.8176331646514766E-2</v>
      </c>
      <c r="BK31" s="16">
        <v>1.7994568330049619E-2</v>
      </c>
      <c r="BL31" s="16">
        <v>1.7814622646749122E-2</v>
      </c>
      <c r="BM31" s="16">
        <v>1.7636476420281631E-2</v>
      </c>
      <c r="BN31" s="16">
        <v>1.7460111656078813E-2</v>
      </c>
      <c r="BO31" s="16">
        <v>1.7285510539518024E-2</v>
      </c>
      <c r="BP31" s="16">
        <v>1.7112655434122846E-2</v>
      </c>
      <c r="BQ31" s="16">
        <v>1.6941528879781616E-2</v>
      </c>
      <c r="BR31" s="16">
        <v>1.6772113590983802E-2</v>
      </c>
      <c r="BS31" s="16">
        <v>1.660439245507396E-2</v>
      </c>
      <c r="BT31" s="16">
        <v>1.6438348530523221E-2</v>
      </c>
      <c r="BU31" s="16">
        <v>1.627396504521799E-2</v>
      </c>
      <c r="BV31" s="16">
        <v>1.611122539476581E-2</v>
      </c>
      <c r="BW31" s="16">
        <v>1.5950113140818154E-2</v>
      </c>
      <c r="BX31" s="16">
        <v>1.5790612009409972E-2</v>
      </c>
      <c r="BY31" s="16">
        <v>1.5632705889315871E-2</v>
      </c>
      <c r="BZ31" s="16">
        <v>1.5476378830422712E-2</v>
      </c>
      <c r="CA31" s="16">
        <v>1.5321615042118483E-2</v>
      </c>
      <c r="CB31" s="16">
        <v>1.5168398891697299E-2</v>
      </c>
      <c r="CC31" s="16">
        <v>1.5016714902780328E-2</v>
      </c>
      <c r="CD31" s="16">
        <v>1.4866547753752525E-2</v>
      </c>
      <c r="CE31" s="16">
        <v>1.4717882276214997E-2</v>
      </c>
      <c r="CF31" s="16">
        <v>1.4570703453452846E-2</v>
      </c>
      <c r="CG31" s="16">
        <v>1.4424996418918319E-2</v>
      </c>
      <c r="CH31" s="16">
        <v>1.4280746454729135E-2</v>
      </c>
      <c r="CI31" s="16">
        <v>1.4137938990181844E-2</v>
      </c>
      <c r="CJ31" s="16">
        <v>1.3996559600280024E-2</v>
      </c>
      <c r="CK31" s="16">
        <v>1.3856594004277224E-2</v>
      </c>
      <c r="CL31" s="16">
        <v>1.3718028064234453E-2</v>
      </c>
      <c r="CM31" s="16">
        <v>1.3580847783592108E-2</v>
      </c>
      <c r="CN31" s="16">
        <v>1.3445039305756187E-2</v>
      </c>
      <c r="CO31" s="16">
        <v>1.3310588912698625E-2</v>
      </c>
      <c r="CP31" s="16">
        <v>1.317748302357164E-2</v>
      </c>
      <c r="CQ31" s="16">
        <v>1.3045708193335923E-2</v>
      </c>
      <c r="CR31" s="16">
        <v>1.2915251111402562E-2</v>
      </c>
      <c r="CS31" s="16">
        <v>1.2786098600288537E-2</v>
      </c>
      <c r="CT31" s="16">
        <v>1.2658237614285651E-2</v>
      </c>
      <c r="CU31" s="16">
        <v>1.2531655238142795E-2</v>
      </c>
      <c r="CV31" s="16">
        <v>1.2406338685761367E-2</v>
      </c>
      <c r="CW31" s="16">
        <v>1.2282275298903753E-2</v>
      </c>
      <c r="CX31" s="16">
        <v>1.2159452545914716E-2</v>
      </c>
      <c r="CY31" s="16">
        <v>1.2037858020455568E-2</v>
      </c>
      <c r="CZ31" s="16">
        <v>1.1917479440251013E-2</v>
      </c>
      <c r="DA31" s="16">
        <v>1.1798304645848502E-2</v>
      </c>
      <c r="DB31" s="16">
        <v>1.1680321599390017E-2</v>
      </c>
      <c r="DC31" s="16">
        <v>1.1563518383396117E-2</v>
      </c>
      <c r="DD31" s="16">
        <v>1.1447883199562154E-2</v>
      </c>
      <c r="DE31" s="16">
        <v>1.1333404367566533E-2</v>
      </c>
      <c r="DF31" s="16">
        <v>1.1220070323890868E-2</v>
      </c>
      <c r="DG31" s="16">
        <v>1.110786962065196E-2</v>
      </c>
      <c r="DH31" s="16">
        <v>1.099679092444544E-2</v>
      </c>
      <c r="DI31" s="16">
        <v>1.0886823015200987E-2</v>
      </c>
      <c r="DJ31" s="16">
        <v>1.0777954785048975E-2</v>
      </c>
      <c r="DK31" s="16">
        <v>1.0670175237198485E-2</v>
      </c>
    </row>
    <row r="32" spans="2:115" ht="12.75" customHeight="1" x14ac:dyDescent="0.15">
      <c r="B32" s="16">
        <v>79</v>
      </c>
      <c r="D32" s="16">
        <v>3.993E-2</v>
      </c>
      <c r="E32" s="16">
        <v>3.9071504999999999E-2</v>
      </c>
      <c r="F32" s="16">
        <v>3.8270539147499998E-2</v>
      </c>
      <c r="G32" s="16">
        <v>3.7520436580208996E-2</v>
      </c>
      <c r="H32" s="16">
        <v>3.6818804416159083E-2</v>
      </c>
      <c r="I32" s="16">
        <v>3.6163429697551451E-2</v>
      </c>
      <c r="J32" s="16">
        <v>3.5552267735662828E-2</v>
      </c>
      <c r="K32" s="16">
        <v>3.4979876225118653E-2</v>
      </c>
      <c r="L32" s="16">
        <v>3.4448182106496847E-2</v>
      </c>
      <c r="M32" s="16">
        <v>3.3952128284163295E-2</v>
      </c>
      <c r="N32" s="16">
        <v>3.3486984126670255E-2</v>
      </c>
      <c r="O32" s="16">
        <v>3.305165333302354E-2</v>
      </c>
      <c r="P32" s="16">
        <v>3.2645117997027351E-2</v>
      </c>
      <c r="Q32" s="16">
        <v>3.225990560466243E-2</v>
      </c>
      <c r="R32" s="16">
        <v>3.1898594661890212E-2</v>
      </c>
      <c r="S32" s="16">
        <v>3.1554089839541798E-2</v>
      </c>
      <c r="T32" s="16">
        <v>3.122277189622661E-2</v>
      </c>
      <c r="U32" s="16">
        <v>3.0904299622885101E-2</v>
      </c>
      <c r="V32" s="16">
        <v>3.059216619669396E-2</v>
      </c>
      <c r="W32" s="16">
        <v>3.028624453472702E-2</v>
      </c>
      <c r="X32" s="16">
        <v>2.998338208937975E-2</v>
      </c>
      <c r="Y32" s="16">
        <v>2.9683548268485953E-2</v>
      </c>
      <c r="Z32" s="16">
        <v>2.9386712785801093E-2</v>
      </c>
      <c r="AA32" s="16">
        <v>2.9092845657943081E-2</v>
      </c>
      <c r="AB32" s="16">
        <v>2.8801917201363651E-2</v>
      </c>
      <c r="AC32" s="16">
        <v>2.8513898029350011E-2</v>
      </c>
      <c r="AD32" s="16">
        <v>2.8228759049056515E-2</v>
      </c>
      <c r="AE32" s="16">
        <v>2.7946471458565946E-2</v>
      </c>
      <c r="AF32" s="16">
        <v>2.7667006743980288E-2</v>
      </c>
      <c r="AG32" s="16">
        <v>2.7390336676540485E-2</v>
      </c>
      <c r="AH32" s="16">
        <v>2.7116433309775079E-2</v>
      </c>
      <c r="AI32" s="16">
        <v>2.6845268976677328E-2</v>
      </c>
      <c r="AJ32" s="16">
        <v>2.6576816286910557E-2</v>
      </c>
      <c r="AK32" s="16">
        <v>2.6311048124041451E-2</v>
      </c>
      <c r="AL32" s="16">
        <v>2.6047937642801035E-2</v>
      </c>
      <c r="AM32" s="16">
        <v>2.5787458266373024E-2</v>
      </c>
      <c r="AN32" s="16">
        <v>2.5529583683709292E-2</v>
      </c>
      <c r="AO32" s="16">
        <v>2.52742878468722E-2</v>
      </c>
      <c r="AP32" s="16">
        <v>2.5021544968403479E-2</v>
      </c>
      <c r="AQ32" s="16">
        <v>2.4771329518719444E-2</v>
      </c>
      <c r="AR32" s="16">
        <v>2.452361622353225E-2</v>
      </c>
      <c r="AS32" s="16">
        <v>2.4278380061296928E-2</v>
      </c>
      <c r="AT32" s="16">
        <v>2.4035596260683956E-2</v>
      </c>
      <c r="AU32" s="16">
        <v>2.3795240298077117E-2</v>
      </c>
      <c r="AV32" s="16">
        <v>2.3557287895096344E-2</v>
      </c>
      <c r="AW32" s="16">
        <v>2.332171501614538E-2</v>
      </c>
      <c r="AX32" s="16">
        <v>2.308849786598393E-2</v>
      </c>
      <c r="AY32" s="16">
        <v>2.2857612887324085E-2</v>
      </c>
      <c r="AZ32" s="16">
        <v>2.2629036758450845E-2</v>
      </c>
      <c r="BA32" s="16">
        <v>2.240274639086634E-2</v>
      </c>
      <c r="BB32" s="16">
        <v>2.2178718926957674E-2</v>
      </c>
      <c r="BC32" s="16">
        <v>2.1956931737688097E-2</v>
      </c>
      <c r="BD32" s="16">
        <v>2.1737362420311216E-2</v>
      </c>
      <c r="BE32" s="16">
        <v>2.1519988796108103E-2</v>
      </c>
      <c r="BF32" s="16">
        <v>2.1304788908147021E-2</v>
      </c>
      <c r="BG32" s="16">
        <v>2.1091741019065552E-2</v>
      </c>
      <c r="BH32" s="16">
        <v>2.0880823608874895E-2</v>
      </c>
      <c r="BI32" s="16">
        <v>2.0672015372786148E-2</v>
      </c>
      <c r="BJ32" s="16">
        <v>2.0465295219058287E-2</v>
      </c>
      <c r="BK32" s="16">
        <v>2.0260642266867704E-2</v>
      </c>
      <c r="BL32" s="16">
        <v>2.0058035844199025E-2</v>
      </c>
      <c r="BM32" s="16">
        <v>1.9857455485757035E-2</v>
      </c>
      <c r="BN32" s="16">
        <v>1.9658880930899465E-2</v>
      </c>
      <c r="BO32" s="16">
        <v>1.9462292121590469E-2</v>
      </c>
      <c r="BP32" s="16">
        <v>1.9267669200374565E-2</v>
      </c>
      <c r="BQ32" s="16">
        <v>1.907499250837082E-2</v>
      </c>
      <c r="BR32" s="16">
        <v>1.8884242583287112E-2</v>
      </c>
      <c r="BS32" s="16">
        <v>1.8695400157454238E-2</v>
      </c>
      <c r="BT32" s="16">
        <v>1.8508446155879696E-2</v>
      </c>
      <c r="BU32" s="16">
        <v>1.8323361694320899E-2</v>
      </c>
      <c r="BV32" s="16">
        <v>1.8140128077377693E-2</v>
      </c>
      <c r="BW32" s="16">
        <v>1.7958726796603916E-2</v>
      </c>
      <c r="BX32" s="16">
        <v>1.7779139528637876E-2</v>
      </c>
      <c r="BY32" s="16">
        <v>1.7601348133351496E-2</v>
      </c>
      <c r="BZ32" s="16">
        <v>1.7425334652017982E-2</v>
      </c>
      <c r="CA32" s="16">
        <v>1.7251081305497799E-2</v>
      </c>
      <c r="CB32" s="16">
        <v>1.707857049244282E-2</v>
      </c>
      <c r="CC32" s="16">
        <v>1.6907784787518396E-2</v>
      </c>
      <c r="CD32" s="16">
        <v>1.6738706939643209E-2</v>
      </c>
      <c r="CE32" s="16">
        <v>1.6571319870246778E-2</v>
      </c>
      <c r="CF32" s="16">
        <v>1.6405606671544309E-2</v>
      </c>
      <c r="CG32" s="16">
        <v>1.6241550604828865E-2</v>
      </c>
      <c r="CH32" s="16">
        <v>1.6079135098780575E-2</v>
      </c>
      <c r="CI32" s="16">
        <v>1.591834374779277E-2</v>
      </c>
      <c r="CJ32" s="16">
        <v>1.5759160310314841E-2</v>
      </c>
      <c r="CK32" s="16">
        <v>1.5601568707211695E-2</v>
      </c>
      <c r="CL32" s="16">
        <v>1.5445553020139578E-2</v>
      </c>
      <c r="CM32" s="16">
        <v>1.5291097489938182E-2</v>
      </c>
      <c r="CN32" s="16">
        <v>1.5138186515038801E-2</v>
      </c>
      <c r="CO32" s="16">
        <v>1.4986804649888413E-2</v>
      </c>
      <c r="CP32" s="16">
        <v>1.4836936603389528E-2</v>
      </c>
      <c r="CQ32" s="16">
        <v>1.4688567237355633E-2</v>
      </c>
      <c r="CR32" s="16">
        <v>1.4541681564982076E-2</v>
      </c>
      <c r="CS32" s="16">
        <v>1.4396264749332255E-2</v>
      </c>
      <c r="CT32" s="16">
        <v>1.4252302101838931E-2</v>
      </c>
      <c r="CU32" s="16">
        <v>1.4109779080820542E-2</v>
      </c>
      <c r="CV32" s="16">
        <v>1.3968681290012337E-2</v>
      </c>
      <c r="CW32" s="16">
        <v>1.3828994477112215E-2</v>
      </c>
      <c r="CX32" s="16">
        <v>1.3690704532341091E-2</v>
      </c>
      <c r="CY32" s="16">
        <v>1.3553797487017681E-2</v>
      </c>
      <c r="CZ32" s="16">
        <v>1.3418259512147505E-2</v>
      </c>
      <c r="DA32" s="16">
        <v>1.3284076917026029E-2</v>
      </c>
      <c r="DB32" s="16">
        <v>1.3151236147855768E-2</v>
      </c>
      <c r="DC32" s="16">
        <v>1.301972378637721E-2</v>
      </c>
      <c r="DD32" s="16">
        <v>1.2889526548513438E-2</v>
      </c>
      <c r="DE32" s="16">
        <v>1.2760631283028304E-2</v>
      </c>
      <c r="DF32" s="16">
        <v>1.2633024970198021E-2</v>
      </c>
      <c r="DG32" s="16">
        <v>1.250669472049604E-2</v>
      </c>
      <c r="DH32" s="16">
        <v>1.238162777329108E-2</v>
      </c>
      <c r="DI32" s="16">
        <v>1.225781149555817E-2</v>
      </c>
      <c r="DJ32" s="16">
        <v>1.2135233380602586E-2</v>
      </c>
      <c r="DK32" s="16">
        <v>1.201388104679656E-2</v>
      </c>
    </row>
    <row r="33" spans="2:115" ht="12.75" customHeight="1" x14ac:dyDescent="0.15">
      <c r="B33" s="16">
        <v>80</v>
      </c>
      <c r="D33" s="16">
        <v>4.5069999999999999E-2</v>
      </c>
      <c r="E33" s="16">
        <v>4.4110008999999999E-2</v>
      </c>
      <c r="F33" s="16">
        <v>4.3210164816399999E-2</v>
      </c>
      <c r="G33" s="16">
        <v>4.23675666024802E-2</v>
      </c>
      <c r="H33" s="16">
        <v>4.1575293107013821E-2</v>
      </c>
      <c r="I33" s="16">
        <v>4.0835252889708976E-2</v>
      </c>
      <c r="J33" s="16">
        <v>4.0145137115872892E-2</v>
      </c>
      <c r="K33" s="16">
        <v>3.949880040830734E-2</v>
      </c>
      <c r="L33" s="16">
        <v>3.8894468762060236E-2</v>
      </c>
      <c r="M33" s="16">
        <v>3.8330498965010361E-2</v>
      </c>
      <c r="N33" s="16">
        <v>3.7805371129189719E-2</v>
      </c>
      <c r="O33" s="16">
        <v>3.7313901304510254E-2</v>
      </c>
      <c r="P33" s="16">
        <v>3.6851208928334329E-2</v>
      </c>
      <c r="Q33" s="16">
        <v>3.6416364662979983E-2</v>
      </c>
      <c r="R33" s="16">
        <v>3.6004859742288307E-2</v>
      </c>
      <c r="S33" s="16">
        <v>3.5616007257071591E-2</v>
      </c>
      <c r="T33" s="16">
        <v>3.5242039180872341E-2</v>
      </c>
      <c r="U33" s="16">
        <v>3.488257038122744E-2</v>
      </c>
      <c r="V33" s="16">
        <v>3.4530256420377041E-2</v>
      </c>
      <c r="W33" s="16">
        <v>3.4184953856173268E-2</v>
      </c>
      <c r="X33" s="16">
        <v>3.384310431761154E-2</v>
      </c>
      <c r="Y33" s="16">
        <v>3.3504673274435424E-2</v>
      </c>
      <c r="Z33" s="16">
        <v>3.3169626541691068E-2</v>
      </c>
      <c r="AA33" s="16">
        <v>3.2837930276274158E-2</v>
      </c>
      <c r="AB33" s="16">
        <v>3.2509550973511415E-2</v>
      </c>
      <c r="AC33" s="16">
        <v>3.2184455463776296E-2</v>
      </c>
      <c r="AD33" s="16">
        <v>3.1862610909138535E-2</v>
      </c>
      <c r="AE33" s="16">
        <v>3.1543984800047151E-2</v>
      </c>
      <c r="AF33" s="16">
        <v>3.1228544952046678E-2</v>
      </c>
      <c r="AG33" s="16">
        <v>3.0916259502526213E-2</v>
      </c>
      <c r="AH33" s="16">
        <v>3.060709690750095E-2</v>
      </c>
      <c r="AI33" s="16">
        <v>3.0301025938425936E-2</v>
      </c>
      <c r="AJ33" s="16">
        <v>2.999801567904168E-2</v>
      </c>
      <c r="AK33" s="16">
        <v>2.9698035522251264E-2</v>
      </c>
      <c r="AL33" s="16">
        <v>2.9401055167028751E-2</v>
      </c>
      <c r="AM33" s="16">
        <v>2.9107044615358464E-2</v>
      </c>
      <c r="AN33" s="16">
        <v>2.8815974169204877E-2</v>
      </c>
      <c r="AO33" s="16">
        <v>2.8527814427512829E-2</v>
      </c>
      <c r="AP33" s="16">
        <v>2.8242536283237703E-2</v>
      </c>
      <c r="AQ33" s="16">
        <v>2.7960110920405325E-2</v>
      </c>
      <c r="AR33" s="16">
        <v>2.7680509811201272E-2</v>
      </c>
      <c r="AS33" s="16">
        <v>2.7403704713089259E-2</v>
      </c>
      <c r="AT33" s="16">
        <v>2.7129667665958361E-2</v>
      </c>
      <c r="AU33" s="16">
        <v>2.6858370989298781E-2</v>
      </c>
      <c r="AV33" s="16">
        <v>2.658978727940579E-2</v>
      </c>
      <c r="AW33" s="16">
        <v>2.6323889406611733E-2</v>
      </c>
      <c r="AX33" s="16">
        <v>2.6060650512545618E-2</v>
      </c>
      <c r="AY33" s="16">
        <v>2.5800044007420159E-2</v>
      </c>
      <c r="AZ33" s="16">
        <v>2.5542043567345959E-2</v>
      </c>
      <c r="BA33" s="16">
        <v>2.52866231316725E-2</v>
      </c>
      <c r="BB33" s="16">
        <v>2.503375690035577E-2</v>
      </c>
      <c r="BC33" s="16">
        <v>2.4783419331352214E-2</v>
      </c>
      <c r="BD33" s="16">
        <v>2.453558513803869E-2</v>
      </c>
      <c r="BE33" s="16">
        <v>2.4290229286658305E-2</v>
      </c>
      <c r="BF33" s="16">
        <v>2.404732699379172E-2</v>
      </c>
      <c r="BG33" s="16">
        <v>2.3806853723853803E-2</v>
      </c>
      <c r="BH33" s="16">
        <v>2.3568785186615267E-2</v>
      </c>
      <c r="BI33" s="16">
        <v>2.3333097334749111E-2</v>
      </c>
      <c r="BJ33" s="16">
        <v>2.3099766361401621E-2</v>
      </c>
      <c r="BK33" s="16">
        <v>2.2868768697787607E-2</v>
      </c>
      <c r="BL33" s="16">
        <v>2.2640081010809728E-2</v>
      </c>
      <c r="BM33" s="16">
        <v>2.2413680200701631E-2</v>
      </c>
      <c r="BN33" s="16">
        <v>2.2189543398694615E-2</v>
      </c>
      <c r="BO33" s="16">
        <v>2.1967647964707668E-2</v>
      </c>
      <c r="BP33" s="16">
        <v>2.1747971485060594E-2</v>
      </c>
      <c r="BQ33" s="16">
        <v>2.1530491770209988E-2</v>
      </c>
      <c r="BR33" s="16">
        <v>2.1315186852507887E-2</v>
      </c>
      <c r="BS33" s="16">
        <v>2.1102034983982807E-2</v>
      </c>
      <c r="BT33" s="16">
        <v>2.0891014634142977E-2</v>
      </c>
      <c r="BU33" s="16">
        <v>2.0682104487801549E-2</v>
      </c>
      <c r="BV33" s="16">
        <v>2.0475283442923535E-2</v>
      </c>
      <c r="BW33" s="16">
        <v>2.0270530608494298E-2</v>
      </c>
      <c r="BX33" s="16">
        <v>2.0067825302409355E-2</v>
      </c>
      <c r="BY33" s="16">
        <v>1.9867147049385261E-2</v>
      </c>
      <c r="BZ33" s="16">
        <v>1.9668475578891408E-2</v>
      </c>
      <c r="CA33" s="16">
        <v>1.9471790823102492E-2</v>
      </c>
      <c r="CB33" s="16">
        <v>1.927707291487147E-2</v>
      </c>
      <c r="CC33" s="16">
        <v>1.9084302185722754E-2</v>
      </c>
      <c r="CD33" s="16">
        <v>1.8893459163865527E-2</v>
      </c>
      <c r="CE33" s="16">
        <v>1.870452457222687E-2</v>
      </c>
      <c r="CF33" s="16">
        <v>1.8517479326504601E-2</v>
      </c>
      <c r="CG33" s="16">
        <v>1.8332304533239554E-2</v>
      </c>
      <c r="CH33" s="16">
        <v>1.8148981487907157E-2</v>
      </c>
      <c r="CI33" s="16">
        <v>1.7967491673028087E-2</v>
      </c>
      <c r="CJ33" s="16">
        <v>1.7787816756297807E-2</v>
      </c>
      <c r="CK33" s="16">
        <v>1.7609938588734827E-2</v>
      </c>
      <c r="CL33" s="16">
        <v>1.7433839202847481E-2</v>
      </c>
      <c r="CM33" s="16">
        <v>1.7259500810819006E-2</v>
      </c>
      <c r="CN33" s="16">
        <v>1.7086905802710814E-2</v>
      </c>
      <c r="CO33" s="16">
        <v>1.6916036744683709E-2</v>
      </c>
      <c r="CP33" s="16">
        <v>1.6746876377236871E-2</v>
      </c>
      <c r="CQ33" s="16">
        <v>1.6579407613464502E-2</v>
      </c>
      <c r="CR33" s="16">
        <v>1.6413613537329855E-2</v>
      </c>
      <c r="CS33" s="16">
        <v>1.6249477401956557E-2</v>
      </c>
      <c r="CT33" s="16">
        <v>1.608698262793699E-2</v>
      </c>
      <c r="CU33" s="16">
        <v>1.5926112801657621E-2</v>
      </c>
      <c r="CV33" s="16">
        <v>1.5766851673641044E-2</v>
      </c>
      <c r="CW33" s="16">
        <v>1.5609183156904634E-2</v>
      </c>
      <c r="CX33" s="16">
        <v>1.5453091325335589E-2</v>
      </c>
      <c r="CY33" s="16">
        <v>1.5298560412082232E-2</v>
      </c>
      <c r="CZ33" s="16">
        <v>1.514557480796141E-2</v>
      </c>
      <c r="DA33" s="16">
        <v>1.4994119059881796E-2</v>
      </c>
      <c r="DB33" s="16">
        <v>1.4844177869282977E-2</v>
      </c>
      <c r="DC33" s="16">
        <v>1.4695736090590147E-2</v>
      </c>
      <c r="DD33" s="16">
        <v>1.4548778729684245E-2</v>
      </c>
      <c r="DE33" s="16">
        <v>1.4403290942387402E-2</v>
      </c>
      <c r="DF33" s="16">
        <v>1.4259258032963528E-2</v>
      </c>
      <c r="DG33" s="16">
        <v>1.4116665452633893E-2</v>
      </c>
      <c r="DH33" s="16">
        <v>1.3975498798107555E-2</v>
      </c>
      <c r="DI33" s="16">
        <v>1.3835743810126479E-2</v>
      </c>
      <c r="DJ33" s="16">
        <v>1.3697386372025213E-2</v>
      </c>
      <c r="DK33" s="16">
        <v>1.3560412508304961E-2</v>
      </c>
    </row>
    <row r="34" spans="2:115" ht="12.75" customHeight="1" x14ac:dyDescent="0.15">
      <c r="B34" s="16">
        <v>81</v>
      </c>
      <c r="D34" s="16">
        <v>5.092E-2</v>
      </c>
      <c r="E34" s="16">
        <v>4.9845587999999996E-2</v>
      </c>
      <c r="F34" s="16">
        <v>4.8833722563599996E-2</v>
      </c>
      <c r="G34" s="16">
        <v>4.7881464973609796E-2</v>
      </c>
      <c r="H34" s="16">
        <v>4.6990869725100658E-2</v>
      </c>
      <c r="I34" s="16">
        <v>4.6154432243993862E-2</v>
      </c>
      <c r="J34" s="16">
        <v>4.5374422339070367E-2</v>
      </c>
      <c r="K34" s="16">
        <v>4.4643894139411333E-2</v>
      </c>
      <c r="L34" s="16">
        <v>4.3960842559078339E-2</v>
      </c>
      <c r="M34" s="16">
        <v>4.3323410341971708E-2</v>
      </c>
      <c r="N34" s="16">
        <v>4.2725547279252499E-2</v>
      </c>
      <c r="O34" s="16">
        <v>4.216584260989429E-2</v>
      </c>
      <c r="P34" s="16">
        <v>4.16429861615316E-2</v>
      </c>
      <c r="Q34" s="16">
        <v>4.1151598924825526E-2</v>
      </c>
      <c r="R34" s="16">
        <v>4.0686585856975002E-2</v>
      </c>
      <c r="S34" s="16">
        <v>4.0243102071133977E-2</v>
      </c>
      <c r="T34" s="16">
        <v>3.982054949938707E-2</v>
      </c>
      <c r="U34" s="16">
        <v>3.9414379894493319E-2</v>
      </c>
      <c r="V34" s="16">
        <v>3.9016294657558938E-2</v>
      </c>
      <c r="W34" s="16">
        <v>3.862613171098335E-2</v>
      </c>
      <c r="X34" s="16">
        <v>3.8239870393873512E-2</v>
      </c>
      <c r="Y34" s="16">
        <v>3.785747168993478E-2</v>
      </c>
      <c r="Z34" s="16">
        <v>3.7478896973035428E-2</v>
      </c>
      <c r="AA34" s="16">
        <v>3.7104108003305075E-2</v>
      </c>
      <c r="AB34" s="16">
        <v>3.673306692327203E-2</v>
      </c>
      <c r="AC34" s="16">
        <v>3.6365736254039306E-2</v>
      </c>
      <c r="AD34" s="16">
        <v>3.6002078891498909E-2</v>
      </c>
      <c r="AE34" s="16">
        <v>3.5642058102583925E-2</v>
      </c>
      <c r="AF34" s="16">
        <v>3.5285637521558083E-2</v>
      </c>
      <c r="AG34" s="16">
        <v>3.4932781146342504E-2</v>
      </c>
      <c r="AH34" s="16">
        <v>3.4583453334879076E-2</v>
      </c>
      <c r="AI34" s="16">
        <v>3.4237618801530284E-2</v>
      </c>
      <c r="AJ34" s="16">
        <v>3.3895242613514981E-2</v>
      </c>
      <c r="AK34" s="16">
        <v>3.3556290187379829E-2</v>
      </c>
      <c r="AL34" s="16">
        <v>3.3220727285506034E-2</v>
      </c>
      <c r="AM34" s="16">
        <v>3.2888520012650975E-2</v>
      </c>
      <c r="AN34" s="16">
        <v>3.2559634812524461E-2</v>
      </c>
      <c r="AO34" s="16">
        <v>3.223403846439922E-2</v>
      </c>
      <c r="AP34" s="16">
        <v>3.1911698079755225E-2</v>
      </c>
      <c r="AQ34" s="16">
        <v>3.159258109895767E-2</v>
      </c>
      <c r="AR34" s="16">
        <v>3.1276655287968094E-2</v>
      </c>
      <c r="AS34" s="16">
        <v>3.0963888735088416E-2</v>
      </c>
      <c r="AT34" s="16">
        <v>3.0654249847737527E-2</v>
      </c>
      <c r="AU34" s="16">
        <v>3.0347707349260157E-2</v>
      </c>
      <c r="AV34" s="16">
        <v>3.0044230275767549E-2</v>
      </c>
      <c r="AW34" s="16">
        <v>2.9743787973009875E-2</v>
      </c>
      <c r="AX34" s="16">
        <v>2.9446350093279779E-2</v>
      </c>
      <c r="AY34" s="16">
        <v>2.9151886592346979E-2</v>
      </c>
      <c r="AZ34" s="16">
        <v>2.886036772642351E-2</v>
      </c>
      <c r="BA34" s="16">
        <v>2.8571764049159277E-2</v>
      </c>
      <c r="BB34" s="16">
        <v>2.8286046408667678E-2</v>
      </c>
      <c r="BC34" s="16">
        <v>2.8003185944581004E-2</v>
      </c>
      <c r="BD34" s="16">
        <v>2.772315408513519E-2</v>
      </c>
      <c r="BE34" s="16">
        <v>2.7445922544283838E-2</v>
      </c>
      <c r="BF34" s="16">
        <v>2.7171463318841002E-2</v>
      </c>
      <c r="BG34" s="16">
        <v>2.6899748685652591E-2</v>
      </c>
      <c r="BH34" s="16">
        <v>2.6630751198796064E-2</v>
      </c>
      <c r="BI34" s="16">
        <v>2.6364443686808105E-2</v>
      </c>
      <c r="BJ34" s="16">
        <v>2.6100799249940024E-2</v>
      </c>
      <c r="BK34" s="16">
        <v>2.5839791257440625E-2</v>
      </c>
      <c r="BL34" s="16">
        <v>2.5581393344866216E-2</v>
      </c>
      <c r="BM34" s="16">
        <v>2.5325579411417554E-2</v>
      </c>
      <c r="BN34" s="16">
        <v>2.5072323617303379E-2</v>
      </c>
      <c r="BO34" s="16">
        <v>2.4821600381130342E-2</v>
      </c>
      <c r="BP34" s="16">
        <v>2.4573384377319041E-2</v>
      </c>
      <c r="BQ34" s="16">
        <v>2.4327650533545853E-2</v>
      </c>
      <c r="BR34" s="16">
        <v>2.4084374028210394E-2</v>
      </c>
      <c r="BS34" s="16">
        <v>2.3843530287928287E-2</v>
      </c>
      <c r="BT34" s="16">
        <v>2.3605094985049004E-2</v>
      </c>
      <c r="BU34" s="16">
        <v>2.3369044035198513E-2</v>
      </c>
      <c r="BV34" s="16">
        <v>2.3135353594846531E-2</v>
      </c>
      <c r="BW34" s="16">
        <v>2.2904000058898064E-2</v>
      </c>
      <c r="BX34" s="16">
        <v>2.2674960058309084E-2</v>
      </c>
      <c r="BY34" s="16">
        <v>2.2448210457725992E-2</v>
      </c>
      <c r="BZ34" s="16">
        <v>2.2223728353148731E-2</v>
      </c>
      <c r="CA34" s="16">
        <v>2.2001491069617244E-2</v>
      </c>
      <c r="CB34" s="16">
        <v>2.1781476158921072E-2</v>
      </c>
      <c r="CC34" s="16">
        <v>2.1563661397331863E-2</v>
      </c>
      <c r="CD34" s="16">
        <v>2.1348024783358545E-2</v>
      </c>
      <c r="CE34" s="16">
        <v>2.1134544535524956E-2</v>
      </c>
      <c r="CF34" s="16">
        <v>2.0923199090169705E-2</v>
      </c>
      <c r="CG34" s="16">
        <v>2.071396709926801E-2</v>
      </c>
      <c r="CH34" s="16">
        <v>2.0506827428275327E-2</v>
      </c>
      <c r="CI34" s="16">
        <v>2.0301759153992575E-2</v>
      </c>
      <c r="CJ34" s="16">
        <v>2.0098741562452647E-2</v>
      </c>
      <c r="CK34" s="16">
        <v>1.9897754146828123E-2</v>
      </c>
      <c r="CL34" s="16">
        <v>1.969877660535984E-2</v>
      </c>
      <c r="CM34" s="16">
        <v>1.9501788839306242E-2</v>
      </c>
      <c r="CN34" s="16">
        <v>1.9306770950913179E-2</v>
      </c>
      <c r="CO34" s="16">
        <v>1.9113703241404049E-2</v>
      </c>
      <c r="CP34" s="16">
        <v>1.8922566208990008E-2</v>
      </c>
      <c r="CQ34" s="16">
        <v>1.873334054690011E-2</v>
      </c>
      <c r="CR34" s="16">
        <v>1.8546007141431106E-2</v>
      </c>
      <c r="CS34" s="16">
        <v>1.8360547070016796E-2</v>
      </c>
      <c r="CT34" s="16">
        <v>1.8176941599316626E-2</v>
      </c>
      <c r="CU34" s="16">
        <v>1.7995172183323461E-2</v>
      </c>
      <c r="CV34" s="16">
        <v>1.7815220461490224E-2</v>
      </c>
      <c r="CW34" s="16">
        <v>1.7637068256875322E-2</v>
      </c>
      <c r="CX34" s="16">
        <v>1.7460697574306572E-2</v>
      </c>
      <c r="CY34" s="16">
        <v>1.7286090598563505E-2</v>
      </c>
      <c r="CZ34" s="16">
        <v>1.7113229692577871E-2</v>
      </c>
      <c r="DA34" s="16">
        <v>1.6942097395652091E-2</v>
      </c>
      <c r="DB34" s="16">
        <v>1.6772676421695568E-2</v>
      </c>
      <c r="DC34" s="16">
        <v>1.6604949657478614E-2</v>
      </c>
      <c r="DD34" s="16">
        <v>1.6438900160903824E-2</v>
      </c>
      <c r="DE34" s="16">
        <v>1.6274511159294788E-2</v>
      </c>
      <c r="DF34" s="16">
        <v>1.6111766047701839E-2</v>
      </c>
      <c r="DG34" s="16">
        <v>1.5950648387224823E-2</v>
      </c>
      <c r="DH34" s="16">
        <v>1.5791141903352575E-2</v>
      </c>
      <c r="DI34" s="16">
        <v>1.5633230484319048E-2</v>
      </c>
      <c r="DJ34" s="16">
        <v>1.5476898179475857E-2</v>
      </c>
      <c r="DK34" s="16">
        <v>1.5322129197681097E-2</v>
      </c>
    </row>
    <row r="35" spans="2:115" ht="12.75" customHeight="1" x14ac:dyDescent="0.15">
      <c r="B35" s="16">
        <v>82</v>
      </c>
      <c r="D35" s="16">
        <v>5.7529999999999998E-2</v>
      </c>
      <c r="E35" s="16">
        <v>5.6344881999999999E-2</v>
      </c>
      <c r="F35" s="16">
        <v>5.5229253336399997E-2</v>
      </c>
      <c r="G35" s="16">
        <v>5.4179897523008398E-2</v>
      </c>
      <c r="H35" s="16">
        <v>5.3188405398337343E-2</v>
      </c>
      <c r="I35" s="16">
        <v>5.2257608303866443E-2</v>
      </c>
      <c r="J35" s="16">
        <v>5.1384906245191868E-2</v>
      </c>
      <c r="K35" s="16">
        <v>5.0567886235893318E-2</v>
      </c>
      <c r="L35" s="16">
        <v>4.980431115373133E-2</v>
      </c>
      <c r="M35" s="16">
        <v>4.909210950423297E-2</v>
      </c>
      <c r="N35" s="16">
        <v>4.8424456814975404E-2</v>
      </c>
      <c r="O35" s="16">
        <v>4.7799781322062224E-2</v>
      </c>
      <c r="P35" s="16">
        <v>4.7211844011800862E-2</v>
      </c>
      <c r="Q35" s="16">
        <v>4.6654744252461612E-2</v>
      </c>
      <c r="R35" s="16">
        <v>4.6127545642408799E-2</v>
      </c>
      <c r="S35" s="16">
        <v>4.562936814947078E-2</v>
      </c>
      <c r="T35" s="16">
        <v>4.5150259783901338E-2</v>
      </c>
      <c r="U35" s="16">
        <v>4.4689727134105545E-2</v>
      </c>
      <c r="V35" s="16">
        <v>4.4238360890051079E-2</v>
      </c>
      <c r="W35" s="16">
        <v>4.3795977281150568E-2</v>
      </c>
      <c r="X35" s="16">
        <v>4.3358017508339064E-2</v>
      </c>
      <c r="Y35" s="16">
        <v>4.2924437333255676E-2</v>
      </c>
      <c r="Z35" s="16">
        <v>4.2495192959923114E-2</v>
      </c>
      <c r="AA35" s="16">
        <v>4.2070241030323877E-2</v>
      </c>
      <c r="AB35" s="16">
        <v>4.1649538620020646E-2</v>
      </c>
      <c r="AC35" s="16">
        <v>4.1233043233820432E-2</v>
      </c>
      <c r="AD35" s="16">
        <v>4.082071280148223E-2</v>
      </c>
      <c r="AE35" s="16">
        <v>4.0412505673467408E-2</v>
      </c>
      <c r="AF35" s="16">
        <v>4.0008380616732737E-2</v>
      </c>
      <c r="AG35" s="16">
        <v>3.9608296810565408E-2</v>
      </c>
      <c r="AH35" s="16">
        <v>3.9212213842459757E-2</v>
      </c>
      <c r="AI35" s="16">
        <v>3.8820091704035151E-2</v>
      </c>
      <c r="AJ35" s="16">
        <v>3.8431890786994806E-2</v>
      </c>
      <c r="AK35" s="16">
        <v>3.8047571879124858E-2</v>
      </c>
      <c r="AL35" s="16">
        <v>3.7667096160333605E-2</v>
      </c>
      <c r="AM35" s="16">
        <v>3.729042519873027E-2</v>
      </c>
      <c r="AN35" s="16">
        <v>3.6917520946742964E-2</v>
      </c>
      <c r="AO35" s="16">
        <v>3.6548345737275535E-2</v>
      </c>
      <c r="AP35" s="16">
        <v>3.6182862279902785E-2</v>
      </c>
      <c r="AQ35" s="16">
        <v>3.5821033657103755E-2</v>
      </c>
      <c r="AR35" s="16">
        <v>3.5462823320532716E-2</v>
      </c>
      <c r="AS35" s="16">
        <v>3.510819508732739E-2</v>
      </c>
      <c r="AT35" s="16">
        <v>3.4757113136454111E-2</v>
      </c>
      <c r="AU35" s="16">
        <v>3.4409542005089576E-2</v>
      </c>
      <c r="AV35" s="16">
        <v>3.4065446585038676E-2</v>
      </c>
      <c r="AW35" s="16">
        <v>3.3724792119188288E-2</v>
      </c>
      <c r="AX35" s="16">
        <v>3.3387544197996409E-2</v>
      </c>
      <c r="AY35" s="16">
        <v>3.3053668756016438E-2</v>
      </c>
      <c r="AZ35" s="16">
        <v>3.2723132068456277E-2</v>
      </c>
      <c r="BA35" s="16">
        <v>3.2395900747771718E-2</v>
      </c>
      <c r="BB35" s="16">
        <v>3.2071941740293992E-2</v>
      </c>
      <c r="BC35" s="16">
        <v>3.1751222322891057E-2</v>
      </c>
      <c r="BD35" s="16">
        <v>3.1433710099662143E-2</v>
      </c>
      <c r="BE35" s="16">
        <v>3.1119372998665521E-2</v>
      </c>
      <c r="BF35" s="16">
        <v>3.0808179268678865E-2</v>
      </c>
      <c r="BG35" s="16">
        <v>3.0500097475992076E-2</v>
      </c>
      <c r="BH35" s="16">
        <v>3.0195096501232154E-2</v>
      </c>
      <c r="BI35" s="16">
        <v>2.9893145536219835E-2</v>
      </c>
      <c r="BJ35" s="16">
        <v>2.9594214080857637E-2</v>
      </c>
      <c r="BK35" s="16">
        <v>2.929827194004906E-2</v>
      </c>
      <c r="BL35" s="16">
        <v>2.9005289220648569E-2</v>
      </c>
      <c r="BM35" s="16">
        <v>2.8715236328442081E-2</v>
      </c>
      <c r="BN35" s="16">
        <v>2.8428083965157662E-2</v>
      </c>
      <c r="BO35" s="16">
        <v>2.8143803125506083E-2</v>
      </c>
      <c r="BP35" s="16">
        <v>2.7862365094251024E-2</v>
      </c>
      <c r="BQ35" s="16">
        <v>2.7583741443308513E-2</v>
      </c>
      <c r="BR35" s="16">
        <v>2.7307904028875431E-2</v>
      </c>
      <c r="BS35" s="16">
        <v>2.7034824988586673E-2</v>
      </c>
      <c r="BT35" s="16">
        <v>2.6764476738700804E-2</v>
      </c>
      <c r="BU35" s="16">
        <v>2.6496831971313799E-2</v>
      </c>
      <c r="BV35" s="16">
        <v>2.623186365160066E-2</v>
      </c>
      <c r="BW35" s="16">
        <v>2.5969545015084656E-2</v>
      </c>
      <c r="BX35" s="16">
        <v>2.5709849564933808E-2</v>
      </c>
      <c r="BY35" s="16">
        <v>2.545275106928447E-2</v>
      </c>
      <c r="BZ35" s="16">
        <v>2.5198223558591623E-2</v>
      </c>
      <c r="CA35" s="16">
        <v>2.4946241323005706E-2</v>
      </c>
      <c r="CB35" s="16">
        <v>2.469677890977565E-2</v>
      </c>
      <c r="CC35" s="16">
        <v>2.4449811120677897E-2</v>
      </c>
      <c r="CD35" s="16">
        <v>2.4205313009471114E-2</v>
      </c>
      <c r="CE35" s="16">
        <v>2.3963259879376402E-2</v>
      </c>
      <c r="CF35" s="16">
        <v>2.3723627280582638E-2</v>
      </c>
      <c r="CG35" s="16">
        <v>2.3486391007776813E-2</v>
      </c>
      <c r="CH35" s="16">
        <v>2.3251527097699041E-2</v>
      </c>
      <c r="CI35" s="16">
        <v>2.3019011826722051E-2</v>
      </c>
      <c r="CJ35" s="16">
        <v>2.278882170845483E-2</v>
      </c>
      <c r="CK35" s="16">
        <v>2.2560933491370283E-2</v>
      </c>
      <c r="CL35" s="16">
        <v>2.233532415645658E-2</v>
      </c>
      <c r="CM35" s="16">
        <v>2.2111970914892014E-2</v>
      </c>
      <c r="CN35" s="16">
        <v>2.1890851205743096E-2</v>
      </c>
      <c r="CO35" s="16">
        <v>2.1671942693685664E-2</v>
      </c>
      <c r="CP35" s="16">
        <v>2.1455223266748806E-2</v>
      </c>
      <c r="CQ35" s="16">
        <v>2.124067103408132E-2</v>
      </c>
      <c r="CR35" s="16">
        <v>2.1028264323740505E-2</v>
      </c>
      <c r="CS35" s="16">
        <v>2.0817981680503098E-2</v>
      </c>
      <c r="CT35" s="16">
        <v>2.0609801863698068E-2</v>
      </c>
      <c r="CU35" s="16">
        <v>2.0403703845061086E-2</v>
      </c>
      <c r="CV35" s="16">
        <v>2.0199666806610474E-2</v>
      </c>
      <c r="CW35" s="16">
        <v>1.9997670138544373E-2</v>
      </c>
      <c r="CX35" s="16">
        <v>1.9797693437158929E-2</v>
      </c>
      <c r="CY35" s="16">
        <v>1.9599716502787339E-2</v>
      </c>
      <c r="CZ35" s="16">
        <v>1.9403719337759466E-2</v>
      </c>
      <c r="DA35" s="16">
        <v>1.920968214438187E-2</v>
      </c>
      <c r="DB35" s="16">
        <v>1.9017585322938051E-2</v>
      </c>
      <c r="DC35" s="16">
        <v>1.8827409469708671E-2</v>
      </c>
      <c r="DD35" s="16">
        <v>1.8639135375011582E-2</v>
      </c>
      <c r="DE35" s="16">
        <v>1.8452744021261465E-2</v>
      </c>
      <c r="DF35" s="16">
        <v>1.8268216581048852E-2</v>
      </c>
      <c r="DG35" s="16">
        <v>1.8085534415238365E-2</v>
      </c>
      <c r="DH35" s="16">
        <v>1.7904679071085981E-2</v>
      </c>
      <c r="DI35" s="16">
        <v>1.7725632280375121E-2</v>
      </c>
      <c r="DJ35" s="16">
        <v>1.7548375957571367E-2</v>
      </c>
      <c r="DK35" s="16">
        <v>1.7372892197995655E-2</v>
      </c>
    </row>
    <row r="36" spans="2:115" ht="12.75" customHeight="1" x14ac:dyDescent="0.15">
      <c r="B36" s="16">
        <v>83</v>
      </c>
      <c r="D36" s="16">
        <v>6.4960000000000004E-2</v>
      </c>
      <c r="E36" s="16">
        <v>6.3673792000000007E-2</v>
      </c>
      <c r="F36" s="16">
        <v>6.2457622572800006E-2</v>
      </c>
      <c r="G36" s="16">
        <v>6.1308402317460486E-2</v>
      </c>
      <c r="H36" s="16">
        <v>6.0223243596441434E-2</v>
      </c>
      <c r="I36" s="16">
        <v>5.9205470779661575E-2</v>
      </c>
      <c r="J36" s="16">
        <v>5.824634215303106E-2</v>
      </c>
      <c r="K36" s="16">
        <v>5.7349348483874386E-2</v>
      </c>
      <c r="L36" s="16">
        <v>5.6506313061161433E-2</v>
      </c>
      <c r="M36" s="16">
        <v>5.571522467830517E-2</v>
      </c>
      <c r="N36" s="16">
        <v>5.4968640667615885E-2</v>
      </c>
      <c r="O36" s="16">
        <v>5.4270538931137161E-2</v>
      </c>
      <c r="P36" s="16">
        <v>5.360843835617729E-2</v>
      </c>
      <c r="Q36" s="16">
        <v>5.2986580471245631E-2</v>
      </c>
      <c r="R36" s="16">
        <v>5.2393130769967683E-2</v>
      </c>
      <c r="S36" s="16">
        <v>5.1827284957652028E-2</v>
      </c>
      <c r="T36" s="16">
        <v>5.1288281194092449E-2</v>
      </c>
      <c r="U36" s="16">
        <v>5.0765140725912705E-2</v>
      </c>
      <c r="V36" s="16">
        <v>5.0252412804580988E-2</v>
      </c>
      <c r="W36" s="16">
        <v>4.9749888676535181E-2</v>
      </c>
      <c r="X36" s="16">
        <v>4.9252389789769827E-2</v>
      </c>
      <c r="Y36" s="16">
        <v>4.8759865891872131E-2</v>
      </c>
      <c r="Z36" s="16">
        <v>4.8272267232953407E-2</v>
      </c>
      <c r="AA36" s="16">
        <v>4.778954456062387E-2</v>
      </c>
      <c r="AB36" s="16">
        <v>4.7311649115017632E-2</v>
      </c>
      <c r="AC36" s="16">
        <v>4.6838532623867453E-2</v>
      </c>
      <c r="AD36" s="16">
        <v>4.6370147297628783E-2</v>
      </c>
      <c r="AE36" s="16">
        <v>4.5906445824652489E-2</v>
      </c>
      <c r="AF36" s="16">
        <v>4.544738136640597E-2</v>
      </c>
      <c r="AG36" s="16">
        <v>4.4992907552741906E-2</v>
      </c>
      <c r="AH36" s="16">
        <v>4.4542978477214487E-2</v>
      </c>
      <c r="AI36" s="16">
        <v>4.409754869244234E-2</v>
      </c>
      <c r="AJ36" s="16">
        <v>4.3656573205517919E-2</v>
      </c>
      <c r="AK36" s="16">
        <v>4.3220007473462739E-2</v>
      </c>
      <c r="AL36" s="16">
        <v>4.278780739872811E-2</v>
      </c>
      <c r="AM36" s="16">
        <v>4.2359929324740829E-2</v>
      </c>
      <c r="AN36" s="16">
        <v>4.193633003149342E-2</v>
      </c>
      <c r="AO36" s="16">
        <v>4.1516966731178488E-2</v>
      </c>
      <c r="AP36" s="16">
        <v>4.1101797063866706E-2</v>
      </c>
      <c r="AQ36" s="16">
        <v>4.0690779093228033E-2</v>
      </c>
      <c r="AR36" s="16">
        <v>4.0283871302295757E-2</v>
      </c>
      <c r="AS36" s="16">
        <v>3.9881032589272794E-2</v>
      </c>
      <c r="AT36" s="16">
        <v>3.9482222263380065E-2</v>
      </c>
      <c r="AU36" s="16">
        <v>3.9087400040746269E-2</v>
      </c>
      <c r="AV36" s="16">
        <v>3.8696526040338804E-2</v>
      </c>
      <c r="AW36" s="16">
        <v>3.8309560779935414E-2</v>
      </c>
      <c r="AX36" s="16">
        <v>3.7926465172136062E-2</v>
      </c>
      <c r="AY36" s="16">
        <v>3.7547200520414693E-2</v>
      </c>
      <c r="AZ36" s="16">
        <v>3.7171728515210549E-2</v>
      </c>
      <c r="BA36" s="16">
        <v>3.6800011230058445E-2</v>
      </c>
      <c r="BB36" s="16">
        <v>3.6432011117757859E-2</v>
      </c>
      <c r="BC36" s="16">
        <v>3.6067691006580284E-2</v>
      </c>
      <c r="BD36" s="16">
        <v>3.5707014096514479E-2</v>
      </c>
      <c r="BE36" s="16">
        <v>3.5349943955549329E-2</v>
      </c>
      <c r="BF36" s="16">
        <v>3.4996444515993839E-2</v>
      </c>
      <c r="BG36" s="16">
        <v>3.4646480070833902E-2</v>
      </c>
      <c r="BH36" s="16">
        <v>3.4300015270125557E-2</v>
      </c>
      <c r="BI36" s="16">
        <v>3.3957015117424307E-2</v>
      </c>
      <c r="BJ36" s="16">
        <v>3.3617444966250062E-2</v>
      </c>
      <c r="BK36" s="16">
        <v>3.3281270516587559E-2</v>
      </c>
      <c r="BL36" s="16">
        <v>3.2948457811421687E-2</v>
      </c>
      <c r="BM36" s="16">
        <v>3.2618973233307466E-2</v>
      </c>
      <c r="BN36" s="16">
        <v>3.2292783500974392E-2</v>
      </c>
      <c r="BO36" s="16">
        <v>3.196985566596465E-2</v>
      </c>
      <c r="BP36" s="16">
        <v>3.1650157109305001E-2</v>
      </c>
      <c r="BQ36" s="16">
        <v>3.1333655538211956E-2</v>
      </c>
      <c r="BR36" s="16">
        <v>3.1020318982829833E-2</v>
      </c>
      <c r="BS36" s="16">
        <v>3.0710115793001532E-2</v>
      </c>
      <c r="BT36" s="16">
        <v>3.0403014635071515E-2</v>
      </c>
      <c r="BU36" s="16">
        <v>3.0098984488720802E-2</v>
      </c>
      <c r="BV36" s="16">
        <v>2.9797994643833595E-2</v>
      </c>
      <c r="BW36" s="16">
        <v>2.9500014697395261E-2</v>
      </c>
      <c r="BX36" s="16">
        <v>2.9205014550421304E-2</v>
      </c>
      <c r="BY36" s="16">
        <v>2.8912964404917092E-2</v>
      </c>
      <c r="BZ36" s="16">
        <v>2.8623834760867922E-2</v>
      </c>
      <c r="CA36" s="16">
        <v>2.8337596413259239E-2</v>
      </c>
      <c r="CB36" s="16">
        <v>2.8054220449126647E-2</v>
      </c>
      <c r="CC36" s="16">
        <v>2.7773678244635384E-2</v>
      </c>
      <c r="CD36" s="16">
        <v>2.749594146218903E-2</v>
      </c>
      <c r="CE36" s="16">
        <v>2.7220982047567135E-2</v>
      </c>
      <c r="CF36" s="16">
        <v>2.6948772227091463E-2</v>
      </c>
      <c r="CG36" s="16">
        <v>2.6679284504820551E-2</v>
      </c>
      <c r="CH36" s="16">
        <v>2.6412491659772344E-2</v>
      </c>
      <c r="CI36" s="16">
        <v>2.6148366743174622E-2</v>
      </c>
      <c r="CJ36" s="16">
        <v>2.5886883075742873E-2</v>
      </c>
      <c r="CK36" s="16">
        <v>2.5628014244985446E-2</v>
      </c>
      <c r="CL36" s="16">
        <v>2.5371734102535591E-2</v>
      </c>
      <c r="CM36" s="16">
        <v>2.5118016761510233E-2</v>
      </c>
      <c r="CN36" s="16">
        <v>2.4866836593895134E-2</v>
      </c>
      <c r="CO36" s="16">
        <v>2.4618168227956181E-2</v>
      </c>
      <c r="CP36" s="16">
        <v>2.437198654567662E-2</v>
      </c>
      <c r="CQ36" s="16">
        <v>2.4128266680219855E-2</v>
      </c>
      <c r="CR36" s="16">
        <v>2.3886984013417652E-2</v>
      </c>
      <c r="CS36" s="16">
        <v>2.3648114173283476E-2</v>
      </c>
      <c r="CT36" s="16">
        <v>2.3411633031550642E-2</v>
      </c>
      <c r="CU36" s="16">
        <v>2.3177516701235135E-2</v>
      </c>
      <c r="CV36" s="16">
        <v>2.2945741534222783E-2</v>
      </c>
      <c r="CW36" s="16">
        <v>2.2716284118880558E-2</v>
      </c>
      <c r="CX36" s="16">
        <v>2.2489121277691752E-2</v>
      </c>
      <c r="CY36" s="16">
        <v>2.2264230064914833E-2</v>
      </c>
      <c r="CZ36" s="16">
        <v>2.2041587764265683E-2</v>
      </c>
      <c r="DA36" s="16">
        <v>2.1821171886623029E-2</v>
      </c>
      <c r="DB36" s="16">
        <v>2.1602960167756795E-2</v>
      </c>
      <c r="DC36" s="16">
        <v>2.1386930566079231E-2</v>
      </c>
      <c r="DD36" s="16">
        <v>2.1173061260418433E-2</v>
      </c>
      <c r="DE36" s="16">
        <v>2.096133064781425E-2</v>
      </c>
      <c r="DF36" s="16">
        <v>2.0751717341336108E-2</v>
      </c>
      <c r="DG36" s="16">
        <v>2.0544200167922747E-2</v>
      </c>
      <c r="DH36" s="16">
        <v>2.0338758166243521E-2</v>
      </c>
      <c r="DI36" s="16">
        <v>2.0135370584581085E-2</v>
      </c>
      <c r="DJ36" s="16">
        <v>1.9934016878735274E-2</v>
      </c>
      <c r="DK36" s="16">
        <v>1.973467670994792E-2</v>
      </c>
    </row>
    <row r="37" spans="2:115" ht="12.75" customHeight="1" x14ac:dyDescent="0.15">
      <c r="B37" s="16">
        <v>84</v>
      </c>
      <c r="D37" s="16">
        <v>7.3270000000000002E-2</v>
      </c>
      <c r="E37" s="16">
        <v>7.1892523999999999E-2</v>
      </c>
      <c r="F37" s="16">
        <v>7.0591269315600003E-2</v>
      </c>
      <c r="G37" s="16">
        <v>6.9362981229508569E-2</v>
      </c>
      <c r="H37" s="16">
        <v>6.8204619442975775E-2</v>
      </c>
      <c r="I37" s="16">
        <v>6.7113345531888163E-2</v>
      </c>
      <c r="J37" s="16">
        <v>6.6086511345250273E-2</v>
      </c>
      <c r="K37" s="16">
        <v>6.5115039628475091E-2</v>
      </c>
      <c r="L37" s="16">
        <v>6.4203429073676432E-2</v>
      </c>
      <c r="M37" s="16">
        <v>6.3343103124089167E-2</v>
      </c>
      <c r="N37" s="16">
        <v>6.2532311404100829E-2</v>
      </c>
      <c r="O37" s="16">
        <v>6.1763163973830387E-2</v>
      </c>
      <c r="P37" s="16">
        <v>6.103435863893919E-2</v>
      </c>
      <c r="Q37" s="16">
        <v>6.0338566950455287E-2</v>
      </c>
      <c r="R37" s="16">
        <v>5.9674842714000281E-2</v>
      </c>
      <c r="S37" s="16">
        <v>5.9042289381231877E-2</v>
      </c>
      <c r="T37" s="16">
        <v>5.8428249571667069E-2</v>
      </c>
      <c r="U37" s="16">
        <v>5.7832281426036067E-2</v>
      </c>
      <c r="V37" s="16">
        <v>5.7253958611775707E-2</v>
      </c>
      <c r="W37" s="16">
        <v>5.6681419025657952E-2</v>
      </c>
      <c r="X37" s="16">
        <v>5.6114604835401372E-2</v>
      </c>
      <c r="Y37" s="16">
        <v>5.5553458787047358E-2</v>
      </c>
      <c r="Z37" s="16">
        <v>5.499792419917688E-2</v>
      </c>
      <c r="AA37" s="16">
        <v>5.4447944957185107E-2</v>
      </c>
      <c r="AB37" s="16">
        <v>5.3903465507613262E-2</v>
      </c>
      <c r="AC37" s="16">
        <v>5.3364430852537129E-2</v>
      </c>
      <c r="AD37" s="16">
        <v>5.2830786544011757E-2</v>
      </c>
      <c r="AE37" s="16">
        <v>5.2302478678571636E-2</v>
      </c>
      <c r="AF37" s="16">
        <v>5.1779453891785919E-2</v>
      </c>
      <c r="AG37" s="16">
        <v>5.1261659352868062E-2</v>
      </c>
      <c r="AH37" s="16">
        <v>5.0749042759339384E-2</v>
      </c>
      <c r="AI37" s="16">
        <v>5.024155233174598E-2</v>
      </c>
      <c r="AJ37" s="16">
        <v>4.9739136808428529E-2</v>
      </c>
      <c r="AK37" s="16">
        <v>4.9241745440344244E-2</v>
      </c>
      <c r="AL37" s="16">
        <v>4.8749327985940796E-2</v>
      </c>
      <c r="AM37" s="16">
        <v>4.8261834706081391E-2</v>
      </c>
      <c r="AN37" s="16">
        <v>4.7779216359020577E-2</v>
      </c>
      <c r="AO37" s="16">
        <v>4.7301424195430368E-2</v>
      </c>
      <c r="AP37" s="16">
        <v>4.6828409953476063E-2</v>
      </c>
      <c r="AQ37" s="16">
        <v>4.6360125853941302E-2</v>
      </c>
      <c r="AR37" s="16">
        <v>4.5896524595401895E-2</v>
      </c>
      <c r="AS37" s="16">
        <v>4.5437559349447869E-2</v>
      </c>
      <c r="AT37" s="16">
        <v>4.4983183755953386E-2</v>
      </c>
      <c r="AU37" s="16">
        <v>4.453335191839386E-2</v>
      </c>
      <c r="AV37" s="16">
        <v>4.4088018399209915E-2</v>
      </c>
      <c r="AW37" s="16">
        <v>4.3647138215217818E-2</v>
      </c>
      <c r="AX37" s="16">
        <v>4.3210666833065639E-2</v>
      </c>
      <c r="AY37" s="16">
        <v>4.2778560164734983E-2</v>
      </c>
      <c r="AZ37" s="16">
        <v>4.2350774563087633E-2</v>
      </c>
      <c r="BA37" s="16">
        <v>4.192726681745676E-2</v>
      </c>
      <c r="BB37" s="16">
        <v>4.1507994149282183E-2</v>
      </c>
      <c r="BC37" s="16">
        <v>4.1092914207789363E-2</v>
      </c>
      <c r="BD37" s="16">
        <v>4.0681985065711468E-2</v>
      </c>
      <c r="BE37" s="16">
        <v>4.0275165215054351E-2</v>
      </c>
      <c r="BF37" s="16">
        <v>3.9872413562903809E-2</v>
      </c>
      <c r="BG37" s="16">
        <v>3.947368942727477E-2</v>
      </c>
      <c r="BH37" s="16">
        <v>3.9078952533002025E-2</v>
      </c>
      <c r="BI37" s="16">
        <v>3.8688163007672006E-2</v>
      </c>
      <c r="BJ37" s="16">
        <v>3.8301281377595288E-2</v>
      </c>
      <c r="BK37" s="16">
        <v>3.791826856381933E-2</v>
      </c>
      <c r="BL37" s="16">
        <v>3.7539085878181139E-2</v>
      </c>
      <c r="BM37" s="16">
        <v>3.7163695019399326E-2</v>
      </c>
      <c r="BN37" s="16">
        <v>3.6792058069205331E-2</v>
      </c>
      <c r="BO37" s="16">
        <v>3.6424137488513274E-2</v>
      </c>
      <c r="BP37" s="16">
        <v>3.605989611362815E-2</v>
      </c>
      <c r="BQ37" s="16">
        <v>3.5699297152491864E-2</v>
      </c>
      <c r="BR37" s="16">
        <v>3.5342304180966948E-2</v>
      </c>
      <c r="BS37" s="16">
        <v>3.4988881139157275E-2</v>
      </c>
      <c r="BT37" s="16">
        <v>3.4638992327765704E-2</v>
      </c>
      <c r="BU37" s="16">
        <v>3.4292602404488046E-2</v>
      </c>
      <c r="BV37" s="16">
        <v>3.3949676380443168E-2</v>
      </c>
      <c r="BW37" s="16">
        <v>3.3610179616638737E-2</v>
      </c>
      <c r="BX37" s="16">
        <v>3.3274077820472342E-2</v>
      </c>
      <c r="BY37" s="16">
        <v>3.2941337042267621E-2</v>
      </c>
      <c r="BZ37" s="16">
        <v>3.2611923671844949E-2</v>
      </c>
      <c r="CA37" s="16">
        <v>3.2285804435126492E-2</v>
      </c>
      <c r="CB37" s="16">
        <v>3.1962946390775231E-2</v>
      </c>
      <c r="CC37" s="16">
        <v>3.1643316926867483E-2</v>
      </c>
      <c r="CD37" s="16">
        <v>3.1326883757598803E-2</v>
      </c>
      <c r="CE37" s="16">
        <v>3.1013614920022813E-2</v>
      </c>
      <c r="CF37" s="16">
        <v>3.0703478770822582E-2</v>
      </c>
      <c r="CG37" s="16">
        <v>3.0396443983114359E-2</v>
      </c>
      <c r="CH37" s="16">
        <v>3.0092479543283212E-2</v>
      </c>
      <c r="CI37" s="16">
        <v>2.9791554747850384E-2</v>
      </c>
      <c r="CJ37" s="16">
        <v>2.9493639200371877E-2</v>
      </c>
      <c r="CK37" s="16">
        <v>2.9198702808368157E-2</v>
      </c>
      <c r="CL37" s="16">
        <v>2.8906715780284479E-2</v>
      </c>
      <c r="CM37" s="16">
        <v>2.8617648622481631E-2</v>
      </c>
      <c r="CN37" s="16">
        <v>2.8331472136256818E-2</v>
      </c>
      <c r="CO37" s="16">
        <v>2.8048157414894248E-2</v>
      </c>
      <c r="CP37" s="16">
        <v>2.7767675840745305E-2</v>
      </c>
      <c r="CQ37" s="16">
        <v>2.7489999082337853E-2</v>
      </c>
      <c r="CR37" s="16">
        <v>2.7215099091514473E-2</v>
      </c>
      <c r="CS37" s="16">
        <v>2.6942948100599329E-2</v>
      </c>
      <c r="CT37" s="16">
        <v>2.6673518619593332E-2</v>
      </c>
      <c r="CU37" s="16">
        <v>2.6406783433397401E-2</v>
      </c>
      <c r="CV37" s="16">
        <v>2.6142715599063428E-2</v>
      </c>
      <c r="CW37" s="16">
        <v>2.5881288443072793E-2</v>
      </c>
      <c r="CX37" s="16">
        <v>2.5622475558642065E-2</v>
      </c>
      <c r="CY37" s="16">
        <v>2.5366250803055643E-2</v>
      </c>
      <c r="CZ37" s="16">
        <v>2.5112588295025086E-2</v>
      </c>
      <c r="DA37" s="16">
        <v>2.4861462412074837E-2</v>
      </c>
      <c r="DB37" s="16">
        <v>2.4612847787954088E-2</v>
      </c>
      <c r="DC37" s="16">
        <v>2.4366719310074548E-2</v>
      </c>
      <c r="DD37" s="16">
        <v>2.4123052116973798E-2</v>
      </c>
      <c r="DE37" s="16">
        <v>2.388182159580406E-2</v>
      </c>
      <c r="DF37" s="16">
        <v>2.3643003379846022E-2</v>
      </c>
      <c r="DG37" s="16">
        <v>2.3406573346047562E-2</v>
      </c>
      <c r="DH37" s="16">
        <v>2.3172507612587087E-2</v>
      </c>
      <c r="DI37" s="16">
        <v>2.2940782536461216E-2</v>
      </c>
      <c r="DJ37" s="16">
        <v>2.2711374711096601E-2</v>
      </c>
      <c r="DK37" s="16">
        <v>2.2484260963985637E-2</v>
      </c>
    </row>
    <row r="38" spans="2:115" ht="12.75" customHeight="1" x14ac:dyDescent="0.15">
      <c r="B38" s="16">
        <v>85</v>
      </c>
      <c r="D38" s="16">
        <v>8.2519999999999996E-2</v>
      </c>
      <c r="E38" s="16">
        <v>8.1059395999999992E-2</v>
      </c>
      <c r="F38" s="16">
        <v>7.968138626799999E-2</v>
      </c>
      <c r="G38" s="16">
        <v>7.8374611533204797E-2</v>
      </c>
      <c r="H38" s="16">
        <v>7.7144130132133476E-2</v>
      </c>
      <c r="I38" s="16">
        <v>7.5979253767138266E-2</v>
      </c>
      <c r="J38" s="16">
        <v>7.4877554587514758E-2</v>
      </c>
      <c r="K38" s="16">
        <v>7.3836756578748303E-2</v>
      </c>
      <c r="L38" s="16">
        <v>7.2847344040593079E-2</v>
      </c>
      <c r="M38" s="16">
        <v>7.190761330246942E-2</v>
      </c>
      <c r="N38" s="16">
        <v>7.1015958897518799E-2</v>
      </c>
      <c r="O38" s="16">
        <v>7.0170868986638324E-2</v>
      </c>
      <c r="P38" s="16">
        <v>6.9363903993291981E-2</v>
      </c>
      <c r="Q38" s="16">
        <v>6.8593964658966444E-2</v>
      </c>
      <c r="R38" s="16">
        <v>6.7853149840649607E-2</v>
      </c>
      <c r="S38" s="16">
        <v>6.7140691767322791E-2</v>
      </c>
      <c r="T38" s="16">
        <v>6.6449142642119374E-2</v>
      </c>
      <c r="U38" s="16">
        <v>6.5778006301433975E-2</v>
      </c>
      <c r="V38" s="16">
        <v>6.5120226238419635E-2</v>
      </c>
      <c r="W38" s="16">
        <v>6.4469023976035433E-2</v>
      </c>
      <c r="X38" s="16">
        <v>6.382433373627508E-2</v>
      </c>
      <c r="Y38" s="16">
        <v>6.3186090398912334E-2</v>
      </c>
      <c r="Z38" s="16">
        <v>6.2554229494923203E-2</v>
      </c>
      <c r="AA38" s="16">
        <v>6.1928687199973971E-2</v>
      </c>
      <c r="AB38" s="16">
        <v>6.1309400327974238E-2</v>
      </c>
      <c r="AC38" s="16">
        <v>6.0696306324694492E-2</v>
      </c>
      <c r="AD38" s="16">
        <v>6.0089343261447548E-2</v>
      </c>
      <c r="AE38" s="16">
        <v>5.948844982883307E-2</v>
      </c>
      <c r="AF38" s="16">
        <v>5.8893565330544739E-2</v>
      </c>
      <c r="AG38" s="16">
        <v>5.8304629677239296E-2</v>
      </c>
      <c r="AH38" s="16">
        <v>5.7721583380466901E-2</v>
      </c>
      <c r="AI38" s="16">
        <v>5.7144367546662224E-2</v>
      </c>
      <c r="AJ38" s="16">
        <v>5.6572923871195606E-2</v>
      </c>
      <c r="AK38" s="16">
        <v>5.6007194632483652E-2</v>
      </c>
      <c r="AL38" s="16">
        <v>5.5447122686158812E-2</v>
      </c>
      <c r="AM38" s="16">
        <v>5.4892651459297226E-2</v>
      </c>
      <c r="AN38" s="16">
        <v>5.4343724944704248E-2</v>
      </c>
      <c r="AO38" s="16">
        <v>5.3800287695257208E-2</v>
      </c>
      <c r="AP38" s="16">
        <v>5.3262284818304639E-2</v>
      </c>
      <c r="AQ38" s="16">
        <v>5.2729661970121591E-2</v>
      </c>
      <c r="AR38" s="16">
        <v>5.2202365350420374E-2</v>
      </c>
      <c r="AS38" s="16">
        <v>5.1680341696916168E-2</v>
      </c>
      <c r="AT38" s="16">
        <v>5.1163538279947005E-2</v>
      </c>
      <c r="AU38" s="16">
        <v>5.0651902897147535E-2</v>
      </c>
      <c r="AV38" s="16">
        <v>5.0145383868176061E-2</v>
      </c>
      <c r="AW38" s="16">
        <v>4.9643930029494299E-2</v>
      </c>
      <c r="AX38" s="16">
        <v>4.9147490729199356E-2</v>
      </c>
      <c r="AY38" s="16">
        <v>4.8656015821907359E-2</v>
      </c>
      <c r="AZ38" s="16">
        <v>4.8169455663688285E-2</v>
      </c>
      <c r="BA38" s="16">
        <v>4.7687761107051405E-2</v>
      </c>
      <c r="BB38" s="16">
        <v>4.7210883495980883E-2</v>
      </c>
      <c r="BC38" s="16">
        <v>4.6738774661021082E-2</v>
      </c>
      <c r="BD38" s="16">
        <v>4.6271386914410864E-2</v>
      </c>
      <c r="BE38" s="16">
        <v>4.5808673045266757E-2</v>
      </c>
      <c r="BF38" s="16">
        <v>4.535058631481409E-2</v>
      </c>
      <c r="BG38" s="16">
        <v>4.4897080451665947E-2</v>
      </c>
      <c r="BH38" s="16">
        <v>4.4448109647149285E-2</v>
      </c>
      <c r="BI38" s="16">
        <v>4.4003628550677798E-2</v>
      </c>
      <c r="BJ38" s="16">
        <v>4.3563592265171015E-2</v>
      </c>
      <c r="BK38" s="16">
        <v>4.3127956342519307E-2</v>
      </c>
      <c r="BL38" s="16">
        <v>4.2696676779094112E-2</v>
      </c>
      <c r="BM38" s="16">
        <v>4.2269710011303169E-2</v>
      </c>
      <c r="BN38" s="16">
        <v>4.184701291119014E-2</v>
      </c>
      <c r="BO38" s="16">
        <v>4.1428542782078234E-2</v>
      </c>
      <c r="BP38" s="16">
        <v>4.1014257354257455E-2</v>
      </c>
      <c r="BQ38" s="16">
        <v>4.0604114780714885E-2</v>
      </c>
      <c r="BR38" s="16">
        <v>4.0198073632907734E-2</v>
      </c>
      <c r="BS38" s="16">
        <v>3.979609289657865E-2</v>
      </c>
      <c r="BT38" s="16">
        <v>3.9398131967612868E-2</v>
      </c>
      <c r="BU38" s="16">
        <v>3.9004150647936733E-2</v>
      </c>
      <c r="BV38" s="16">
        <v>3.8614109141457374E-2</v>
      </c>
      <c r="BW38" s="16">
        <v>3.8227968050042797E-2</v>
      </c>
      <c r="BX38" s="16">
        <v>3.7845688369542371E-2</v>
      </c>
      <c r="BY38" s="16">
        <v>3.746723148584695E-2</v>
      </c>
      <c r="BZ38" s="16">
        <v>3.7092559170988477E-2</v>
      </c>
      <c r="CA38" s="16">
        <v>3.6721633579278587E-2</v>
      </c>
      <c r="CB38" s="16">
        <v>3.6354417243485801E-2</v>
      </c>
      <c r="CC38" s="16">
        <v>3.5990873071050949E-2</v>
      </c>
      <c r="CD38" s="16">
        <v>3.5630964340340437E-2</v>
      </c>
      <c r="CE38" s="16">
        <v>3.5274654696937031E-2</v>
      </c>
      <c r="CF38" s="16">
        <v>3.4921908149967658E-2</v>
      </c>
      <c r="CG38" s="16">
        <v>3.4572689068467985E-2</v>
      </c>
      <c r="CH38" s="16">
        <v>3.4226962177783302E-2</v>
      </c>
      <c r="CI38" s="16">
        <v>3.3884692556005472E-2</v>
      </c>
      <c r="CJ38" s="16">
        <v>3.3545845630445409E-2</v>
      </c>
      <c r="CK38" s="16">
        <v>3.321038717414096E-2</v>
      </c>
      <c r="CL38" s="16">
        <v>3.2878283302399551E-2</v>
      </c>
      <c r="CM38" s="16">
        <v>3.2549500469375554E-2</v>
      </c>
      <c r="CN38" s="16">
        <v>3.22240054646818E-2</v>
      </c>
      <c r="CO38" s="16">
        <v>3.1901765410034984E-2</v>
      </c>
      <c r="CP38" s="16">
        <v>3.1582747755934629E-2</v>
      </c>
      <c r="CQ38" s="16">
        <v>3.1266920278375285E-2</v>
      </c>
      <c r="CR38" s="16">
        <v>3.0954251075591528E-2</v>
      </c>
      <c r="CS38" s="16">
        <v>3.0644708564835615E-2</v>
      </c>
      <c r="CT38" s="16">
        <v>3.0338261479187258E-2</v>
      </c>
      <c r="CU38" s="16">
        <v>3.0034878864395386E-2</v>
      </c>
      <c r="CV38" s="16">
        <v>2.9734530075751432E-2</v>
      </c>
      <c r="CW38" s="16">
        <v>2.9437184774993918E-2</v>
      </c>
      <c r="CX38" s="16">
        <v>2.9142812927243977E-2</v>
      </c>
      <c r="CY38" s="16">
        <v>2.8851384797971537E-2</v>
      </c>
      <c r="CZ38" s="16">
        <v>2.8562870949991822E-2</v>
      </c>
      <c r="DA38" s="16">
        <v>2.8277242240491905E-2</v>
      </c>
      <c r="DB38" s="16">
        <v>2.7994469818086985E-2</v>
      </c>
      <c r="DC38" s="16">
        <v>2.7714525119906113E-2</v>
      </c>
      <c r="DD38" s="16">
        <v>2.7437379868707052E-2</v>
      </c>
      <c r="DE38" s="16">
        <v>2.7163006070019979E-2</v>
      </c>
      <c r="DF38" s="16">
        <v>2.6891376009319783E-2</v>
      </c>
      <c r="DG38" s="16">
        <v>2.6622462249226583E-2</v>
      </c>
      <c r="DH38" s="16">
        <v>2.6356237626734318E-2</v>
      </c>
      <c r="DI38" s="16">
        <v>2.6092675250466976E-2</v>
      </c>
      <c r="DJ38" s="16">
        <v>2.5831748497962305E-2</v>
      </c>
      <c r="DK38" s="16">
        <v>2.5573431012982682E-2</v>
      </c>
    </row>
    <row r="39" spans="2:115" ht="12.75" customHeight="1" x14ac:dyDescent="0.15">
      <c r="B39" s="16">
        <v>86</v>
      </c>
      <c r="D39" s="16">
        <v>9.2770000000000005E-2</v>
      </c>
      <c r="E39" s="16">
        <v>9.1239295000000012E-2</v>
      </c>
      <c r="F39" s="16">
        <v>8.9788590209500016E-2</v>
      </c>
      <c r="G39" s="16">
        <v>8.8414824779294673E-2</v>
      </c>
      <c r="H39" s="16">
        <v>8.7106285372561112E-2</v>
      </c>
      <c r="I39" s="16">
        <v>8.5869376120270749E-2</v>
      </c>
      <c r="J39" s="16">
        <v>8.4692965667423042E-2</v>
      </c>
      <c r="K39" s="16">
        <v>8.3575018520613054E-2</v>
      </c>
      <c r="L39" s="16">
        <v>8.251361578540127E-2</v>
      </c>
      <c r="M39" s="16">
        <v>8.1498698311240833E-2</v>
      </c>
      <c r="N39" s="16">
        <v>8.0528863801337072E-2</v>
      </c>
      <c r="O39" s="16">
        <v>7.9602781867621694E-2</v>
      </c>
      <c r="P39" s="16">
        <v>7.8711230710704336E-2</v>
      </c>
      <c r="Q39" s="16">
        <v>7.7853278295957659E-2</v>
      </c>
      <c r="R39" s="16">
        <v>7.7028033546020502E-2</v>
      </c>
      <c r="S39" s="16">
        <v>7.6226941997141889E-2</v>
      </c>
      <c r="T39" s="16">
        <v>7.544942718877104E-2</v>
      </c>
      <c r="U39" s="16">
        <v>7.4687387974164451E-2</v>
      </c>
      <c r="V39" s="16">
        <v>7.3940514094422802E-2</v>
      </c>
      <c r="W39" s="16">
        <v>7.3201108953478575E-2</v>
      </c>
      <c r="X39" s="16">
        <v>7.2469097863943788E-2</v>
      </c>
      <c r="Y39" s="16">
        <v>7.1744406885304354E-2</v>
      </c>
      <c r="Z39" s="16">
        <v>7.1026962816451308E-2</v>
      </c>
      <c r="AA39" s="16">
        <v>7.0316693188286788E-2</v>
      </c>
      <c r="AB39" s="16">
        <v>6.9613526256403921E-2</v>
      </c>
      <c r="AC39" s="16">
        <v>6.891739099383988E-2</v>
      </c>
      <c r="AD39" s="16">
        <v>6.8228217083901491E-2</v>
      </c>
      <c r="AE39" s="16">
        <v>6.7545934913062461E-2</v>
      </c>
      <c r="AF39" s="16">
        <v>6.6870475563931844E-2</v>
      </c>
      <c r="AG39" s="16">
        <v>6.6201770808292523E-2</v>
      </c>
      <c r="AH39" s="16">
        <v>6.5539753100209597E-2</v>
      </c>
      <c r="AI39" s="16">
        <v>6.4884355569207491E-2</v>
      </c>
      <c r="AJ39" s="16">
        <v>6.4235512013515433E-2</v>
      </c>
      <c r="AK39" s="16">
        <v>6.359315689338027E-2</v>
      </c>
      <c r="AL39" s="16">
        <v>6.2957225324446461E-2</v>
      </c>
      <c r="AM39" s="16">
        <v>6.2327653071201999E-2</v>
      </c>
      <c r="AN39" s="16">
        <v>6.1704376540489984E-2</v>
      </c>
      <c r="AO39" s="16">
        <v>6.1087332775085088E-2</v>
      </c>
      <c r="AP39" s="16">
        <v>6.0476459447334235E-2</v>
      </c>
      <c r="AQ39" s="16">
        <v>5.9871694852860889E-2</v>
      </c>
      <c r="AR39" s="16">
        <v>5.927297790433228E-2</v>
      </c>
      <c r="AS39" s="16">
        <v>5.8680248125288957E-2</v>
      </c>
      <c r="AT39" s="16">
        <v>5.8093445644036061E-2</v>
      </c>
      <c r="AU39" s="16">
        <v>5.7512511187595705E-2</v>
      </c>
      <c r="AV39" s="16">
        <v>5.6937386075719743E-2</v>
      </c>
      <c r="AW39" s="16">
        <v>5.6368012214962543E-2</v>
      </c>
      <c r="AX39" s="16">
        <v>5.5804332092812922E-2</v>
      </c>
      <c r="AY39" s="16">
        <v>5.524628877188479E-2</v>
      </c>
      <c r="AZ39" s="16">
        <v>5.4693825884165943E-2</v>
      </c>
      <c r="BA39" s="16">
        <v>5.414688762532429E-2</v>
      </c>
      <c r="BB39" s="16">
        <v>5.3605418749071036E-2</v>
      </c>
      <c r="BC39" s="16">
        <v>5.3069364561580332E-2</v>
      </c>
      <c r="BD39" s="16">
        <v>5.2538670915964522E-2</v>
      </c>
      <c r="BE39" s="16">
        <v>5.2013284206804879E-2</v>
      </c>
      <c r="BF39" s="16">
        <v>5.1493151364736825E-2</v>
      </c>
      <c r="BG39" s="16">
        <v>5.0978219851089454E-2</v>
      </c>
      <c r="BH39" s="16">
        <v>5.0468437652578566E-2</v>
      </c>
      <c r="BI39" s="16">
        <v>4.9963753276052777E-2</v>
      </c>
      <c r="BJ39" s="16">
        <v>4.946411574329225E-2</v>
      </c>
      <c r="BK39" s="16">
        <v>4.8969474585859332E-2</v>
      </c>
      <c r="BL39" s="16">
        <v>4.8479779840000736E-2</v>
      </c>
      <c r="BM39" s="16">
        <v>4.7994982041600728E-2</v>
      </c>
      <c r="BN39" s="16">
        <v>4.7515032221184715E-2</v>
      </c>
      <c r="BO39" s="16">
        <v>4.7039881898972867E-2</v>
      </c>
      <c r="BP39" s="16">
        <v>4.6569483079983147E-2</v>
      </c>
      <c r="BQ39" s="16">
        <v>4.6103788249183313E-2</v>
      </c>
      <c r="BR39" s="16">
        <v>4.5642750366691479E-2</v>
      </c>
      <c r="BS39" s="16">
        <v>4.5186322863024563E-2</v>
      </c>
      <c r="BT39" s="16">
        <v>4.4734459634394312E-2</v>
      </c>
      <c r="BU39" s="16">
        <v>4.428711503805037E-2</v>
      </c>
      <c r="BV39" s="16">
        <v>4.3844243887669873E-2</v>
      </c>
      <c r="BW39" s="16">
        <v>4.340580144879317E-2</v>
      </c>
      <c r="BX39" s="16">
        <v>4.2971743434305237E-2</v>
      </c>
      <c r="BY39" s="16">
        <v>4.2542025999962187E-2</v>
      </c>
      <c r="BZ39" s="16">
        <v>4.2116605739962565E-2</v>
      </c>
      <c r="CA39" s="16">
        <v>4.1695439682562931E-2</v>
      </c>
      <c r="CB39" s="16">
        <v>4.1278485285737306E-2</v>
      </c>
      <c r="CC39" s="16">
        <v>4.0865700432879938E-2</v>
      </c>
      <c r="CD39" s="16">
        <v>4.0457043428551137E-2</v>
      </c>
      <c r="CE39" s="16">
        <v>4.005247299426562E-2</v>
      </c>
      <c r="CF39" s="16">
        <v>3.9651948264322959E-2</v>
      </c>
      <c r="CG39" s="16">
        <v>3.9255428781679737E-2</v>
      </c>
      <c r="CH39" s="16">
        <v>3.8862874493862935E-2</v>
      </c>
      <c r="CI39" s="16">
        <v>3.8474245748924309E-2</v>
      </c>
      <c r="CJ39" s="16">
        <v>3.808950329143506E-2</v>
      </c>
      <c r="CK39" s="16">
        <v>3.7708608258520709E-2</v>
      </c>
      <c r="CL39" s="16">
        <v>3.7331522175935508E-2</v>
      </c>
      <c r="CM39" s="16">
        <v>3.6958206954176148E-2</v>
      </c>
      <c r="CN39" s="16">
        <v>3.6588624884634387E-2</v>
      </c>
      <c r="CO39" s="16">
        <v>3.6222738635788045E-2</v>
      </c>
      <c r="CP39" s="16">
        <v>3.5860511249430162E-2</v>
      </c>
      <c r="CQ39" s="16">
        <v>3.5501906136935865E-2</v>
      </c>
      <c r="CR39" s="16">
        <v>3.5146887075566499E-2</v>
      </c>
      <c r="CS39" s="16">
        <v>3.4795418204810837E-2</v>
      </c>
      <c r="CT39" s="16">
        <v>3.4447464022762726E-2</v>
      </c>
      <c r="CU39" s="16">
        <v>3.4102989382535101E-2</v>
      </c>
      <c r="CV39" s="16">
        <v>3.3761959488709747E-2</v>
      </c>
      <c r="CW39" s="16">
        <v>3.3424339893822652E-2</v>
      </c>
      <c r="CX39" s="16">
        <v>3.3090096494884425E-2</v>
      </c>
      <c r="CY39" s="16">
        <v>3.2759195529935579E-2</v>
      </c>
      <c r="CZ39" s="16">
        <v>3.2431603574636224E-2</v>
      </c>
      <c r="DA39" s="16">
        <v>3.2107287538889862E-2</v>
      </c>
      <c r="DB39" s="16">
        <v>3.1786214663500963E-2</v>
      </c>
      <c r="DC39" s="16">
        <v>3.1468352516865958E-2</v>
      </c>
      <c r="DD39" s="16">
        <v>3.1153668991697293E-2</v>
      </c>
      <c r="DE39" s="16">
        <v>3.0842132301780321E-2</v>
      </c>
      <c r="DF39" s="16">
        <v>3.0533710978762518E-2</v>
      </c>
      <c r="DG39" s="16">
        <v>3.0228373868974891E-2</v>
      </c>
      <c r="DH39" s="16">
        <v>2.9926090130285143E-2</v>
      </c>
      <c r="DI39" s="16">
        <v>2.9626829228982292E-2</v>
      </c>
      <c r="DJ39" s="16">
        <v>2.9330560936692465E-2</v>
      </c>
      <c r="DK39" s="16">
        <v>2.9037255327325543E-2</v>
      </c>
    </row>
    <row r="40" spans="2:115" ht="12.75" customHeight="1" x14ac:dyDescent="0.15">
      <c r="B40" s="16">
        <v>87</v>
      </c>
      <c r="D40" s="16">
        <v>0.10412</v>
      </c>
      <c r="E40" s="16">
        <v>0.10252696400000001</v>
      </c>
      <c r="F40" s="16">
        <v>0.10101981762920001</v>
      </c>
      <c r="G40" s="16">
        <v>9.9595438200628286E-2</v>
      </c>
      <c r="H40" s="16">
        <v>9.824094024109975E-2</v>
      </c>
      <c r="I40" s="16">
        <v>9.6953983923941348E-2</v>
      </c>
      <c r="J40" s="16">
        <v>9.5722668328107288E-2</v>
      </c>
      <c r="K40" s="16">
        <v>9.4545279507671567E-2</v>
      </c>
      <c r="L40" s="16">
        <v>9.3420190681530277E-2</v>
      </c>
      <c r="M40" s="16">
        <v>9.2336516469624527E-2</v>
      </c>
      <c r="N40" s="16">
        <v>9.1293113833517778E-2</v>
      </c>
      <c r="O40" s="16">
        <v>9.0288889581349077E-2</v>
      </c>
      <c r="P40" s="16">
        <v>8.9313769573870508E-2</v>
      </c>
      <c r="Q40" s="16">
        <v>8.8367043616387475E-2</v>
      </c>
      <c r="R40" s="16">
        <v>8.7448026362777043E-2</v>
      </c>
      <c r="S40" s="16">
        <v>8.6556056493876724E-2</v>
      </c>
      <c r="T40" s="16">
        <v>8.5681840323288572E-2</v>
      </c>
      <c r="U40" s="16">
        <v>8.4816453736023353E-2</v>
      </c>
      <c r="V40" s="16">
        <v>8.3968289198663115E-2</v>
      </c>
      <c r="W40" s="16">
        <v>8.3128606306676484E-2</v>
      </c>
      <c r="X40" s="16">
        <v>8.2297320243609723E-2</v>
      </c>
      <c r="Y40" s="16">
        <v>8.1474347041173623E-2</v>
      </c>
      <c r="Z40" s="16">
        <v>8.0659603570761879E-2</v>
      </c>
      <c r="AA40" s="16">
        <v>7.9853007535054255E-2</v>
      </c>
      <c r="AB40" s="16">
        <v>7.9054477459703718E-2</v>
      </c>
      <c r="AC40" s="16">
        <v>7.8263932685106674E-2</v>
      </c>
      <c r="AD40" s="16">
        <v>7.7481293358255612E-2</v>
      </c>
      <c r="AE40" s="16">
        <v>7.6706480424673054E-2</v>
      </c>
      <c r="AF40" s="16">
        <v>7.5939415620426332E-2</v>
      </c>
      <c r="AG40" s="16">
        <v>7.5180021464222063E-2</v>
      </c>
      <c r="AH40" s="16">
        <v>7.4428221249579846E-2</v>
      </c>
      <c r="AI40" s="16">
        <v>7.3683939037084034E-2</v>
      </c>
      <c r="AJ40" s="16">
        <v>7.2947099646713198E-2</v>
      </c>
      <c r="AK40" s="16">
        <v>7.2217628650246071E-2</v>
      </c>
      <c r="AL40" s="16">
        <v>7.1495452363743606E-2</v>
      </c>
      <c r="AM40" s="16">
        <v>7.0780497840106177E-2</v>
      </c>
      <c r="AN40" s="16">
        <v>7.0072692861705102E-2</v>
      </c>
      <c r="AO40" s="16">
        <v>6.9371965933088059E-2</v>
      </c>
      <c r="AP40" s="16">
        <v>6.8678246273757182E-2</v>
      </c>
      <c r="AQ40" s="16">
        <v>6.7991463811019601E-2</v>
      </c>
      <c r="AR40" s="16">
        <v>6.7311549172909407E-2</v>
      </c>
      <c r="AS40" s="16">
        <v>6.6638433681180317E-2</v>
      </c>
      <c r="AT40" s="16">
        <v>6.5972049344368511E-2</v>
      </c>
      <c r="AU40" s="16">
        <v>6.5312328850924833E-2</v>
      </c>
      <c r="AV40" s="16">
        <v>6.465920556241557E-2</v>
      </c>
      <c r="AW40" s="16">
        <v>6.401261350679141E-2</v>
      </c>
      <c r="AX40" s="16">
        <v>6.3372487371723504E-2</v>
      </c>
      <c r="AY40" s="16">
        <v>6.2738762498006265E-2</v>
      </c>
      <c r="AZ40" s="16">
        <v>6.2111374873026204E-2</v>
      </c>
      <c r="BA40" s="16">
        <v>6.1490261124295946E-2</v>
      </c>
      <c r="BB40" s="16">
        <v>6.087535851305298E-2</v>
      </c>
      <c r="BC40" s="16">
        <v>6.0266604927922449E-2</v>
      </c>
      <c r="BD40" s="16">
        <v>5.966393887864322E-2</v>
      </c>
      <c r="BE40" s="16">
        <v>5.9067299489856791E-2</v>
      </c>
      <c r="BF40" s="16">
        <v>5.8476626494958217E-2</v>
      </c>
      <c r="BG40" s="16">
        <v>5.789186023000864E-2</v>
      </c>
      <c r="BH40" s="16">
        <v>5.7312941627708551E-2</v>
      </c>
      <c r="BI40" s="16">
        <v>5.6739812211431463E-2</v>
      </c>
      <c r="BJ40" s="16">
        <v>5.6172414089317155E-2</v>
      </c>
      <c r="BK40" s="16">
        <v>5.5610689948423983E-2</v>
      </c>
      <c r="BL40" s="16">
        <v>5.5054583048939738E-2</v>
      </c>
      <c r="BM40" s="16">
        <v>5.4504037218450339E-2</v>
      </c>
      <c r="BN40" s="16">
        <v>5.3958996846265837E-2</v>
      </c>
      <c r="BO40" s="16">
        <v>5.341940687780318E-2</v>
      </c>
      <c r="BP40" s="16">
        <v>5.2885212809025146E-2</v>
      </c>
      <c r="BQ40" s="16">
        <v>5.2356360680934896E-2</v>
      </c>
      <c r="BR40" s="16">
        <v>5.1832797074125553E-2</v>
      </c>
      <c r="BS40" s="16">
        <v>5.1314469103384289E-2</v>
      </c>
      <c r="BT40" s="16">
        <v>5.0801324412350447E-2</v>
      </c>
      <c r="BU40" s="16">
        <v>5.029331116822694E-2</v>
      </c>
      <c r="BV40" s="16">
        <v>4.9790378056544675E-2</v>
      </c>
      <c r="BW40" s="16">
        <v>4.9292474275979228E-2</v>
      </c>
      <c r="BX40" s="16">
        <v>4.8799549533219432E-2</v>
      </c>
      <c r="BY40" s="16">
        <v>4.8311554037887242E-2</v>
      </c>
      <c r="BZ40" s="16">
        <v>4.7828438497508369E-2</v>
      </c>
      <c r="CA40" s="16">
        <v>4.735015411253328E-2</v>
      </c>
      <c r="CB40" s="16">
        <v>4.6876652571407947E-2</v>
      </c>
      <c r="CC40" s="16">
        <v>4.6407886045693875E-2</v>
      </c>
      <c r="CD40" s="16">
        <v>4.5943807185236933E-2</v>
      </c>
      <c r="CE40" s="16">
        <v>4.5484369113384555E-2</v>
      </c>
      <c r="CF40" s="16">
        <v>4.5029525422250707E-2</v>
      </c>
      <c r="CG40" s="16">
        <v>4.4579230168028207E-2</v>
      </c>
      <c r="CH40" s="16">
        <v>4.4133437866347922E-2</v>
      </c>
      <c r="CI40" s="16">
        <v>4.3692103487684444E-2</v>
      </c>
      <c r="CJ40" s="16">
        <v>4.3255182452807593E-2</v>
      </c>
      <c r="CK40" s="16">
        <v>4.2822630628279519E-2</v>
      </c>
      <c r="CL40" s="16">
        <v>4.2394404321996725E-2</v>
      </c>
      <c r="CM40" s="16">
        <v>4.197046027877676E-2</v>
      </c>
      <c r="CN40" s="16">
        <v>4.1550755675988989E-2</v>
      </c>
      <c r="CO40" s="16">
        <v>4.1135248119229105E-2</v>
      </c>
      <c r="CP40" s="16">
        <v>4.0723895638036814E-2</v>
      </c>
      <c r="CQ40" s="16">
        <v>4.0316656681656446E-2</v>
      </c>
      <c r="CR40" s="16">
        <v>3.9913490114839877E-2</v>
      </c>
      <c r="CS40" s="16">
        <v>3.9514355213691475E-2</v>
      </c>
      <c r="CT40" s="16">
        <v>3.9119211661554562E-2</v>
      </c>
      <c r="CU40" s="16">
        <v>3.8728019544939013E-2</v>
      </c>
      <c r="CV40" s="16">
        <v>3.8340739349489623E-2</v>
      </c>
      <c r="CW40" s="16">
        <v>3.7957331955994732E-2</v>
      </c>
      <c r="CX40" s="16">
        <v>3.7577758636434783E-2</v>
      </c>
      <c r="CY40" s="16">
        <v>3.7201981050070436E-2</v>
      </c>
      <c r="CZ40" s="16">
        <v>3.6829961239569727E-2</v>
      </c>
      <c r="DA40" s="16">
        <v>3.6461661627174034E-2</v>
      </c>
      <c r="DB40" s="16">
        <v>3.6097045010902287E-2</v>
      </c>
      <c r="DC40" s="16">
        <v>3.5736074560793266E-2</v>
      </c>
      <c r="DD40" s="16">
        <v>3.5378713815185335E-2</v>
      </c>
      <c r="DE40" s="16">
        <v>3.5024926677033476E-2</v>
      </c>
      <c r="DF40" s="16">
        <v>3.4674677410263144E-2</v>
      </c>
      <c r="DG40" s="16">
        <v>3.4327930636160513E-2</v>
      </c>
      <c r="DH40" s="16">
        <v>3.3984651329798908E-2</v>
      </c>
      <c r="DI40" s="16">
        <v>3.3644804816500923E-2</v>
      </c>
      <c r="DJ40" s="16">
        <v>3.3308356768335906E-2</v>
      </c>
      <c r="DK40" s="16">
        <v>3.297527320065255E-2</v>
      </c>
    </row>
    <row r="41" spans="2:115" ht="12.75" customHeight="1" x14ac:dyDescent="0.15">
      <c r="B41" s="16">
        <v>88</v>
      </c>
      <c r="D41" s="16">
        <v>0.11667</v>
      </c>
      <c r="E41" s="16">
        <v>0.11501328599999999</v>
      </c>
      <c r="F41" s="16">
        <v>0.11343760398179999</v>
      </c>
      <c r="G41" s="16">
        <v>0.11194022760924023</v>
      </c>
      <c r="H41" s="16">
        <v>0.11051858671860287</v>
      </c>
      <c r="I41" s="16">
        <v>0.10915920810196406</v>
      </c>
      <c r="J41" s="16">
        <v>0.10784929760474049</v>
      </c>
      <c r="K41" s="16">
        <v>0.10659824575252549</v>
      </c>
      <c r="L41" s="16">
        <v>0.10539368557552196</v>
      </c>
      <c r="M41" s="16">
        <v>0.10422381566563367</v>
      </c>
      <c r="N41" s="16">
        <v>0.10308777607487826</v>
      </c>
      <c r="O41" s="16">
        <v>0.10198473687087706</v>
      </c>
      <c r="P41" s="16">
        <v>0.10091389713373285</v>
      </c>
      <c r="Q41" s="16">
        <v>9.9864392603542032E-2</v>
      </c>
      <c r="R41" s="16">
        <v>9.8845775798985902E-2</v>
      </c>
      <c r="S41" s="16">
        <v>9.784743346341615E-2</v>
      </c>
      <c r="T41" s="16">
        <v>9.6859174385435648E-2</v>
      </c>
      <c r="U41" s="16">
        <v>9.589058264158129E-2</v>
      </c>
      <c r="V41" s="16">
        <v>9.4931676815165469E-2</v>
      </c>
      <c r="W41" s="16">
        <v>9.398236004701381E-2</v>
      </c>
      <c r="X41" s="16">
        <v>9.3042536446543672E-2</v>
      </c>
      <c r="Y41" s="16">
        <v>9.2112111082078243E-2</v>
      </c>
      <c r="Z41" s="16">
        <v>9.119098997125745E-2</v>
      </c>
      <c r="AA41" s="16">
        <v>9.0279080071544879E-2</v>
      </c>
      <c r="AB41" s="16">
        <v>8.937628927082944E-2</v>
      </c>
      <c r="AC41" s="16">
        <v>8.8482526378121137E-2</v>
      </c>
      <c r="AD41" s="16">
        <v>8.7597701114339926E-2</v>
      </c>
      <c r="AE41" s="16">
        <v>8.6721724103196521E-2</v>
      </c>
      <c r="AF41" s="16">
        <v>8.5854506862164559E-2</v>
      </c>
      <c r="AG41" s="16">
        <v>8.4995961793542907E-2</v>
      </c>
      <c r="AH41" s="16">
        <v>8.4146002175607484E-2</v>
      </c>
      <c r="AI41" s="16">
        <v>8.3304542153851399E-2</v>
      </c>
      <c r="AJ41" s="16">
        <v>8.2471496732312896E-2</v>
      </c>
      <c r="AK41" s="16">
        <v>8.1646781764989768E-2</v>
      </c>
      <c r="AL41" s="16">
        <v>8.083031394733986E-2</v>
      </c>
      <c r="AM41" s="16">
        <v>8.0022010807866459E-2</v>
      </c>
      <c r="AN41" s="16">
        <v>7.9221790699787797E-2</v>
      </c>
      <c r="AO41" s="16">
        <v>7.842957279278992E-2</v>
      </c>
      <c r="AP41" s="16">
        <v>7.7645277064862017E-2</v>
      </c>
      <c r="AQ41" s="16">
        <v>7.6868824294213392E-2</v>
      </c>
      <c r="AR41" s="16">
        <v>7.6100136051271264E-2</v>
      </c>
      <c r="AS41" s="16">
        <v>7.533913469075855E-2</v>
      </c>
      <c r="AT41" s="16">
        <v>7.4585743343850958E-2</v>
      </c>
      <c r="AU41" s="16">
        <v>7.3839885910412462E-2</v>
      </c>
      <c r="AV41" s="16">
        <v>7.3101487051308325E-2</v>
      </c>
      <c r="AW41" s="16">
        <v>7.2370472180795245E-2</v>
      </c>
      <c r="AX41" s="16">
        <v>7.1646767458987293E-2</v>
      </c>
      <c r="AY41" s="16">
        <v>7.093029978439741E-2</v>
      </c>
      <c r="AZ41" s="16">
        <v>7.0220996786553441E-2</v>
      </c>
      <c r="BA41" s="16">
        <v>6.9518786818687908E-2</v>
      </c>
      <c r="BB41" s="16">
        <v>6.8823598950501025E-2</v>
      </c>
      <c r="BC41" s="16">
        <v>6.8135362960996024E-2</v>
      </c>
      <c r="BD41" s="16">
        <v>6.7454009331386053E-2</v>
      </c>
      <c r="BE41" s="16">
        <v>6.6779469238072195E-2</v>
      </c>
      <c r="BF41" s="16">
        <v>6.6111674545691473E-2</v>
      </c>
      <c r="BG41" s="16">
        <v>6.5450557800234552E-2</v>
      </c>
      <c r="BH41" s="16">
        <v>6.4796052222232212E-2</v>
      </c>
      <c r="BI41" s="16">
        <v>6.4148091700009888E-2</v>
      </c>
      <c r="BJ41" s="16">
        <v>6.3506610783009787E-2</v>
      </c>
      <c r="BK41" s="16">
        <v>6.2871544675179691E-2</v>
      </c>
      <c r="BL41" s="16">
        <v>6.2242829228427894E-2</v>
      </c>
      <c r="BM41" s="16">
        <v>6.1620400936143613E-2</v>
      </c>
      <c r="BN41" s="16">
        <v>6.1004196926782175E-2</v>
      </c>
      <c r="BO41" s="16">
        <v>6.0394154957514351E-2</v>
      </c>
      <c r="BP41" s="16">
        <v>5.9790213407939212E-2</v>
      </c>
      <c r="BQ41" s="16">
        <v>5.9192311273859821E-2</v>
      </c>
      <c r="BR41" s="16">
        <v>5.8600388161121224E-2</v>
      </c>
      <c r="BS41" s="16">
        <v>5.8014384279510001E-2</v>
      </c>
      <c r="BT41" s="16">
        <v>5.7434240436714905E-2</v>
      </c>
      <c r="BU41" s="16">
        <v>5.6859898032347755E-2</v>
      </c>
      <c r="BV41" s="16">
        <v>5.6291299052024284E-2</v>
      </c>
      <c r="BW41" s="16">
        <v>5.5728386061504036E-2</v>
      </c>
      <c r="BX41" s="16">
        <v>5.5171102200888993E-2</v>
      </c>
      <c r="BY41" s="16">
        <v>5.4619391178880108E-2</v>
      </c>
      <c r="BZ41" s="16">
        <v>5.4073197267091304E-2</v>
      </c>
      <c r="CA41" s="16">
        <v>5.3532465294420385E-2</v>
      </c>
      <c r="CB41" s="16">
        <v>5.2997140641476183E-2</v>
      </c>
      <c r="CC41" s="16">
        <v>5.246716923506143E-2</v>
      </c>
      <c r="CD41" s="16">
        <v>5.1942497542710811E-2</v>
      </c>
      <c r="CE41" s="16">
        <v>5.1423072567283699E-2</v>
      </c>
      <c r="CF41" s="16">
        <v>5.0908841841610854E-2</v>
      </c>
      <c r="CG41" s="16">
        <v>5.0399753423194749E-2</v>
      </c>
      <c r="CH41" s="16">
        <v>4.9895755888962799E-2</v>
      </c>
      <c r="CI41" s="16">
        <v>4.9396798330073176E-2</v>
      </c>
      <c r="CJ41" s="16">
        <v>4.8902830346772438E-2</v>
      </c>
      <c r="CK41" s="16">
        <v>4.8413802043304713E-2</v>
      </c>
      <c r="CL41" s="16">
        <v>4.7929664022871674E-2</v>
      </c>
      <c r="CM41" s="16">
        <v>4.7450367382642952E-2</v>
      </c>
      <c r="CN41" s="16">
        <v>4.6975863708816526E-2</v>
      </c>
      <c r="CO41" s="16">
        <v>4.6506105071728358E-2</v>
      </c>
      <c r="CP41" s="16">
        <v>4.6041044021011078E-2</v>
      </c>
      <c r="CQ41" s="16">
        <v>4.5580633580800965E-2</v>
      </c>
      <c r="CR41" s="16">
        <v>4.5124827244992949E-2</v>
      </c>
      <c r="CS41" s="16">
        <v>4.4673578972543024E-2</v>
      </c>
      <c r="CT41" s="16">
        <v>4.4226843182817589E-2</v>
      </c>
      <c r="CU41" s="16">
        <v>4.3784574750989416E-2</v>
      </c>
      <c r="CV41" s="16">
        <v>4.3346729003479523E-2</v>
      </c>
      <c r="CW41" s="16">
        <v>4.2913261713444728E-2</v>
      </c>
      <c r="CX41" s="16">
        <v>4.2484129096310282E-2</v>
      </c>
      <c r="CY41" s="16">
        <v>4.2059287805347179E-2</v>
      </c>
      <c r="CZ41" s="16">
        <v>4.1638694927293704E-2</v>
      </c>
      <c r="DA41" s="16">
        <v>4.1222307978020768E-2</v>
      </c>
      <c r="DB41" s="16">
        <v>4.0810084898240555E-2</v>
      </c>
      <c r="DC41" s="16">
        <v>4.0401984049258155E-2</v>
      </c>
      <c r="DD41" s="16">
        <v>3.9997964208765571E-2</v>
      </c>
      <c r="DE41" s="16">
        <v>3.9597984566677916E-2</v>
      </c>
      <c r="DF41" s="16">
        <v>3.9202004721011131E-2</v>
      </c>
      <c r="DG41" s="16">
        <v>3.8809984673801021E-2</v>
      </c>
      <c r="DH41" s="16">
        <v>3.8421884827063012E-2</v>
      </c>
      <c r="DI41" s="16">
        <v>3.8037665978792386E-2</v>
      </c>
      <c r="DJ41" s="16">
        <v>3.7657289319004458E-2</v>
      </c>
      <c r="DK41" s="16">
        <v>3.728071642581441E-2</v>
      </c>
    </row>
    <row r="42" spans="2:115" ht="12.75" customHeight="1" x14ac:dyDescent="0.15">
      <c r="B42" s="16">
        <v>89</v>
      </c>
      <c r="D42" s="16">
        <v>0.13053999999999999</v>
      </c>
      <c r="E42" s="16">
        <v>0.12882992599999998</v>
      </c>
      <c r="F42" s="16">
        <v>0.12719378593979999</v>
      </c>
      <c r="G42" s="16">
        <v>0.12564202175133443</v>
      </c>
      <c r="H42" s="16">
        <v>0.12414688169249355</v>
      </c>
      <c r="I42" s="16">
        <v>0.12271919255302988</v>
      </c>
      <c r="J42" s="16">
        <v>0.12133246567718065</v>
      </c>
      <c r="K42" s="16">
        <v>0.11999780855473166</v>
      </c>
      <c r="L42" s="16">
        <v>0.11870183222234056</v>
      </c>
      <c r="M42" s="16">
        <v>0.11744359280078374</v>
      </c>
      <c r="N42" s="16">
        <v>0.11621043507637552</v>
      </c>
      <c r="O42" s="16">
        <v>0.11501346759508885</v>
      </c>
      <c r="P42" s="16">
        <v>0.11384033022561894</v>
      </c>
      <c r="Q42" s="16">
        <v>0.11267915885731764</v>
      </c>
      <c r="R42" s="16">
        <v>0.11154109935285873</v>
      </c>
      <c r="S42" s="16">
        <v>0.11041453424939486</v>
      </c>
      <c r="T42" s="16">
        <v>0.10931038890690091</v>
      </c>
      <c r="U42" s="16">
        <v>0.1082172850178319</v>
      </c>
      <c r="V42" s="16">
        <v>0.10713511216765358</v>
      </c>
      <c r="W42" s="16">
        <v>0.10606376104597703</v>
      </c>
      <c r="X42" s="16">
        <v>0.10500312343551726</v>
      </c>
      <c r="Y42" s="16">
        <v>0.1039530922011621</v>
      </c>
      <c r="Z42" s="16">
        <v>0.10291356127915047</v>
      </c>
      <c r="AA42" s="16">
        <v>0.10188442566635897</v>
      </c>
      <c r="AB42" s="16">
        <v>0.10086558140969538</v>
      </c>
      <c r="AC42" s="16">
        <v>9.9856925595598417E-2</v>
      </c>
      <c r="AD42" s="16">
        <v>9.8858356339642434E-2</v>
      </c>
      <c r="AE42" s="16">
        <v>9.7869772776246006E-2</v>
      </c>
      <c r="AF42" s="16">
        <v>9.6891075048483544E-2</v>
      </c>
      <c r="AG42" s="16">
        <v>9.5922164297998713E-2</v>
      </c>
      <c r="AH42" s="16">
        <v>9.4962942655018728E-2</v>
      </c>
      <c r="AI42" s="16">
        <v>9.4013313228468537E-2</v>
      </c>
      <c r="AJ42" s="16">
        <v>9.3073180096183858E-2</v>
      </c>
      <c r="AK42" s="16">
        <v>9.2142448295222015E-2</v>
      </c>
      <c r="AL42" s="16">
        <v>9.1221023812269791E-2</v>
      </c>
      <c r="AM42" s="16">
        <v>9.0308813574147093E-2</v>
      </c>
      <c r="AN42" s="16">
        <v>8.9405725438405623E-2</v>
      </c>
      <c r="AO42" s="16">
        <v>8.8511668184021564E-2</v>
      </c>
      <c r="AP42" s="16">
        <v>8.7626551502181349E-2</v>
      </c>
      <c r="AQ42" s="16">
        <v>8.6750285987159531E-2</v>
      </c>
      <c r="AR42" s="16">
        <v>8.5882783127287948E-2</v>
      </c>
      <c r="AS42" s="16">
        <v>8.5023955296015058E-2</v>
      </c>
      <c r="AT42" s="16">
        <v>8.4173715743054905E-2</v>
      </c>
      <c r="AU42" s="16">
        <v>8.3331978585624356E-2</v>
      </c>
      <c r="AV42" s="16">
        <v>8.2498658799768101E-2</v>
      </c>
      <c r="AW42" s="16">
        <v>8.1673672211770423E-2</v>
      </c>
      <c r="AX42" s="16">
        <v>8.0856935489652726E-2</v>
      </c>
      <c r="AY42" s="16">
        <v>8.0048366134756188E-2</v>
      </c>
      <c r="AZ42" s="16">
        <v>7.9247882473408637E-2</v>
      </c>
      <c r="BA42" s="16">
        <v>7.8455403648674552E-2</v>
      </c>
      <c r="BB42" s="16">
        <v>7.7670849612187801E-2</v>
      </c>
      <c r="BC42" s="16">
        <v>7.689414111606592E-2</v>
      </c>
      <c r="BD42" s="16">
        <v>7.6125199704905264E-2</v>
      </c>
      <c r="BE42" s="16">
        <v>7.5363947707856205E-2</v>
      </c>
      <c r="BF42" s="16">
        <v>7.4610308230777647E-2</v>
      </c>
      <c r="BG42" s="16">
        <v>7.3864205148469864E-2</v>
      </c>
      <c r="BH42" s="16">
        <v>7.3125563096985161E-2</v>
      </c>
      <c r="BI42" s="16">
        <v>7.2394307466015315E-2</v>
      </c>
      <c r="BJ42" s="16">
        <v>7.1670364391355157E-2</v>
      </c>
      <c r="BK42" s="16">
        <v>7.095366074744161E-2</v>
      </c>
      <c r="BL42" s="16">
        <v>7.0244124139967196E-2</v>
      </c>
      <c r="BM42" s="16">
        <v>6.9541682898567519E-2</v>
      </c>
      <c r="BN42" s="16">
        <v>6.8846266069581843E-2</v>
      </c>
      <c r="BO42" s="16">
        <v>6.8157803408886025E-2</v>
      </c>
      <c r="BP42" s="16">
        <v>6.7476225374797166E-2</v>
      </c>
      <c r="BQ42" s="16">
        <v>6.6801463121049204E-2</v>
      </c>
      <c r="BR42" s="16">
        <v>6.6133448489838709E-2</v>
      </c>
      <c r="BS42" s="16">
        <v>6.547211400494031E-2</v>
      </c>
      <c r="BT42" s="16">
        <v>6.481739286489091E-2</v>
      </c>
      <c r="BU42" s="16">
        <v>6.4169218936242001E-2</v>
      </c>
      <c r="BV42" s="16">
        <v>6.3527526746879587E-2</v>
      </c>
      <c r="BW42" s="16">
        <v>6.2892251479410785E-2</v>
      </c>
      <c r="BX42" s="16">
        <v>6.2263328964616678E-2</v>
      </c>
      <c r="BY42" s="16">
        <v>6.1640695674970512E-2</v>
      </c>
      <c r="BZ42" s="16">
        <v>6.1024288718220805E-2</v>
      </c>
      <c r="CA42" s="16">
        <v>6.0414045831038592E-2</v>
      </c>
      <c r="CB42" s="16">
        <v>5.9809905372728206E-2</v>
      </c>
      <c r="CC42" s="16">
        <v>5.9211806319000929E-2</v>
      </c>
      <c r="CD42" s="16">
        <v>5.8619688255810917E-2</v>
      </c>
      <c r="CE42" s="16">
        <v>5.8033491373252803E-2</v>
      </c>
      <c r="CF42" s="16">
        <v>5.7453156459520274E-2</v>
      </c>
      <c r="CG42" s="16">
        <v>5.6878624894925074E-2</v>
      </c>
      <c r="CH42" s="16">
        <v>5.6309838645975815E-2</v>
      </c>
      <c r="CI42" s="16">
        <v>5.5746740259516064E-2</v>
      </c>
      <c r="CJ42" s="16">
        <v>5.51892728569209E-2</v>
      </c>
      <c r="CK42" s="16">
        <v>5.463738012835169E-2</v>
      </c>
      <c r="CL42" s="16">
        <v>5.4091006327068175E-2</v>
      </c>
      <c r="CM42" s="16">
        <v>5.3550096263797489E-2</v>
      </c>
      <c r="CN42" s="16">
        <v>5.3014595301159519E-2</v>
      </c>
      <c r="CO42" s="16">
        <v>5.2484449348147923E-2</v>
      </c>
      <c r="CP42" s="16">
        <v>5.1959604854666441E-2</v>
      </c>
      <c r="CQ42" s="16">
        <v>5.1440008806119777E-2</v>
      </c>
      <c r="CR42" s="16">
        <v>5.0925608718058575E-2</v>
      </c>
      <c r="CS42" s="16">
        <v>5.0416352630877993E-2</v>
      </c>
      <c r="CT42" s="16">
        <v>4.991218910456921E-2</v>
      </c>
      <c r="CU42" s="16">
        <v>4.9413067213523523E-2</v>
      </c>
      <c r="CV42" s="16">
        <v>4.8918936541388285E-2</v>
      </c>
      <c r="CW42" s="16">
        <v>4.8429747175974404E-2</v>
      </c>
      <c r="CX42" s="16">
        <v>4.794544970421466E-2</v>
      </c>
      <c r="CY42" s="16">
        <v>4.7465995207172512E-2</v>
      </c>
      <c r="CZ42" s="16">
        <v>4.6991335255100783E-2</v>
      </c>
      <c r="DA42" s="16">
        <v>4.6521421902549778E-2</v>
      </c>
      <c r="DB42" s="16">
        <v>4.6056207683524281E-2</v>
      </c>
      <c r="DC42" s="16">
        <v>4.5595645606689036E-2</v>
      </c>
      <c r="DD42" s="16">
        <v>4.5139689150622143E-2</v>
      </c>
      <c r="DE42" s="16">
        <v>4.4688292259115921E-2</v>
      </c>
      <c r="DF42" s="16">
        <v>4.4241409336524762E-2</v>
      </c>
      <c r="DG42" s="16">
        <v>4.3798995243159514E-2</v>
      </c>
      <c r="DH42" s="16">
        <v>4.3361005290727922E-2</v>
      </c>
      <c r="DI42" s="16">
        <v>4.2927395237820638E-2</v>
      </c>
      <c r="DJ42" s="16">
        <v>4.2498121285442433E-2</v>
      </c>
      <c r="DK42" s="16">
        <v>4.2073140072588007E-2</v>
      </c>
    </row>
    <row r="43" spans="2:115" ht="12.75" customHeight="1" x14ac:dyDescent="0.15">
      <c r="B43" s="16">
        <v>90</v>
      </c>
      <c r="D43" s="16">
        <v>0.14587</v>
      </c>
      <c r="E43" s="16">
        <v>0.14411956000000001</v>
      </c>
      <c r="F43" s="16">
        <v>0.142447773104</v>
      </c>
      <c r="G43" s="16">
        <v>0.14085235804523522</v>
      </c>
      <c r="H43" s="16">
        <v>0.13931706734254215</v>
      </c>
      <c r="I43" s="16">
        <v>0.13782637472197695</v>
      </c>
      <c r="J43" s="16">
        <v>0.13637919778739621</v>
      </c>
      <c r="K43" s="16">
        <v>0.13497449205018602</v>
      </c>
      <c r="L43" s="16">
        <v>0.13359775223127413</v>
      </c>
      <c r="M43" s="16">
        <v>0.13224841493373826</v>
      </c>
      <c r="N43" s="16">
        <v>0.13092593078440087</v>
      </c>
      <c r="O43" s="16">
        <v>0.12961667147655687</v>
      </c>
      <c r="P43" s="16">
        <v>0.12833346642893895</v>
      </c>
      <c r="Q43" s="16">
        <v>0.12706296511129245</v>
      </c>
      <c r="R43" s="16">
        <v>0.12580504175669066</v>
      </c>
      <c r="S43" s="16">
        <v>0.12455957184329942</v>
      </c>
      <c r="T43" s="16">
        <v>0.12331397612486643</v>
      </c>
      <c r="U43" s="16">
        <v>0.12208083636361776</v>
      </c>
      <c r="V43" s="16">
        <v>0.12086002799998158</v>
      </c>
      <c r="W43" s="16">
        <v>0.11965142771998176</v>
      </c>
      <c r="X43" s="16">
        <v>0.11845491344278195</v>
      </c>
      <c r="Y43" s="16">
        <v>0.11727036430835412</v>
      </c>
      <c r="Z43" s="16">
        <v>0.11609766066527058</v>
      </c>
      <c r="AA43" s="16">
        <v>0.11493668405861787</v>
      </c>
      <c r="AB43" s="16">
        <v>0.1137873172180317</v>
      </c>
      <c r="AC43" s="16">
        <v>0.11264944404585137</v>
      </c>
      <c r="AD43" s="16">
        <v>0.11152294960539287</v>
      </c>
      <c r="AE43" s="16">
        <v>0.11040772010933893</v>
      </c>
      <c r="AF43" s="16">
        <v>0.10930364290824554</v>
      </c>
      <c r="AG43" s="16">
        <v>0.10821060647916309</v>
      </c>
      <c r="AH43" s="16">
        <v>0.10712850041437146</v>
      </c>
      <c r="AI43" s="16">
        <v>0.10605721541022774</v>
      </c>
      <c r="AJ43" s="16">
        <v>0.10499664325612545</v>
      </c>
      <c r="AK43" s="16">
        <v>0.1039466768235642</v>
      </c>
      <c r="AL43" s="16">
        <v>0.10290721005532856</v>
      </c>
      <c r="AM43" s="16">
        <v>0.10187813795477528</v>
      </c>
      <c r="AN43" s="16">
        <v>0.10085935657522752</v>
      </c>
      <c r="AO43" s="16">
        <v>9.9850763009475249E-2</v>
      </c>
      <c r="AP43" s="16">
        <v>9.8852255379380499E-2</v>
      </c>
      <c r="AQ43" s="16">
        <v>9.7863732825586691E-2</v>
      </c>
      <c r="AR43" s="16">
        <v>9.688509549733082E-2</v>
      </c>
      <c r="AS43" s="16">
        <v>9.5916244542357518E-2</v>
      </c>
      <c r="AT43" s="16">
        <v>9.4957082096933931E-2</v>
      </c>
      <c r="AU43" s="16">
        <v>9.40075112759646E-2</v>
      </c>
      <c r="AV43" s="16">
        <v>9.3067436163204939E-2</v>
      </c>
      <c r="AW43" s="16">
        <v>9.2136761801572889E-2</v>
      </c>
      <c r="AX43" s="16">
        <v>9.1215394183557175E-2</v>
      </c>
      <c r="AY43" s="16">
        <v>9.0303240241721594E-2</v>
      </c>
      <c r="AZ43" s="16">
        <v>8.9400207839304371E-2</v>
      </c>
      <c r="BA43" s="16">
        <v>8.8506205760911338E-2</v>
      </c>
      <c r="BB43" s="16">
        <v>8.7621143703302207E-2</v>
      </c>
      <c r="BC43" s="16">
        <v>8.6744932266269198E-2</v>
      </c>
      <c r="BD43" s="16">
        <v>8.587748294360649E-2</v>
      </c>
      <c r="BE43" s="16">
        <v>8.5018708114170435E-2</v>
      </c>
      <c r="BF43" s="16">
        <v>8.4168521033028729E-2</v>
      </c>
      <c r="BG43" s="16">
        <v>8.3326835822698439E-2</v>
      </c>
      <c r="BH43" s="16">
        <v>8.2493567464471451E-2</v>
      </c>
      <c r="BI43" s="16">
        <v>8.1668631789826737E-2</v>
      </c>
      <c r="BJ43" s="16">
        <v>8.0851945471928477E-2</v>
      </c>
      <c r="BK43" s="16">
        <v>8.0043426017209193E-2</v>
      </c>
      <c r="BL43" s="16">
        <v>7.9242991757037098E-2</v>
      </c>
      <c r="BM43" s="16">
        <v>7.845056183946672E-2</v>
      </c>
      <c r="BN43" s="16">
        <v>7.7666056221072047E-2</v>
      </c>
      <c r="BO43" s="16">
        <v>7.6889395658861326E-2</v>
      </c>
      <c r="BP43" s="16">
        <v>7.6120501702272719E-2</v>
      </c>
      <c r="BQ43" s="16">
        <v>7.5359296685250002E-2</v>
      </c>
      <c r="BR43" s="16">
        <v>7.4605703718397504E-2</v>
      </c>
      <c r="BS43" s="16">
        <v>7.3859646681213517E-2</v>
      </c>
      <c r="BT43" s="16">
        <v>7.3121050214401379E-2</v>
      </c>
      <c r="BU43" s="16">
        <v>7.2389839712257362E-2</v>
      </c>
      <c r="BV43" s="16">
        <v>7.166594131513479E-2</v>
      </c>
      <c r="BW43" s="16">
        <v>7.0949281901983449E-2</v>
      </c>
      <c r="BX43" s="16">
        <v>7.0239789082963605E-2</v>
      </c>
      <c r="BY43" s="16">
        <v>6.9537391192133979E-2</v>
      </c>
      <c r="BZ43" s="16">
        <v>6.8842017280212636E-2</v>
      </c>
      <c r="CA43" s="16">
        <v>6.8153597107410493E-2</v>
      </c>
      <c r="CB43" s="16">
        <v>6.74720611363364E-2</v>
      </c>
      <c r="CC43" s="16">
        <v>6.6797340524973034E-2</v>
      </c>
      <c r="CD43" s="16">
        <v>6.6129367119723309E-2</v>
      </c>
      <c r="CE43" s="16">
        <v>6.5468073448526065E-2</v>
      </c>
      <c r="CF43" s="16">
        <v>6.481339271404081E-2</v>
      </c>
      <c r="CG43" s="16">
        <v>6.4165258786900395E-2</v>
      </c>
      <c r="CH43" s="16">
        <v>6.3523606199031385E-2</v>
      </c>
      <c r="CI43" s="16">
        <v>6.2888370137041086E-2</v>
      </c>
      <c r="CJ43" s="16">
        <v>6.2259486435670669E-2</v>
      </c>
      <c r="CK43" s="16">
        <v>6.1636891571313961E-2</v>
      </c>
      <c r="CL43" s="16">
        <v>6.1020522655600824E-2</v>
      </c>
      <c r="CM43" s="16">
        <v>6.0410317429044812E-2</v>
      </c>
      <c r="CN43" s="16">
        <v>5.9806214254754367E-2</v>
      </c>
      <c r="CO43" s="16">
        <v>5.9208152112206827E-2</v>
      </c>
      <c r="CP43" s="16">
        <v>5.8616070591084757E-2</v>
      </c>
      <c r="CQ43" s="16">
        <v>5.8029909885173904E-2</v>
      </c>
      <c r="CR43" s="16">
        <v>5.7449610786322165E-2</v>
      </c>
      <c r="CS43" s="16">
        <v>5.6875114678458939E-2</v>
      </c>
      <c r="CT43" s="16">
        <v>5.6306363531674349E-2</v>
      </c>
      <c r="CU43" s="16">
        <v>5.5743299896357609E-2</v>
      </c>
      <c r="CV43" s="16">
        <v>5.5185866897394034E-2</v>
      </c>
      <c r="CW43" s="16">
        <v>5.4634008228420093E-2</v>
      </c>
      <c r="CX43" s="16">
        <v>5.4087668146135894E-2</v>
      </c>
      <c r="CY43" s="16">
        <v>5.3546791464674531E-2</v>
      </c>
      <c r="CZ43" s="16">
        <v>5.3011323550027786E-2</v>
      </c>
      <c r="DA43" s="16">
        <v>5.2481210314527509E-2</v>
      </c>
      <c r="DB43" s="16">
        <v>5.1956398211382232E-2</v>
      </c>
      <c r="DC43" s="16">
        <v>5.1436834229268411E-2</v>
      </c>
      <c r="DD43" s="16">
        <v>5.0922465886975722E-2</v>
      </c>
      <c r="DE43" s="16">
        <v>5.0413241228105962E-2</v>
      </c>
      <c r="DF43" s="16">
        <v>4.9909108815824908E-2</v>
      </c>
      <c r="DG43" s="16">
        <v>4.9410017727666657E-2</v>
      </c>
      <c r="DH43" s="16">
        <v>4.8915917550389994E-2</v>
      </c>
      <c r="DI43" s="16">
        <v>4.8426758374886095E-2</v>
      </c>
      <c r="DJ43" s="16">
        <v>4.7942490791137229E-2</v>
      </c>
      <c r="DK43" s="16">
        <v>4.7463065883225852E-2</v>
      </c>
    </row>
    <row r="44" spans="2:115" ht="12.75" customHeight="1" x14ac:dyDescent="0.15">
      <c r="B44" s="16">
        <v>91</v>
      </c>
      <c r="D44" s="16">
        <v>0.16281999999999999</v>
      </c>
      <c r="E44" s="16">
        <v>0.16101269799999998</v>
      </c>
      <c r="F44" s="16">
        <v>0.15927376086159997</v>
      </c>
      <c r="G44" s="16">
        <v>0.15761731374863933</v>
      </c>
      <c r="H44" s="16">
        <v>0.1560096171484032</v>
      </c>
      <c r="I44" s="16">
        <v>0.15446512193863401</v>
      </c>
      <c r="J44" s="16">
        <v>0.15296681025582926</v>
      </c>
      <c r="K44" s="16">
        <v>0.15149832887737327</v>
      </c>
      <c r="L44" s="16">
        <v>0.15005909475303825</v>
      </c>
      <c r="M44" s="16">
        <v>0.14864853926235969</v>
      </c>
      <c r="N44" s="16">
        <v>0.14726610784721975</v>
      </c>
      <c r="O44" s="16">
        <v>0.14591125965502533</v>
      </c>
      <c r="P44" s="16">
        <v>0.14456887606619909</v>
      </c>
      <c r="Q44" s="16">
        <v>0.14323884240639007</v>
      </c>
      <c r="R44" s="16">
        <v>0.14192104505625128</v>
      </c>
      <c r="S44" s="16">
        <v>0.14061537144173378</v>
      </c>
      <c r="T44" s="16">
        <v>0.13932171002446983</v>
      </c>
      <c r="U44" s="16">
        <v>0.13803995029224472</v>
      </c>
      <c r="V44" s="16">
        <v>0.13676998274955607</v>
      </c>
      <c r="W44" s="16">
        <v>0.13551169890826015</v>
      </c>
      <c r="X44" s="16">
        <v>0.13426499127830416</v>
      </c>
      <c r="Y44" s="16">
        <v>0.13302975335854378</v>
      </c>
      <c r="Z44" s="16">
        <v>0.13180587962764517</v>
      </c>
      <c r="AA44" s="16">
        <v>0.13059326553507083</v>
      </c>
      <c r="AB44" s="16">
        <v>0.12939180749214818</v>
      </c>
      <c r="AC44" s="16">
        <v>0.12820140286322043</v>
      </c>
      <c r="AD44" s="16">
        <v>0.12702194995687879</v>
      </c>
      <c r="AE44" s="16">
        <v>0.12585334801727552</v>
      </c>
      <c r="AF44" s="16">
        <v>0.12469549721551658</v>
      </c>
      <c r="AG44" s="16">
        <v>0.12354829864113383</v>
      </c>
      <c r="AH44" s="16">
        <v>0.1224116542936354</v>
      </c>
      <c r="AI44" s="16">
        <v>0.12128546707413396</v>
      </c>
      <c r="AJ44" s="16">
        <v>0.12016964077705192</v>
      </c>
      <c r="AK44" s="16">
        <v>0.11906408008190304</v>
      </c>
      <c r="AL44" s="16">
        <v>0.11796869054514954</v>
      </c>
      <c r="AM44" s="16">
        <v>0.11688337859213417</v>
      </c>
      <c r="AN44" s="16">
        <v>0.11580805150908653</v>
      </c>
      <c r="AO44" s="16">
        <v>0.11474261743520293</v>
      </c>
      <c r="AP44" s="16">
        <v>0.11368698535479907</v>
      </c>
      <c r="AQ44" s="16">
        <v>0.11264106508953492</v>
      </c>
      <c r="AR44" s="16">
        <v>0.1116047672907112</v>
      </c>
      <c r="AS44" s="16">
        <v>0.11057800343163667</v>
      </c>
      <c r="AT44" s="16">
        <v>0.10956068580006562</v>
      </c>
      <c r="AU44" s="16">
        <v>0.10855272749070501</v>
      </c>
      <c r="AV44" s="16">
        <v>0.10755404239779053</v>
      </c>
      <c r="AW44" s="16">
        <v>0.10656454520773084</v>
      </c>
      <c r="AX44" s="16">
        <v>0.10558415139181973</v>
      </c>
      <c r="AY44" s="16">
        <v>0.10461277719901499</v>
      </c>
      <c r="AZ44" s="16">
        <v>0.10365033964878405</v>
      </c>
      <c r="BA44" s="16">
        <v>0.10269675652401523</v>
      </c>
      <c r="BB44" s="16">
        <v>0.10175194636399429</v>
      </c>
      <c r="BC44" s="16">
        <v>0.10081582845744556</v>
      </c>
      <c r="BD44" s="16">
        <v>9.9888322835637047E-2</v>
      </c>
      <c r="BE44" s="16">
        <v>9.8969350265549191E-2</v>
      </c>
      <c r="BF44" s="16">
        <v>9.8058832243106145E-2</v>
      </c>
      <c r="BG44" s="16">
        <v>9.7156690986469577E-2</v>
      </c>
      <c r="BH44" s="16">
        <v>9.6262849429394046E-2</v>
      </c>
      <c r="BI44" s="16">
        <v>9.5377231214643629E-2</v>
      </c>
      <c r="BJ44" s="16">
        <v>9.4499760687468917E-2</v>
      </c>
      <c r="BK44" s="16">
        <v>9.3630362889144197E-2</v>
      </c>
      <c r="BL44" s="16">
        <v>9.2768963550564063E-2</v>
      </c>
      <c r="BM44" s="16">
        <v>9.1915489085898888E-2</v>
      </c>
      <c r="BN44" s="16">
        <v>9.1069866586308612E-2</v>
      </c>
      <c r="BO44" s="16">
        <v>9.0232023813714576E-2</v>
      </c>
      <c r="BP44" s="16">
        <v>8.9401889194628409E-2</v>
      </c>
      <c r="BQ44" s="16">
        <v>8.8579391814037831E-2</v>
      </c>
      <c r="BR44" s="16">
        <v>8.7764461409348682E-2</v>
      </c>
      <c r="BS44" s="16">
        <v>8.6957028364382682E-2</v>
      </c>
      <c r="BT44" s="16">
        <v>8.6157023703430355E-2</v>
      </c>
      <c r="BU44" s="16">
        <v>8.5364379085358794E-2</v>
      </c>
      <c r="BV44" s="16">
        <v>8.4579026797773502E-2</v>
      </c>
      <c r="BW44" s="16">
        <v>8.380089975123399E-2</v>
      </c>
      <c r="BX44" s="16">
        <v>8.3029931473522625E-2</v>
      </c>
      <c r="BY44" s="16">
        <v>8.2266056103966215E-2</v>
      </c>
      <c r="BZ44" s="16">
        <v>8.1509208387809728E-2</v>
      </c>
      <c r="CA44" s="16">
        <v>8.0759323670641883E-2</v>
      </c>
      <c r="CB44" s="16">
        <v>8.0016337892871978E-2</v>
      </c>
      <c r="CC44" s="16">
        <v>7.9280187584257561E-2</v>
      </c>
      <c r="CD44" s="16">
        <v>7.8550809858482395E-2</v>
      </c>
      <c r="CE44" s="16">
        <v>7.7828142407784351E-2</v>
      </c>
      <c r="CF44" s="16">
        <v>7.7112123497632731E-2</v>
      </c>
      <c r="CG44" s="16">
        <v>7.6402691961454508E-2</v>
      </c>
      <c r="CH44" s="16">
        <v>7.5699787195409138E-2</v>
      </c>
      <c r="CI44" s="16">
        <v>7.5003349153211371E-2</v>
      </c>
      <c r="CJ44" s="16">
        <v>7.4313318341001841E-2</v>
      </c>
      <c r="CK44" s="16">
        <v>7.3629635812264616E-2</v>
      </c>
      <c r="CL44" s="16">
        <v>7.295224316279178E-2</v>
      </c>
      <c r="CM44" s="16">
        <v>7.2281082525694096E-2</v>
      </c>
      <c r="CN44" s="16">
        <v>7.1616096566457718E-2</v>
      </c>
      <c r="CO44" s="16">
        <v>7.0957228478046308E-2</v>
      </c>
      <c r="CP44" s="16">
        <v>7.0304421976048276E-2</v>
      </c>
      <c r="CQ44" s="16">
        <v>6.9657621293868641E-2</v>
      </c>
      <c r="CR44" s="16">
        <v>6.901677117796505E-2</v>
      </c>
      <c r="CS44" s="16">
        <v>6.8381816883127763E-2</v>
      </c>
      <c r="CT44" s="16">
        <v>6.7752704167802991E-2</v>
      </c>
      <c r="CU44" s="16">
        <v>6.712937928945921E-2</v>
      </c>
      <c r="CV44" s="16">
        <v>6.6511788999996185E-2</v>
      </c>
      <c r="CW44" s="16">
        <v>6.5899880541196221E-2</v>
      </c>
      <c r="CX44" s="16">
        <v>6.5293601640217205E-2</v>
      </c>
      <c r="CY44" s="16">
        <v>6.4692900505127215E-2</v>
      </c>
      <c r="CZ44" s="16">
        <v>6.4097725820480053E-2</v>
      </c>
      <c r="DA44" s="16">
        <v>6.3508026742931628E-2</v>
      </c>
      <c r="DB44" s="16">
        <v>6.2923752896896668E-2</v>
      </c>
      <c r="DC44" s="16">
        <v>6.2344854370245208E-2</v>
      </c>
      <c r="DD44" s="16">
        <v>6.1771281710038962E-2</v>
      </c>
      <c r="DE44" s="16">
        <v>6.1202985918306606E-2</v>
      </c>
      <c r="DF44" s="16">
        <v>6.0639918447858182E-2</v>
      </c>
      <c r="DG44" s="16">
        <v>6.0082031198137889E-2</v>
      </c>
      <c r="DH44" s="16">
        <v>5.9529276511115024E-2</v>
      </c>
      <c r="DI44" s="16">
        <v>5.8981607167212763E-2</v>
      </c>
      <c r="DJ44" s="16">
        <v>5.8438976381274405E-2</v>
      </c>
      <c r="DK44" s="16">
        <v>5.7901337798566682E-2</v>
      </c>
    </row>
    <row r="45" spans="2:115" ht="12.75" customHeight="1" x14ac:dyDescent="0.15">
      <c r="B45" s="16">
        <v>92</v>
      </c>
      <c r="D45" s="16">
        <v>0.18159</v>
      </c>
      <c r="E45" s="16">
        <v>0.17964698699999998</v>
      </c>
      <c r="F45" s="16">
        <v>0.17777865833519998</v>
      </c>
      <c r="G45" s="16">
        <v>0.17596531602018095</v>
      </c>
      <c r="H45" s="16">
        <v>0.17420566285997913</v>
      </c>
      <c r="I45" s="16">
        <v>0.17248102679766533</v>
      </c>
      <c r="J45" s="16">
        <v>0.17080796083772798</v>
      </c>
      <c r="K45" s="16">
        <v>0.16918528520976958</v>
      </c>
      <c r="L45" s="16">
        <v>0.16761186205731873</v>
      </c>
      <c r="M45" s="16">
        <v>0.16606983292639141</v>
      </c>
      <c r="N45" s="16">
        <v>0.16457520443005388</v>
      </c>
      <c r="O45" s="16">
        <v>0.1631104851106264</v>
      </c>
      <c r="P45" s="16">
        <v>0.16167511284165287</v>
      </c>
      <c r="Q45" s="16">
        <v>0.16026853935993049</v>
      </c>
      <c r="R45" s="16">
        <v>0.15889022992143509</v>
      </c>
      <c r="S45" s="16">
        <v>0.15753966296710289</v>
      </c>
      <c r="T45" s="16">
        <v>0.15620057583188252</v>
      </c>
      <c r="U45" s="16">
        <v>0.15488849099489471</v>
      </c>
      <c r="V45" s="16">
        <v>0.1535874276705376</v>
      </c>
      <c r="W45" s="16">
        <v>0.15229729327810509</v>
      </c>
      <c r="X45" s="16">
        <v>0.15101799601456903</v>
      </c>
      <c r="Y45" s="16">
        <v>0.14974944484804661</v>
      </c>
      <c r="Z45" s="16">
        <v>0.14849154951132304</v>
      </c>
      <c r="AA45" s="16">
        <v>0.14724422049542796</v>
      </c>
      <c r="AB45" s="16">
        <v>0.14600736904326636</v>
      </c>
      <c r="AC45" s="16">
        <v>0.14478090714330291</v>
      </c>
      <c r="AD45" s="16">
        <v>0.14356474752329917</v>
      </c>
      <c r="AE45" s="16">
        <v>0.14235880364410347</v>
      </c>
      <c r="AF45" s="16">
        <v>0.141162989693493</v>
      </c>
      <c r="AG45" s="16">
        <v>0.13997722058006767</v>
      </c>
      <c r="AH45" s="16">
        <v>0.13880141192719511</v>
      </c>
      <c r="AI45" s="16">
        <v>0.13763548006700668</v>
      </c>
      <c r="AJ45" s="16">
        <v>0.13647934203444384</v>
      </c>
      <c r="AK45" s="16">
        <v>0.13533291556135449</v>
      </c>
      <c r="AL45" s="16">
        <v>0.13419611907063911</v>
      </c>
      <c r="AM45" s="16">
        <v>0.13306887167044576</v>
      </c>
      <c r="AN45" s="16">
        <v>0.13195109314841402</v>
      </c>
      <c r="AO45" s="16">
        <v>0.13084270396596734</v>
      </c>
      <c r="AP45" s="16">
        <v>0.12974362525265323</v>
      </c>
      <c r="AQ45" s="16">
        <v>0.12865377880053094</v>
      </c>
      <c r="AR45" s="16">
        <v>0.12757308705860648</v>
      </c>
      <c r="AS45" s="16">
        <v>0.12650147312731422</v>
      </c>
      <c r="AT45" s="16">
        <v>0.12543886075304478</v>
      </c>
      <c r="AU45" s="16">
        <v>0.12438517432271919</v>
      </c>
      <c r="AV45" s="16">
        <v>0.12334033885840837</v>
      </c>
      <c r="AW45" s="16">
        <v>0.12230428001199774</v>
      </c>
      <c r="AX45" s="16">
        <v>0.12127692405989697</v>
      </c>
      <c r="AY45" s="16">
        <v>0.12025819789779384</v>
      </c>
      <c r="AZ45" s="16">
        <v>0.11924802903545237</v>
      </c>
      <c r="BA45" s="16">
        <v>0.11824634559155457</v>
      </c>
      <c r="BB45" s="16">
        <v>0.11725307628858551</v>
      </c>
      <c r="BC45" s="16">
        <v>0.1162681504477614</v>
      </c>
      <c r="BD45" s="16">
        <v>0.11529149798400021</v>
      </c>
      <c r="BE45" s="16">
        <v>0.11432304940093461</v>
      </c>
      <c r="BF45" s="16">
        <v>0.11336273578596677</v>
      </c>
      <c r="BG45" s="16">
        <v>0.11241048880536464</v>
      </c>
      <c r="BH45" s="16">
        <v>0.11146624069939959</v>
      </c>
      <c r="BI45" s="16">
        <v>0.11052992427752463</v>
      </c>
      <c r="BJ45" s="16">
        <v>0.10960147291359344</v>
      </c>
      <c r="BK45" s="16">
        <v>0.10868082054111926</v>
      </c>
      <c r="BL45" s="16">
        <v>0.10776790164857385</v>
      </c>
      <c r="BM45" s="16">
        <v>0.10686265127472584</v>
      </c>
      <c r="BN45" s="16">
        <v>0.10596500500401815</v>
      </c>
      <c r="BO45" s="16">
        <v>0.10507489896198439</v>
      </c>
      <c r="BP45" s="16">
        <v>0.10419226981070373</v>
      </c>
      <c r="BQ45" s="16">
        <v>0.10331705474429381</v>
      </c>
      <c r="BR45" s="16">
        <v>0.10244919148444177</v>
      </c>
      <c r="BS45" s="16">
        <v>0.10158861827597246</v>
      </c>
      <c r="BT45" s="16">
        <v>0.10073527388245429</v>
      </c>
      <c r="BU45" s="16">
        <v>9.9889097581841668E-2</v>
      </c>
      <c r="BV45" s="16">
        <v>9.9050029162154204E-2</v>
      </c>
      <c r="BW45" s="16">
        <v>9.8218008917192109E-2</v>
      </c>
      <c r="BX45" s="16">
        <v>9.7392977642287715E-2</v>
      </c>
      <c r="BY45" s="16">
        <v>9.6574876630092496E-2</v>
      </c>
      <c r="BZ45" s="16">
        <v>9.576364766639972E-2</v>
      </c>
      <c r="CA45" s="16">
        <v>9.4959233026001968E-2</v>
      </c>
      <c r="CB45" s="16">
        <v>9.4161575468583544E-2</v>
      </c>
      <c r="CC45" s="16">
        <v>9.3370618234647457E-2</v>
      </c>
      <c r="CD45" s="16">
        <v>9.2586305041476413E-2</v>
      </c>
      <c r="CE45" s="16">
        <v>9.1808580079128024E-2</v>
      </c>
      <c r="CF45" s="16">
        <v>9.1037388006463341E-2</v>
      </c>
      <c r="CG45" s="16">
        <v>9.0272673947209059E-2</v>
      </c>
      <c r="CH45" s="16">
        <v>8.9514383486052507E-2</v>
      </c>
      <c r="CI45" s="16">
        <v>8.8762462664769684E-2</v>
      </c>
      <c r="CJ45" s="16">
        <v>8.8016857978385613E-2</v>
      </c>
      <c r="CK45" s="16">
        <v>8.7277516371367173E-2</v>
      </c>
      <c r="CL45" s="16">
        <v>8.6544385233847707E-2</v>
      </c>
      <c r="CM45" s="16">
        <v>8.5817412397883375E-2</v>
      </c>
      <c r="CN45" s="16">
        <v>8.5096546133741166E-2</v>
      </c>
      <c r="CO45" s="16">
        <v>8.4381735146217732E-2</v>
      </c>
      <c r="CP45" s="16">
        <v>8.3672928570989513E-2</v>
      </c>
      <c r="CQ45" s="16">
        <v>8.2970075970993207E-2</v>
      </c>
      <c r="CR45" s="16">
        <v>8.2273127332836857E-2</v>
      </c>
      <c r="CS45" s="16">
        <v>8.1582033063241036E-2</v>
      </c>
      <c r="CT45" s="16">
        <v>8.089674398550982E-2</v>
      </c>
      <c r="CU45" s="16">
        <v>8.0217211336031546E-2</v>
      </c>
      <c r="CV45" s="16">
        <v>7.9543386760808868E-2</v>
      </c>
      <c r="CW45" s="16">
        <v>7.8875222312018073E-2</v>
      </c>
      <c r="CX45" s="16">
        <v>7.8212670444597135E-2</v>
      </c>
      <c r="CY45" s="16">
        <v>7.755568401286253E-2</v>
      </c>
      <c r="CZ45" s="16">
        <v>7.6904216267154477E-2</v>
      </c>
      <c r="DA45" s="16">
        <v>7.6258220850510386E-2</v>
      </c>
      <c r="DB45" s="16">
        <v>7.56176517953661E-2</v>
      </c>
      <c r="DC45" s="16">
        <v>7.4982463520285023E-2</v>
      </c>
      <c r="DD45" s="16">
        <v>7.4352610826714627E-2</v>
      </c>
      <c r="DE45" s="16">
        <v>7.3728048895770226E-2</v>
      </c>
      <c r="DF45" s="16">
        <v>7.310873328504576E-2</v>
      </c>
      <c r="DG45" s="16">
        <v>7.2494619925451378E-2</v>
      </c>
      <c r="DH45" s="16">
        <v>7.1885665118077591E-2</v>
      </c>
      <c r="DI45" s="16">
        <v>7.1281825531085752E-2</v>
      </c>
      <c r="DJ45" s="16">
        <v>7.0683058196624626E-2</v>
      </c>
      <c r="DK45" s="16">
        <v>7.0089320507772987E-2</v>
      </c>
    </row>
    <row r="46" spans="2:115" ht="12.75" customHeight="1" x14ac:dyDescent="0.15">
      <c r="B46" s="16">
        <v>93</v>
      </c>
      <c r="D46" s="16">
        <v>0.20238</v>
      </c>
      <c r="E46" s="16">
        <v>0.200416914</v>
      </c>
      <c r="F46" s="16">
        <v>0.19849291162559998</v>
      </c>
      <c r="G46" s="16">
        <v>0.19662707825631934</v>
      </c>
      <c r="H46" s="16">
        <v>0.19481810913636119</v>
      </c>
      <c r="I46" s="16">
        <v>0.19306474615413394</v>
      </c>
      <c r="J46" s="16">
        <v>0.19134646991336215</v>
      </c>
      <c r="K46" s="16">
        <v>0.18968175562511588</v>
      </c>
      <c r="L46" s="16">
        <v>0.18805049252673989</v>
      </c>
      <c r="M46" s="16">
        <v>0.18647086838951529</v>
      </c>
      <c r="N46" s="16">
        <v>0.18492316018188232</v>
      </c>
      <c r="O46" s="16">
        <v>0.18340679026839088</v>
      </c>
      <c r="P46" s="16">
        <v>0.18193953594624376</v>
      </c>
      <c r="Q46" s="16">
        <v>0.18050221361226843</v>
      </c>
      <c r="R46" s="16">
        <v>0.17909429634609272</v>
      </c>
      <c r="S46" s="16">
        <v>0.1776973608345932</v>
      </c>
      <c r="T46" s="16">
        <v>0.17632909115616682</v>
      </c>
      <c r="U46" s="16">
        <v>0.17498899006337995</v>
      </c>
      <c r="V46" s="16">
        <v>0.17365907373889825</v>
      </c>
      <c r="W46" s="16">
        <v>0.1723392647784826</v>
      </c>
      <c r="X46" s="16">
        <v>0.17102948636616613</v>
      </c>
      <c r="Y46" s="16">
        <v>0.16972966226978325</v>
      </c>
      <c r="Z46" s="16">
        <v>0.16843971683653292</v>
      </c>
      <c r="AA46" s="16">
        <v>0.16715957498857525</v>
      </c>
      <c r="AB46" s="16">
        <v>0.16588916221866207</v>
      </c>
      <c r="AC46" s="16">
        <v>0.16462840458580022</v>
      </c>
      <c r="AD46" s="16">
        <v>0.16337722871094812</v>
      </c>
      <c r="AE46" s="16">
        <v>0.16213556177274491</v>
      </c>
      <c r="AF46" s="16">
        <v>0.16090333150327205</v>
      </c>
      <c r="AG46" s="16">
        <v>0.15968046618384715</v>
      </c>
      <c r="AH46" s="16">
        <v>0.15846689464084993</v>
      </c>
      <c r="AI46" s="16">
        <v>0.15726254624157945</v>
      </c>
      <c r="AJ46" s="16">
        <v>0.15606735089014345</v>
      </c>
      <c r="AK46" s="16">
        <v>0.15488123902337836</v>
      </c>
      <c r="AL46" s="16">
        <v>0.15370414160680065</v>
      </c>
      <c r="AM46" s="16">
        <v>0.15253599013058897</v>
      </c>
      <c r="AN46" s="16">
        <v>0.15137671660559648</v>
      </c>
      <c r="AO46" s="16">
        <v>0.15022625355939395</v>
      </c>
      <c r="AP46" s="16">
        <v>0.14908453403234254</v>
      </c>
      <c r="AQ46" s="16">
        <v>0.14795149157369672</v>
      </c>
      <c r="AR46" s="16">
        <v>0.14682706023773665</v>
      </c>
      <c r="AS46" s="16">
        <v>0.14571117457992983</v>
      </c>
      <c r="AT46" s="16">
        <v>0.14460376965312235</v>
      </c>
      <c r="AU46" s="16">
        <v>0.14350478100375863</v>
      </c>
      <c r="AV46" s="16">
        <v>0.14241414466813004</v>
      </c>
      <c r="AW46" s="16">
        <v>0.14133179716865224</v>
      </c>
      <c r="AX46" s="16">
        <v>0.14025767551017049</v>
      </c>
      <c r="AY46" s="16">
        <v>0.13919171717629317</v>
      </c>
      <c r="AZ46" s="16">
        <v>0.13813386012575335</v>
      </c>
      <c r="BA46" s="16">
        <v>0.13708404278879763</v>
      </c>
      <c r="BB46" s="16">
        <v>0.13604220406360273</v>
      </c>
      <c r="BC46" s="16">
        <v>0.13500828331271936</v>
      </c>
      <c r="BD46" s="16">
        <v>0.13398222035954269</v>
      </c>
      <c r="BE46" s="16">
        <v>0.13296395548481016</v>
      </c>
      <c r="BF46" s="16">
        <v>0.1319534294231256</v>
      </c>
      <c r="BG46" s="16">
        <v>0.13095058335950982</v>
      </c>
      <c r="BH46" s="16">
        <v>0.12995535892597754</v>
      </c>
      <c r="BI46" s="16">
        <v>0.12896769819814011</v>
      </c>
      <c r="BJ46" s="16">
        <v>0.12798754369183424</v>
      </c>
      <c r="BK46" s="16">
        <v>0.12701483835977628</v>
      </c>
      <c r="BL46" s="16">
        <v>0.12604952558824198</v>
      </c>
      <c r="BM46" s="16">
        <v>0.12509154919377133</v>
      </c>
      <c r="BN46" s="16">
        <v>0.12414085341989868</v>
      </c>
      <c r="BO46" s="16">
        <v>0.12319738293390745</v>
      </c>
      <c r="BP46" s="16">
        <v>0.12226108282360972</v>
      </c>
      <c r="BQ46" s="16">
        <v>0.12133189859415029</v>
      </c>
      <c r="BR46" s="16">
        <v>0.12040977616483474</v>
      </c>
      <c r="BS46" s="16">
        <v>0.119494661865982</v>
      </c>
      <c r="BT46" s="16">
        <v>0.11858650243580052</v>
      </c>
      <c r="BU46" s="16">
        <v>0.11768524501728843</v>
      </c>
      <c r="BV46" s="16">
        <v>0.11679083715515703</v>
      </c>
      <c r="BW46" s="16">
        <v>0.11590322679277783</v>
      </c>
      <c r="BX46" s="16">
        <v>0.1150223622691527</v>
      </c>
      <c r="BY46" s="16">
        <v>0.11414819231590714</v>
      </c>
      <c r="BZ46" s="16">
        <v>0.11328066605430624</v>
      </c>
      <c r="CA46" s="16">
        <v>0.11241973299229352</v>
      </c>
      <c r="CB46" s="16">
        <v>0.11156534302155208</v>
      </c>
      <c r="CC46" s="16">
        <v>0.11071744641458826</v>
      </c>
      <c r="CD46" s="16">
        <v>0.10987599382183741</v>
      </c>
      <c r="CE46" s="16">
        <v>0.10904093626879144</v>
      </c>
      <c r="CF46" s="16">
        <v>0.10821222515314861</v>
      </c>
      <c r="CG46" s="16">
        <v>0.10738981224198468</v>
      </c>
      <c r="CH46" s="16">
        <v>0.10657364966894559</v>
      </c>
      <c r="CI46" s="16">
        <v>0.10576368993146158</v>
      </c>
      <c r="CJ46" s="16">
        <v>0.10495988588798248</v>
      </c>
      <c r="CK46" s="16">
        <v>0.10416219075523381</v>
      </c>
      <c r="CL46" s="16">
        <v>0.10337055810549403</v>
      </c>
      <c r="CM46" s="16">
        <v>0.10258494186389228</v>
      </c>
      <c r="CN46" s="16">
        <v>0.10180529630572668</v>
      </c>
      <c r="CO46" s="16">
        <v>0.10103157605380315</v>
      </c>
      <c r="CP46" s="16">
        <v>0.10026373607579424</v>
      </c>
      <c r="CQ46" s="16">
        <v>9.9501731681618202E-2</v>
      </c>
      <c r="CR46" s="16">
        <v>9.8745518520837891E-2</v>
      </c>
      <c r="CS46" s="16">
        <v>9.7995052580079525E-2</v>
      </c>
      <c r="CT46" s="16">
        <v>9.7250290180470919E-2</v>
      </c>
      <c r="CU46" s="16">
        <v>9.6511187975099333E-2</v>
      </c>
      <c r="CV46" s="16">
        <v>9.5777702946488574E-2</v>
      </c>
      <c r="CW46" s="16">
        <v>9.5049792404095251E-2</v>
      </c>
      <c r="CX46" s="16">
        <v>9.4327413981824121E-2</v>
      </c>
      <c r="CY46" s="16">
        <v>9.3610525635562256E-2</v>
      </c>
      <c r="CZ46" s="16">
        <v>9.2899085640731974E-2</v>
      </c>
      <c r="DA46" s="16">
        <v>9.2193052589862406E-2</v>
      </c>
      <c r="DB46" s="16">
        <v>9.1492385390179454E-2</v>
      </c>
      <c r="DC46" s="16">
        <v>9.0797043261214072E-2</v>
      </c>
      <c r="DD46" s="16">
        <v>9.0106985732428854E-2</v>
      </c>
      <c r="DE46" s="16">
        <v>8.9422172640862385E-2</v>
      </c>
      <c r="DF46" s="16">
        <v>8.874256412879182E-2</v>
      </c>
      <c r="DG46" s="16">
        <v>8.8068120641413006E-2</v>
      </c>
      <c r="DH46" s="16">
        <v>8.7398802924538263E-2</v>
      </c>
      <c r="DI46" s="16">
        <v>8.6734572022311773E-2</v>
      </c>
      <c r="DJ46" s="16">
        <v>8.6075389274942196E-2</v>
      </c>
      <c r="DK46" s="16">
        <v>8.5421216316452622E-2</v>
      </c>
    </row>
    <row r="47" spans="2:115" ht="12.75" customHeight="1" x14ac:dyDescent="0.15">
      <c r="B47" s="16">
        <v>94</v>
      </c>
      <c r="D47" s="16">
        <v>0.22542999999999999</v>
      </c>
      <c r="E47" s="16">
        <v>0.22342367299999999</v>
      </c>
      <c r="F47" s="16">
        <v>0.22145754467759998</v>
      </c>
      <c r="G47" s="16">
        <v>0.21955300979337261</v>
      </c>
      <c r="H47" s="16">
        <v>0.21768680921012895</v>
      </c>
      <c r="I47" s="16">
        <v>0.21585824001276388</v>
      </c>
      <c r="J47" s="16">
        <v>0.21408820244465923</v>
      </c>
      <c r="K47" s="16">
        <v>0.2123540880048575</v>
      </c>
      <c r="L47" s="16">
        <v>0.21067649070961914</v>
      </c>
      <c r="M47" s="16">
        <v>0.20903321408208411</v>
      </c>
      <c r="N47" s="16">
        <v>0.20744456165506026</v>
      </c>
      <c r="O47" s="16">
        <v>0.2058887274426473</v>
      </c>
      <c r="P47" s="16">
        <v>0.20438573973231597</v>
      </c>
      <c r="Q47" s="16">
        <v>0.2029141624062433</v>
      </c>
      <c r="R47" s="16">
        <v>0.20147347185315898</v>
      </c>
      <c r="S47" s="16">
        <v>0.20006315755018686</v>
      </c>
      <c r="T47" s="16">
        <v>0.19868272176309057</v>
      </c>
      <c r="U47" s="16">
        <v>0.19731181098292525</v>
      </c>
      <c r="V47" s="16">
        <v>0.19597009066824134</v>
      </c>
      <c r="W47" s="16">
        <v>0.19463749405169728</v>
      </c>
      <c r="X47" s="16">
        <v>0.19331395909214574</v>
      </c>
      <c r="Y47" s="16">
        <v>0.19199942417031915</v>
      </c>
      <c r="Z47" s="16">
        <v>0.19069382808596097</v>
      </c>
      <c r="AA47" s="16">
        <v>0.18939711005497642</v>
      </c>
      <c r="AB47" s="16">
        <v>0.18810920970660258</v>
      </c>
      <c r="AC47" s="16">
        <v>0.18683006708059768</v>
      </c>
      <c r="AD47" s="16">
        <v>0.18555962262444961</v>
      </c>
      <c r="AE47" s="16">
        <v>0.18429781719060334</v>
      </c>
      <c r="AF47" s="16">
        <v>0.18304459203370724</v>
      </c>
      <c r="AG47" s="16">
        <v>0.18179988880787801</v>
      </c>
      <c r="AH47" s="16">
        <v>0.18056364956398446</v>
      </c>
      <c r="AI47" s="16">
        <v>0.17933581674694934</v>
      </c>
      <c r="AJ47" s="16">
        <v>0.1781163331930701</v>
      </c>
      <c r="AK47" s="16">
        <v>0.17690514212735722</v>
      </c>
      <c r="AL47" s="16">
        <v>0.17570218716089117</v>
      </c>
      <c r="AM47" s="16">
        <v>0.17450741228819711</v>
      </c>
      <c r="AN47" s="16">
        <v>0.17332076188463738</v>
      </c>
      <c r="AO47" s="16">
        <v>0.17214218070382184</v>
      </c>
      <c r="AP47" s="16">
        <v>0.17097161387503582</v>
      </c>
      <c r="AQ47" s="16">
        <v>0.16980900690068559</v>
      </c>
      <c r="AR47" s="16">
        <v>0.16865430565376094</v>
      </c>
      <c r="AS47" s="16">
        <v>0.16750745637531533</v>
      </c>
      <c r="AT47" s="16">
        <v>0.16636840567196318</v>
      </c>
      <c r="AU47" s="16">
        <v>0.16523710051339383</v>
      </c>
      <c r="AV47" s="16">
        <v>0.16411348822990277</v>
      </c>
      <c r="AW47" s="16">
        <v>0.16299751650993941</v>
      </c>
      <c r="AX47" s="16">
        <v>0.16188913339767183</v>
      </c>
      <c r="AY47" s="16">
        <v>0.16078828729056766</v>
      </c>
      <c r="AZ47" s="16">
        <v>0.15969492693699178</v>
      </c>
      <c r="BA47" s="16">
        <v>0.15860900143382023</v>
      </c>
      <c r="BB47" s="16">
        <v>0.15753046022407027</v>
      </c>
      <c r="BC47" s="16">
        <v>0.15645925309454659</v>
      </c>
      <c r="BD47" s="16">
        <v>0.15539533017350365</v>
      </c>
      <c r="BE47" s="16">
        <v>0.15433864192832381</v>
      </c>
      <c r="BF47" s="16">
        <v>0.15328913916321121</v>
      </c>
      <c r="BG47" s="16">
        <v>0.15224677301690137</v>
      </c>
      <c r="BH47" s="16">
        <v>0.15121149496038644</v>
      </c>
      <c r="BI47" s="16">
        <v>0.1501832567946558</v>
      </c>
      <c r="BJ47" s="16">
        <v>0.14916201064845214</v>
      </c>
      <c r="BK47" s="16">
        <v>0.14814770897604265</v>
      </c>
      <c r="BL47" s="16">
        <v>0.14714030455500557</v>
      </c>
      <c r="BM47" s="16">
        <v>0.14613975048403152</v>
      </c>
      <c r="BN47" s="16">
        <v>0.14514600018074011</v>
      </c>
      <c r="BO47" s="16">
        <v>0.14415900737951107</v>
      </c>
      <c r="BP47" s="16">
        <v>0.14317872612933039</v>
      </c>
      <c r="BQ47" s="16">
        <v>0.14220511079165093</v>
      </c>
      <c r="BR47" s="16">
        <v>0.14123811603826769</v>
      </c>
      <c r="BS47" s="16">
        <v>0.14027769684920749</v>
      </c>
      <c r="BT47" s="16">
        <v>0.13932380851063286</v>
      </c>
      <c r="BU47" s="16">
        <v>0.13837640661276057</v>
      </c>
      <c r="BV47" s="16">
        <v>0.13743544704779379</v>
      </c>
      <c r="BW47" s="16">
        <v>0.13650088600786878</v>
      </c>
      <c r="BX47" s="16">
        <v>0.13557267998301525</v>
      </c>
      <c r="BY47" s="16">
        <v>0.13465078575913075</v>
      </c>
      <c r="BZ47" s="16">
        <v>0.13373516041596867</v>
      </c>
      <c r="CA47" s="16">
        <v>0.1328257613251401</v>
      </c>
      <c r="CB47" s="16">
        <v>0.13192254614812912</v>
      </c>
      <c r="CC47" s="16">
        <v>0.13102547283432184</v>
      </c>
      <c r="CD47" s="16">
        <v>0.13013449961904844</v>
      </c>
      <c r="CE47" s="16">
        <v>0.12924958502163891</v>
      </c>
      <c r="CF47" s="16">
        <v>0.12837068784349179</v>
      </c>
      <c r="CG47" s="16">
        <v>0.12749776716615602</v>
      </c>
      <c r="CH47" s="16">
        <v>0.12663078234942615</v>
      </c>
      <c r="CI47" s="16">
        <v>0.12576969302945004</v>
      </c>
      <c r="CJ47" s="16">
        <v>0.1249144591168498</v>
      </c>
      <c r="CK47" s="16">
        <v>0.12406504079485521</v>
      </c>
      <c r="CL47" s="16">
        <v>0.1232213985174502</v>
      </c>
      <c r="CM47" s="16">
        <v>0.12238349300753153</v>
      </c>
      <c r="CN47" s="16">
        <v>0.12155128525508031</v>
      </c>
      <c r="CO47" s="16">
        <v>0.12072473651534577</v>
      </c>
      <c r="CP47" s="16">
        <v>0.11990380830704141</v>
      </c>
      <c r="CQ47" s="16">
        <v>0.11908846241055353</v>
      </c>
      <c r="CR47" s="16">
        <v>0.11827866086616175</v>
      </c>
      <c r="CS47" s="16">
        <v>0.11747436597227186</v>
      </c>
      <c r="CT47" s="16">
        <v>0.11667554028366041</v>
      </c>
      <c r="CU47" s="16">
        <v>0.11588214660973151</v>
      </c>
      <c r="CV47" s="16">
        <v>0.11509414801278534</v>
      </c>
      <c r="CW47" s="16">
        <v>0.1143115078062984</v>
      </c>
      <c r="CX47" s="16">
        <v>0.11353418955321554</v>
      </c>
      <c r="CY47" s="16">
        <v>0.11276215706425369</v>
      </c>
      <c r="CZ47" s="16">
        <v>0.11199537439621675</v>
      </c>
      <c r="DA47" s="16">
        <v>0.11123380585032247</v>
      </c>
      <c r="DB47" s="16">
        <v>0.11047741597054028</v>
      </c>
      <c r="DC47" s="16">
        <v>0.10972616954194062</v>
      </c>
      <c r="DD47" s="16">
        <v>0.10898003158905539</v>
      </c>
      <c r="DE47" s="16">
        <v>0.10823896737424983</v>
      </c>
      <c r="DF47" s="16">
        <v>0.10750294239610492</v>
      </c>
      <c r="DG47" s="16">
        <v>0.10677192238781141</v>
      </c>
      <c r="DH47" s="16">
        <v>0.10604587331557427</v>
      </c>
      <c r="DI47" s="16">
        <v>0.10532476137702838</v>
      </c>
      <c r="DJ47" s="16">
        <v>0.10460855299966459</v>
      </c>
      <c r="DK47" s="16">
        <v>0.10389721483926687</v>
      </c>
    </row>
    <row r="48" spans="2:115" ht="12.75" customHeight="1" x14ac:dyDescent="0.15">
      <c r="B48" s="16">
        <v>95</v>
      </c>
      <c r="D48" s="16">
        <v>0.24970000000000001</v>
      </c>
      <c r="E48" s="16">
        <v>0.24770240000000002</v>
      </c>
      <c r="F48" s="16">
        <v>0.24574555104000001</v>
      </c>
      <c r="G48" s="16">
        <v>0.24382873574188801</v>
      </c>
      <c r="H48" s="16">
        <v>0.24195125447667545</v>
      </c>
      <c r="I48" s="16">
        <v>0.2401124249426527</v>
      </c>
      <c r="J48" s="16">
        <v>0.23833559299807708</v>
      </c>
      <c r="K48" s="16">
        <v>0.23659574316919113</v>
      </c>
      <c r="L48" s="16">
        <v>0.23491591339268988</v>
      </c>
      <c r="M48" s="16">
        <v>0.23327150199894106</v>
      </c>
      <c r="N48" s="16">
        <v>0.23168525578534827</v>
      </c>
      <c r="O48" s="16">
        <v>0.23013296457158641</v>
      </c>
      <c r="P48" s="16">
        <v>0.22861408700541394</v>
      </c>
      <c r="Q48" s="16">
        <v>0.22715095684857931</v>
      </c>
      <c r="R48" s="16">
        <v>0.22571990582043328</v>
      </c>
      <c r="S48" s="16">
        <v>0.22432044240434659</v>
      </c>
      <c r="T48" s="16">
        <v>0.22295208770568009</v>
      </c>
      <c r="U48" s="16">
        <v>0.22159207997067545</v>
      </c>
      <c r="V48" s="16">
        <v>0.2202625274908514</v>
      </c>
      <c r="W48" s="16">
        <v>0.2189409523259063</v>
      </c>
      <c r="X48" s="16">
        <v>0.21762730661195087</v>
      </c>
      <c r="Y48" s="16">
        <v>0.21632154277227914</v>
      </c>
      <c r="Z48" s="16">
        <v>0.21502361351564547</v>
      </c>
      <c r="AA48" s="16">
        <v>0.2137334718345516</v>
      </c>
      <c r="AB48" s="16">
        <v>0.2124510710035443</v>
      </c>
      <c r="AC48" s="16">
        <v>0.21117636457752301</v>
      </c>
      <c r="AD48" s="16">
        <v>0.20990930639005789</v>
      </c>
      <c r="AE48" s="16">
        <v>0.20864985055171753</v>
      </c>
      <c r="AF48" s="16">
        <v>0.20739795144840723</v>
      </c>
      <c r="AG48" s="16">
        <v>0.20615356373971677</v>
      </c>
      <c r="AH48" s="16">
        <v>0.20491664235727847</v>
      </c>
      <c r="AI48" s="16">
        <v>0.2036871425031348</v>
      </c>
      <c r="AJ48" s="16">
        <v>0.20246501964811597</v>
      </c>
      <c r="AK48" s="16">
        <v>0.20125022953022731</v>
      </c>
      <c r="AL48" s="16">
        <v>0.20004272815304591</v>
      </c>
      <c r="AM48" s="16">
        <v>0.19884247178412764</v>
      </c>
      <c r="AN48" s="16">
        <v>0.19764941695342289</v>
      </c>
      <c r="AO48" s="16">
        <v>0.19646352045170237</v>
      </c>
      <c r="AP48" s="16">
        <v>0.19528473932899215</v>
      </c>
      <c r="AQ48" s="16">
        <v>0.19411303089301818</v>
      </c>
      <c r="AR48" s="16">
        <v>0.19294835270766009</v>
      </c>
      <c r="AS48" s="16">
        <v>0.19179066259141411</v>
      </c>
      <c r="AT48" s="16">
        <v>0.19063991861586563</v>
      </c>
      <c r="AU48" s="16">
        <v>0.18949607910417043</v>
      </c>
      <c r="AV48" s="16">
        <v>0.18835910262954542</v>
      </c>
      <c r="AW48" s="16">
        <v>0.18722894801376813</v>
      </c>
      <c r="AX48" s="16">
        <v>0.18610557432568553</v>
      </c>
      <c r="AY48" s="16">
        <v>0.18498894087973142</v>
      </c>
      <c r="AZ48" s="16">
        <v>0.18387900723445302</v>
      </c>
      <c r="BA48" s="16">
        <v>0.18277573319104629</v>
      </c>
      <c r="BB48" s="16">
        <v>0.18167907879190001</v>
      </c>
      <c r="BC48" s="16">
        <v>0.18058900431914862</v>
      </c>
      <c r="BD48" s="16">
        <v>0.17950547029323374</v>
      </c>
      <c r="BE48" s="16">
        <v>0.17842843747147433</v>
      </c>
      <c r="BF48" s="16">
        <v>0.17735786684664548</v>
      </c>
      <c r="BG48" s="16">
        <v>0.17629371964556559</v>
      </c>
      <c r="BH48" s="16">
        <v>0.1752359573276922</v>
      </c>
      <c r="BI48" s="16">
        <v>0.17418454158372604</v>
      </c>
      <c r="BJ48" s="16">
        <v>0.17313943433422369</v>
      </c>
      <c r="BK48" s="16">
        <v>0.17210059772821834</v>
      </c>
      <c r="BL48" s="16">
        <v>0.17106799414184903</v>
      </c>
      <c r="BM48" s="16">
        <v>0.17004158617699794</v>
      </c>
      <c r="BN48" s="16">
        <v>0.16902133665993596</v>
      </c>
      <c r="BO48" s="16">
        <v>0.16800720863997634</v>
      </c>
      <c r="BP48" s="16">
        <v>0.16699916538813647</v>
      </c>
      <c r="BQ48" s="16">
        <v>0.16599717039580766</v>
      </c>
      <c r="BR48" s="16">
        <v>0.16500118737343281</v>
      </c>
      <c r="BS48" s="16">
        <v>0.16401118024919223</v>
      </c>
      <c r="BT48" s="16">
        <v>0.16302711316769705</v>
      </c>
      <c r="BU48" s="16">
        <v>0.16204895048869089</v>
      </c>
      <c r="BV48" s="16">
        <v>0.16107665678575875</v>
      </c>
      <c r="BW48" s="16">
        <v>0.16011019684504418</v>
      </c>
      <c r="BX48" s="16">
        <v>0.15914953566397391</v>
      </c>
      <c r="BY48" s="16">
        <v>0.15819463844999007</v>
      </c>
      <c r="BZ48" s="16">
        <v>0.15724547061929015</v>
      </c>
      <c r="CA48" s="16">
        <v>0.15630199779557438</v>
      </c>
      <c r="CB48" s="16">
        <v>0.15536418580880096</v>
      </c>
      <c r="CC48" s="16">
        <v>0.15443200069394813</v>
      </c>
      <c r="CD48" s="16">
        <v>0.15350540868978446</v>
      </c>
      <c r="CE48" s="16">
        <v>0.15258437623764573</v>
      </c>
      <c r="CF48" s="16">
        <v>0.15166886998021986</v>
      </c>
      <c r="CG48" s="16">
        <v>0.15075885676033854</v>
      </c>
      <c r="CH48" s="16">
        <v>0.1498543036197765</v>
      </c>
      <c r="CI48" s="16">
        <v>0.14895517779805786</v>
      </c>
      <c r="CJ48" s="16">
        <v>0.1480614467312695</v>
      </c>
      <c r="CK48" s="16">
        <v>0.14717307805088189</v>
      </c>
      <c r="CL48" s="16">
        <v>0.14629003958257658</v>
      </c>
      <c r="CM48" s="16">
        <v>0.14541229934508113</v>
      </c>
      <c r="CN48" s="16">
        <v>0.14453982554901065</v>
      </c>
      <c r="CO48" s="16">
        <v>0.14367258659571661</v>
      </c>
      <c r="CP48" s="16">
        <v>0.14281055107614229</v>
      </c>
      <c r="CQ48" s="16">
        <v>0.14195368776968542</v>
      </c>
      <c r="CR48" s="16">
        <v>0.14110196564306732</v>
      </c>
      <c r="CS48" s="16">
        <v>0.1402553538492089</v>
      </c>
      <c r="CT48" s="16">
        <v>0.13941382172611366</v>
      </c>
      <c r="CU48" s="16">
        <v>0.13857733879575698</v>
      </c>
      <c r="CV48" s="16">
        <v>0.13774587476298245</v>
      </c>
      <c r="CW48" s="16">
        <v>0.13691939951440454</v>
      </c>
      <c r="CX48" s="16">
        <v>0.1360978831173181</v>
      </c>
      <c r="CY48" s="16">
        <v>0.1352812958186142</v>
      </c>
      <c r="CZ48" s="16">
        <v>0.1344696080437025</v>
      </c>
      <c r="DA48" s="16">
        <v>0.1336627903954403</v>
      </c>
      <c r="DB48" s="16">
        <v>0.13286081365306765</v>
      </c>
      <c r="DC48" s="16">
        <v>0.13206364877114923</v>
      </c>
      <c r="DD48" s="16">
        <v>0.13127126687852234</v>
      </c>
      <c r="DE48" s="16">
        <v>0.13048363927725121</v>
      </c>
      <c r="DF48" s="16">
        <v>0.12970073744158772</v>
      </c>
      <c r="DG48" s="16">
        <v>0.12892253301693818</v>
      </c>
      <c r="DH48" s="16">
        <v>0.12814899781883654</v>
      </c>
      <c r="DI48" s="16">
        <v>0.12738010383192355</v>
      </c>
      <c r="DJ48" s="16">
        <v>0.126615823208932</v>
      </c>
      <c r="DK48" s="16">
        <v>0.1258561282696784</v>
      </c>
    </row>
    <row r="49" spans="2:115" ht="12.75" customHeight="1" x14ac:dyDescent="0.15">
      <c r="B49" s="16">
        <v>96</v>
      </c>
      <c r="D49" s="16">
        <v>0.27435999999999999</v>
      </c>
      <c r="E49" s="16">
        <v>0.27238460799999997</v>
      </c>
      <c r="F49" s="16">
        <v>0.27045067728319999</v>
      </c>
      <c r="G49" s="16">
        <v>0.2685575225422176</v>
      </c>
      <c r="H49" s="16">
        <v>0.26670447563667626</v>
      </c>
      <c r="I49" s="16">
        <v>0.26489088520234688</v>
      </c>
      <c r="J49" s="16">
        <v>0.26314260536001138</v>
      </c>
      <c r="K49" s="16">
        <v>0.2614321784251713</v>
      </c>
      <c r="L49" s="16">
        <v>0.25978515570109273</v>
      </c>
      <c r="M49" s="16">
        <v>0.25817448773574597</v>
      </c>
      <c r="N49" s="16">
        <v>0.25659962336055792</v>
      </c>
      <c r="O49" s="16">
        <v>0.25508568558273059</v>
      </c>
      <c r="P49" s="16">
        <v>0.25360618860635076</v>
      </c>
      <c r="Q49" s="16">
        <v>0.25218599395015517</v>
      </c>
      <c r="R49" s="16">
        <v>0.25079897098342935</v>
      </c>
      <c r="S49" s="16">
        <v>0.24944465654011885</v>
      </c>
      <c r="T49" s="16">
        <v>0.24812259986045623</v>
      </c>
      <c r="U49" s="16">
        <v>0.24680755008119581</v>
      </c>
      <c r="V49" s="16">
        <v>0.24552415082077361</v>
      </c>
      <c r="W49" s="16">
        <v>0.24424742523650558</v>
      </c>
      <c r="X49" s="16">
        <v>0.24297733862527576</v>
      </c>
      <c r="Y49" s="16">
        <v>0.24171385646442434</v>
      </c>
      <c r="Z49" s="16">
        <v>0.24045694441080934</v>
      </c>
      <c r="AA49" s="16">
        <v>0.23920656829987313</v>
      </c>
      <c r="AB49" s="16">
        <v>0.2379626941447138</v>
      </c>
      <c r="AC49" s="16">
        <v>0.2367252881351613</v>
      </c>
      <c r="AD49" s="16">
        <v>0.23549431663685846</v>
      </c>
      <c r="AE49" s="16">
        <v>0.23426974619034679</v>
      </c>
      <c r="AF49" s="16">
        <v>0.233051543510157</v>
      </c>
      <c r="AG49" s="16">
        <v>0.23183967548390419</v>
      </c>
      <c r="AH49" s="16">
        <v>0.23063410917138788</v>
      </c>
      <c r="AI49" s="16">
        <v>0.22943481180369668</v>
      </c>
      <c r="AJ49" s="16">
        <v>0.22824175078231745</v>
      </c>
      <c r="AK49" s="16">
        <v>0.22705489367824941</v>
      </c>
      <c r="AL49" s="16">
        <v>0.2258742082311225</v>
      </c>
      <c r="AM49" s="16">
        <v>0.2246996623483207</v>
      </c>
      <c r="AN49" s="16">
        <v>0.22353122410410942</v>
      </c>
      <c r="AO49" s="16">
        <v>0.22236886173876805</v>
      </c>
      <c r="AP49" s="16">
        <v>0.22121254365772647</v>
      </c>
      <c r="AQ49" s="16">
        <v>0.2200622384307063</v>
      </c>
      <c r="AR49" s="16">
        <v>0.21891791479086664</v>
      </c>
      <c r="AS49" s="16">
        <v>0.2177795416339541</v>
      </c>
      <c r="AT49" s="16">
        <v>0.21664708801745755</v>
      </c>
      <c r="AU49" s="16">
        <v>0.2155205231597668</v>
      </c>
      <c r="AV49" s="16">
        <v>0.21439981643933601</v>
      </c>
      <c r="AW49" s="16">
        <v>0.21328493739385146</v>
      </c>
      <c r="AX49" s="16">
        <v>0.21217585571940345</v>
      </c>
      <c r="AY49" s="16">
        <v>0.21107254126966254</v>
      </c>
      <c r="AZ49" s="16">
        <v>0.2099749640550603</v>
      </c>
      <c r="BA49" s="16">
        <v>0.20888309424197399</v>
      </c>
      <c r="BB49" s="16">
        <v>0.20779690215191574</v>
      </c>
      <c r="BC49" s="16">
        <v>0.20671635826072576</v>
      </c>
      <c r="BD49" s="16">
        <v>0.20564143319777001</v>
      </c>
      <c r="BE49" s="16">
        <v>0.2045720977451416</v>
      </c>
      <c r="BF49" s="16">
        <v>0.20350832283686687</v>
      </c>
      <c r="BG49" s="16">
        <v>0.20245007955811514</v>
      </c>
      <c r="BH49" s="16">
        <v>0.20139733914441296</v>
      </c>
      <c r="BI49" s="16">
        <v>0.20035007298086202</v>
      </c>
      <c r="BJ49" s="16">
        <v>0.19930825260136156</v>
      </c>
      <c r="BK49" s="16">
        <v>0.19827184968783448</v>
      </c>
      <c r="BL49" s="16">
        <v>0.19724083606945772</v>
      </c>
      <c r="BM49" s="16">
        <v>0.19621518372189653</v>
      </c>
      <c r="BN49" s="16">
        <v>0.19519486476654271</v>
      </c>
      <c r="BO49" s="16">
        <v>0.19417985146975666</v>
      </c>
      <c r="BP49" s="16">
        <v>0.19317011624211394</v>
      </c>
      <c r="BQ49" s="16">
        <v>0.19216563163765496</v>
      </c>
      <c r="BR49" s="16">
        <v>0.19116637035313916</v>
      </c>
      <c r="BS49" s="16">
        <v>0.19017230522730283</v>
      </c>
      <c r="BT49" s="16">
        <v>0.18918340924012086</v>
      </c>
      <c r="BU49" s="16">
        <v>0.18819965551207224</v>
      </c>
      <c r="BV49" s="16">
        <v>0.18722101730340945</v>
      </c>
      <c r="BW49" s="16">
        <v>0.18624746801343176</v>
      </c>
      <c r="BX49" s="16">
        <v>0.18527898117976191</v>
      </c>
      <c r="BY49" s="16">
        <v>0.18431553047762714</v>
      </c>
      <c r="BZ49" s="16">
        <v>0.1833570897191435</v>
      </c>
      <c r="CA49" s="16">
        <v>0.18240363285260391</v>
      </c>
      <c r="CB49" s="16">
        <v>0.18145513396177038</v>
      </c>
      <c r="CC49" s="16">
        <v>0.18051156726516918</v>
      </c>
      <c r="CD49" s="16">
        <v>0.17957290711539031</v>
      </c>
      <c r="CE49" s="16">
        <v>0.1786391279983903</v>
      </c>
      <c r="CF49" s="16">
        <v>0.17771020453279868</v>
      </c>
      <c r="CG49" s="16">
        <v>0.17678611146922812</v>
      </c>
      <c r="CH49" s="16">
        <v>0.17586682368958814</v>
      </c>
      <c r="CI49" s="16">
        <v>0.17495231620640228</v>
      </c>
      <c r="CJ49" s="16">
        <v>0.17404256416212899</v>
      </c>
      <c r="CK49" s="16">
        <v>0.17313754282848592</v>
      </c>
      <c r="CL49" s="16">
        <v>0.17223722760577778</v>
      </c>
      <c r="CM49" s="16">
        <v>0.17134159402222776</v>
      </c>
      <c r="CN49" s="16">
        <v>0.17045061773331219</v>
      </c>
      <c r="CO49" s="16">
        <v>0.16956427452109896</v>
      </c>
      <c r="CP49" s="16">
        <v>0.16868254029358926</v>
      </c>
      <c r="CQ49" s="16">
        <v>0.16780539108406259</v>
      </c>
      <c r="CR49" s="16">
        <v>0.16693280305042546</v>
      </c>
      <c r="CS49" s="16">
        <v>0.16606475247456323</v>
      </c>
      <c r="CT49" s="16">
        <v>0.16520121576169552</v>
      </c>
      <c r="CU49" s="16">
        <v>0.1643421694397347</v>
      </c>
      <c r="CV49" s="16">
        <v>0.16348759015864808</v>
      </c>
      <c r="CW49" s="16">
        <v>0.1626374546898231</v>
      </c>
      <c r="CX49" s="16">
        <v>0.16179173992543605</v>
      </c>
      <c r="CY49" s="16">
        <v>0.1609504228778238</v>
      </c>
      <c r="CZ49" s="16">
        <v>0.16011348067885911</v>
      </c>
      <c r="DA49" s="16">
        <v>0.15928089057932904</v>
      </c>
      <c r="DB49" s="16">
        <v>0.15845262994831652</v>
      </c>
      <c r="DC49" s="16">
        <v>0.15762867627258531</v>
      </c>
      <c r="DD49" s="16">
        <v>0.15680900715596785</v>
      </c>
      <c r="DE49" s="16">
        <v>0.15599360031875684</v>
      </c>
      <c r="DF49" s="16">
        <v>0.1551824335970993</v>
      </c>
      <c r="DG49" s="16">
        <v>0.15437548494239436</v>
      </c>
      <c r="DH49" s="16">
        <v>0.15357273242069391</v>
      </c>
      <c r="DI49" s="16">
        <v>0.15277415421210633</v>
      </c>
      <c r="DJ49" s="16">
        <v>0.15197972861020337</v>
      </c>
      <c r="DK49" s="16">
        <v>0.15118943402143031</v>
      </c>
    </row>
    <row r="50" spans="2:115" ht="12.75" customHeight="1" x14ac:dyDescent="0.15">
      <c r="B50" s="16">
        <v>97</v>
      </c>
      <c r="D50" s="16">
        <v>0.29881999999999997</v>
      </c>
      <c r="E50" s="16">
        <v>0.29690755199999996</v>
      </c>
      <c r="F50" s="16">
        <v>0.29503703442239998</v>
      </c>
      <c r="G50" s="16">
        <v>0.29320780480898112</v>
      </c>
      <c r="H50" s="16">
        <v>0.29141923719964635</v>
      </c>
      <c r="I50" s="16">
        <v>0.28967072177644848</v>
      </c>
      <c r="J50" s="16">
        <v>0.2879906315901451</v>
      </c>
      <c r="K50" s="16">
        <v>0.28634908499008127</v>
      </c>
      <c r="L50" s="16">
        <v>0.28477416502263586</v>
      </c>
      <c r="M50" s="16">
        <v>0.28323638453151362</v>
      </c>
      <c r="N50" s="16">
        <v>0.28173523169349662</v>
      </c>
      <c r="O50" s="16">
        <v>0.2802983820118598</v>
      </c>
      <c r="P50" s="16">
        <v>0.27889689010180052</v>
      </c>
      <c r="Q50" s="16">
        <v>0.27755818502931184</v>
      </c>
      <c r="R50" s="16">
        <v>0.27625366155967407</v>
      </c>
      <c r="S50" s="16">
        <v>0.27498289471649956</v>
      </c>
      <c r="T50" s="16">
        <v>0.2737454716902753</v>
      </c>
      <c r="U50" s="16">
        <v>0.27251361706766908</v>
      </c>
      <c r="V50" s="16">
        <v>0.27131455715257136</v>
      </c>
      <c r="W50" s="16">
        <v>0.27012077310110005</v>
      </c>
      <c r="X50" s="16">
        <v>0.26893224169945523</v>
      </c>
      <c r="Y50" s="16">
        <v>0.26774893983597764</v>
      </c>
      <c r="Z50" s="16">
        <v>0.26657084450069934</v>
      </c>
      <c r="AA50" s="16">
        <v>0.26539793278489626</v>
      </c>
      <c r="AB50" s="16">
        <v>0.26423018188064273</v>
      </c>
      <c r="AC50" s="16">
        <v>0.26306756908036794</v>
      </c>
      <c r="AD50" s="16">
        <v>0.26191007177641434</v>
      </c>
      <c r="AE50" s="16">
        <v>0.26075766746059809</v>
      </c>
      <c r="AF50" s="16">
        <v>0.25961033372377151</v>
      </c>
      <c r="AG50" s="16">
        <v>0.25846804825538688</v>
      </c>
      <c r="AH50" s="16">
        <v>0.25733078884306321</v>
      </c>
      <c r="AI50" s="16">
        <v>0.25619853337215376</v>
      </c>
      <c r="AJ50" s="16">
        <v>0.25507125982531625</v>
      </c>
      <c r="AK50" s="16">
        <v>0.25394894628208492</v>
      </c>
      <c r="AL50" s="16">
        <v>0.25283157091844372</v>
      </c>
      <c r="AM50" s="16">
        <v>0.25171911200640257</v>
      </c>
      <c r="AN50" s="16">
        <v>0.25061154791357443</v>
      </c>
      <c r="AO50" s="16">
        <v>0.24950885710275472</v>
      </c>
      <c r="AP50" s="16">
        <v>0.2484110181315026</v>
      </c>
      <c r="AQ50" s="16">
        <v>0.24731800965172399</v>
      </c>
      <c r="AR50" s="16">
        <v>0.2462298104092564</v>
      </c>
      <c r="AS50" s="16">
        <v>0.24514639924345569</v>
      </c>
      <c r="AT50" s="16">
        <v>0.24406775508678452</v>
      </c>
      <c r="AU50" s="16">
        <v>0.24299385696440265</v>
      </c>
      <c r="AV50" s="16">
        <v>0.2419246839937593</v>
      </c>
      <c r="AW50" s="16">
        <v>0.24086021538418675</v>
      </c>
      <c r="AX50" s="16">
        <v>0.23980043043649635</v>
      </c>
      <c r="AY50" s="16">
        <v>0.23874530854257578</v>
      </c>
      <c r="AZ50" s="16">
        <v>0.23769482918498847</v>
      </c>
      <c r="BA50" s="16">
        <v>0.23664897193657453</v>
      </c>
      <c r="BB50" s="16">
        <v>0.2356077164600536</v>
      </c>
      <c r="BC50" s="16">
        <v>0.23457104250762939</v>
      </c>
      <c r="BD50" s="16">
        <v>0.2335389299205958</v>
      </c>
      <c r="BE50" s="16">
        <v>0.2325113586289452</v>
      </c>
      <c r="BF50" s="16">
        <v>0.23148830865097786</v>
      </c>
      <c r="BG50" s="16">
        <v>0.23046976009291356</v>
      </c>
      <c r="BH50" s="16">
        <v>0.22945569314850475</v>
      </c>
      <c r="BI50" s="16">
        <v>0.22844608809865136</v>
      </c>
      <c r="BJ50" s="16">
        <v>0.22744092531101731</v>
      </c>
      <c r="BK50" s="16">
        <v>0.22644018523964882</v>
      </c>
      <c r="BL50" s="16">
        <v>0.22544384842459436</v>
      </c>
      <c r="BM50" s="16">
        <v>0.22445189549152619</v>
      </c>
      <c r="BN50" s="16">
        <v>0.22346430715136348</v>
      </c>
      <c r="BO50" s="16">
        <v>0.22248106419989747</v>
      </c>
      <c r="BP50" s="16">
        <v>0.22150214751741795</v>
      </c>
      <c r="BQ50" s="16">
        <v>0.22052753806834127</v>
      </c>
      <c r="BR50" s="16">
        <v>0.2195572169008406</v>
      </c>
      <c r="BS50" s="16">
        <v>0.21859116514647692</v>
      </c>
      <c r="BT50" s="16">
        <v>0.21762936401983243</v>
      </c>
      <c r="BU50" s="16">
        <v>0.21667179481814516</v>
      </c>
      <c r="BV50" s="16">
        <v>0.21571843892094536</v>
      </c>
      <c r="BW50" s="16">
        <v>0.21476927778969321</v>
      </c>
      <c r="BX50" s="16">
        <v>0.21382429296741856</v>
      </c>
      <c r="BY50" s="16">
        <v>0.21288346607836189</v>
      </c>
      <c r="BZ50" s="16">
        <v>0.21194677882761714</v>
      </c>
      <c r="CA50" s="16">
        <v>0.21101421300077564</v>
      </c>
      <c r="CB50" s="16">
        <v>0.21008575046357222</v>
      </c>
      <c r="CC50" s="16">
        <v>0.20916137316153249</v>
      </c>
      <c r="CD50" s="16">
        <v>0.20824106311962179</v>
      </c>
      <c r="CE50" s="16">
        <v>0.20732480244189544</v>
      </c>
      <c r="CF50" s="16">
        <v>0.20641257331115109</v>
      </c>
      <c r="CG50" s="16">
        <v>0.20550435798858208</v>
      </c>
      <c r="CH50" s="16">
        <v>0.20460013881343231</v>
      </c>
      <c r="CI50" s="16">
        <v>0.20369989820265322</v>
      </c>
      <c r="CJ50" s="16">
        <v>0.20280361865056154</v>
      </c>
      <c r="CK50" s="16">
        <v>0.20191128272849909</v>
      </c>
      <c r="CL50" s="16">
        <v>0.20102287308449371</v>
      </c>
      <c r="CM50" s="16">
        <v>0.20013837244292196</v>
      </c>
      <c r="CN50" s="16">
        <v>0.1992577636041731</v>
      </c>
      <c r="CO50" s="16">
        <v>0.19838102944431474</v>
      </c>
      <c r="CP50" s="16">
        <v>0.19750815291475976</v>
      </c>
      <c r="CQ50" s="16">
        <v>0.19663911704193482</v>
      </c>
      <c r="CR50" s="16">
        <v>0.19577390492695032</v>
      </c>
      <c r="CS50" s="16">
        <v>0.19491249974527175</v>
      </c>
      <c r="CT50" s="16">
        <v>0.19405488474639257</v>
      </c>
      <c r="CU50" s="16">
        <v>0.19320104325350843</v>
      </c>
      <c r="CV50" s="16">
        <v>0.19235095866319302</v>
      </c>
      <c r="CW50" s="16">
        <v>0.19150461444507494</v>
      </c>
      <c r="CX50" s="16">
        <v>0.19066199414151666</v>
      </c>
      <c r="CY50" s="16">
        <v>0.18982308136729398</v>
      </c>
      <c r="CZ50" s="16">
        <v>0.1889878598092779</v>
      </c>
      <c r="DA50" s="16">
        <v>0.18815631322611709</v>
      </c>
      <c r="DB50" s="16">
        <v>0.18732842544792216</v>
      </c>
      <c r="DC50" s="16">
        <v>0.18650418037595132</v>
      </c>
      <c r="DD50" s="16">
        <v>0.18568356198229716</v>
      </c>
      <c r="DE50" s="16">
        <v>0.18486655430957505</v>
      </c>
      <c r="DF50" s="16">
        <v>0.18405314147061291</v>
      </c>
      <c r="DG50" s="16">
        <v>0.18324330764814223</v>
      </c>
      <c r="DH50" s="16">
        <v>0.18243703709449041</v>
      </c>
      <c r="DI50" s="16">
        <v>0.18163431413127465</v>
      </c>
      <c r="DJ50" s="16">
        <v>0.18083512314909705</v>
      </c>
      <c r="DK50" s="16">
        <v>0.18003944860724103</v>
      </c>
    </row>
    <row r="51" spans="2:115" ht="12.75" customHeight="1" x14ac:dyDescent="0.15">
      <c r="B51" s="16">
        <v>98</v>
      </c>
      <c r="D51" s="16">
        <v>0.32267000000000001</v>
      </c>
      <c r="E51" s="16">
        <v>0.32089531500000001</v>
      </c>
      <c r="F51" s="16">
        <v>0.31913039076750005</v>
      </c>
      <c r="G51" s="16">
        <v>0.31740708665735556</v>
      </c>
      <c r="H51" s="16">
        <v>0.31572482909807159</v>
      </c>
      <c r="I51" s="16">
        <v>0.31408305998676161</v>
      </c>
      <c r="J51" s="16">
        <v>0.31251264468682782</v>
      </c>
      <c r="K51" s="16">
        <v>0.31098133272786238</v>
      </c>
      <c r="L51" s="16">
        <v>0.30951972046404141</v>
      </c>
      <c r="M51" s="16">
        <v>0.30809592974990679</v>
      </c>
      <c r="N51" s="16">
        <v>0.3067094980660322</v>
      </c>
      <c r="O51" s="16">
        <v>0.30539064722434828</v>
      </c>
      <c r="P51" s="16">
        <v>0.304108006506006</v>
      </c>
      <c r="Q51" s="16">
        <v>0.302891574479982</v>
      </c>
      <c r="R51" s="16">
        <v>0.30171029733951005</v>
      </c>
      <c r="S51" s="16">
        <v>0.30056379820961993</v>
      </c>
      <c r="T51" s="16">
        <v>0.29945171215624433</v>
      </c>
      <c r="U51" s="16">
        <v>0.29834374082126619</v>
      </c>
      <c r="V51" s="16">
        <v>0.29726970335430963</v>
      </c>
      <c r="W51" s="16">
        <v>0.29619953242223412</v>
      </c>
      <c r="X51" s="16">
        <v>0.29513321410551402</v>
      </c>
      <c r="Y51" s="16">
        <v>0.2940707345347342</v>
      </c>
      <c r="Z51" s="16">
        <v>0.29301207989040912</v>
      </c>
      <c r="AA51" s="16">
        <v>0.29195723640280363</v>
      </c>
      <c r="AB51" s="16">
        <v>0.29090619035175352</v>
      </c>
      <c r="AC51" s="16">
        <v>0.28985892806648722</v>
      </c>
      <c r="AD51" s="16">
        <v>0.28881543592544784</v>
      </c>
      <c r="AE51" s="16">
        <v>0.28777570035611622</v>
      </c>
      <c r="AF51" s="16">
        <v>0.28673970783483416</v>
      </c>
      <c r="AG51" s="16">
        <v>0.28570744488662875</v>
      </c>
      <c r="AH51" s="16">
        <v>0.28467889808503688</v>
      </c>
      <c r="AI51" s="16">
        <v>0.28365405405193073</v>
      </c>
      <c r="AJ51" s="16">
        <v>0.28263289945734377</v>
      </c>
      <c r="AK51" s="16">
        <v>0.28161542101929732</v>
      </c>
      <c r="AL51" s="16">
        <v>0.28060160550362784</v>
      </c>
      <c r="AM51" s="16">
        <v>0.27959143972381478</v>
      </c>
      <c r="AN51" s="16">
        <v>0.27858491054080903</v>
      </c>
      <c r="AO51" s="16">
        <v>0.27758200486286211</v>
      </c>
      <c r="AP51" s="16">
        <v>0.27658270964535581</v>
      </c>
      <c r="AQ51" s="16">
        <v>0.27558701189063251</v>
      </c>
      <c r="AR51" s="16">
        <v>0.27459489864782621</v>
      </c>
      <c r="AS51" s="16">
        <v>0.27360635701269403</v>
      </c>
      <c r="AT51" s="16">
        <v>0.2726213741274483</v>
      </c>
      <c r="AU51" s="16">
        <v>0.27163993718058949</v>
      </c>
      <c r="AV51" s="16">
        <v>0.27066203340673933</v>
      </c>
      <c r="AW51" s="16">
        <v>0.26968765008647505</v>
      </c>
      <c r="AX51" s="16">
        <v>0.26871677454616377</v>
      </c>
      <c r="AY51" s="16">
        <v>0.26774939415779753</v>
      </c>
      <c r="AZ51" s="16">
        <v>0.26678549633882948</v>
      </c>
      <c r="BA51" s="16">
        <v>0.26582506855200966</v>
      </c>
      <c r="BB51" s="16">
        <v>0.2648680983052224</v>
      </c>
      <c r="BC51" s="16">
        <v>0.26391457315132355</v>
      </c>
      <c r="BD51" s="16">
        <v>0.26296448068797884</v>
      </c>
      <c r="BE51" s="16">
        <v>0.26201780855750206</v>
      </c>
      <c r="BF51" s="16">
        <v>0.26107454444669503</v>
      </c>
      <c r="BG51" s="16">
        <v>0.26013467608668694</v>
      </c>
      <c r="BH51" s="16">
        <v>0.25919819125277482</v>
      </c>
      <c r="BI51" s="16">
        <v>0.25826507776426488</v>
      </c>
      <c r="BJ51" s="16">
        <v>0.25733532348431348</v>
      </c>
      <c r="BK51" s="16">
        <v>0.25640891631976992</v>
      </c>
      <c r="BL51" s="16">
        <v>0.25548584422101878</v>
      </c>
      <c r="BM51" s="16">
        <v>0.2545660951818231</v>
      </c>
      <c r="BN51" s="16">
        <v>0.25364965723916849</v>
      </c>
      <c r="BO51" s="16">
        <v>0.25273651847310752</v>
      </c>
      <c r="BP51" s="16">
        <v>0.25182666700660428</v>
      </c>
      <c r="BQ51" s="16">
        <v>0.25092009100538049</v>
      </c>
      <c r="BR51" s="16">
        <v>0.25001677867776112</v>
      </c>
      <c r="BS51" s="16">
        <v>0.24911671827452117</v>
      </c>
      <c r="BT51" s="16">
        <v>0.24821989808873288</v>
      </c>
      <c r="BU51" s="16">
        <v>0.24732630645561346</v>
      </c>
      <c r="BV51" s="16">
        <v>0.24643593175237322</v>
      </c>
      <c r="BW51" s="16">
        <v>0.24554876239806464</v>
      </c>
      <c r="BX51" s="16">
        <v>0.2446647868534316</v>
      </c>
      <c r="BY51" s="16">
        <v>0.24378399362075925</v>
      </c>
      <c r="BZ51" s="16">
        <v>0.24290637124372452</v>
      </c>
      <c r="CA51" s="16">
        <v>0.24203190830724708</v>
      </c>
      <c r="CB51" s="16">
        <v>0.24116059343734098</v>
      </c>
      <c r="CC51" s="16">
        <v>0.24029241530096654</v>
      </c>
      <c r="CD51" s="16">
        <v>0.23942736260588304</v>
      </c>
      <c r="CE51" s="16">
        <v>0.23856542410050185</v>
      </c>
      <c r="CF51" s="16">
        <v>0.23770658857374002</v>
      </c>
      <c r="CG51" s="16">
        <v>0.23685084485487456</v>
      </c>
      <c r="CH51" s="16">
        <v>0.23599818181339702</v>
      </c>
      <c r="CI51" s="16">
        <v>0.23514858835886876</v>
      </c>
      <c r="CJ51" s="16">
        <v>0.23430205344077681</v>
      </c>
      <c r="CK51" s="16">
        <v>0.23345856604839002</v>
      </c>
      <c r="CL51" s="16">
        <v>0.23261811521061582</v>
      </c>
      <c r="CM51" s="16">
        <v>0.23178068999585758</v>
      </c>
      <c r="CN51" s="16">
        <v>0.23094627951187247</v>
      </c>
      <c r="CO51" s="16">
        <v>0.23011487290562971</v>
      </c>
      <c r="CP51" s="16">
        <v>0.22928645936316946</v>
      </c>
      <c r="CQ51" s="16">
        <v>0.22846102810946203</v>
      </c>
      <c r="CR51" s="16">
        <v>0.22763856840826793</v>
      </c>
      <c r="CS51" s="16">
        <v>0.22681906956199818</v>
      </c>
      <c r="CT51" s="16">
        <v>0.22600252091157497</v>
      </c>
      <c r="CU51" s="16">
        <v>0.2251889118362933</v>
      </c>
      <c r="CV51" s="16">
        <v>0.22437823175368263</v>
      </c>
      <c r="CW51" s="16">
        <v>0.22357047011936934</v>
      </c>
      <c r="CX51" s="16">
        <v>0.22276561642693962</v>
      </c>
      <c r="CY51" s="16">
        <v>0.22196366020780262</v>
      </c>
      <c r="CZ51" s="16">
        <v>0.22116459103105454</v>
      </c>
      <c r="DA51" s="16">
        <v>0.22036839850334272</v>
      </c>
      <c r="DB51" s="16">
        <v>0.21957507226873066</v>
      </c>
      <c r="DC51" s="16">
        <v>0.21878460200856323</v>
      </c>
      <c r="DD51" s="16">
        <v>0.2179969774413324</v>
      </c>
      <c r="DE51" s="16">
        <v>0.21721218832254358</v>
      </c>
      <c r="DF51" s="16">
        <v>0.2164302244445824</v>
      </c>
      <c r="DG51" s="16">
        <v>0.21565107563658192</v>
      </c>
      <c r="DH51" s="16">
        <v>0.21487473176429023</v>
      </c>
      <c r="DI51" s="16">
        <v>0.21410118272993875</v>
      </c>
      <c r="DJ51" s="16">
        <v>0.21333041847211096</v>
      </c>
      <c r="DK51" s="16">
        <v>0.21256242896561137</v>
      </c>
    </row>
    <row r="52" spans="2:115" ht="12.75" customHeight="1" x14ac:dyDescent="0.15">
      <c r="B52" s="16">
        <v>99</v>
      </c>
      <c r="D52" s="16">
        <v>0.34575</v>
      </c>
      <c r="E52" s="16">
        <v>0.344124975</v>
      </c>
      <c r="F52" s="16">
        <v>0.3425075876175</v>
      </c>
      <c r="G52" s="16">
        <v>0.34093205271445948</v>
      </c>
      <c r="H52" s="16">
        <v>0.33939785847724441</v>
      </c>
      <c r="I52" s="16">
        <v>0.33790450789994453</v>
      </c>
      <c r="J52" s="16">
        <v>0.33648530896676476</v>
      </c>
      <c r="K52" s="16">
        <v>0.33510571920000104</v>
      </c>
      <c r="L52" s="16">
        <v>0.33379880689512104</v>
      </c>
      <c r="M52" s="16">
        <v>0.33253037142891956</v>
      </c>
      <c r="N52" s="16">
        <v>0.33130000905463253</v>
      </c>
      <c r="O52" s="16">
        <v>0.33014045902294131</v>
      </c>
      <c r="P52" s="16">
        <v>0.32901798146226335</v>
      </c>
      <c r="Q52" s="16">
        <v>0.32796512392158411</v>
      </c>
      <c r="R52" s="16">
        <v>0.32694843203742718</v>
      </c>
      <c r="S52" s="16">
        <v>0.32596758674131487</v>
      </c>
      <c r="T52" s="16">
        <v>0.32502228073976508</v>
      </c>
      <c r="U52" s="16">
        <v>0.32407971612561975</v>
      </c>
      <c r="V52" s="16">
        <v>0.32317229292046801</v>
      </c>
      <c r="W52" s="16">
        <v>0.32226741050029067</v>
      </c>
      <c r="X52" s="16">
        <v>0.32136506175088986</v>
      </c>
      <c r="Y52" s="16">
        <v>0.32046523957798734</v>
      </c>
      <c r="Z52" s="16">
        <v>0.319567936907169</v>
      </c>
      <c r="AA52" s="16">
        <v>0.3186731466838289</v>
      </c>
      <c r="AB52" s="16">
        <v>0.31778086187311422</v>
      </c>
      <c r="AC52" s="16">
        <v>0.31689107545986944</v>
      </c>
      <c r="AD52" s="16">
        <v>0.31600378044858185</v>
      </c>
      <c r="AE52" s="16">
        <v>0.31511896986332577</v>
      </c>
      <c r="AF52" s="16">
        <v>0.31423663674770846</v>
      </c>
      <c r="AG52" s="16">
        <v>0.31335677416481489</v>
      </c>
      <c r="AH52" s="16">
        <v>0.31247937519715341</v>
      </c>
      <c r="AI52" s="16">
        <v>0.31160443294660134</v>
      </c>
      <c r="AJ52" s="16">
        <v>0.31073194053435088</v>
      </c>
      <c r="AK52" s="16">
        <v>0.30986189110085466</v>
      </c>
      <c r="AL52" s="16">
        <v>0.30899427780577227</v>
      </c>
      <c r="AM52" s="16">
        <v>0.30812909382791609</v>
      </c>
      <c r="AN52" s="16">
        <v>0.3072663323651979</v>
      </c>
      <c r="AO52" s="16">
        <v>0.30640598663457536</v>
      </c>
      <c r="AP52" s="16">
        <v>0.30554804987199852</v>
      </c>
      <c r="AQ52" s="16">
        <v>0.30469251533235692</v>
      </c>
      <c r="AR52" s="16">
        <v>0.30383937628942631</v>
      </c>
      <c r="AS52" s="16">
        <v>0.30298862603581594</v>
      </c>
      <c r="AT52" s="16">
        <v>0.30214025788291565</v>
      </c>
      <c r="AU52" s="16">
        <v>0.30129426516084346</v>
      </c>
      <c r="AV52" s="16">
        <v>0.3004506412183931</v>
      </c>
      <c r="AW52" s="16">
        <v>0.2996093794229816</v>
      </c>
      <c r="AX52" s="16">
        <v>0.29877047316059724</v>
      </c>
      <c r="AY52" s="16">
        <v>0.29793391583574752</v>
      </c>
      <c r="AZ52" s="16">
        <v>0.29709970087140741</v>
      </c>
      <c r="BA52" s="16">
        <v>0.29626782170896748</v>
      </c>
      <c r="BB52" s="16">
        <v>0.29543827180818238</v>
      </c>
      <c r="BC52" s="16">
        <v>0.29461104464711946</v>
      </c>
      <c r="BD52" s="16">
        <v>0.29378613372210755</v>
      </c>
      <c r="BE52" s="16">
        <v>0.29296353254768559</v>
      </c>
      <c r="BF52" s="16">
        <v>0.29214323465655206</v>
      </c>
      <c r="BG52" s="16">
        <v>0.29132523359951373</v>
      </c>
      <c r="BH52" s="16">
        <v>0.29050952294543508</v>
      </c>
      <c r="BI52" s="16">
        <v>0.28969609628118786</v>
      </c>
      <c r="BJ52" s="16">
        <v>0.28888494721160052</v>
      </c>
      <c r="BK52" s="16">
        <v>0.28807606935940805</v>
      </c>
      <c r="BL52" s="16">
        <v>0.28726945636520168</v>
      </c>
      <c r="BM52" s="16">
        <v>0.28646510188737911</v>
      </c>
      <c r="BN52" s="16">
        <v>0.28566299960209446</v>
      </c>
      <c r="BO52" s="16">
        <v>0.2848631432032086</v>
      </c>
      <c r="BP52" s="16">
        <v>0.28406552640223959</v>
      </c>
      <c r="BQ52" s="16">
        <v>0.28327014292831332</v>
      </c>
      <c r="BR52" s="16">
        <v>0.28247698652811404</v>
      </c>
      <c r="BS52" s="16">
        <v>0.28168605096583527</v>
      </c>
      <c r="BT52" s="16">
        <v>0.28089733002313094</v>
      </c>
      <c r="BU52" s="16">
        <v>0.28011081749906619</v>
      </c>
      <c r="BV52" s="16">
        <v>0.2793265072100688</v>
      </c>
      <c r="BW52" s="16">
        <v>0.2785443929898806</v>
      </c>
      <c r="BX52" s="16">
        <v>0.27776446868950894</v>
      </c>
      <c r="BY52" s="16">
        <v>0.27698672817717829</v>
      </c>
      <c r="BZ52" s="16">
        <v>0.27621116533828222</v>
      </c>
      <c r="CA52" s="16">
        <v>0.27543777407533498</v>
      </c>
      <c r="CB52" s="16">
        <v>0.27466654830792403</v>
      </c>
      <c r="CC52" s="16">
        <v>0.27389748197266184</v>
      </c>
      <c r="CD52" s="16">
        <v>0.27313056902313837</v>
      </c>
      <c r="CE52" s="16">
        <v>0.2723658034298736</v>
      </c>
      <c r="CF52" s="16">
        <v>0.27160317918026994</v>
      </c>
      <c r="CG52" s="16">
        <v>0.27084269027856517</v>
      </c>
      <c r="CH52" s="16">
        <v>0.27008433074578519</v>
      </c>
      <c r="CI52" s="16">
        <v>0.26932809461969698</v>
      </c>
      <c r="CJ52" s="16">
        <v>0.26857397595476185</v>
      </c>
      <c r="CK52" s="16">
        <v>0.26782196882208847</v>
      </c>
      <c r="CL52" s="16">
        <v>0.26707206730938665</v>
      </c>
      <c r="CM52" s="16">
        <v>0.26632426552092031</v>
      </c>
      <c r="CN52" s="16">
        <v>0.26557855757746174</v>
      </c>
      <c r="CO52" s="16">
        <v>0.26483493761624488</v>
      </c>
      <c r="CP52" s="16">
        <v>0.26409339979091939</v>
      </c>
      <c r="CQ52" s="16">
        <v>0.26335393827150477</v>
      </c>
      <c r="CR52" s="16">
        <v>0.26261654724434458</v>
      </c>
      <c r="CS52" s="16">
        <v>0.2618812209120604</v>
      </c>
      <c r="CT52" s="16">
        <v>0.26114795349350661</v>
      </c>
      <c r="CU52" s="16">
        <v>0.26041673922372482</v>
      </c>
      <c r="CV52" s="16">
        <v>0.25968757235389833</v>
      </c>
      <c r="CW52" s="16">
        <v>0.25896044715130739</v>
      </c>
      <c r="CX52" s="16">
        <v>0.25823535789928376</v>
      </c>
      <c r="CY52" s="16">
        <v>0.25751229889716576</v>
      </c>
      <c r="CZ52" s="16">
        <v>0.25679126446025369</v>
      </c>
      <c r="DA52" s="16">
        <v>0.25607224891976499</v>
      </c>
      <c r="DB52" s="16">
        <v>0.25535524662278963</v>
      </c>
      <c r="DC52" s="16">
        <v>0.25464025193224582</v>
      </c>
      <c r="DD52" s="16">
        <v>0.25392725922683551</v>
      </c>
      <c r="DE52" s="16">
        <v>0.25321626290100036</v>
      </c>
      <c r="DF52" s="16">
        <v>0.25250725736487756</v>
      </c>
      <c r="DG52" s="16">
        <v>0.25180023704425591</v>
      </c>
      <c r="DH52" s="16">
        <v>0.25109519638053196</v>
      </c>
      <c r="DI52" s="16">
        <v>0.2503921298306665</v>
      </c>
      <c r="DJ52" s="16">
        <v>0.24969103186714059</v>
      </c>
      <c r="DK52" s="16">
        <v>0.2489918969779126</v>
      </c>
    </row>
    <row r="53" spans="2:115" ht="12.75" customHeight="1" x14ac:dyDescent="0.15">
      <c r="B53" s="16">
        <v>100</v>
      </c>
      <c r="D53" s="16">
        <v>0.36810999999999999</v>
      </c>
      <c r="E53" s="16">
        <v>0.366674371</v>
      </c>
      <c r="F53" s="16">
        <v>0.36524434095309999</v>
      </c>
      <c r="G53" s="16">
        <v>0.36385641245747818</v>
      </c>
      <c r="H53" s="16">
        <v>0.36251014373138551</v>
      </c>
      <c r="I53" s="16">
        <v>0.36120510721395249</v>
      </c>
      <c r="J53" s="16">
        <v>0.35997700984942504</v>
      </c>
      <c r="K53" s="16">
        <v>0.35878908571692197</v>
      </c>
      <c r="L53" s="16">
        <v>0.3576768395511995</v>
      </c>
      <c r="M53" s="16">
        <v>0.3566038090325459</v>
      </c>
      <c r="N53" s="16">
        <v>0.35556965798635154</v>
      </c>
      <c r="O53" s="16">
        <v>0.3546096199097884</v>
      </c>
      <c r="P53" s="16">
        <v>0.35368763489802291</v>
      </c>
      <c r="Q53" s="16">
        <v>0.35283878457426765</v>
      </c>
      <c r="R53" s="16">
        <v>0.35202725536974683</v>
      </c>
      <c r="S53" s="16">
        <v>0.35125279540793342</v>
      </c>
      <c r="T53" s="16">
        <v>0.35051516453757675</v>
      </c>
      <c r="U53" s="16">
        <v>0.34977908269204783</v>
      </c>
      <c r="V53" s="16">
        <v>0.34907952452666374</v>
      </c>
      <c r="W53" s="16">
        <v>0.34838136547761039</v>
      </c>
      <c r="X53" s="16">
        <v>0.34768460274665519</v>
      </c>
      <c r="Y53" s="16">
        <v>0.3469892335411619</v>
      </c>
      <c r="Z53" s="16">
        <v>0.34629525507407954</v>
      </c>
      <c r="AA53" s="16">
        <v>0.34560266456393141</v>
      </c>
      <c r="AB53" s="16">
        <v>0.34491145923480354</v>
      </c>
      <c r="AC53" s="16">
        <v>0.34422163631633396</v>
      </c>
      <c r="AD53" s="16">
        <v>0.34353319304370122</v>
      </c>
      <c r="AE53" s="16">
        <v>0.34284612665761388</v>
      </c>
      <c r="AF53" s="16">
        <v>0.34216043440429861</v>
      </c>
      <c r="AG53" s="16">
        <v>0.34147611353549001</v>
      </c>
      <c r="AH53" s="16">
        <v>0.34079316130841908</v>
      </c>
      <c r="AI53" s="16">
        <v>0.34011157498580225</v>
      </c>
      <c r="AJ53" s="16">
        <v>0.33943135183583062</v>
      </c>
      <c r="AK53" s="16">
        <v>0.33875248913215894</v>
      </c>
      <c r="AL53" s="16">
        <v>0.33807498415389464</v>
      </c>
      <c r="AM53" s="16">
        <v>0.3373988341855868</v>
      </c>
      <c r="AN53" s="16">
        <v>0.33672403651721566</v>
      </c>
      <c r="AO53" s="16">
        <v>0.33605058844418123</v>
      </c>
      <c r="AP53" s="16">
        <v>0.33537848726729286</v>
      </c>
      <c r="AQ53" s="16">
        <v>0.3347077302927583</v>
      </c>
      <c r="AR53" s="16">
        <v>0.33403831483217278</v>
      </c>
      <c r="AS53" s="16">
        <v>0.33337023820250844</v>
      </c>
      <c r="AT53" s="16">
        <v>0.33270349772610341</v>
      </c>
      <c r="AU53" s="16">
        <v>0.33203809073065121</v>
      </c>
      <c r="AV53" s="16">
        <v>0.33137401454918991</v>
      </c>
      <c r="AW53" s="16">
        <v>0.33071126652009147</v>
      </c>
      <c r="AX53" s="16">
        <v>0.33004984398705128</v>
      </c>
      <c r="AY53" s="16">
        <v>0.32938974429907719</v>
      </c>
      <c r="AZ53" s="16">
        <v>0.32873096481047909</v>
      </c>
      <c r="BA53" s="16">
        <v>0.32807350288085813</v>
      </c>
      <c r="BB53" s="16">
        <v>0.32741735587509641</v>
      </c>
      <c r="BC53" s="16">
        <v>0.3267625211633462</v>
      </c>
      <c r="BD53" s="16">
        <v>0.32610899612101951</v>
      </c>
      <c r="BE53" s="16">
        <v>0.32545677812877749</v>
      </c>
      <c r="BF53" s="16">
        <v>0.32480586457251992</v>
      </c>
      <c r="BG53" s="16">
        <v>0.32415625284337485</v>
      </c>
      <c r="BH53" s="16">
        <v>0.32350794033768809</v>
      </c>
      <c r="BI53" s="16">
        <v>0.3228609244570127</v>
      </c>
      <c r="BJ53" s="16">
        <v>0.32221520260809872</v>
      </c>
      <c r="BK53" s="16">
        <v>0.32157077220288249</v>
      </c>
      <c r="BL53" s="16">
        <v>0.32092763065847674</v>
      </c>
      <c r="BM53" s="16">
        <v>0.3202857753971598</v>
      </c>
      <c r="BN53" s="16">
        <v>0.31964520384636547</v>
      </c>
      <c r="BO53" s="16">
        <v>0.31900591343867274</v>
      </c>
      <c r="BP53" s="16">
        <v>0.3183679016117954</v>
      </c>
      <c r="BQ53" s="16">
        <v>0.3177311658085718</v>
      </c>
      <c r="BR53" s="16">
        <v>0.31709570347695465</v>
      </c>
      <c r="BS53" s="16">
        <v>0.31646151207000073</v>
      </c>
      <c r="BT53" s="16">
        <v>0.31582858904586075</v>
      </c>
      <c r="BU53" s="16">
        <v>0.31519693186776904</v>
      </c>
      <c r="BV53" s="16">
        <v>0.3145665380040335</v>
      </c>
      <c r="BW53" s="16">
        <v>0.31393740492802541</v>
      </c>
      <c r="BX53" s="16">
        <v>0.31330953011816937</v>
      </c>
      <c r="BY53" s="16">
        <v>0.31268291105793306</v>
      </c>
      <c r="BZ53" s="16">
        <v>0.31205754523581714</v>
      </c>
      <c r="CA53" s="16">
        <v>0.31143343014534552</v>
      </c>
      <c r="CB53" s="16">
        <v>0.31081056328505485</v>
      </c>
      <c r="CC53" s="16">
        <v>0.31018894215848469</v>
      </c>
      <c r="CD53" s="16">
        <v>0.30956856427416773</v>
      </c>
      <c r="CE53" s="16">
        <v>0.30894942714561946</v>
      </c>
      <c r="CF53" s="16">
        <v>0.30833152829132821</v>
      </c>
      <c r="CG53" s="16">
        <v>0.3077148652347455</v>
      </c>
      <c r="CH53" s="16">
        <v>0.30709943550427604</v>
      </c>
      <c r="CI53" s="16">
        <v>0.30648523663326749</v>
      </c>
      <c r="CJ53" s="16">
        <v>0.30587226616000096</v>
      </c>
      <c r="CK53" s="16">
        <v>0.30526052162768097</v>
      </c>
      <c r="CL53" s="16">
        <v>0.30465000058442554</v>
      </c>
      <c r="CM53" s="16">
        <v>0.30404070058325677</v>
      </c>
      <c r="CN53" s="16">
        <v>0.30343261918209025</v>
      </c>
      <c r="CO53" s="16">
        <v>0.30282575394372607</v>
      </c>
      <c r="CP53" s="16">
        <v>0.30222010243583858</v>
      </c>
      <c r="CQ53" s="16">
        <v>0.30161566223096692</v>
      </c>
      <c r="CR53" s="16">
        <v>0.30101243090650498</v>
      </c>
      <c r="CS53" s="16">
        <v>0.30041040604469194</v>
      </c>
      <c r="CT53" s="16">
        <v>0.29980958523260254</v>
      </c>
      <c r="CU53" s="16">
        <v>0.2992099660621374</v>
      </c>
      <c r="CV53" s="16">
        <v>0.29861154613001306</v>
      </c>
      <c r="CW53" s="16">
        <v>0.2980143230377531</v>
      </c>
      <c r="CX53" s="16">
        <v>0.29741829439167755</v>
      </c>
      <c r="CY53" s="16">
        <v>0.29682345780289421</v>
      </c>
      <c r="CZ53" s="16">
        <v>0.29622981088728845</v>
      </c>
      <c r="DA53" s="16">
        <v>0.29563735126551383</v>
      </c>
      <c r="DB53" s="16">
        <v>0.29504607656298282</v>
      </c>
      <c r="DC53" s="16">
        <v>0.29445598440985682</v>
      </c>
      <c r="DD53" s="16">
        <v>0.29386707244103716</v>
      </c>
      <c r="DE53" s="16">
        <v>0.29327933829615505</v>
      </c>
      <c r="DF53" s="16">
        <v>0.29269277961956275</v>
      </c>
      <c r="DG53" s="16">
        <v>0.2921073940603236</v>
      </c>
      <c r="DH53" s="16">
        <v>0.291523179272203</v>
      </c>
      <c r="DI53" s="16">
        <v>0.29094013291365856</v>
      </c>
      <c r="DJ53" s="16">
        <v>0.29035825264783127</v>
      </c>
      <c r="DK53" s="16">
        <v>0.2897775361425356</v>
      </c>
    </row>
    <row r="54" spans="2:115" ht="12.75" customHeight="1" x14ac:dyDescent="0.15">
      <c r="B54" s="16">
        <v>101</v>
      </c>
      <c r="D54" s="16">
        <v>0.39</v>
      </c>
      <c r="E54" s="16">
        <v>0.38875200000000004</v>
      </c>
      <c r="F54" s="16">
        <v>0.38754686880000005</v>
      </c>
      <c r="G54" s="16">
        <v>0.38638422819360008</v>
      </c>
      <c r="H54" s="16">
        <v>0.3852250755090193</v>
      </c>
      <c r="I54" s="16">
        <v>0.38410792279004313</v>
      </c>
      <c r="J54" s="16">
        <v>0.38307083139851</v>
      </c>
      <c r="K54" s="16">
        <v>0.38207484723687385</v>
      </c>
      <c r="L54" s="16">
        <v>0.38111966011878168</v>
      </c>
      <c r="M54" s="16">
        <v>0.38020497293449662</v>
      </c>
      <c r="N54" s="16">
        <v>0.3793305014967473</v>
      </c>
      <c r="O54" s="16">
        <v>0.37849597439345445</v>
      </c>
      <c r="P54" s="16">
        <v>0.37770113284722817</v>
      </c>
      <c r="Q54" s="16">
        <v>0.37698350069481845</v>
      </c>
      <c r="R54" s="16">
        <v>0.37630493039356777</v>
      </c>
      <c r="S54" s="16">
        <v>0.37562758151885933</v>
      </c>
      <c r="T54" s="16">
        <v>0.37498901463027728</v>
      </c>
      <c r="U54" s="16">
        <v>0.37438903220686881</v>
      </c>
      <c r="V54" s="16">
        <v>0.37379000975533783</v>
      </c>
      <c r="W54" s="16">
        <v>0.37319194573972925</v>
      </c>
      <c r="X54" s="16">
        <v>0.37259483862654569</v>
      </c>
      <c r="Y54" s="16">
        <v>0.37199868688474319</v>
      </c>
      <c r="Z54" s="16">
        <v>0.37140348898572761</v>
      </c>
      <c r="AA54" s="16">
        <v>0.37080924340335042</v>
      </c>
      <c r="AB54" s="16">
        <v>0.370215948613905</v>
      </c>
      <c r="AC54" s="16">
        <v>0.3696236030961228</v>
      </c>
      <c r="AD54" s="16">
        <v>0.36903220533116893</v>
      </c>
      <c r="AE54" s="16">
        <v>0.36844175380263905</v>
      </c>
      <c r="AF54" s="16">
        <v>0.36785224699655483</v>
      </c>
      <c r="AG54" s="16">
        <v>0.36726368340136034</v>
      </c>
      <c r="AH54" s="16">
        <v>0.36667606150791809</v>
      </c>
      <c r="AI54" s="16">
        <v>0.36608937980950546</v>
      </c>
      <c r="AJ54" s="16">
        <v>0.36550363680181019</v>
      </c>
      <c r="AK54" s="16">
        <v>0.36491883098292732</v>
      </c>
      <c r="AL54" s="16">
        <v>0.36433496085335459</v>
      </c>
      <c r="AM54" s="16">
        <v>0.36375202491598924</v>
      </c>
      <c r="AN54" s="16">
        <v>0.36317002167612361</v>
      </c>
      <c r="AO54" s="16">
        <v>0.36258894964144178</v>
      </c>
      <c r="AP54" s="16">
        <v>0.36200880732201546</v>
      </c>
      <c r="AQ54" s="16">
        <v>0.36142959323030027</v>
      </c>
      <c r="AR54" s="16">
        <v>0.36085130588113173</v>
      </c>
      <c r="AS54" s="16">
        <v>0.3602739437917219</v>
      </c>
      <c r="AT54" s="16">
        <v>0.35969750548165513</v>
      </c>
      <c r="AU54" s="16">
        <v>0.35912198947288448</v>
      </c>
      <c r="AV54" s="16">
        <v>0.35854739428972787</v>
      </c>
      <c r="AW54" s="16">
        <v>0.35797371845886422</v>
      </c>
      <c r="AX54" s="16">
        <v>0.35740096050933007</v>
      </c>
      <c r="AY54" s="16">
        <v>0.35682911897251512</v>
      </c>
      <c r="AZ54" s="16">
        <v>0.35625819238215911</v>
      </c>
      <c r="BA54" s="16">
        <v>0.35568817927434765</v>
      </c>
      <c r="BB54" s="16">
        <v>0.35511907818750865</v>
      </c>
      <c r="BC54" s="16">
        <v>0.35455088766240861</v>
      </c>
      <c r="BD54" s="16">
        <v>0.35398360624214875</v>
      </c>
      <c r="BE54" s="16">
        <v>0.35341723247216128</v>
      </c>
      <c r="BF54" s="16">
        <v>0.35285176490020581</v>
      </c>
      <c r="BG54" s="16">
        <v>0.35228720207636544</v>
      </c>
      <c r="BH54" s="16">
        <v>0.35172354255304328</v>
      </c>
      <c r="BI54" s="16">
        <v>0.35116078488495839</v>
      </c>
      <c r="BJ54" s="16">
        <v>0.35059892762914241</v>
      </c>
      <c r="BK54" s="16">
        <v>0.35003796934493575</v>
      </c>
      <c r="BL54" s="16">
        <v>0.34947790859398387</v>
      </c>
      <c r="BM54" s="16">
        <v>0.34891874394023348</v>
      </c>
      <c r="BN54" s="16">
        <v>0.34836047394992914</v>
      </c>
      <c r="BO54" s="16">
        <v>0.34780309719160918</v>
      </c>
      <c r="BP54" s="16">
        <v>0.34724661223610259</v>
      </c>
      <c r="BQ54" s="16">
        <v>0.34669101765652482</v>
      </c>
      <c r="BR54" s="16">
        <v>0.34613631202827438</v>
      </c>
      <c r="BS54" s="16">
        <v>0.34558249392902912</v>
      </c>
      <c r="BT54" s="16">
        <v>0.34502956193874268</v>
      </c>
      <c r="BU54" s="16">
        <v>0.3444775146396406</v>
      </c>
      <c r="BV54" s="16">
        <v>0.34392635061621724</v>
      </c>
      <c r="BW54" s="16">
        <v>0.34337606845523128</v>
      </c>
      <c r="BX54" s="16">
        <v>0.34282666674570289</v>
      </c>
      <c r="BY54" s="16">
        <v>0.34227814407890972</v>
      </c>
      <c r="BZ54" s="16">
        <v>0.34173049904838343</v>
      </c>
      <c r="CA54" s="16">
        <v>0.341183730249906</v>
      </c>
      <c r="CB54" s="16">
        <v>0.34063783628150612</v>
      </c>
      <c r="CC54" s="16">
        <v>0.34009281574345573</v>
      </c>
      <c r="CD54" s="16">
        <v>0.33954866723826616</v>
      </c>
      <c r="CE54" s="16">
        <v>0.33900538937068497</v>
      </c>
      <c r="CF54" s="16">
        <v>0.33846298074769182</v>
      </c>
      <c r="CG54" s="16">
        <v>0.3379214399784955</v>
      </c>
      <c r="CH54" s="16">
        <v>0.3373807656745299</v>
      </c>
      <c r="CI54" s="16">
        <v>0.33684095644945061</v>
      </c>
      <c r="CJ54" s="16">
        <v>0.33630201091913148</v>
      </c>
      <c r="CK54" s="16">
        <v>0.33576392770166086</v>
      </c>
      <c r="CL54" s="16">
        <v>0.33522670541733818</v>
      </c>
      <c r="CM54" s="16">
        <v>0.33469034268867043</v>
      </c>
      <c r="CN54" s="16">
        <v>0.3341548381403685</v>
      </c>
      <c r="CO54" s="16">
        <v>0.33362019039934399</v>
      </c>
      <c r="CP54" s="16">
        <v>0.33308639809470497</v>
      </c>
      <c r="CQ54" s="16">
        <v>0.33255345985775342</v>
      </c>
      <c r="CR54" s="16">
        <v>0.33202137432198103</v>
      </c>
      <c r="CS54" s="16">
        <v>0.33149014012306582</v>
      </c>
      <c r="CT54" s="16">
        <v>0.33095975589886889</v>
      </c>
      <c r="CU54" s="16">
        <v>0.3304302202894307</v>
      </c>
      <c r="CV54" s="16">
        <v>0.32990153193696758</v>
      </c>
      <c r="CW54" s="16">
        <v>0.32937368948586843</v>
      </c>
      <c r="CX54" s="16">
        <v>0.32884669158269103</v>
      </c>
      <c r="CY54" s="16">
        <v>0.32832053687615875</v>
      </c>
      <c r="CZ54" s="16">
        <v>0.32779522401715683</v>
      </c>
      <c r="DA54" s="16">
        <v>0.32727075165872938</v>
      </c>
      <c r="DB54" s="16">
        <v>0.3267471184560754</v>
      </c>
      <c r="DC54" s="16">
        <v>0.32622432306654564</v>
      </c>
      <c r="DD54" s="16">
        <v>0.32570236414963916</v>
      </c>
      <c r="DE54" s="16">
        <v>0.32518124036699975</v>
      </c>
      <c r="DF54" s="16">
        <v>0.32466095038241255</v>
      </c>
      <c r="DG54" s="16">
        <v>0.32414149286180061</v>
      </c>
      <c r="DH54" s="16">
        <v>0.32362286647322175</v>
      </c>
      <c r="DI54" s="16">
        <v>0.3231050698868646</v>
      </c>
      <c r="DJ54" s="16">
        <v>0.3225881017750456</v>
      </c>
      <c r="DK54" s="16">
        <v>0.32207196081220552</v>
      </c>
    </row>
    <row r="55" spans="2:115" ht="12.75" customHeight="1" x14ac:dyDescent="0.15">
      <c r="B55" s="16">
        <v>102</v>
      </c>
      <c r="D55" s="16">
        <v>0.41191</v>
      </c>
      <c r="E55" s="16">
        <v>0.41092141600000004</v>
      </c>
      <c r="F55" s="16">
        <v>0.40997629674320007</v>
      </c>
      <c r="G55" s="16">
        <v>0.40903335126069074</v>
      </c>
      <c r="H55" s="16">
        <v>0.40813347788791721</v>
      </c>
      <c r="I55" s="16">
        <v>0.40727639758435258</v>
      </c>
      <c r="J55" s="16">
        <v>0.40642111714942541</v>
      </c>
      <c r="K55" s="16">
        <v>0.40560827491512658</v>
      </c>
      <c r="L55" s="16">
        <v>0.40483761919278782</v>
      </c>
      <c r="M55" s="16">
        <v>0.4041089114782408</v>
      </c>
      <c r="N55" s="16">
        <v>0.40342192632872775</v>
      </c>
      <c r="O55" s="16">
        <v>0.40277645124660177</v>
      </c>
      <c r="P55" s="16">
        <v>0.40217228656973192</v>
      </c>
      <c r="Q55" s="16">
        <v>0.40156902813987733</v>
      </c>
      <c r="R55" s="16">
        <v>0.4010068315004815</v>
      </c>
      <c r="S55" s="16">
        <v>0.40048552261953091</v>
      </c>
      <c r="T55" s="16">
        <v>0.39996489144012554</v>
      </c>
      <c r="U55" s="16">
        <v>0.39948493357039738</v>
      </c>
      <c r="V55" s="16">
        <v>0.39900555165011292</v>
      </c>
      <c r="W55" s="16">
        <v>0.39852674498813279</v>
      </c>
      <c r="X55" s="16">
        <v>0.39804851289414706</v>
      </c>
      <c r="Y55" s="16">
        <v>0.39757085467867409</v>
      </c>
      <c r="Z55" s="16">
        <v>0.39709376965305965</v>
      </c>
      <c r="AA55" s="16">
        <v>0.39661725712947599</v>
      </c>
      <c r="AB55" s="16">
        <v>0.39614131642092065</v>
      </c>
      <c r="AC55" s="16">
        <v>0.39566594684121553</v>
      </c>
      <c r="AD55" s="16">
        <v>0.39519114770500607</v>
      </c>
      <c r="AE55" s="16">
        <v>0.39471691832776007</v>
      </c>
      <c r="AF55" s="16">
        <v>0.39424325802576676</v>
      </c>
      <c r="AG55" s="16">
        <v>0.39377016611613591</v>
      </c>
      <c r="AH55" s="16">
        <v>0.3932976419167965</v>
      </c>
      <c r="AI55" s="16">
        <v>0.39282568474649637</v>
      </c>
      <c r="AJ55" s="16">
        <v>0.39235429392480065</v>
      </c>
      <c r="AK55" s="16">
        <v>0.39188346877209085</v>
      </c>
      <c r="AL55" s="16">
        <v>0.39141320860956436</v>
      </c>
      <c r="AM55" s="16">
        <v>0.39094351275923289</v>
      </c>
      <c r="AN55" s="16">
        <v>0.39047438054392181</v>
      </c>
      <c r="AO55" s="16">
        <v>0.39000581128726913</v>
      </c>
      <c r="AP55" s="16">
        <v>0.38953780431372437</v>
      </c>
      <c r="AQ55" s="16">
        <v>0.38907035894854791</v>
      </c>
      <c r="AR55" s="16">
        <v>0.38860347451780969</v>
      </c>
      <c r="AS55" s="16">
        <v>0.3881371503483883</v>
      </c>
      <c r="AT55" s="16">
        <v>0.38767138576797028</v>
      </c>
      <c r="AU55" s="16">
        <v>0.3872061801050487</v>
      </c>
      <c r="AV55" s="16">
        <v>0.38674153268892264</v>
      </c>
      <c r="AW55" s="16">
        <v>0.38627744284969595</v>
      </c>
      <c r="AX55" s="16">
        <v>0.3858139099182763</v>
      </c>
      <c r="AY55" s="16">
        <v>0.38535093322637437</v>
      </c>
      <c r="AZ55" s="16">
        <v>0.38488851210650277</v>
      </c>
      <c r="BA55" s="16">
        <v>0.38442664589197495</v>
      </c>
      <c r="BB55" s="16">
        <v>0.38396533391690457</v>
      </c>
      <c r="BC55" s="16">
        <v>0.38350457551620432</v>
      </c>
      <c r="BD55" s="16">
        <v>0.38304437002558489</v>
      </c>
      <c r="BE55" s="16">
        <v>0.3825847167815542</v>
      </c>
      <c r="BF55" s="16">
        <v>0.38212561512141635</v>
      </c>
      <c r="BG55" s="16">
        <v>0.38166706438327064</v>
      </c>
      <c r="BH55" s="16">
        <v>0.38120906390601073</v>
      </c>
      <c r="BI55" s="16">
        <v>0.38075161302932353</v>
      </c>
      <c r="BJ55" s="16">
        <v>0.38029471109368834</v>
      </c>
      <c r="BK55" s="16">
        <v>0.37983835744037592</v>
      </c>
      <c r="BL55" s="16">
        <v>0.3793825514114475</v>
      </c>
      <c r="BM55" s="16">
        <v>0.37892729234975375</v>
      </c>
      <c r="BN55" s="16">
        <v>0.3784725795989341</v>
      </c>
      <c r="BO55" s="16">
        <v>0.37801841250341539</v>
      </c>
      <c r="BP55" s="16">
        <v>0.37756479040841129</v>
      </c>
      <c r="BQ55" s="16">
        <v>0.37711171265992116</v>
      </c>
      <c r="BR55" s="16">
        <v>0.37665917860472931</v>
      </c>
      <c r="BS55" s="16">
        <v>0.37620718759040361</v>
      </c>
      <c r="BT55" s="16">
        <v>0.37575573896529513</v>
      </c>
      <c r="BU55" s="16">
        <v>0.37530483207853677</v>
      </c>
      <c r="BV55" s="16">
        <v>0.37485446628004254</v>
      </c>
      <c r="BW55" s="16">
        <v>0.37440464092050652</v>
      </c>
      <c r="BX55" s="16">
        <v>0.3739553553514019</v>
      </c>
      <c r="BY55" s="16">
        <v>0.37350660892498022</v>
      </c>
      <c r="BZ55" s="16">
        <v>0.37305840099427023</v>
      </c>
      <c r="CA55" s="16">
        <v>0.37261073091307712</v>
      </c>
      <c r="CB55" s="16">
        <v>0.37216359803598142</v>
      </c>
      <c r="CC55" s="16">
        <v>0.37171700171833827</v>
      </c>
      <c r="CD55" s="16">
        <v>0.3712709413162763</v>
      </c>
      <c r="CE55" s="16">
        <v>0.37082541618669679</v>
      </c>
      <c r="CF55" s="16">
        <v>0.3703804256872727</v>
      </c>
      <c r="CG55" s="16">
        <v>0.369935969176448</v>
      </c>
      <c r="CH55" s="16">
        <v>0.36949204601343627</v>
      </c>
      <c r="CI55" s="16">
        <v>0.3690486555582202</v>
      </c>
      <c r="CJ55" s="16">
        <v>0.36860579717155034</v>
      </c>
      <c r="CK55" s="16">
        <v>0.3681634702149445</v>
      </c>
      <c r="CL55" s="16">
        <v>0.36772167405068656</v>
      </c>
      <c r="CM55" s="16">
        <v>0.36728040804182571</v>
      </c>
      <c r="CN55" s="16">
        <v>0.36683967155217556</v>
      </c>
      <c r="CO55" s="16">
        <v>0.36639946394631295</v>
      </c>
      <c r="CP55" s="16">
        <v>0.36595978458957734</v>
      </c>
      <c r="CQ55" s="16">
        <v>0.36552063284806985</v>
      </c>
      <c r="CR55" s="16">
        <v>0.36508200808865221</v>
      </c>
      <c r="CS55" s="16">
        <v>0.36464390967894583</v>
      </c>
      <c r="CT55" s="16">
        <v>0.36420633698733107</v>
      </c>
      <c r="CU55" s="16">
        <v>0.36376928938294634</v>
      </c>
      <c r="CV55" s="16">
        <v>0.36333276623568678</v>
      </c>
      <c r="CW55" s="16">
        <v>0.36289676691620398</v>
      </c>
      <c r="CX55" s="16">
        <v>0.36246129079590456</v>
      </c>
      <c r="CY55" s="16">
        <v>0.36202633724694949</v>
      </c>
      <c r="CZ55" s="16">
        <v>0.36159190564225313</v>
      </c>
      <c r="DA55" s="16">
        <v>0.36115799535548243</v>
      </c>
      <c r="DB55" s="16">
        <v>0.36072460576105586</v>
      </c>
      <c r="DC55" s="16">
        <v>0.36029173623414257</v>
      </c>
      <c r="DD55" s="16">
        <v>0.3598593861506616</v>
      </c>
      <c r="DE55" s="16">
        <v>0.35942755488728084</v>
      </c>
      <c r="DF55" s="16">
        <v>0.35899624182141615</v>
      </c>
      <c r="DG55" s="16">
        <v>0.35856544633123044</v>
      </c>
      <c r="DH55" s="16">
        <v>0.35813516779563298</v>
      </c>
      <c r="DI55" s="16">
        <v>0.35770540559427821</v>
      </c>
      <c r="DJ55" s="16">
        <v>0.35727615910756511</v>
      </c>
      <c r="DK55" s="16">
        <v>0.35684742771663602</v>
      </c>
    </row>
    <row r="56" spans="2:115" ht="12.75" customHeight="1" x14ac:dyDescent="0.15">
      <c r="B56" s="16">
        <v>103</v>
      </c>
      <c r="D56" s="16">
        <v>0.43453999999999998</v>
      </c>
      <c r="E56" s="16">
        <v>0.43384473599999995</v>
      </c>
      <c r="F56" s="16">
        <v>0.43315058442239995</v>
      </c>
      <c r="G56" s="16">
        <v>0.43250085854576636</v>
      </c>
      <c r="H56" s="16">
        <v>0.43185210725794776</v>
      </c>
      <c r="I56" s="16">
        <v>0.43124751430778663</v>
      </c>
      <c r="J56" s="16">
        <v>0.43064376778775576</v>
      </c>
      <c r="K56" s="16">
        <v>0.4300839308896317</v>
      </c>
      <c r="L56" s="16">
        <v>0.42952482177947521</v>
      </c>
      <c r="M56" s="16">
        <v>0.42900939199333987</v>
      </c>
      <c r="N56" s="16">
        <v>0.42853748166214722</v>
      </c>
      <c r="O56" s="16">
        <v>0.42806609043231886</v>
      </c>
      <c r="P56" s="16">
        <v>0.42763802434188652</v>
      </c>
      <c r="Q56" s="16">
        <v>0.42721038631754465</v>
      </c>
      <c r="R56" s="16">
        <v>0.42682589696985884</v>
      </c>
      <c r="S56" s="16">
        <v>0.42644175366258597</v>
      </c>
      <c r="T56" s="16">
        <v>0.4261006002596559</v>
      </c>
      <c r="U56" s="16">
        <v>0.42575971977944815</v>
      </c>
      <c r="V56" s="16">
        <v>0.42541911200362459</v>
      </c>
      <c r="W56" s="16">
        <v>0.42507877671402167</v>
      </c>
      <c r="X56" s="16">
        <v>0.42473871369265043</v>
      </c>
      <c r="Y56" s="16">
        <v>0.42439892272169633</v>
      </c>
      <c r="Z56" s="16">
        <v>0.42405940358351896</v>
      </c>
      <c r="AA56" s="16">
        <v>0.42372015606065211</v>
      </c>
      <c r="AB56" s="16">
        <v>0.4233811799358036</v>
      </c>
      <c r="AC56" s="16">
        <v>0.42304247499185493</v>
      </c>
      <c r="AD56" s="16">
        <v>0.42270404101186143</v>
      </c>
      <c r="AE56" s="16">
        <v>0.42236587777905193</v>
      </c>
      <c r="AF56" s="16">
        <v>0.4220279850768287</v>
      </c>
      <c r="AG56" s="16">
        <v>0.4216903626887672</v>
      </c>
      <c r="AH56" s="16">
        <v>0.42135301039861617</v>
      </c>
      <c r="AI56" s="16">
        <v>0.4210159279902973</v>
      </c>
      <c r="AJ56" s="16">
        <v>0.42067911524790508</v>
      </c>
      <c r="AK56" s="16">
        <v>0.42034257195570673</v>
      </c>
      <c r="AL56" s="16">
        <v>0.42000629789814214</v>
      </c>
      <c r="AM56" s="16">
        <v>0.41967029285982366</v>
      </c>
      <c r="AN56" s="16">
        <v>0.41933455662553576</v>
      </c>
      <c r="AO56" s="16">
        <v>0.4189990889802353</v>
      </c>
      <c r="AP56" s="16">
        <v>0.41866388970905111</v>
      </c>
      <c r="AQ56" s="16">
        <v>0.41832895859728386</v>
      </c>
      <c r="AR56" s="16">
        <v>0.41799429543040606</v>
      </c>
      <c r="AS56" s="16">
        <v>0.41765989999406167</v>
      </c>
      <c r="AT56" s="16">
        <v>0.4173257720740664</v>
      </c>
      <c r="AU56" s="16">
        <v>0.41699191145640718</v>
      </c>
      <c r="AV56" s="16">
        <v>0.41665831792724201</v>
      </c>
      <c r="AW56" s="16">
        <v>0.41632499127290024</v>
      </c>
      <c r="AX56" s="16">
        <v>0.41599193127988193</v>
      </c>
      <c r="AY56" s="16">
        <v>0.41565913773485796</v>
      </c>
      <c r="AZ56" s="16">
        <v>0.41532661042467006</v>
      </c>
      <c r="BA56" s="16">
        <v>0.41499434913633032</v>
      </c>
      <c r="BB56" s="16">
        <v>0.41466235365702125</v>
      </c>
      <c r="BC56" s="16">
        <v>0.41433062377409563</v>
      </c>
      <c r="BD56" s="16">
        <v>0.41399915927507636</v>
      </c>
      <c r="BE56" s="16">
        <v>0.41366795994765626</v>
      </c>
      <c r="BF56" s="16">
        <v>0.4133370255796982</v>
      </c>
      <c r="BG56" s="16">
        <v>0.41300635595923441</v>
      </c>
      <c r="BH56" s="16">
        <v>0.41267595087446701</v>
      </c>
      <c r="BI56" s="16">
        <v>0.41234581011376742</v>
      </c>
      <c r="BJ56" s="16">
        <v>0.41201593346567639</v>
      </c>
      <c r="BK56" s="16">
        <v>0.41168632071890382</v>
      </c>
      <c r="BL56" s="16">
        <v>0.41135697166232871</v>
      </c>
      <c r="BM56" s="16">
        <v>0.41102788608499879</v>
      </c>
      <c r="BN56" s="16">
        <v>0.4106990637761308</v>
      </c>
      <c r="BO56" s="16">
        <v>0.41037050452510992</v>
      </c>
      <c r="BP56" s="16">
        <v>0.41004220812148984</v>
      </c>
      <c r="BQ56" s="16">
        <v>0.40971417435499263</v>
      </c>
      <c r="BR56" s="16">
        <v>0.4093864030155086</v>
      </c>
      <c r="BS56" s="16">
        <v>0.40905889389309619</v>
      </c>
      <c r="BT56" s="16">
        <v>0.40873164677798168</v>
      </c>
      <c r="BU56" s="16">
        <v>0.40840466146055932</v>
      </c>
      <c r="BV56" s="16">
        <v>0.40807793773139084</v>
      </c>
      <c r="BW56" s="16">
        <v>0.40775147538120571</v>
      </c>
      <c r="BX56" s="16">
        <v>0.40742527420090074</v>
      </c>
      <c r="BY56" s="16">
        <v>0.40709933398154002</v>
      </c>
      <c r="BZ56" s="16">
        <v>0.40677365451435482</v>
      </c>
      <c r="CA56" s="16">
        <v>0.40644823559074328</v>
      </c>
      <c r="CB56" s="16">
        <v>0.40612307700227068</v>
      </c>
      <c r="CC56" s="16">
        <v>0.40579817854066885</v>
      </c>
      <c r="CD56" s="16">
        <v>0.40547353999783631</v>
      </c>
      <c r="CE56" s="16">
        <v>0.40514916116583805</v>
      </c>
      <c r="CF56" s="16">
        <v>0.40482504183690537</v>
      </c>
      <c r="CG56" s="16">
        <v>0.40450118180343581</v>
      </c>
      <c r="CH56" s="16">
        <v>0.40417758085799305</v>
      </c>
      <c r="CI56" s="16">
        <v>0.40385423879330667</v>
      </c>
      <c r="CJ56" s="16">
        <v>0.40353115540227202</v>
      </c>
      <c r="CK56" s="16">
        <v>0.40320833047795018</v>
      </c>
      <c r="CL56" s="16">
        <v>0.40288576381356783</v>
      </c>
      <c r="CM56" s="16">
        <v>0.40256345520251696</v>
      </c>
      <c r="CN56" s="16">
        <v>0.40224140443835493</v>
      </c>
      <c r="CO56" s="16">
        <v>0.40191961131480425</v>
      </c>
      <c r="CP56" s="16">
        <v>0.40159807562575234</v>
      </c>
      <c r="CQ56" s="16">
        <v>0.40127679716525178</v>
      </c>
      <c r="CR56" s="16">
        <v>0.40095577572751956</v>
      </c>
      <c r="CS56" s="16">
        <v>0.4006350111069375</v>
      </c>
      <c r="CT56" s="16">
        <v>0.40031450309805194</v>
      </c>
      <c r="CU56" s="16">
        <v>0.39999425149557349</v>
      </c>
      <c r="CV56" s="16">
        <v>0.39967425609437707</v>
      </c>
      <c r="CW56" s="16">
        <v>0.39935451668950156</v>
      </c>
      <c r="CX56" s="16">
        <v>0.39903503307614996</v>
      </c>
      <c r="CY56" s="16">
        <v>0.39871580504968901</v>
      </c>
      <c r="CZ56" s="16">
        <v>0.39839683240564927</v>
      </c>
      <c r="DA56" s="16">
        <v>0.39807811493972473</v>
      </c>
      <c r="DB56" s="16">
        <v>0.39775965244777295</v>
      </c>
      <c r="DC56" s="16">
        <v>0.39744144472581466</v>
      </c>
      <c r="DD56" s="16">
        <v>0.39712349157003402</v>
      </c>
      <c r="DE56" s="16">
        <v>0.39680579277677802</v>
      </c>
      <c r="DF56" s="16">
        <v>0.39648834814255657</v>
      </c>
      <c r="DG56" s="16">
        <v>0.39617115746404252</v>
      </c>
      <c r="DH56" s="16">
        <v>0.39585422053807129</v>
      </c>
      <c r="DI56" s="16">
        <v>0.39553753716164081</v>
      </c>
      <c r="DJ56" s="16">
        <v>0.3952211071319115</v>
      </c>
      <c r="DK56" s="16">
        <v>0.39490493024620593</v>
      </c>
    </row>
    <row r="57" spans="2:115" ht="12.75" customHeight="1" x14ac:dyDescent="0.15">
      <c r="B57" s="16">
        <v>104</v>
      </c>
      <c r="D57" s="16">
        <v>0.45878999999999998</v>
      </c>
      <c r="E57" s="16">
        <v>0.45842296799999999</v>
      </c>
      <c r="F57" s="16">
        <v>0.4580562296256</v>
      </c>
      <c r="G57" s="16">
        <v>0.45768978464189952</v>
      </c>
      <c r="H57" s="16">
        <v>0.45736940179265018</v>
      </c>
      <c r="I57" s="16">
        <v>0.45704924321139528</v>
      </c>
      <c r="J57" s="16">
        <v>0.45672930874114731</v>
      </c>
      <c r="K57" s="16">
        <v>0.45640959822502847</v>
      </c>
      <c r="L57" s="16">
        <v>0.45613575246609345</v>
      </c>
      <c r="M57" s="16">
        <v>0.45586207101461379</v>
      </c>
      <c r="N57" s="16">
        <v>0.45558855377200502</v>
      </c>
      <c r="O57" s="16">
        <v>0.45536075949511906</v>
      </c>
      <c r="P57" s="16">
        <v>0.45513307911537154</v>
      </c>
      <c r="Q57" s="16">
        <v>0.45490551257581391</v>
      </c>
      <c r="R57" s="16">
        <v>0.45467805981952603</v>
      </c>
      <c r="S57" s="16">
        <v>0.45449618859559826</v>
      </c>
      <c r="T57" s="16">
        <v>0.45431439012016006</v>
      </c>
      <c r="U57" s="16">
        <v>0.45413266436411204</v>
      </c>
      <c r="V57" s="16">
        <v>0.4539510112983664</v>
      </c>
      <c r="W57" s="16">
        <v>0.45376943089384708</v>
      </c>
      <c r="X57" s="16">
        <v>0.45358792312148954</v>
      </c>
      <c r="Y57" s="16">
        <v>0.45340648795224103</v>
      </c>
      <c r="Z57" s="16">
        <v>0.45322512535706011</v>
      </c>
      <c r="AA57" s="16">
        <v>0.45304383530691733</v>
      </c>
      <c r="AB57" s="16">
        <v>0.45286261777279457</v>
      </c>
      <c r="AC57" s="16">
        <v>0.45268147272568543</v>
      </c>
      <c r="AD57" s="16">
        <v>0.4525004001365952</v>
      </c>
      <c r="AE57" s="16">
        <v>0.45231939997654058</v>
      </c>
      <c r="AF57" s="16">
        <v>0.45213847221654996</v>
      </c>
      <c r="AG57" s="16">
        <v>0.45195761682766339</v>
      </c>
      <c r="AH57" s="16">
        <v>0.45177683378093236</v>
      </c>
      <c r="AI57" s="16">
        <v>0.45159612304741997</v>
      </c>
      <c r="AJ57" s="16">
        <v>0.45141548459820108</v>
      </c>
      <c r="AK57" s="16">
        <v>0.45123491840436175</v>
      </c>
      <c r="AL57" s="16">
        <v>0.45105442443700006</v>
      </c>
      <c r="AM57" s="16">
        <v>0.45087400266722527</v>
      </c>
      <c r="AN57" s="16">
        <v>0.45069365306615844</v>
      </c>
      <c r="AO57" s="16">
        <v>0.45051337560493199</v>
      </c>
      <c r="AP57" s="16">
        <v>0.45033317025469</v>
      </c>
      <c r="AQ57" s="16">
        <v>0.45015303698658815</v>
      </c>
      <c r="AR57" s="16">
        <v>0.44997297577179357</v>
      </c>
      <c r="AS57" s="16">
        <v>0.44979298658148487</v>
      </c>
      <c r="AT57" s="16">
        <v>0.44961306938685225</v>
      </c>
      <c r="AU57" s="16">
        <v>0.44943322415909753</v>
      </c>
      <c r="AV57" s="16">
        <v>0.44925345086943391</v>
      </c>
      <c r="AW57" s="16">
        <v>0.44907374948908618</v>
      </c>
      <c r="AX57" s="16">
        <v>0.44889411998929057</v>
      </c>
      <c r="AY57" s="16">
        <v>0.44871456234129486</v>
      </c>
      <c r="AZ57" s="16">
        <v>0.44853507651635832</v>
      </c>
      <c r="BA57" s="16">
        <v>0.44835566248575187</v>
      </c>
      <c r="BB57" s="16">
        <v>0.44817632022075754</v>
      </c>
      <c r="BC57" s="16">
        <v>0.44799704969266929</v>
      </c>
      <c r="BD57" s="16">
        <v>0.44781785087279224</v>
      </c>
      <c r="BE57" s="16">
        <v>0.44763872373244312</v>
      </c>
      <c r="BF57" s="16">
        <v>0.44745966824295019</v>
      </c>
      <c r="BG57" s="16">
        <v>0.44728068437565299</v>
      </c>
      <c r="BH57" s="16">
        <v>0.44710177210190277</v>
      </c>
      <c r="BI57" s="16">
        <v>0.44692293139306205</v>
      </c>
      <c r="BJ57" s="16">
        <v>0.44674416222050484</v>
      </c>
      <c r="BK57" s="16">
        <v>0.44656546455561663</v>
      </c>
      <c r="BL57" s="16">
        <v>0.44638683836979443</v>
      </c>
      <c r="BM57" s="16">
        <v>0.44620828363444653</v>
      </c>
      <c r="BN57" s="16">
        <v>0.44602980032099276</v>
      </c>
      <c r="BO57" s="16">
        <v>0.44585138840086441</v>
      </c>
      <c r="BP57" s="16">
        <v>0.44567304784550404</v>
      </c>
      <c r="BQ57" s="16">
        <v>0.44549477862636588</v>
      </c>
      <c r="BR57" s="16">
        <v>0.44531658071491531</v>
      </c>
      <c r="BS57" s="16">
        <v>0.44513845408262936</v>
      </c>
      <c r="BT57" s="16">
        <v>0.44496039870099635</v>
      </c>
      <c r="BU57" s="16">
        <v>0.44478241454151596</v>
      </c>
      <c r="BV57" s="16">
        <v>0.44460450157569942</v>
      </c>
      <c r="BW57" s="16">
        <v>0.44442665977506912</v>
      </c>
      <c r="BX57" s="16">
        <v>0.44424888911115912</v>
      </c>
      <c r="BY57" s="16">
        <v>0.44407118955551472</v>
      </c>
      <c r="BZ57" s="16">
        <v>0.44389356107969247</v>
      </c>
      <c r="CA57" s="16">
        <v>0.44371600365526065</v>
      </c>
      <c r="CB57" s="16">
        <v>0.44353851725379856</v>
      </c>
      <c r="CC57" s="16">
        <v>0.44336110184689709</v>
      </c>
      <c r="CD57" s="16">
        <v>0.44318375740615834</v>
      </c>
      <c r="CE57" s="16">
        <v>0.44300648390319591</v>
      </c>
      <c r="CF57" s="16">
        <v>0.44282928130963461</v>
      </c>
      <c r="CG57" s="16">
        <v>0.4426521495971108</v>
      </c>
      <c r="CH57" s="16">
        <v>0.44247508873727193</v>
      </c>
      <c r="CI57" s="16">
        <v>0.44229809870177711</v>
      </c>
      <c r="CJ57" s="16">
        <v>0.4421211794622964</v>
      </c>
      <c r="CK57" s="16">
        <v>0.4419443309905115</v>
      </c>
      <c r="CL57" s="16">
        <v>0.44176755325811529</v>
      </c>
      <c r="CM57" s="16">
        <v>0.44159084623681205</v>
      </c>
      <c r="CN57" s="16">
        <v>0.44141420989831737</v>
      </c>
      <c r="CO57" s="16">
        <v>0.44123764421435802</v>
      </c>
      <c r="CP57" s="16">
        <v>0.44106114915667233</v>
      </c>
      <c r="CQ57" s="16">
        <v>0.44088472469700968</v>
      </c>
      <c r="CR57" s="16">
        <v>0.44070837080713088</v>
      </c>
      <c r="CS57" s="16">
        <v>0.44053208745880806</v>
      </c>
      <c r="CT57" s="16">
        <v>0.44035587462382458</v>
      </c>
      <c r="CU57" s="16">
        <v>0.44017973227397506</v>
      </c>
      <c r="CV57" s="16">
        <v>0.44000366038106548</v>
      </c>
      <c r="CW57" s="16">
        <v>0.43982765891691306</v>
      </c>
      <c r="CX57" s="16">
        <v>0.43965172785334633</v>
      </c>
      <c r="CY57" s="16">
        <v>0.43947586716220499</v>
      </c>
      <c r="CZ57" s="16">
        <v>0.43930007681534011</v>
      </c>
      <c r="DA57" s="16">
        <v>0.43912435678461403</v>
      </c>
      <c r="DB57" s="16">
        <v>0.4389487070419002</v>
      </c>
      <c r="DC57" s="16">
        <v>0.43877312755908349</v>
      </c>
      <c r="DD57" s="16">
        <v>0.43859761830805982</v>
      </c>
      <c r="DE57" s="16">
        <v>0.43842217926073668</v>
      </c>
      <c r="DF57" s="16">
        <v>0.43824681038903235</v>
      </c>
      <c r="DG57" s="16">
        <v>0.43807151166487679</v>
      </c>
      <c r="DH57" s="16">
        <v>0.43789628306021083</v>
      </c>
      <c r="DI57" s="16">
        <v>0.43772112454698681</v>
      </c>
      <c r="DJ57" s="16">
        <v>0.43754603609716797</v>
      </c>
      <c r="DK57" s="16">
        <v>0.43737101768272912</v>
      </c>
    </row>
    <row r="58" spans="2:115" ht="12.75" customHeight="1" x14ac:dyDescent="0.15">
      <c r="B58" s="16">
        <v>105</v>
      </c>
      <c r="D58" s="16">
        <v>0.47904000000000002</v>
      </c>
      <c r="E58" s="16">
        <v>0.47904000000000002</v>
      </c>
      <c r="F58" s="16">
        <v>0.47904000000000002</v>
      </c>
      <c r="G58" s="16">
        <v>0.47904000000000002</v>
      </c>
      <c r="H58" s="16">
        <v>0.47904000000000002</v>
      </c>
      <c r="I58" s="16">
        <v>0.47904000000000002</v>
      </c>
      <c r="J58" s="16">
        <v>0.47904000000000002</v>
      </c>
      <c r="K58" s="16">
        <v>0.47904000000000002</v>
      </c>
      <c r="L58" s="16">
        <v>0.47904000000000002</v>
      </c>
      <c r="M58" s="16">
        <v>0.47904000000000002</v>
      </c>
      <c r="N58" s="16">
        <v>0.47904000000000002</v>
      </c>
      <c r="O58" s="16">
        <v>0.47904000000000002</v>
      </c>
      <c r="P58" s="16">
        <v>0.47904000000000002</v>
      </c>
      <c r="Q58" s="16">
        <v>0.47904000000000002</v>
      </c>
      <c r="R58" s="16">
        <v>0.47904000000000002</v>
      </c>
      <c r="S58" s="16">
        <v>0.47904000000000002</v>
      </c>
      <c r="T58" s="16">
        <v>0.47904000000000002</v>
      </c>
      <c r="U58" s="16">
        <v>0.47904000000000002</v>
      </c>
      <c r="V58" s="16">
        <v>0.47904000000000002</v>
      </c>
      <c r="W58" s="16">
        <v>0.47904000000000002</v>
      </c>
      <c r="X58" s="16">
        <v>0.47904000000000002</v>
      </c>
      <c r="Y58" s="16">
        <v>0.47904000000000002</v>
      </c>
      <c r="Z58" s="16">
        <v>0.47904000000000002</v>
      </c>
      <c r="AA58" s="16">
        <v>0.47904000000000002</v>
      </c>
      <c r="AB58" s="16">
        <v>0.47904000000000002</v>
      </c>
      <c r="AC58" s="16">
        <v>0.47904000000000002</v>
      </c>
      <c r="AD58" s="16">
        <v>0.47904000000000002</v>
      </c>
      <c r="AE58" s="16">
        <v>0.47904000000000002</v>
      </c>
      <c r="AF58" s="16">
        <v>0.47904000000000002</v>
      </c>
      <c r="AG58" s="16">
        <v>0.47904000000000002</v>
      </c>
      <c r="AH58" s="16">
        <v>0.47904000000000002</v>
      </c>
      <c r="AI58" s="16">
        <v>0.47904000000000002</v>
      </c>
      <c r="AJ58" s="16">
        <v>0.47904000000000002</v>
      </c>
      <c r="AK58" s="16">
        <v>0.47904000000000002</v>
      </c>
      <c r="AL58" s="16">
        <v>0.47904000000000002</v>
      </c>
      <c r="AM58" s="16">
        <v>0.47904000000000002</v>
      </c>
      <c r="AN58" s="16">
        <v>0.47904000000000002</v>
      </c>
      <c r="AO58" s="16">
        <v>0.47904000000000002</v>
      </c>
      <c r="AP58" s="16">
        <v>0.47904000000000002</v>
      </c>
      <c r="AQ58" s="16">
        <v>0.47904000000000002</v>
      </c>
      <c r="AR58" s="16">
        <v>0.47904000000000002</v>
      </c>
      <c r="AS58" s="16">
        <v>0.47904000000000002</v>
      </c>
      <c r="AT58" s="16">
        <v>0.47904000000000002</v>
      </c>
      <c r="AU58" s="16">
        <v>0.47904000000000002</v>
      </c>
      <c r="AV58" s="16">
        <v>0.47904000000000002</v>
      </c>
      <c r="AW58" s="16">
        <v>0.47904000000000002</v>
      </c>
      <c r="AX58" s="16">
        <v>0.47904000000000002</v>
      </c>
      <c r="AY58" s="16">
        <v>0.47904000000000002</v>
      </c>
      <c r="AZ58" s="16">
        <v>0.47904000000000002</v>
      </c>
      <c r="BA58" s="16">
        <v>0.47904000000000002</v>
      </c>
      <c r="BB58" s="16">
        <v>0.47904000000000002</v>
      </c>
      <c r="BC58" s="16">
        <v>0.47904000000000002</v>
      </c>
      <c r="BD58" s="16">
        <v>0.47904000000000002</v>
      </c>
      <c r="BE58" s="16">
        <v>0.47904000000000002</v>
      </c>
      <c r="BF58" s="16">
        <v>0.47904000000000002</v>
      </c>
      <c r="BG58" s="16">
        <v>0.47904000000000002</v>
      </c>
      <c r="BH58" s="16">
        <v>0.47904000000000002</v>
      </c>
      <c r="BI58" s="16">
        <v>0.47904000000000002</v>
      </c>
      <c r="BJ58" s="16">
        <v>0.47904000000000002</v>
      </c>
      <c r="BK58" s="16">
        <v>0.47904000000000002</v>
      </c>
      <c r="BL58" s="16">
        <v>0.47904000000000002</v>
      </c>
      <c r="BM58" s="16">
        <v>0.47904000000000002</v>
      </c>
      <c r="BN58" s="16">
        <v>0.47904000000000002</v>
      </c>
      <c r="BO58" s="16">
        <v>0.47904000000000002</v>
      </c>
      <c r="BP58" s="16">
        <v>0.47904000000000002</v>
      </c>
      <c r="BQ58" s="16">
        <v>0.47904000000000002</v>
      </c>
      <c r="BR58" s="16">
        <v>0.47904000000000002</v>
      </c>
      <c r="BS58" s="16">
        <v>0.47904000000000002</v>
      </c>
      <c r="BT58" s="16">
        <v>0.47904000000000002</v>
      </c>
      <c r="BU58" s="16">
        <v>0.47904000000000002</v>
      </c>
      <c r="BV58" s="16">
        <v>0.47904000000000002</v>
      </c>
      <c r="BW58" s="16">
        <v>0.47904000000000002</v>
      </c>
      <c r="BX58" s="16">
        <v>0.47904000000000002</v>
      </c>
      <c r="BY58" s="16">
        <v>0.47904000000000002</v>
      </c>
      <c r="BZ58" s="16">
        <v>0.47904000000000002</v>
      </c>
      <c r="CA58" s="16">
        <v>0.47904000000000002</v>
      </c>
      <c r="CB58" s="16">
        <v>0.47904000000000002</v>
      </c>
      <c r="CC58" s="16">
        <v>0.47904000000000002</v>
      </c>
      <c r="CD58" s="16">
        <v>0.47904000000000002</v>
      </c>
      <c r="CE58" s="16">
        <v>0.47904000000000002</v>
      </c>
      <c r="CF58" s="16">
        <v>0.47904000000000002</v>
      </c>
      <c r="CG58" s="16">
        <v>0.47904000000000002</v>
      </c>
      <c r="CH58" s="16">
        <v>0.47904000000000002</v>
      </c>
      <c r="CI58" s="16">
        <v>0.47904000000000002</v>
      </c>
      <c r="CJ58" s="16">
        <v>0.47904000000000002</v>
      </c>
      <c r="CK58" s="16">
        <v>0.47904000000000002</v>
      </c>
      <c r="CL58" s="16">
        <v>0.47904000000000002</v>
      </c>
      <c r="CM58" s="16">
        <v>0.47904000000000002</v>
      </c>
      <c r="CN58" s="16">
        <v>0.47904000000000002</v>
      </c>
      <c r="CO58" s="16">
        <v>0.47904000000000002</v>
      </c>
      <c r="CP58" s="16">
        <v>0.47904000000000002</v>
      </c>
      <c r="CQ58" s="16">
        <v>0.47904000000000002</v>
      </c>
      <c r="CR58" s="16">
        <v>0.47904000000000002</v>
      </c>
      <c r="CS58" s="16">
        <v>0.47904000000000002</v>
      </c>
      <c r="CT58" s="16">
        <v>0.47904000000000002</v>
      </c>
      <c r="CU58" s="16">
        <v>0.47904000000000002</v>
      </c>
      <c r="CV58" s="16">
        <v>0.47904000000000002</v>
      </c>
      <c r="CW58" s="16">
        <v>0.47904000000000002</v>
      </c>
      <c r="CX58" s="16">
        <v>0.47904000000000002</v>
      </c>
      <c r="CY58" s="16">
        <v>0.47904000000000002</v>
      </c>
      <c r="CZ58" s="16">
        <v>0.47904000000000002</v>
      </c>
      <c r="DA58" s="16">
        <v>0.47904000000000002</v>
      </c>
      <c r="DB58" s="16">
        <v>0.47904000000000002</v>
      </c>
      <c r="DC58" s="16">
        <v>0.47904000000000002</v>
      </c>
      <c r="DD58" s="16">
        <v>0.47904000000000002</v>
      </c>
      <c r="DE58" s="16">
        <v>0.47904000000000002</v>
      </c>
      <c r="DF58" s="16">
        <v>0.47904000000000002</v>
      </c>
      <c r="DG58" s="16">
        <v>0.47904000000000002</v>
      </c>
      <c r="DH58" s="16">
        <v>0.47904000000000002</v>
      </c>
      <c r="DI58" s="16">
        <v>0.47904000000000002</v>
      </c>
      <c r="DJ58" s="16">
        <v>0.47904000000000002</v>
      </c>
      <c r="DK58" s="16">
        <v>0.47904000000000002</v>
      </c>
    </row>
    <row r="59" spans="2:115" ht="12.75" customHeight="1" x14ac:dyDescent="0.15">
      <c r="B59" s="16">
        <v>106</v>
      </c>
      <c r="D59" s="16">
        <v>0.49928</v>
      </c>
      <c r="E59" s="16">
        <v>0.49928</v>
      </c>
      <c r="F59" s="16">
        <v>0.49928</v>
      </c>
      <c r="G59" s="16">
        <v>0.49928</v>
      </c>
      <c r="H59" s="16">
        <v>0.49928</v>
      </c>
      <c r="I59" s="16">
        <v>0.49928</v>
      </c>
      <c r="J59" s="16">
        <v>0.49928</v>
      </c>
      <c r="K59" s="16">
        <v>0.49928</v>
      </c>
      <c r="L59" s="16">
        <v>0.49928</v>
      </c>
      <c r="M59" s="16">
        <v>0.49928</v>
      </c>
      <c r="N59" s="16">
        <v>0.49928</v>
      </c>
      <c r="O59" s="16">
        <v>0.49928</v>
      </c>
      <c r="P59" s="16">
        <v>0.49928</v>
      </c>
      <c r="Q59" s="16">
        <v>0.49928</v>
      </c>
      <c r="R59" s="16">
        <v>0.49928</v>
      </c>
      <c r="S59" s="16">
        <v>0.49928</v>
      </c>
      <c r="T59" s="16">
        <v>0.49928</v>
      </c>
      <c r="U59" s="16">
        <v>0.49928</v>
      </c>
      <c r="V59" s="16">
        <v>0.49928</v>
      </c>
      <c r="W59" s="16">
        <v>0.49928</v>
      </c>
      <c r="X59" s="16">
        <v>0.49928</v>
      </c>
      <c r="Y59" s="16">
        <v>0.49928</v>
      </c>
      <c r="Z59" s="16">
        <v>0.49928</v>
      </c>
      <c r="AA59" s="16">
        <v>0.49928</v>
      </c>
      <c r="AB59" s="16">
        <v>0.49928</v>
      </c>
      <c r="AC59" s="16">
        <v>0.49928</v>
      </c>
      <c r="AD59" s="16">
        <v>0.49928</v>
      </c>
      <c r="AE59" s="16">
        <v>0.49928</v>
      </c>
      <c r="AF59" s="16">
        <v>0.49928</v>
      </c>
      <c r="AG59" s="16">
        <v>0.49928</v>
      </c>
      <c r="AH59" s="16">
        <v>0.49928</v>
      </c>
      <c r="AI59" s="16">
        <v>0.49928</v>
      </c>
      <c r="AJ59" s="16">
        <v>0.49928</v>
      </c>
      <c r="AK59" s="16">
        <v>0.49928</v>
      </c>
      <c r="AL59" s="16">
        <v>0.49928</v>
      </c>
      <c r="AM59" s="16">
        <v>0.49928</v>
      </c>
      <c r="AN59" s="16">
        <v>0.49928</v>
      </c>
      <c r="AO59" s="16">
        <v>0.49928</v>
      </c>
      <c r="AP59" s="16">
        <v>0.49928</v>
      </c>
      <c r="AQ59" s="16">
        <v>0.49928</v>
      </c>
      <c r="AR59" s="16">
        <v>0.49928</v>
      </c>
      <c r="AS59" s="16">
        <v>0.49928</v>
      </c>
      <c r="AT59" s="16">
        <v>0.49928</v>
      </c>
      <c r="AU59" s="16">
        <v>0.49928</v>
      </c>
      <c r="AV59" s="16">
        <v>0.49928</v>
      </c>
      <c r="AW59" s="16">
        <v>0.49928</v>
      </c>
      <c r="AX59" s="16">
        <v>0.49928</v>
      </c>
      <c r="AY59" s="16">
        <v>0.49928</v>
      </c>
      <c r="AZ59" s="16">
        <v>0.49928</v>
      </c>
      <c r="BA59" s="16">
        <v>0.49928</v>
      </c>
      <c r="BB59" s="16">
        <v>0.49928</v>
      </c>
      <c r="BC59" s="16">
        <v>0.49928</v>
      </c>
      <c r="BD59" s="16">
        <v>0.49928</v>
      </c>
      <c r="BE59" s="16">
        <v>0.49928</v>
      </c>
      <c r="BF59" s="16">
        <v>0.49928</v>
      </c>
      <c r="BG59" s="16">
        <v>0.49928</v>
      </c>
      <c r="BH59" s="16">
        <v>0.49928</v>
      </c>
      <c r="BI59" s="16">
        <v>0.49928</v>
      </c>
      <c r="BJ59" s="16">
        <v>0.49928</v>
      </c>
      <c r="BK59" s="16">
        <v>0.49928</v>
      </c>
      <c r="BL59" s="16">
        <v>0.49928</v>
      </c>
      <c r="BM59" s="16">
        <v>0.49928</v>
      </c>
      <c r="BN59" s="16">
        <v>0.49928</v>
      </c>
      <c r="BO59" s="16">
        <v>0.49928</v>
      </c>
      <c r="BP59" s="16">
        <v>0.49928</v>
      </c>
      <c r="BQ59" s="16">
        <v>0.49928</v>
      </c>
      <c r="BR59" s="16">
        <v>0.49928</v>
      </c>
      <c r="BS59" s="16">
        <v>0.49928</v>
      </c>
      <c r="BT59" s="16">
        <v>0.49928</v>
      </c>
      <c r="BU59" s="16">
        <v>0.49928</v>
      </c>
      <c r="BV59" s="16">
        <v>0.49928</v>
      </c>
      <c r="BW59" s="16">
        <v>0.49928</v>
      </c>
      <c r="BX59" s="16">
        <v>0.49928</v>
      </c>
      <c r="BY59" s="16">
        <v>0.49928</v>
      </c>
      <c r="BZ59" s="16">
        <v>0.49928</v>
      </c>
      <c r="CA59" s="16">
        <v>0.49928</v>
      </c>
      <c r="CB59" s="16">
        <v>0.49928</v>
      </c>
      <c r="CC59" s="16">
        <v>0.49928</v>
      </c>
      <c r="CD59" s="16">
        <v>0.49928</v>
      </c>
      <c r="CE59" s="16">
        <v>0.49928</v>
      </c>
      <c r="CF59" s="16">
        <v>0.49928</v>
      </c>
      <c r="CG59" s="16">
        <v>0.49928</v>
      </c>
      <c r="CH59" s="16">
        <v>0.49928</v>
      </c>
      <c r="CI59" s="16">
        <v>0.49928</v>
      </c>
      <c r="CJ59" s="16">
        <v>0.49928</v>
      </c>
      <c r="CK59" s="16">
        <v>0.49928</v>
      </c>
      <c r="CL59" s="16">
        <v>0.49928</v>
      </c>
      <c r="CM59" s="16">
        <v>0.49928</v>
      </c>
      <c r="CN59" s="16">
        <v>0.49928</v>
      </c>
      <c r="CO59" s="16">
        <v>0.49928</v>
      </c>
      <c r="CP59" s="16">
        <v>0.49928</v>
      </c>
      <c r="CQ59" s="16">
        <v>0.49928</v>
      </c>
      <c r="CR59" s="16">
        <v>0.49928</v>
      </c>
      <c r="CS59" s="16">
        <v>0.49928</v>
      </c>
      <c r="CT59" s="16">
        <v>0.49928</v>
      </c>
      <c r="CU59" s="16">
        <v>0.49928</v>
      </c>
      <c r="CV59" s="16">
        <v>0.49928</v>
      </c>
      <c r="CW59" s="16">
        <v>0.49928</v>
      </c>
      <c r="CX59" s="16">
        <v>0.49928</v>
      </c>
      <c r="CY59" s="16">
        <v>0.49928</v>
      </c>
      <c r="CZ59" s="16">
        <v>0.49928</v>
      </c>
      <c r="DA59" s="16">
        <v>0.49928</v>
      </c>
      <c r="DB59" s="16">
        <v>0.49928</v>
      </c>
      <c r="DC59" s="16">
        <v>0.49928</v>
      </c>
      <c r="DD59" s="16">
        <v>0.49928</v>
      </c>
      <c r="DE59" s="16">
        <v>0.49928</v>
      </c>
      <c r="DF59" s="16">
        <v>0.49928</v>
      </c>
      <c r="DG59" s="16">
        <v>0.49928</v>
      </c>
      <c r="DH59" s="16">
        <v>0.49928</v>
      </c>
      <c r="DI59" s="16">
        <v>0.49928</v>
      </c>
      <c r="DJ59" s="16">
        <v>0.49928</v>
      </c>
      <c r="DK59" s="16">
        <v>0.49928</v>
      </c>
    </row>
    <row r="60" spans="2:115" ht="12.75" customHeight="1" x14ac:dyDescent="0.15">
      <c r="B60" s="16">
        <v>107</v>
      </c>
      <c r="D60" s="16">
        <v>0.51949999999999996</v>
      </c>
      <c r="E60" s="16">
        <v>0.51949999999999996</v>
      </c>
      <c r="F60" s="16">
        <v>0.51949999999999996</v>
      </c>
      <c r="G60" s="16">
        <v>0.51949999999999996</v>
      </c>
      <c r="H60" s="16">
        <v>0.51949999999999996</v>
      </c>
      <c r="I60" s="16">
        <v>0.51949999999999996</v>
      </c>
      <c r="J60" s="16">
        <v>0.51949999999999996</v>
      </c>
      <c r="K60" s="16">
        <v>0.51949999999999996</v>
      </c>
      <c r="L60" s="16">
        <v>0.51949999999999996</v>
      </c>
      <c r="M60" s="16">
        <v>0.51949999999999996</v>
      </c>
      <c r="N60" s="16">
        <v>0.51949999999999996</v>
      </c>
      <c r="O60" s="16">
        <v>0.51949999999999996</v>
      </c>
      <c r="P60" s="16">
        <v>0.51949999999999996</v>
      </c>
      <c r="Q60" s="16">
        <v>0.51949999999999996</v>
      </c>
      <c r="R60" s="16">
        <v>0.51949999999999996</v>
      </c>
      <c r="S60" s="16">
        <v>0.51949999999999996</v>
      </c>
      <c r="T60" s="16">
        <v>0.51949999999999996</v>
      </c>
      <c r="U60" s="16">
        <v>0.51949999999999996</v>
      </c>
      <c r="V60" s="16">
        <v>0.51949999999999996</v>
      </c>
      <c r="W60" s="16">
        <v>0.51949999999999996</v>
      </c>
      <c r="X60" s="16">
        <v>0.51949999999999996</v>
      </c>
      <c r="Y60" s="16">
        <v>0.51949999999999996</v>
      </c>
      <c r="Z60" s="16">
        <v>0.51949999999999996</v>
      </c>
      <c r="AA60" s="16">
        <v>0.51949999999999996</v>
      </c>
      <c r="AB60" s="16">
        <v>0.51949999999999996</v>
      </c>
      <c r="AC60" s="16">
        <v>0.51949999999999996</v>
      </c>
      <c r="AD60" s="16">
        <v>0.51949999999999996</v>
      </c>
      <c r="AE60" s="16">
        <v>0.51949999999999996</v>
      </c>
      <c r="AF60" s="16">
        <v>0.51949999999999996</v>
      </c>
      <c r="AG60" s="16">
        <v>0.51949999999999996</v>
      </c>
      <c r="AH60" s="16">
        <v>0.51949999999999996</v>
      </c>
      <c r="AI60" s="16">
        <v>0.51949999999999996</v>
      </c>
      <c r="AJ60" s="16">
        <v>0.51949999999999996</v>
      </c>
      <c r="AK60" s="16">
        <v>0.51949999999999996</v>
      </c>
      <c r="AL60" s="16">
        <v>0.51949999999999996</v>
      </c>
      <c r="AM60" s="16">
        <v>0.51949999999999996</v>
      </c>
      <c r="AN60" s="16">
        <v>0.51949999999999996</v>
      </c>
      <c r="AO60" s="16">
        <v>0.51949999999999996</v>
      </c>
      <c r="AP60" s="16">
        <v>0.51949999999999996</v>
      </c>
      <c r="AQ60" s="16">
        <v>0.51949999999999996</v>
      </c>
      <c r="AR60" s="16">
        <v>0.51949999999999996</v>
      </c>
      <c r="AS60" s="16">
        <v>0.51949999999999996</v>
      </c>
      <c r="AT60" s="16">
        <v>0.51949999999999996</v>
      </c>
      <c r="AU60" s="16">
        <v>0.51949999999999996</v>
      </c>
      <c r="AV60" s="16">
        <v>0.51949999999999996</v>
      </c>
      <c r="AW60" s="16">
        <v>0.51949999999999996</v>
      </c>
      <c r="AX60" s="16">
        <v>0.51949999999999996</v>
      </c>
      <c r="AY60" s="16">
        <v>0.51949999999999996</v>
      </c>
      <c r="AZ60" s="16">
        <v>0.51949999999999996</v>
      </c>
      <c r="BA60" s="16">
        <v>0.51949999999999996</v>
      </c>
      <c r="BB60" s="16">
        <v>0.51949999999999996</v>
      </c>
      <c r="BC60" s="16">
        <v>0.51949999999999996</v>
      </c>
      <c r="BD60" s="16">
        <v>0.51949999999999996</v>
      </c>
      <c r="BE60" s="16">
        <v>0.51949999999999996</v>
      </c>
      <c r="BF60" s="16">
        <v>0.51949999999999996</v>
      </c>
      <c r="BG60" s="16">
        <v>0.51949999999999996</v>
      </c>
      <c r="BH60" s="16">
        <v>0.51949999999999996</v>
      </c>
      <c r="BI60" s="16">
        <v>0.51949999999999996</v>
      </c>
      <c r="BJ60" s="16">
        <v>0.51949999999999996</v>
      </c>
      <c r="BK60" s="16">
        <v>0.51949999999999996</v>
      </c>
      <c r="BL60" s="16">
        <v>0.51949999999999996</v>
      </c>
      <c r="BM60" s="16">
        <v>0.51949999999999996</v>
      </c>
      <c r="BN60" s="16">
        <v>0.51949999999999996</v>
      </c>
      <c r="BO60" s="16">
        <v>0.51949999999999996</v>
      </c>
      <c r="BP60" s="16">
        <v>0.51949999999999996</v>
      </c>
      <c r="BQ60" s="16">
        <v>0.51949999999999996</v>
      </c>
      <c r="BR60" s="16">
        <v>0.51949999999999996</v>
      </c>
      <c r="BS60" s="16">
        <v>0.51949999999999996</v>
      </c>
      <c r="BT60" s="16">
        <v>0.51949999999999996</v>
      </c>
      <c r="BU60" s="16">
        <v>0.51949999999999996</v>
      </c>
      <c r="BV60" s="16">
        <v>0.51949999999999996</v>
      </c>
      <c r="BW60" s="16">
        <v>0.51949999999999996</v>
      </c>
      <c r="BX60" s="16">
        <v>0.51949999999999996</v>
      </c>
      <c r="BY60" s="16">
        <v>0.51949999999999996</v>
      </c>
      <c r="BZ60" s="16">
        <v>0.51949999999999996</v>
      </c>
      <c r="CA60" s="16">
        <v>0.51949999999999996</v>
      </c>
      <c r="CB60" s="16">
        <v>0.51949999999999996</v>
      </c>
      <c r="CC60" s="16">
        <v>0.51949999999999996</v>
      </c>
      <c r="CD60" s="16">
        <v>0.51949999999999996</v>
      </c>
      <c r="CE60" s="16">
        <v>0.51949999999999996</v>
      </c>
      <c r="CF60" s="16">
        <v>0.51949999999999996</v>
      </c>
      <c r="CG60" s="16">
        <v>0.51949999999999996</v>
      </c>
      <c r="CH60" s="16">
        <v>0.51949999999999996</v>
      </c>
      <c r="CI60" s="16">
        <v>0.51949999999999996</v>
      </c>
      <c r="CJ60" s="16">
        <v>0.51949999999999996</v>
      </c>
      <c r="CK60" s="16">
        <v>0.51949999999999996</v>
      </c>
      <c r="CL60" s="16">
        <v>0.51949999999999996</v>
      </c>
      <c r="CM60" s="16">
        <v>0.51949999999999996</v>
      </c>
      <c r="CN60" s="16">
        <v>0.51949999999999996</v>
      </c>
      <c r="CO60" s="16">
        <v>0.51949999999999996</v>
      </c>
      <c r="CP60" s="16">
        <v>0.51949999999999996</v>
      </c>
      <c r="CQ60" s="16">
        <v>0.51949999999999996</v>
      </c>
      <c r="CR60" s="16">
        <v>0.51949999999999996</v>
      </c>
      <c r="CS60" s="16">
        <v>0.51949999999999996</v>
      </c>
      <c r="CT60" s="16">
        <v>0.51949999999999996</v>
      </c>
      <c r="CU60" s="16">
        <v>0.51949999999999996</v>
      </c>
      <c r="CV60" s="16">
        <v>0.51949999999999996</v>
      </c>
      <c r="CW60" s="16">
        <v>0.51949999999999996</v>
      </c>
      <c r="CX60" s="16">
        <v>0.51949999999999996</v>
      </c>
      <c r="CY60" s="16">
        <v>0.51949999999999996</v>
      </c>
      <c r="CZ60" s="16">
        <v>0.51949999999999996</v>
      </c>
      <c r="DA60" s="16">
        <v>0.51949999999999996</v>
      </c>
      <c r="DB60" s="16">
        <v>0.51949999999999996</v>
      </c>
      <c r="DC60" s="16">
        <v>0.51949999999999996</v>
      </c>
      <c r="DD60" s="16">
        <v>0.51949999999999996</v>
      </c>
      <c r="DE60" s="16">
        <v>0.51949999999999996</v>
      </c>
      <c r="DF60" s="16">
        <v>0.51949999999999996</v>
      </c>
      <c r="DG60" s="16">
        <v>0.51949999999999996</v>
      </c>
      <c r="DH60" s="16">
        <v>0.51949999999999996</v>
      </c>
      <c r="DI60" s="16">
        <v>0.51949999999999996</v>
      </c>
      <c r="DJ60" s="16">
        <v>0.51949999999999996</v>
      </c>
      <c r="DK60" s="16">
        <v>0.51949999999999996</v>
      </c>
    </row>
    <row r="61" spans="2:115" ht="12.75" customHeight="1" x14ac:dyDescent="0.15">
      <c r="B61" s="16">
        <v>108</v>
      </c>
      <c r="D61" s="16">
        <v>0.53969999999999996</v>
      </c>
      <c r="E61" s="16">
        <v>0.53969999999999996</v>
      </c>
      <c r="F61" s="16">
        <v>0.53969999999999996</v>
      </c>
      <c r="G61" s="16">
        <v>0.53969999999999996</v>
      </c>
      <c r="H61" s="16">
        <v>0.53969999999999996</v>
      </c>
      <c r="I61" s="16">
        <v>0.53969999999999996</v>
      </c>
      <c r="J61" s="16">
        <v>0.53969999999999996</v>
      </c>
      <c r="K61" s="16">
        <v>0.53969999999999996</v>
      </c>
      <c r="L61" s="16">
        <v>0.53969999999999996</v>
      </c>
      <c r="M61" s="16">
        <v>0.53969999999999996</v>
      </c>
      <c r="N61" s="16">
        <v>0.53969999999999996</v>
      </c>
      <c r="O61" s="16">
        <v>0.53969999999999996</v>
      </c>
      <c r="P61" s="16">
        <v>0.53969999999999996</v>
      </c>
      <c r="Q61" s="16">
        <v>0.53969999999999996</v>
      </c>
      <c r="R61" s="16">
        <v>0.53969999999999996</v>
      </c>
      <c r="S61" s="16">
        <v>0.53969999999999996</v>
      </c>
      <c r="T61" s="16">
        <v>0.53969999999999996</v>
      </c>
      <c r="U61" s="16">
        <v>0.53969999999999996</v>
      </c>
      <c r="V61" s="16">
        <v>0.53969999999999996</v>
      </c>
      <c r="W61" s="16">
        <v>0.53969999999999996</v>
      </c>
      <c r="X61" s="16">
        <v>0.53969999999999996</v>
      </c>
      <c r="Y61" s="16">
        <v>0.53969999999999996</v>
      </c>
      <c r="Z61" s="16">
        <v>0.53969999999999996</v>
      </c>
      <c r="AA61" s="16">
        <v>0.53969999999999996</v>
      </c>
      <c r="AB61" s="16">
        <v>0.53969999999999996</v>
      </c>
      <c r="AC61" s="16">
        <v>0.53969999999999996</v>
      </c>
      <c r="AD61" s="16">
        <v>0.53969999999999996</v>
      </c>
      <c r="AE61" s="16">
        <v>0.53969999999999996</v>
      </c>
      <c r="AF61" s="16">
        <v>0.53969999999999996</v>
      </c>
      <c r="AG61" s="16">
        <v>0.53969999999999996</v>
      </c>
      <c r="AH61" s="16">
        <v>0.53969999999999996</v>
      </c>
      <c r="AI61" s="16">
        <v>0.53969999999999996</v>
      </c>
      <c r="AJ61" s="16">
        <v>0.53969999999999996</v>
      </c>
      <c r="AK61" s="16">
        <v>0.53969999999999996</v>
      </c>
      <c r="AL61" s="16">
        <v>0.53969999999999996</v>
      </c>
      <c r="AM61" s="16">
        <v>0.53969999999999996</v>
      </c>
      <c r="AN61" s="16">
        <v>0.53969999999999996</v>
      </c>
      <c r="AO61" s="16">
        <v>0.53969999999999996</v>
      </c>
      <c r="AP61" s="16">
        <v>0.53969999999999996</v>
      </c>
      <c r="AQ61" s="16">
        <v>0.53969999999999996</v>
      </c>
      <c r="AR61" s="16">
        <v>0.53969999999999996</v>
      </c>
      <c r="AS61" s="16">
        <v>0.53969999999999996</v>
      </c>
      <c r="AT61" s="16">
        <v>0.53969999999999996</v>
      </c>
      <c r="AU61" s="16">
        <v>0.53969999999999996</v>
      </c>
      <c r="AV61" s="16">
        <v>0.53969999999999996</v>
      </c>
      <c r="AW61" s="16">
        <v>0.53969999999999996</v>
      </c>
      <c r="AX61" s="16">
        <v>0.53969999999999996</v>
      </c>
      <c r="AY61" s="16">
        <v>0.53969999999999996</v>
      </c>
      <c r="AZ61" s="16">
        <v>0.53969999999999996</v>
      </c>
      <c r="BA61" s="16">
        <v>0.53969999999999996</v>
      </c>
      <c r="BB61" s="16">
        <v>0.53969999999999996</v>
      </c>
      <c r="BC61" s="16">
        <v>0.53969999999999996</v>
      </c>
      <c r="BD61" s="16">
        <v>0.53969999999999996</v>
      </c>
      <c r="BE61" s="16">
        <v>0.53969999999999996</v>
      </c>
      <c r="BF61" s="16">
        <v>0.53969999999999996</v>
      </c>
      <c r="BG61" s="16">
        <v>0.53969999999999996</v>
      </c>
      <c r="BH61" s="16">
        <v>0.53969999999999996</v>
      </c>
      <c r="BI61" s="16">
        <v>0.53969999999999996</v>
      </c>
      <c r="BJ61" s="16">
        <v>0.53969999999999996</v>
      </c>
      <c r="BK61" s="16">
        <v>0.53969999999999996</v>
      </c>
      <c r="BL61" s="16">
        <v>0.53969999999999996</v>
      </c>
      <c r="BM61" s="16">
        <v>0.53969999999999996</v>
      </c>
      <c r="BN61" s="16">
        <v>0.53969999999999996</v>
      </c>
      <c r="BO61" s="16">
        <v>0.53969999999999996</v>
      </c>
      <c r="BP61" s="16">
        <v>0.53969999999999996</v>
      </c>
      <c r="BQ61" s="16">
        <v>0.53969999999999996</v>
      </c>
      <c r="BR61" s="16">
        <v>0.53969999999999996</v>
      </c>
      <c r="BS61" s="16">
        <v>0.53969999999999996</v>
      </c>
      <c r="BT61" s="16">
        <v>0.53969999999999996</v>
      </c>
      <c r="BU61" s="16">
        <v>0.53969999999999996</v>
      </c>
      <c r="BV61" s="16">
        <v>0.53969999999999996</v>
      </c>
      <c r="BW61" s="16">
        <v>0.53969999999999996</v>
      </c>
      <c r="BX61" s="16">
        <v>0.53969999999999996</v>
      </c>
      <c r="BY61" s="16">
        <v>0.53969999999999996</v>
      </c>
      <c r="BZ61" s="16">
        <v>0.53969999999999996</v>
      </c>
      <c r="CA61" s="16">
        <v>0.53969999999999996</v>
      </c>
      <c r="CB61" s="16">
        <v>0.53969999999999996</v>
      </c>
      <c r="CC61" s="16">
        <v>0.53969999999999996</v>
      </c>
      <c r="CD61" s="16">
        <v>0.53969999999999996</v>
      </c>
      <c r="CE61" s="16">
        <v>0.53969999999999996</v>
      </c>
      <c r="CF61" s="16">
        <v>0.53969999999999996</v>
      </c>
      <c r="CG61" s="16">
        <v>0.53969999999999996</v>
      </c>
      <c r="CH61" s="16">
        <v>0.53969999999999996</v>
      </c>
      <c r="CI61" s="16">
        <v>0.53969999999999996</v>
      </c>
      <c r="CJ61" s="16">
        <v>0.53969999999999996</v>
      </c>
      <c r="CK61" s="16">
        <v>0.53969999999999996</v>
      </c>
      <c r="CL61" s="16">
        <v>0.53969999999999996</v>
      </c>
      <c r="CM61" s="16">
        <v>0.53969999999999996</v>
      </c>
      <c r="CN61" s="16">
        <v>0.53969999999999996</v>
      </c>
      <c r="CO61" s="16">
        <v>0.53969999999999996</v>
      </c>
      <c r="CP61" s="16">
        <v>0.53969999999999996</v>
      </c>
      <c r="CQ61" s="16">
        <v>0.53969999999999996</v>
      </c>
      <c r="CR61" s="16">
        <v>0.53969999999999996</v>
      </c>
      <c r="CS61" s="16">
        <v>0.53969999999999996</v>
      </c>
      <c r="CT61" s="16">
        <v>0.53969999999999996</v>
      </c>
      <c r="CU61" s="16">
        <v>0.53969999999999996</v>
      </c>
      <c r="CV61" s="16">
        <v>0.53969999999999996</v>
      </c>
      <c r="CW61" s="16">
        <v>0.53969999999999996</v>
      </c>
      <c r="CX61" s="16">
        <v>0.53969999999999996</v>
      </c>
      <c r="CY61" s="16">
        <v>0.53969999999999996</v>
      </c>
      <c r="CZ61" s="16">
        <v>0.53969999999999996</v>
      </c>
      <c r="DA61" s="16">
        <v>0.53969999999999996</v>
      </c>
      <c r="DB61" s="16">
        <v>0.53969999999999996</v>
      </c>
      <c r="DC61" s="16">
        <v>0.53969999999999996</v>
      </c>
      <c r="DD61" s="16">
        <v>0.53969999999999996</v>
      </c>
      <c r="DE61" s="16">
        <v>0.53969999999999996</v>
      </c>
      <c r="DF61" s="16">
        <v>0.53969999999999996</v>
      </c>
      <c r="DG61" s="16">
        <v>0.53969999999999996</v>
      </c>
      <c r="DH61" s="16">
        <v>0.53969999999999996</v>
      </c>
      <c r="DI61" s="16">
        <v>0.53969999999999996</v>
      </c>
      <c r="DJ61" s="16">
        <v>0.53969999999999996</v>
      </c>
      <c r="DK61" s="16">
        <v>0.53969999999999996</v>
      </c>
    </row>
    <row r="62" spans="2:115" ht="12.75" customHeight="1" x14ac:dyDescent="0.15">
      <c r="B62" s="16">
        <v>109</v>
      </c>
      <c r="D62" s="16">
        <v>0.55986999999999998</v>
      </c>
      <c r="E62" s="16">
        <v>0.55986999999999998</v>
      </c>
      <c r="F62" s="16">
        <v>0.55986999999999998</v>
      </c>
      <c r="G62" s="16">
        <v>0.55986999999999998</v>
      </c>
      <c r="H62" s="16">
        <v>0.55986999999999998</v>
      </c>
      <c r="I62" s="16">
        <v>0.55986999999999998</v>
      </c>
      <c r="J62" s="16">
        <v>0.55986999999999998</v>
      </c>
      <c r="K62" s="16">
        <v>0.55986999999999998</v>
      </c>
      <c r="L62" s="16">
        <v>0.55986999999999998</v>
      </c>
      <c r="M62" s="16">
        <v>0.55986999999999998</v>
      </c>
      <c r="N62" s="16">
        <v>0.55986999999999998</v>
      </c>
      <c r="O62" s="16">
        <v>0.55986999999999998</v>
      </c>
      <c r="P62" s="16">
        <v>0.55986999999999998</v>
      </c>
      <c r="Q62" s="16">
        <v>0.55986999999999998</v>
      </c>
      <c r="R62" s="16">
        <v>0.55986999999999998</v>
      </c>
      <c r="S62" s="16">
        <v>0.55986999999999998</v>
      </c>
      <c r="T62" s="16">
        <v>0.55986999999999998</v>
      </c>
      <c r="U62" s="16">
        <v>0.55986999999999998</v>
      </c>
      <c r="V62" s="16">
        <v>0.55986999999999998</v>
      </c>
      <c r="W62" s="16">
        <v>0.55986999999999998</v>
      </c>
      <c r="X62" s="16">
        <v>0.55986999999999998</v>
      </c>
      <c r="Y62" s="16">
        <v>0.55986999999999998</v>
      </c>
      <c r="Z62" s="16">
        <v>0.55986999999999998</v>
      </c>
      <c r="AA62" s="16">
        <v>0.55986999999999998</v>
      </c>
      <c r="AB62" s="16">
        <v>0.55986999999999998</v>
      </c>
      <c r="AC62" s="16">
        <v>0.55986999999999998</v>
      </c>
      <c r="AD62" s="16">
        <v>0.55986999999999998</v>
      </c>
      <c r="AE62" s="16">
        <v>0.55986999999999998</v>
      </c>
      <c r="AF62" s="16">
        <v>0.55986999999999998</v>
      </c>
      <c r="AG62" s="16">
        <v>0.55986999999999998</v>
      </c>
      <c r="AH62" s="16">
        <v>0.55986999999999998</v>
      </c>
      <c r="AI62" s="16">
        <v>0.55986999999999998</v>
      </c>
      <c r="AJ62" s="16">
        <v>0.55986999999999998</v>
      </c>
      <c r="AK62" s="16">
        <v>0.55986999999999998</v>
      </c>
      <c r="AL62" s="16">
        <v>0.55986999999999998</v>
      </c>
      <c r="AM62" s="16">
        <v>0.55986999999999998</v>
      </c>
      <c r="AN62" s="16">
        <v>0.55986999999999998</v>
      </c>
      <c r="AO62" s="16">
        <v>0.55986999999999998</v>
      </c>
      <c r="AP62" s="16">
        <v>0.55986999999999998</v>
      </c>
      <c r="AQ62" s="16">
        <v>0.55986999999999998</v>
      </c>
      <c r="AR62" s="16">
        <v>0.55986999999999998</v>
      </c>
      <c r="AS62" s="16">
        <v>0.55986999999999998</v>
      </c>
      <c r="AT62" s="16">
        <v>0.55986999999999998</v>
      </c>
      <c r="AU62" s="16">
        <v>0.55986999999999998</v>
      </c>
      <c r="AV62" s="16">
        <v>0.55986999999999998</v>
      </c>
      <c r="AW62" s="16">
        <v>0.55986999999999998</v>
      </c>
      <c r="AX62" s="16">
        <v>0.55986999999999998</v>
      </c>
      <c r="AY62" s="16">
        <v>0.55986999999999998</v>
      </c>
      <c r="AZ62" s="16">
        <v>0.55986999999999998</v>
      </c>
      <c r="BA62" s="16">
        <v>0.55986999999999998</v>
      </c>
      <c r="BB62" s="16">
        <v>0.55986999999999998</v>
      </c>
      <c r="BC62" s="16">
        <v>0.55986999999999998</v>
      </c>
      <c r="BD62" s="16">
        <v>0.55986999999999998</v>
      </c>
      <c r="BE62" s="16">
        <v>0.55986999999999998</v>
      </c>
      <c r="BF62" s="16">
        <v>0.55986999999999998</v>
      </c>
      <c r="BG62" s="16">
        <v>0.55986999999999998</v>
      </c>
      <c r="BH62" s="16">
        <v>0.55986999999999998</v>
      </c>
      <c r="BI62" s="16">
        <v>0.55986999999999998</v>
      </c>
      <c r="BJ62" s="16">
        <v>0.55986999999999998</v>
      </c>
      <c r="BK62" s="16">
        <v>0.55986999999999998</v>
      </c>
      <c r="BL62" s="16">
        <v>0.55986999999999998</v>
      </c>
      <c r="BM62" s="16">
        <v>0.55986999999999998</v>
      </c>
      <c r="BN62" s="16">
        <v>0.55986999999999998</v>
      </c>
      <c r="BO62" s="16">
        <v>0.55986999999999998</v>
      </c>
      <c r="BP62" s="16">
        <v>0.55986999999999998</v>
      </c>
      <c r="BQ62" s="16">
        <v>0.55986999999999998</v>
      </c>
      <c r="BR62" s="16">
        <v>0.55986999999999998</v>
      </c>
      <c r="BS62" s="16">
        <v>0.55986999999999998</v>
      </c>
      <c r="BT62" s="16">
        <v>0.55986999999999998</v>
      </c>
      <c r="BU62" s="16">
        <v>0.55986999999999998</v>
      </c>
      <c r="BV62" s="16">
        <v>0.55986999999999998</v>
      </c>
      <c r="BW62" s="16">
        <v>0.55986999999999998</v>
      </c>
      <c r="BX62" s="16">
        <v>0.55986999999999998</v>
      </c>
      <c r="BY62" s="16">
        <v>0.55986999999999998</v>
      </c>
      <c r="BZ62" s="16">
        <v>0.55986999999999998</v>
      </c>
      <c r="CA62" s="16">
        <v>0.55986999999999998</v>
      </c>
      <c r="CB62" s="16">
        <v>0.55986999999999998</v>
      </c>
      <c r="CC62" s="16">
        <v>0.55986999999999998</v>
      </c>
      <c r="CD62" s="16">
        <v>0.55986999999999998</v>
      </c>
      <c r="CE62" s="16">
        <v>0.55986999999999998</v>
      </c>
      <c r="CF62" s="16">
        <v>0.55986999999999998</v>
      </c>
      <c r="CG62" s="16">
        <v>0.55986999999999998</v>
      </c>
      <c r="CH62" s="16">
        <v>0.55986999999999998</v>
      </c>
      <c r="CI62" s="16">
        <v>0.55986999999999998</v>
      </c>
      <c r="CJ62" s="16">
        <v>0.55986999999999998</v>
      </c>
      <c r="CK62" s="16">
        <v>0.55986999999999998</v>
      </c>
      <c r="CL62" s="16">
        <v>0.55986999999999998</v>
      </c>
      <c r="CM62" s="16">
        <v>0.55986999999999998</v>
      </c>
      <c r="CN62" s="16">
        <v>0.55986999999999998</v>
      </c>
      <c r="CO62" s="16">
        <v>0.55986999999999998</v>
      </c>
      <c r="CP62" s="16">
        <v>0.55986999999999998</v>
      </c>
      <c r="CQ62" s="16">
        <v>0.55986999999999998</v>
      </c>
      <c r="CR62" s="16">
        <v>0.55986999999999998</v>
      </c>
      <c r="CS62" s="16">
        <v>0.55986999999999998</v>
      </c>
      <c r="CT62" s="16">
        <v>0.55986999999999998</v>
      </c>
      <c r="CU62" s="16">
        <v>0.55986999999999998</v>
      </c>
      <c r="CV62" s="16">
        <v>0.55986999999999998</v>
      </c>
      <c r="CW62" s="16">
        <v>0.55986999999999998</v>
      </c>
      <c r="CX62" s="16">
        <v>0.55986999999999998</v>
      </c>
      <c r="CY62" s="16">
        <v>0.55986999999999998</v>
      </c>
      <c r="CZ62" s="16">
        <v>0.55986999999999998</v>
      </c>
      <c r="DA62" s="16">
        <v>0.55986999999999998</v>
      </c>
      <c r="DB62" s="16">
        <v>0.55986999999999998</v>
      </c>
      <c r="DC62" s="16">
        <v>0.55986999999999998</v>
      </c>
      <c r="DD62" s="16">
        <v>0.55986999999999998</v>
      </c>
      <c r="DE62" s="16">
        <v>0.55986999999999998</v>
      </c>
      <c r="DF62" s="16">
        <v>0.55986999999999998</v>
      </c>
      <c r="DG62" s="16">
        <v>0.55986999999999998</v>
      </c>
      <c r="DH62" s="16">
        <v>0.55986999999999998</v>
      </c>
      <c r="DI62" s="16">
        <v>0.55986999999999998</v>
      </c>
      <c r="DJ62" s="16">
        <v>0.55986999999999998</v>
      </c>
      <c r="DK62" s="16">
        <v>0.55986999999999998</v>
      </c>
    </row>
    <row r="63" spans="2:115" ht="12.75" customHeight="1" x14ac:dyDescent="0.15">
      <c r="B63" s="16">
        <v>110</v>
      </c>
      <c r="D63" s="16">
        <v>0.57999999999999996</v>
      </c>
      <c r="E63" s="16">
        <v>0.57999999999999996</v>
      </c>
      <c r="F63" s="16">
        <v>0.57999999999999996</v>
      </c>
      <c r="G63" s="16">
        <v>0.57999999999999996</v>
      </c>
      <c r="H63" s="16">
        <v>0.57999999999999996</v>
      </c>
      <c r="I63" s="16">
        <v>0.57999999999999996</v>
      </c>
      <c r="J63" s="16">
        <v>0.57999999999999996</v>
      </c>
      <c r="K63" s="16">
        <v>0.57999999999999996</v>
      </c>
      <c r="L63" s="16">
        <v>0.57999999999999996</v>
      </c>
      <c r="M63" s="16">
        <v>0.57999999999999996</v>
      </c>
      <c r="N63" s="16">
        <v>0.57999999999999996</v>
      </c>
      <c r="O63" s="16">
        <v>0.57999999999999996</v>
      </c>
      <c r="P63" s="16">
        <v>0.57999999999999996</v>
      </c>
      <c r="Q63" s="16">
        <v>0.57999999999999996</v>
      </c>
      <c r="R63" s="16">
        <v>0.57999999999999996</v>
      </c>
      <c r="S63" s="16">
        <v>0.57999999999999996</v>
      </c>
      <c r="T63" s="16">
        <v>0.57999999999999996</v>
      </c>
      <c r="U63" s="16">
        <v>0.57999999999999996</v>
      </c>
      <c r="V63" s="16">
        <v>0.57999999999999996</v>
      </c>
      <c r="W63" s="16">
        <v>0.57999999999999996</v>
      </c>
      <c r="X63" s="16">
        <v>0.57999999999999996</v>
      </c>
      <c r="Y63" s="16">
        <v>0.57999999999999996</v>
      </c>
      <c r="Z63" s="16">
        <v>0.57999999999999996</v>
      </c>
      <c r="AA63" s="16">
        <v>0.57999999999999996</v>
      </c>
      <c r="AB63" s="16">
        <v>0.57999999999999996</v>
      </c>
      <c r="AC63" s="16">
        <v>0.57999999999999996</v>
      </c>
      <c r="AD63" s="16">
        <v>0.57999999999999996</v>
      </c>
      <c r="AE63" s="16">
        <v>0.57999999999999996</v>
      </c>
      <c r="AF63" s="16">
        <v>0.57999999999999996</v>
      </c>
      <c r="AG63" s="16">
        <v>0.57999999999999996</v>
      </c>
      <c r="AH63" s="16">
        <v>0.57999999999999996</v>
      </c>
      <c r="AI63" s="16">
        <v>0.57999999999999996</v>
      </c>
      <c r="AJ63" s="16">
        <v>0.57999999999999996</v>
      </c>
      <c r="AK63" s="16">
        <v>0.57999999999999996</v>
      </c>
      <c r="AL63" s="16">
        <v>0.57999999999999996</v>
      </c>
      <c r="AM63" s="16">
        <v>0.57999999999999996</v>
      </c>
      <c r="AN63" s="16">
        <v>0.57999999999999996</v>
      </c>
      <c r="AO63" s="16">
        <v>0.57999999999999996</v>
      </c>
      <c r="AP63" s="16">
        <v>0.57999999999999996</v>
      </c>
      <c r="AQ63" s="16">
        <v>0.57999999999999996</v>
      </c>
      <c r="AR63" s="16">
        <v>0.57999999999999996</v>
      </c>
      <c r="AS63" s="16">
        <v>0.57999999999999996</v>
      </c>
      <c r="AT63" s="16">
        <v>0.57999999999999996</v>
      </c>
      <c r="AU63" s="16">
        <v>0.57999999999999996</v>
      </c>
      <c r="AV63" s="16">
        <v>0.57999999999999996</v>
      </c>
      <c r="AW63" s="16">
        <v>0.57999999999999996</v>
      </c>
      <c r="AX63" s="16">
        <v>0.57999999999999996</v>
      </c>
      <c r="AY63" s="16">
        <v>0.57999999999999996</v>
      </c>
      <c r="AZ63" s="16">
        <v>0.57999999999999996</v>
      </c>
      <c r="BA63" s="16">
        <v>0.57999999999999996</v>
      </c>
      <c r="BB63" s="16">
        <v>0.57999999999999996</v>
      </c>
      <c r="BC63" s="16">
        <v>0.57999999999999996</v>
      </c>
      <c r="BD63" s="16">
        <v>0.57999999999999996</v>
      </c>
      <c r="BE63" s="16">
        <v>0.57999999999999996</v>
      </c>
      <c r="BF63" s="16">
        <v>0.57999999999999996</v>
      </c>
      <c r="BG63" s="16">
        <v>0.57999999999999996</v>
      </c>
      <c r="BH63" s="16">
        <v>0.57999999999999996</v>
      </c>
      <c r="BI63" s="16">
        <v>0.57999999999999996</v>
      </c>
      <c r="BJ63" s="16">
        <v>0.57999999999999996</v>
      </c>
      <c r="BK63" s="16">
        <v>0.57999999999999996</v>
      </c>
      <c r="BL63" s="16">
        <v>0.57999999999999996</v>
      </c>
      <c r="BM63" s="16">
        <v>0.57999999999999996</v>
      </c>
      <c r="BN63" s="16">
        <v>0.57999999999999996</v>
      </c>
      <c r="BO63" s="16">
        <v>0.57999999999999996</v>
      </c>
      <c r="BP63" s="16">
        <v>0.57999999999999996</v>
      </c>
      <c r="BQ63" s="16">
        <v>0.57999999999999996</v>
      </c>
      <c r="BR63" s="16">
        <v>0.57999999999999996</v>
      </c>
      <c r="BS63" s="16">
        <v>0.57999999999999996</v>
      </c>
      <c r="BT63" s="16">
        <v>0.57999999999999996</v>
      </c>
      <c r="BU63" s="16">
        <v>0.57999999999999996</v>
      </c>
      <c r="BV63" s="16">
        <v>0.57999999999999996</v>
      </c>
      <c r="BW63" s="16">
        <v>0.57999999999999996</v>
      </c>
      <c r="BX63" s="16">
        <v>0.57999999999999996</v>
      </c>
      <c r="BY63" s="16">
        <v>0.57999999999999996</v>
      </c>
      <c r="BZ63" s="16">
        <v>0.57999999999999996</v>
      </c>
      <c r="CA63" s="16">
        <v>0.57999999999999996</v>
      </c>
      <c r="CB63" s="16">
        <v>0.57999999999999996</v>
      </c>
      <c r="CC63" s="16">
        <v>0.57999999999999996</v>
      </c>
      <c r="CD63" s="16">
        <v>0.57999999999999996</v>
      </c>
      <c r="CE63" s="16">
        <v>0.57999999999999996</v>
      </c>
      <c r="CF63" s="16">
        <v>0.57999999999999996</v>
      </c>
      <c r="CG63" s="16">
        <v>0.57999999999999996</v>
      </c>
      <c r="CH63" s="16">
        <v>0.57999999999999996</v>
      </c>
      <c r="CI63" s="16">
        <v>0.57999999999999996</v>
      </c>
      <c r="CJ63" s="16">
        <v>0.57999999999999996</v>
      </c>
      <c r="CK63" s="16">
        <v>0.57999999999999996</v>
      </c>
      <c r="CL63" s="16">
        <v>0.57999999999999996</v>
      </c>
      <c r="CM63" s="16">
        <v>0.57999999999999996</v>
      </c>
      <c r="CN63" s="16">
        <v>0.57999999999999996</v>
      </c>
      <c r="CO63" s="16">
        <v>0.57999999999999996</v>
      </c>
      <c r="CP63" s="16">
        <v>0.57999999999999996</v>
      </c>
      <c r="CQ63" s="16">
        <v>0.57999999999999996</v>
      </c>
      <c r="CR63" s="16">
        <v>0.57999999999999996</v>
      </c>
      <c r="CS63" s="16">
        <v>0.57999999999999996</v>
      </c>
      <c r="CT63" s="16">
        <v>0.57999999999999996</v>
      </c>
      <c r="CU63" s="16">
        <v>0.57999999999999996</v>
      </c>
      <c r="CV63" s="16">
        <v>0.57999999999999996</v>
      </c>
      <c r="CW63" s="16">
        <v>0.57999999999999996</v>
      </c>
      <c r="CX63" s="16">
        <v>0.57999999999999996</v>
      </c>
      <c r="CY63" s="16">
        <v>0.57999999999999996</v>
      </c>
      <c r="CZ63" s="16">
        <v>0.57999999999999996</v>
      </c>
      <c r="DA63" s="16">
        <v>0.57999999999999996</v>
      </c>
      <c r="DB63" s="16">
        <v>0.57999999999999996</v>
      </c>
      <c r="DC63" s="16">
        <v>0.57999999999999996</v>
      </c>
      <c r="DD63" s="16">
        <v>0.57999999999999996</v>
      </c>
      <c r="DE63" s="16">
        <v>0.57999999999999996</v>
      </c>
      <c r="DF63" s="16">
        <v>0.57999999999999996</v>
      </c>
      <c r="DG63" s="16">
        <v>0.57999999999999996</v>
      </c>
      <c r="DH63" s="16">
        <v>0.57999999999999996</v>
      </c>
      <c r="DI63" s="16">
        <v>0.57999999999999996</v>
      </c>
      <c r="DJ63" s="16">
        <v>0.57999999999999996</v>
      </c>
      <c r="DK63" s="16">
        <v>0.57999999999999996</v>
      </c>
    </row>
    <row r="64" spans="2:115" ht="12.75" customHeight="1" x14ac:dyDescent="0.15">
      <c r="B64" s="16">
        <v>111</v>
      </c>
      <c r="D64" s="16">
        <v>0.6</v>
      </c>
      <c r="E64" s="16">
        <v>0.6</v>
      </c>
      <c r="F64" s="16">
        <v>0.6</v>
      </c>
      <c r="G64" s="16">
        <v>0.6</v>
      </c>
      <c r="H64" s="16">
        <v>0.6</v>
      </c>
      <c r="I64" s="16">
        <v>0.6</v>
      </c>
      <c r="J64" s="16">
        <v>0.6</v>
      </c>
      <c r="K64" s="16">
        <v>0.6</v>
      </c>
      <c r="L64" s="16">
        <v>0.6</v>
      </c>
      <c r="M64" s="16">
        <v>0.6</v>
      </c>
      <c r="N64" s="16">
        <v>0.6</v>
      </c>
      <c r="O64" s="16">
        <v>0.6</v>
      </c>
      <c r="P64" s="16">
        <v>0.6</v>
      </c>
      <c r="Q64" s="16">
        <v>0.6</v>
      </c>
      <c r="R64" s="16">
        <v>0.6</v>
      </c>
      <c r="S64" s="16">
        <v>0.6</v>
      </c>
      <c r="T64" s="16">
        <v>0.6</v>
      </c>
      <c r="U64" s="16">
        <v>0.6</v>
      </c>
      <c r="V64" s="16">
        <v>0.6</v>
      </c>
      <c r="W64" s="16">
        <v>0.6</v>
      </c>
      <c r="X64" s="16">
        <v>0.6</v>
      </c>
      <c r="Y64" s="16">
        <v>0.6</v>
      </c>
      <c r="Z64" s="16">
        <v>0.6</v>
      </c>
      <c r="AA64" s="16">
        <v>0.6</v>
      </c>
      <c r="AB64" s="16">
        <v>0.6</v>
      </c>
      <c r="AC64" s="16">
        <v>0.6</v>
      </c>
      <c r="AD64" s="16">
        <v>0.6</v>
      </c>
      <c r="AE64" s="16">
        <v>0.6</v>
      </c>
      <c r="AF64" s="16">
        <v>0.6</v>
      </c>
      <c r="AG64" s="16">
        <v>0.6</v>
      </c>
      <c r="AH64" s="16">
        <v>0.6</v>
      </c>
      <c r="AI64" s="16">
        <v>0.6</v>
      </c>
      <c r="AJ64" s="16">
        <v>0.6</v>
      </c>
      <c r="AK64" s="16">
        <v>0.6</v>
      </c>
      <c r="AL64" s="16">
        <v>0.6</v>
      </c>
      <c r="AM64" s="16">
        <v>0.6</v>
      </c>
      <c r="AN64" s="16">
        <v>0.6</v>
      </c>
      <c r="AO64" s="16">
        <v>0.6</v>
      </c>
      <c r="AP64" s="16">
        <v>0.6</v>
      </c>
      <c r="AQ64" s="16">
        <v>0.6</v>
      </c>
      <c r="AR64" s="16">
        <v>0.6</v>
      </c>
      <c r="AS64" s="16">
        <v>0.6</v>
      </c>
      <c r="AT64" s="16">
        <v>0.6</v>
      </c>
      <c r="AU64" s="16">
        <v>0.6</v>
      </c>
      <c r="AV64" s="16">
        <v>0.6</v>
      </c>
      <c r="AW64" s="16">
        <v>0.6</v>
      </c>
      <c r="AX64" s="16">
        <v>0.6</v>
      </c>
      <c r="AY64" s="16">
        <v>0.6</v>
      </c>
      <c r="AZ64" s="16">
        <v>0.6</v>
      </c>
      <c r="BA64" s="16">
        <v>0.6</v>
      </c>
      <c r="BB64" s="16">
        <v>0.6</v>
      </c>
      <c r="BC64" s="16">
        <v>0.6</v>
      </c>
      <c r="BD64" s="16">
        <v>0.6</v>
      </c>
      <c r="BE64" s="16">
        <v>0.6</v>
      </c>
      <c r="BF64" s="16">
        <v>0.6</v>
      </c>
      <c r="BG64" s="16">
        <v>0.6</v>
      </c>
      <c r="BH64" s="16">
        <v>0.6</v>
      </c>
      <c r="BI64" s="16">
        <v>0.6</v>
      </c>
      <c r="BJ64" s="16">
        <v>0.6</v>
      </c>
      <c r="BK64" s="16">
        <v>0.6</v>
      </c>
      <c r="BL64" s="16">
        <v>0.6</v>
      </c>
      <c r="BM64" s="16">
        <v>0.6</v>
      </c>
      <c r="BN64" s="16">
        <v>0.6</v>
      </c>
      <c r="BO64" s="16">
        <v>0.6</v>
      </c>
      <c r="BP64" s="16">
        <v>0.6</v>
      </c>
      <c r="BQ64" s="16">
        <v>0.6</v>
      </c>
      <c r="BR64" s="16">
        <v>0.6</v>
      </c>
      <c r="BS64" s="16">
        <v>0.6</v>
      </c>
      <c r="BT64" s="16">
        <v>0.6</v>
      </c>
      <c r="BU64" s="16">
        <v>0.6</v>
      </c>
      <c r="BV64" s="16">
        <v>0.6</v>
      </c>
      <c r="BW64" s="16">
        <v>0.6</v>
      </c>
      <c r="BX64" s="16">
        <v>0.6</v>
      </c>
      <c r="BY64" s="16">
        <v>0.6</v>
      </c>
      <c r="BZ64" s="16">
        <v>0.6</v>
      </c>
      <c r="CA64" s="16">
        <v>0.6</v>
      </c>
      <c r="CB64" s="16">
        <v>0.6</v>
      </c>
      <c r="CC64" s="16">
        <v>0.6</v>
      </c>
      <c r="CD64" s="16">
        <v>0.6</v>
      </c>
      <c r="CE64" s="16">
        <v>0.6</v>
      </c>
      <c r="CF64" s="16">
        <v>0.6</v>
      </c>
      <c r="CG64" s="16">
        <v>0.6</v>
      </c>
      <c r="CH64" s="16">
        <v>0.6</v>
      </c>
      <c r="CI64" s="16">
        <v>0.6</v>
      </c>
      <c r="CJ64" s="16">
        <v>0.6</v>
      </c>
      <c r="CK64" s="16">
        <v>0.6</v>
      </c>
      <c r="CL64" s="16">
        <v>0.6</v>
      </c>
      <c r="CM64" s="16">
        <v>0.6</v>
      </c>
      <c r="CN64" s="16">
        <v>0.6</v>
      </c>
      <c r="CO64" s="16">
        <v>0.6</v>
      </c>
      <c r="CP64" s="16">
        <v>0.6</v>
      </c>
      <c r="CQ64" s="16">
        <v>0.6</v>
      </c>
      <c r="CR64" s="16">
        <v>0.6</v>
      </c>
      <c r="CS64" s="16">
        <v>0.6</v>
      </c>
      <c r="CT64" s="16">
        <v>0.6</v>
      </c>
      <c r="CU64" s="16">
        <v>0.6</v>
      </c>
      <c r="CV64" s="16">
        <v>0.6</v>
      </c>
      <c r="CW64" s="16">
        <v>0.6</v>
      </c>
      <c r="CX64" s="16">
        <v>0.6</v>
      </c>
      <c r="CY64" s="16">
        <v>0.6</v>
      </c>
      <c r="CZ64" s="16">
        <v>0.6</v>
      </c>
      <c r="DA64" s="16">
        <v>0.6</v>
      </c>
      <c r="DB64" s="16">
        <v>0.6</v>
      </c>
      <c r="DC64" s="16">
        <v>0.6</v>
      </c>
      <c r="DD64" s="16">
        <v>0.6</v>
      </c>
      <c r="DE64" s="16">
        <v>0.6</v>
      </c>
      <c r="DF64" s="16">
        <v>0.6</v>
      </c>
      <c r="DG64" s="16">
        <v>0.6</v>
      </c>
      <c r="DH64" s="16">
        <v>0.6</v>
      </c>
      <c r="DI64" s="16">
        <v>0.6</v>
      </c>
      <c r="DJ64" s="16">
        <v>0.6</v>
      </c>
      <c r="DK64" s="16">
        <v>0.6</v>
      </c>
    </row>
    <row r="65" spans="2:115" ht="12.75" customHeight="1" x14ac:dyDescent="0.15">
      <c r="B65" s="16">
        <v>112</v>
      </c>
      <c r="D65" s="16">
        <v>0.62</v>
      </c>
      <c r="E65" s="16">
        <v>0.62</v>
      </c>
      <c r="F65" s="16">
        <v>0.62</v>
      </c>
      <c r="G65" s="16">
        <v>0.62</v>
      </c>
      <c r="H65" s="16">
        <v>0.62</v>
      </c>
      <c r="I65" s="16">
        <v>0.62</v>
      </c>
      <c r="J65" s="16">
        <v>0.62</v>
      </c>
      <c r="K65" s="16">
        <v>0.62</v>
      </c>
      <c r="L65" s="16">
        <v>0.62</v>
      </c>
      <c r="M65" s="16">
        <v>0.62</v>
      </c>
      <c r="N65" s="16">
        <v>0.62</v>
      </c>
      <c r="O65" s="16">
        <v>0.62</v>
      </c>
      <c r="P65" s="16">
        <v>0.62</v>
      </c>
      <c r="Q65" s="16">
        <v>0.62</v>
      </c>
      <c r="R65" s="16">
        <v>0.62</v>
      </c>
      <c r="S65" s="16">
        <v>0.62</v>
      </c>
      <c r="T65" s="16">
        <v>0.62</v>
      </c>
      <c r="U65" s="16">
        <v>0.62</v>
      </c>
      <c r="V65" s="16">
        <v>0.62</v>
      </c>
      <c r="W65" s="16">
        <v>0.62</v>
      </c>
      <c r="X65" s="16">
        <v>0.62</v>
      </c>
      <c r="Y65" s="16">
        <v>0.62</v>
      </c>
      <c r="Z65" s="16">
        <v>0.62</v>
      </c>
      <c r="AA65" s="16">
        <v>0.62</v>
      </c>
      <c r="AB65" s="16">
        <v>0.62</v>
      </c>
      <c r="AC65" s="16">
        <v>0.62</v>
      </c>
      <c r="AD65" s="16">
        <v>0.62</v>
      </c>
      <c r="AE65" s="16">
        <v>0.62</v>
      </c>
      <c r="AF65" s="16">
        <v>0.62</v>
      </c>
      <c r="AG65" s="16">
        <v>0.62</v>
      </c>
      <c r="AH65" s="16">
        <v>0.62</v>
      </c>
      <c r="AI65" s="16">
        <v>0.62</v>
      </c>
      <c r="AJ65" s="16">
        <v>0.62</v>
      </c>
      <c r="AK65" s="16">
        <v>0.62</v>
      </c>
      <c r="AL65" s="16">
        <v>0.62</v>
      </c>
      <c r="AM65" s="16">
        <v>0.62</v>
      </c>
      <c r="AN65" s="16">
        <v>0.62</v>
      </c>
      <c r="AO65" s="16">
        <v>0.62</v>
      </c>
      <c r="AP65" s="16">
        <v>0.62</v>
      </c>
      <c r="AQ65" s="16">
        <v>0.62</v>
      </c>
      <c r="AR65" s="16">
        <v>0.62</v>
      </c>
      <c r="AS65" s="16">
        <v>0.62</v>
      </c>
      <c r="AT65" s="16">
        <v>0.62</v>
      </c>
      <c r="AU65" s="16">
        <v>0.62</v>
      </c>
      <c r="AV65" s="16">
        <v>0.62</v>
      </c>
      <c r="AW65" s="16">
        <v>0.62</v>
      </c>
      <c r="AX65" s="16">
        <v>0.62</v>
      </c>
      <c r="AY65" s="16">
        <v>0.62</v>
      </c>
      <c r="AZ65" s="16">
        <v>0.62</v>
      </c>
      <c r="BA65" s="16">
        <v>0.62</v>
      </c>
      <c r="BB65" s="16">
        <v>0.62</v>
      </c>
      <c r="BC65" s="16">
        <v>0.62</v>
      </c>
      <c r="BD65" s="16">
        <v>0.62</v>
      </c>
      <c r="BE65" s="16">
        <v>0.62</v>
      </c>
      <c r="BF65" s="16">
        <v>0.62</v>
      </c>
      <c r="BG65" s="16">
        <v>0.62</v>
      </c>
      <c r="BH65" s="16">
        <v>0.62</v>
      </c>
      <c r="BI65" s="16">
        <v>0.62</v>
      </c>
      <c r="BJ65" s="16">
        <v>0.62</v>
      </c>
      <c r="BK65" s="16">
        <v>0.62</v>
      </c>
      <c r="BL65" s="16">
        <v>0.62</v>
      </c>
      <c r="BM65" s="16">
        <v>0.62</v>
      </c>
      <c r="BN65" s="16">
        <v>0.62</v>
      </c>
      <c r="BO65" s="16">
        <v>0.62</v>
      </c>
      <c r="BP65" s="16">
        <v>0.62</v>
      </c>
      <c r="BQ65" s="16">
        <v>0.62</v>
      </c>
      <c r="BR65" s="16">
        <v>0.62</v>
      </c>
      <c r="BS65" s="16">
        <v>0.62</v>
      </c>
      <c r="BT65" s="16">
        <v>0.62</v>
      </c>
      <c r="BU65" s="16">
        <v>0.62</v>
      </c>
      <c r="BV65" s="16">
        <v>0.62</v>
      </c>
      <c r="BW65" s="16">
        <v>0.62</v>
      </c>
      <c r="BX65" s="16">
        <v>0.62</v>
      </c>
      <c r="BY65" s="16">
        <v>0.62</v>
      </c>
      <c r="BZ65" s="16">
        <v>0.62</v>
      </c>
      <c r="CA65" s="16">
        <v>0.62</v>
      </c>
      <c r="CB65" s="16">
        <v>0.62</v>
      </c>
      <c r="CC65" s="16">
        <v>0.62</v>
      </c>
      <c r="CD65" s="16">
        <v>0.62</v>
      </c>
      <c r="CE65" s="16">
        <v>0.62</v>
      </c>
      <c r="CF65" s="16">
        <v>0.62</v>
      </c>
      <c r="CG65" s="16">
        <v>0.62</v>
      </c>
      <c r="CH65" s="16">
        <v>0.62</v>
      </c>
      <c r="CI65" s="16">
        <v>0.62</v>
      </c>
      <c r="CJ65" s="16">
        <v>0.62</v>
      </c>
      <c r="CK65" s="16">
        <v>0.62</v>
      </c>
      <c r="CL65" s="16">
        <v>0.62</v>
      </c>
      <c r="CM65" s="16">
        <v>0.62</v>
      </c>
      <c r="CN65" s="16">
        <v>0.62</v>
      </c>
      <c r="CO65" s="16">
        <v>0.62</v>
      </c>
      <c r="CP65" s="16">
        <v>0.62</v>
      </c>
      <c r="CQ65" s="16">
        <v>0.62</v>
      </c>
      <c r="CR65" s="16">
        <v>0.62</v>
      </c>
      <c r="CS65" s="16">
        <v>0.62</v>
      </c>
      <c r="CT65" s="16">
        <v>0.62</v>
      </c>
      <c r="CU65" s="16">
        <v>0.62</v>
      </c>
      <c r="CV65" s="16">
        <v>0.62</v>
      </c>
      <c r="CW65" s="16">
        <v>0.62</v>
      </c>
      <c r="CX65" s="16">
        <v>0.62</v>
      </c>
      <c r="CY65" s="16">
        <v>0.62</v>
      </c>
      <c r="CZ65" s="16">
        <v>0.62</v>
      </c>
      <c r="DA65" s="16">
        <v>0.62</v>
      </c>
      <c r="DB65" s="16">
        <v>0.62</v>
      </c>
      <c r="DC65" s="16">
        <v>0.62</v>
      </c>
      <c r="DD65" s="16">
        <v>0.62</v>
      </c>
      <c r="DE65" s="16">
        <v>0.62</v>
      </c>
      <c r="DF65" s="16">
        <v>0.62</v>
      </c>
      <c r="DG65" s="16">
        <v>0.62</v>
      </c>
      <c r="DH65" s="16">
        <v>0.62</v>
      </c>
      <c r="DI65" s="16">
        <v>0.62</v>
      </c>
      <c r="DJ65" s="16">
        <v>0.62</v>
      </c>
      <c r="DK65" s="16">
        <v>0.62</v>
      </c>
    </row>
    <row r="66" spans="2:115" ht="12.75" customHeight="1" x14ac:dyDescent="0.15">
      <c r="B66" s="16">
        <v>113</v>
      </c>
      <c r="D66" s="16">
        <v>0.64</v>
      </c>
      <c r="E66" s="16">
        <v>0.64</v>
      </c>
      <c r="F66" s="16">
        <v>0.64</v>
      </c>
      <c r="G66" s="16">
        <v>0.64</v>
      </c>
      <c r="H66" s="16">
        <v>0.64</v>
      </c>
      <c r="I66" s="16">
        <v>0.64</v>
      </c>
      <c r="J66" s="16">
        <v>0.64</v>
      </c>
      <c r="K66" s="16">
        <v>0.64</v>
      </c>
      <c r="L66" s="16">
        <v>0.64</v>
      </c>
      <c r="M66" s="16">
        <v>0.64</v>
      </c>
      <c r="N66" s="16">
        <v>0.64</v>
      </c>
      <c r="O66" s="16">
        <v>0.64</v>
      </c>
      <c r="P66" s="16">
        <v>0.64</v>
      </c>
      <c r="Q66" s="16">
        <v>0.64</v>
      </c>
      <c r="R66" s="16">
        <v>0.64</v>
      </c>
      <c r="S66" s="16">
        <v>0.64</v>
      </c>
      <c r="T66" s="16">
        <v>0.64</v>
      </c>
      <c r="U66" s="16">
        <v>0.64</v>
      </c>
      <c r="V66" s="16">
        <v>0.64</v>
      </c>
      <c r="W66" s="16">
        <v>0.64</v>
      </c>
      <c r="X66" s="16">
        <v>0.64</v>
      </c>
      <c r="Y66" s="16">
        <v>0.64</v>
      </c>
      <c r="Z66" s="16">
        <v>0.64</v>
      </c>
      <c r="AA66" s="16">
        <v>0.64</v>
      </c>
      <c r="AB66" s="16">
        <v>0.64</v>
      </c>
      <c r="AC66" s="16">
        <v>0.64</v>
      </c>
      <c r="AD66" s="16">
        <v>0.64</v>
      </c>
      <c r="AE66" s="16">
        <v>0.64</v>
      </c>
      <c r="AF66" s="16">
        <v>0.64</v>
      </c>
      <c r="AG66" s="16">
        <v>0.64</v>
      </c>
      <c r="AH66" s="16">
        <v>0.64</v>
      </c>
      <c r="AI66" s="16">
        <v>0.64</v>
      </c>
      <c r="AJ66" s="16">
        <v>0.64</v>
      </c>
      <c r="AK66" s="16">
        <v>0.64</v>
      </c>
      <c r="AL66" s="16">
        <v>0.64</v>
      </c>
      <c r="AM66" s="16">
        <v>0.64</v>
      </c>
      <c r="AN66" s="16">
        <v>0.64</v>
      </c>
      <c r="AO66" s="16">
        <v>0.64</v>
      </c>
      <c r="AP66" s="16">
        <v>0.64</v>
      </c>
      <c r="AQ66" s="16">
        <v>0.64</v>
      </c>
      <c r="AR66" s="16">
        <v>0.64</v>
      </c>
      <c r="AS66" s="16">
        <v>0.64</v>
      </c>
      <c r="AT66" s="16">
        <v>0.64</v>
      </c>
      <c r="AU66" s="16">
        <v>0.64</v>
      </c>
      <c r="AV66" s="16">
        <v>0.64</v>
      </c>
      <c r="AW66" s="16">
        <v>0.64</v>
      </c>
      <c r="AX66" s="16">
        <v>0.64</v>
      </c>
      <c r="AY66" s="16">
        <v>0.64</v>
      </c>
      <c r="AZ66" s="16">
        <v>0.64</v>
      </c>
      <c r="BA66" s="16">
        <v>0.64</v>
      </c>
      <c r="BB66" s="16">
        <v>0.64</v>
      </c>
      <c r="BC66" s="16">
        <v>0.64</v>
      </c>
      <c r="BD66" s="16">
        <v>0.64</v>
      </c>
      <c r="BE66" s="16">
        <v>0.64</v>
      </c>
      <c r="BF66" s="16">
        <v>0.64</v>
      </c>
      <c r="BG66" s="16">
        <v>0.64</v>
      </c>
      <c r="BH66" s="16">
        <v>0.64</v>
      </c>
      <c r="BI66" s="16">
        <v>0.64</v>
      </c>
      <c r="BJ66" s="16">
        <v>0.64</v>
      </c>
      <c r="BK66" s="16">
        <v>0.64</v>
      </c>
      <c r="BL66" s="16">
        <v>0.64</v>
      </c>
      <c r="BM66" s="16">
        <v>0.64</v>
      </c>
      <c r="BN66" s="16">
        <v>0.64</v>
      </c>
      <c r="BO66" s="16">
        <v>0.64</v>
      </c>
      <c r="BP66" s="16">
        <v>0.64</v>
      </c>
      <c r="BQ66" s="16">
        <v>0.64</v>
      </c>
      <c r="BR66" s="16">
        <v>0.64</v>
      </c>
      <c r="BS66" s="16">
        <v>0.64</v>
      </c>
      <c r="BT66" s="16">
        <v>0.64</v>
      </c>
      <c r="BU66" s="16">
        <v>0.64</v>
      </c>
      <c r="BV66" s="16">
        <v>0.64</v>
      </c>
      <c r="BW66" s="16">
        <v>0.64</v>
      </c>
      <c r="BX66" s="16">
        <v>0.64</v>
      </c>
      <c r="BY66" s="16">
        <v>0.64</v>
      </c>
      <c r="BZ66" s="16">
        <v>0.64</v>
      </c>
      <c r="CA66" s="16">
        <v>0.64</v>
      </c>
      <c r="CB66" s="16">
        <v>0.64</v>
      </c>
      <c r="CC66" s="16">
        <v>0.64</v>
      </c>
      <c r="CD66" s="16">
        <v>0.64</v>
      </c>
      <c r="CE66" s="16">
        <v>0.64</v>
      </c>
      <c r="CF66" s="16">
        <v>0.64</v>
      </c>
      <c r="CG66" s="16">
        <v>0.64</v>
      </c>
      <c r="CH66" s="16">
        <v>0.64</v>
      </c>
      <c r="CI66" s="16">
        <v>0.64</v>
      </c>
      <c r="CJ66" s="16">
        <v>0.64</v>
      </c>
      <c r="CK66" s="16">
        <v>0.64</v>
      </c>
      <c r="CL66" s="16">
        <v>0.64</v>
      </c>
      <c r="CM66" s="16">
        <v>0.64</v>
      </c>
      <c r="CN66" s="16">
        <v>0.64</v>
      </c>
      <c r="CO66" s="16">
        <v>0.64</v>
      </c>
      <c r="CP66" s="16">
        <v>0.64</v>
      </c>
      <c r="CQ66" s="16">
        <v>0.64</v>
      </c>
      <c r="CR66" s="16">
        <v>0.64</v>
      </c>
      <c r="CS66" s="16">
        <v>0.64</v>
      </c>
      <c r="CT66" s="16">
        <v>0.64</v>
      </c>
      <c r="CU66" s="16">
        <v>0.64</v>
      </c>
      <c r="CV66" s="16">
        <v>0.64</v>
      </c>
      <c r="CW66" s="16">
        <v>0.64</v>
      </c>
      <c r="CX66" s="16">
        <v>0.64</v>
      </c>
      <c r="CY66" s="16">
        <v>0.64</v>
      </c>
      <c r="CZ66" s="16">
        <v>0.64</v>
      </c>
      <c r="DA66" s="16">
        <v>0.64</v>
      </c>
      <c r="DB66" s="16">
        <v>0.64</v>
      </c>
      <c r="DC66" s="16">
        <v>0.64</v>
      </c>
      <c r="DD66" s="16">
        <v>0.64</v>
      </c>
      <c r="DE66" s="16">
        <v>0.64</v>
      </c>
      <c r="DF66" s="16">
        <v>0.64</v>
      </c>
      <c r="DG66" s="16">
        <v>0.64</v>
      </c>
      <c r="DH66" s="16">
        <v>0.64</v>
      </c>
      <c r="DI66" s="16">
        <v>0.64</v>
      </c>
      <c r="DJ66" s="16">
        <v>0.64</v>
      </c>
      <c r="DK66" s="16">
        <v>0.64</v>
      </c>
    </row>
    <row r="67" spans="2:115" ht="12.75" customHeight="1" x14ac:dyDescent="0.15">
      <c r="B67" s="16">
        <v>114</v>
      </c>
      <c r="D67" s="16">
        <v>0.66</v>
      </c>
      <c r="E67" s="16">
        <v>0.66</v>
      </c>
      <c r="F67" s="16">
        <v>0.66</v>
      </c>
      <c r="G67" s="16">
        <v>0.66</v>
      </c>
      <c r="H67" s="16">
        <v>0.66</v>
      </c>
      <c r="I67" s="16">
        <v>0.66</v>
      </c>
      <c r="J67" s="16">
        <v>0.66</v>
      </c>
      <c r="K67" s="16">
        <v>0.66</v>
      </c>
      <c r="L67" s="16">
        <v>0.66</v>
      </c>
      <c r="M67" s="16">
        <v>0.66</v>
      </c>
      <c r="N67" s="16">
        <v>0.66</v>
      </c>
      <c r="O67" s="16">
        <v>0.66</v>
      </c>
      <c r="P67" s="16">
        <v>0.66</v>
      </c>
      <c r="Q67" s="16">
        <v>0.66</v>
      </c>
      <c r="R67" s="16">
        <v>0.66</v>
      </c>
      <c r="S67" s="16">
        <v>0.66</v>
      </c>
      <c r="T67" s="16">
        <v>0.66</v>
      </c>
      <c r="U67" s="16">
        <v>0.66</v>
      </c>
      <c r="V67" s="16">
        <v>0.66</v>
      </c>
      <c r="W67" s="16">
        <v>0.66</v>
      </c>
      <c r="X67" s="16">
        <v>0.66</v>
      </c>
      <c r="Y67" s="16">
        <v>0.66</v>
      </c>
      <c r="Z67" s="16">
        <v>0.66</v>
      </c>
      <c r="AA67" s="16">
        <v>0.66</v>
      </c>
      <c r="AB67" s="16">
        <v>0.66</v>
      </c>
      <c r="AC67" s="16">
        <v>0.66</v>
      </c>
      <c r="AD67" s="16">
        <v>0.66</v>
      </c>
      <c r="AE67" s="16">
        <v>0.66</v>
      </c>
      <c r="AF67" s="16">
        <v>0.66</v>
      </c>
      <c r="AG67" s="16">
        <v>0.66</v>
      </c>
      <c r="AH67" s="16">
        <v>0.66</v>
      </c>
      <c r="AI67" s="16">
        <v>0.66</v>
      </c>
      <c r="AJ67" s="16">
        <v>0.66</v>
      </c>
      <c r="AK67" s="16">
        <v>0.66</v>
      </c>
      <c r="AL67" s="16">
        <v>0.66</v>
      </c>
      <c r="AM67" s="16">
        <v>0.66</v>
      </c>
      <c r="AN67" s="16">
        <v>0.66</v>
      </c>
      <c r="AO67" s="16">
        <v>0.66</v>
      </c>
      <c r="AP67" s="16">
        <v>0.66</v>
      </c>
      <c r="AQ67" s="16">
        <v>0.66</v>
      </c>
      <c r="AR67" s="16">
        <v>0.66</v>
      </c>
      <c r="AS67" s="16">
        <v>0.66</v>
      </c>
      <c r="AT67" s="16">
        <v>0.66</v>
      </c>
      <c r="AU67" s="16">
        <v>0.66</v>
      </c>
      <c r="AV67" s="16">
        <v>0.66</v>
      </c>
      <c r="AW67" s="16">
        <v>0.66</v>
      </c>
      <c r="AX67" s="16">
        <v>0.66</v>
      </c>
      <c r="AY67" s="16">
        <v>0.66</v>
      </c>
      <c r="AZ67" s="16">
        <v>0.66</v>
      </c>
      <c r="BA67" s="16">
        <v>0.66</v>
      </c>
      <c r="BB67" s="16">
        <v>0.66</v>
      </c>
      <c r="BC67" s="16">
        <v>0.66</v>
      </c>
      <c r="BD67" s="16">
        <v>0.66</v>
      </c>
      <c r="BE67" s="16">
        <v>0.66</v>
      </c>
      <c r="BF67" s="16">
        <v>0.66</v>
      </c>
      <c r="BG67" s="16">
        <v>0.66</v>
      </c>
      <c r="BH67" s="16">
        <v>0.66</v>
      </c>
      <c r="BI67" s="16">
        <v>0.66</v>
      </c>
      <c r="BJ67" s="16">
        <v>0.66</v>
      </c>
      <c r="BK67" s="16">
        <v>0.66</v>
      </c>
      <c r="BL67" s="16">
        <v>0.66</v>
      </c>
      <c r="BM67" s="16">
        <v>0.66</v>
      </c>
      <c r="BN67" s="16">
        <v>0.66</v>
      </c>
      <c r="BO67" s="16">
        <v>0.66</v>
      </c>
      <c r="BP67" s="16">
        <v>0.66</v>
      </c>
      <c r="BQ67" s="16">
        <v>0.66</v>
      </c>
      <c r="BR67" s="16">
        <v>0.66</v>
      </c>
      <c r="BS67" s="16">
        <v>0.66</v>
      </c>
      <c r="BT67" s="16">
        <v>0.66</v>
      </c>
      <c r="BU67" s="16">
        <v>0.66</v>
      </c>
      <c r="BV67" s="16">
        <v>0.66</v>
      </c>
      <c r="BW67" s="16">
        <v>0.66</v>
      </c>
      <c r="BX67" s="16">
        <v>0.66</v>
      </c>
      <c r="BY67" s="16">
        <v>0.66</v>
      </c>
      <c r="BZ67" s="16">
        <v>0.66</v>
      </c>
      <c r="CA67" s="16">
        <v>0.66</v>
      </c>
      <c r="CB67" s="16">
        <v>0.66</v>
      </c>
      <c r="CC67" s="16">
        <v>0.66</v>
      </c>
      <c r="CD67" s="16">
        <v>0.66</v>
      </c>
      <c r="CE67" s="16">
        <v>0.66</v>
      </c>
      <c r="CF67" s="16">
        <v>0.66</v>
      </c>
      <c r="CG67" s="16">
        <v>0.66</v>
      </c>
      <c r="CH67" s="16">
        <v>0.66</v>
      </c>
      <c r="CI67" s="16">
        <v>0.66</v>
      </c>
      <c r="CJ67" s="16">
        <v>0.66</v>
      </c>
      <c r="CK67" s="16">
        <v>0.66</v>
      </c>
      <c r="CL67" s="16">
        <v>0.66</v>
      </c>
      <c r="CM67" s="16">
        <v>0.66</v>
      </c>
      <c r="CN67" s="16">
        <v>0.66</v>
      </c>
      <c r="CO67" s="16">
        <v>0.66</v>
      </c>
      <c r="CP67" s="16">
        <v>0.66</v>
      </c>
      <c r="CQ67" s="16">
        <v>0.66</v>
      </c>
      <c r="CR67" s="16">
        <v>0.66</v>
      </c>
      <c r="CS67" s="16">
        <v>0.66</v>
      </c>
      <c r="CT67" s="16">
        <v>0.66</v>
      </c>
      <c r="CU67" s="16">
        <v>0.66</v>
      </c>
      <c r="CV67" s="16">
        <v>0.66</v>
      </c>
      <c r="CW67" s="16">
        <v>0.66</v>
      </c>
      <c r="CX67" s="16">
        <v>0.66</v>
      </c>
      <c r="CY67" s="16">
        <v>0.66</v>
      </c>
      <c r="CZ67" s="16">
        <v>0.66</v>
      </c>
      <c r="DA67" s="16">
        <v>0.66</v>
      </c>
      <c r="DB67" s="16">
        <v>0.66</v>
      </c>
      <c r="DC67" s="16">
        <v>0.66</v>
      </c>
      <c r="DD67" s="16">
        <v>0.66</v>
      </c>
      <c r="DE67" s="16">
        <v>0.66</v>
      </c>
      <c r="DF67" s="16">
        <v>0.66</v>
      </c>
      <c r="DG67" s="16">
        <v>0.66</v>
      </c>
      <c r="DH67" s="16">
        <v>0.66</v>
      </c>
      <c r="DI67" s="16">
        <v>0.66</v>
      </c>
      <c r="DJ67" s="16">
        <v>0.66</v>
      </c>
      <c r="DK67" s="16">
        <v>0.66</v>
      </c>
    </row>
    <row r="68" spans="2:115" ht="12.75" customHeight="1" x14ac:dyDescent="0.15">
      <c r="B68" s="16">
        <v>115</v>
      </c>
      <c r="D68" s="16">
        <v>1</v>
      </c>
      <c r="E68" s="16">
        <v>1</v>
      </c>
      <c r="F68" s="16">
        <v>1</v>
      </c>
      <c r="G68" s="16">
        <v>1</v>
      </c>
      <c r="H68" s="16">
        <v>1</v>
      </c>
      <c r="I68" s="16">
        <v>1</v>
      </c>
      <c r="J68" s="16">
        <v>1</v>
      </c>
      <c r="K68" s="16">
        <v>1</v>
      </c>
      <c r="L68" s="16">
        <v>1</v>
      </c>
      <c r="M68" s="16">
        <v>1</v>
      </c>
      <c r="N68" s="16">
        <v>1</v>
      </c>
      <c r="O68" s="16">
        <v>1</v>
      </c>
      <c r="P68" s="16">
        <v>1</v>
      </c>
      <c r="Q68" s="16">
        <v>1</v>
      </c>
      <c r="R68" s="16">
        <v>1</v>
      </c>
      <c r="S68" s="16">
        <v>1</v>
      </c>
      <c r="T68" s="16">
        <v>1</v>
      </c>
      <c r="U68" s="16">
        <v>1</v>
      </c>
      <c r="V68" s="16">
        <v>1</v>
      </c>
      <c r="W68" s="16">
        <v>1</v>
      </c>
      <c r="X68" s="16">
        <v>1</v>
      </c>
      <c r="Y68" s="16">
        <v>1</v>
      </c>
      <c r="Z68" s="16">
        <v>1</v>
      </c>
      <c r="AA68" s="16">
        <v>1</v>
      </c>
      <c r="AB68" s="16">
        <v>1</v>
      </c>
      <c r="AC68" s="16">
        <v>1</v>
      </c>
      <c r="AD68" s="16">
        <v>1</v>
      </c>
      <c r="AE68" s="16">
        <v>1</v>
      </c>
      <c r="AF68" s="16">
        <v>1</v>
      </c>
      <c r="AG68" s="16">
        <v>1</v>
      </c>
      <c r="AH68" s="16">
        <v>1</v>
      </c>
      <c r="AI68" s="16">
        <v>1</v>
      </c>
      <c r="AJ68" s="16">
        <v>1</v>
      </c>
      <c r="AK68" s="16">
        <v>1</v>
      </c>
      <c r="AL68" s="16">
        <v>1</v>
      </c>
      <c r="AM68" s="16">
        <v>1</v>
      </c>
      <c r="AN68" s="16">
        <v>1</v>
      </c>
      <c r="AO68" s="16">
        <v>1</v>
      </c>
      <c r="AP68" s="16">
        <v>1</v>
      </c>
      <c r="AQ68" s="16">
        <v>1</v>
      </c>
      <c r="AR68" s="16">
        <v>1</v>
      </c>
      <c r="AS68" s="16">
        <v>1</v>
      </c>
      <c r="AT68" s="16">
        <v>1</v>
      </c>
      <c r="AU68" s="16">
        <v>1</v>
      </c>
      <c r="AV68" s="16">
        <v>1</v>
      </c>
      <c r="AW68" s="16">
        <v>1</v>
      </c>
      <c r="AX68" s="16">
        <v>1</v>
      </c>
      <c r="AY68" s="16">
        <v>1</v>
      </c>
      <c r="AZ68" s="16">
        <v>1</v>
      </c>
      <c r="BA68" s="16">
        <v>1</v>
      </c>
      <c r="BB68" s="16">
        <v>1</v>
      </c>
      <c r="BC68" s="16">
        <v>1</v>
      </c>
      <c r="BD68" s="16">
        <v>1</v>
      </c>
      <c r="BE68" s="16">
        <v>1</v>
      </c>
      <c r="BF68" s="16">
        <v>1</v>
      </c>
      <c r="BG68" s="16">
        <v>1</v>
      </c>
      <c r="BH68" s="16">
        <v>1</v>
      </c>
      <c r="BI68" s="16">
        <v>1</v>
      </c>
      <c r="BJ68" s="16">
        <v>1</v>
      </c>
      <c r="BK68" s="16">
        <v>1</v>
      </c>
      <c r="BL68" s="16">
        <v>1</v>
      </c>
      <c r="BM68" s="16">
        <v>1</v>
      </c>
      <c r="BN68" s="16">
        <v>1</v>
      </c>
      <c r="BO68" s="16">
        <v>1</v>
      </c>
      <c r="BP68" s="16">
        <v>1</v>
      </c>
      <c r="BQ68" s="16">
        <v>1</v>
      </c>
      <c r="BR68" s="16">
        <v>1</v>
      </c>
      <c r="BS68" s="16">
        <v>1</v>
      </c>
      <c r="BT68" s="16">
        <v>1</v>
      </c>
      <c r="BU68" s="16">
        <v>1</v>
      </c>
      <c r="BV68" s="16">
        <v>1</v>
      </c>
      <c r="BW68" s="16">
        <v>1</v>
      </c>
      <c r="BX68" s="16">
        <v>1</v>
      </c>
      <c r="BY68" s="16">
        <v>1</v>
      </c>
      <c r="BZ68" s="16">
        <v>1</v>
      </c>
      <c r="CA68" s="16">
        <v>1</v>
      </c>
      <c r="CB68" s="16">
        <v>1</v>
      </c>
      <c r="CC68" s="16">
        <v>1</v>
      </c>
      <c r="CD68" s="16">
        <v>1</v>
      </c>
      <c r="CE68" s="16">
        <v>1</v>
      </c>
      <c r="CF68" s="16">
        <v>1</v>
      </c>
      <c r="CG68" s="16">
        <v>1</v>
      </c>
      <c r="CH68" s="16">
        <v>1</v>
      </c>
      <c r="CI68" s="16">
        <v>1</v>
      </c>
      <c r="CJ68" s="16">
        <v>1</v>
      </c>
      <c r="CK68" s="16">
        <v>1</v>
      </c>
      <c r="CL68" s="16">
        <v>1</v>
      </c>
      <c r="CM68" s="16">
        <v>1</v>
      </c>
      <c r="CN68" s="16">
        <v>1</v>
      </c>
      <c r="CO68" s="16">
        <v>1</v>
      </c>
      <c r="CP68" s="16">
        <v>1</v>
      </c>
      <c r="CQ68" s="16">
        <v>1</v>
      </c>
      <c r="CR68" s="16">
        <v>1</v>
      </c>
      <c r="CS68" s="16">
        <v>1</v>
      </c>
      <c r="CT68" s="16">
        <v>1</v>
      </c>
      <c r="CU68" s="16">
        <v>1</v>
      </c>
      <c r="CV68" s="16">
        <v>1</v>
      </c>
      <c r="CW68" s="16">
        <v>1</v>
      </c>
      <c r="CX68" s="16">
        <v>1</v>
      </c>
      <c r="CY68" s="16">
        <v>1</v>
      </c>
      <c r="CZ68" s="16">
        <v>1</v>
      </c>
      <c r="DA68" s="16">
        <v>1</v>
      </c>
      <c r="DB68" s="16">
        <v>1</v>
      </c>
      <c r="DC68" s="16">
        <v>1</v>
      </c>
      <c r="DD68" s="16">
        <v>1</v>
      </c>
      <c r="DE68" s="16">
        <v>1</v>
      </c>
      <c r="DF68" s="16">
        <v>1</v>
      </c>
      <c r="DG68" s="16">
        <v>1</v>
      </c>
      <c r="DH68" s="16">
        <v>1</v>
      </c>
      <c r="DI68" s="16">
        <v>1</v>
      </c>
      <c r="DJ68" s="16">
        <v>1</v>
      </c>
      <c r="DK68" s="16">
        <v>1</v>
      </c>
    </row>
    <row r="69" spans="2:115" ht="12.75" customHeight="1" x14ac:dyDescent="0.15"/>
    <row r="70" spans="2:115" ht="12.75" customHeight="1" x14ac:dyDescent="0.15"/>
    <row r="71" spans="2:115" ht="12.75" customHeight="1" x14ac:dyDescent="0.15"/>
    <row r="72" spans="2:115" ht="12.75" customHeight="1" x14ac:dyDescent="0.15"/>
    <row r="73" spans="2:115" ht="12.75" customHeight="1" x14ac:dyDescent="0.15"/>
    <row r="74" spans="2:115" ht="12.75" customHeight="1" x14ac:dyDescent="0.15"/>
    <row r="75" spans="2:115" ht="12.75" customHeight="1" x14ac:dyDescent="0.15"/>
    <row r="76" spans="2:115" ht="12.75" customHeight="1" x14ac:dyDescent="0.15"/>
    <row r="77" spans="2:115" ht="12.75" customHeight="1" x14ac:dyDescent="0.15"/>
    <row r="78" spans="2:115" ht="12.75" customHeight="1" x14ac:dyDescent="0.15"/>
    <row r="79" spans="2:115" ht="12.75" customHeight="1" x14ac:dyDescent="0.15"/>
    <row r="80" spans="2:115" ht="12.75" customHeight="1" x14ac:dyDescent="0.15"/>
    <row r="81" ht="12.75" customHeight="1" x14ac:dyDescent="0.15"/>
    <row r="82" ht="12.75" customHeight="1" x14ac:dyDescent="0.15"/>
    <row r="83" ht="12.75" customHeight="1" x14ac:dyDescent="0.15"/>
    <row r="84" ht="12.75" customHeight="1" x14ac:dyDescent="0.15"/>
    <row r="85" ht="12.75" customHeight="1" x14ac:dyDescent="0.15"/>
    <row r="86" ht="12.75" customHeight="1" x14ac:dyDescent="0.15"/>
    <row r="87" ht="12.75" customHeight="1" x14ac:dyDescent="0.15"/>
    <row r="88" ht="12.75" customHeight="1" x14ac:dyDescent="0.15"/>
    <row r="89" ht="12.75" customHeight="1" x14ac:dyDescent="0.15"/>
    <row r="90" ht="12.75" customHeight="1" x14ac:dyDescent="0.15"/>
    <row r="91" ht="12.75" customHeight="1" x14ac:dyDescent="0.15"/>
    <row r="92" ht="12.75" customHeight="1" x14ac:dyDescent="0.15"/>
    <row r="93" ht="12.75" customHeight="1" x14ac:dyDescent="0.15"/>
    <row r="94" ht="12.75" customHeight="1" x14ac:dyDescent="0.15"/>
    <row r="95" ht="12.75" customHeight="1" x14ac:dyDescent="0.15"/>
    <row r="96" ht="12.75" customHeight="1" x14ac:dyDescent="0.15"/>
    <row r="97" ht="12.75" customHeight="1" x14ac:dyDescent="0.15"/>
    <row r="98" ht="12.75" customHeight="1" x14ac:dyDescent="0.15"/>
    <row r="99" ht="12.75" customHeight="1" x14ac:dyDescent="0.15"/>
    <row r="100" ht="12.75" customHeight="1" x14ac:dyDescent="0.15"/>
    <row r="101" ht="12.75" customHeight="1" x14ac:dyDescent="0.15"/>
    <row r="102" ht="12.75" customHeight="1" x14ac:dyDescent="0.15"/>
    <row r="103" ht="12.75" customHeight="1" x14ac:dyDescent="0.15"/>
    <row r="104" ht="12.75" customHeight="1" x14ac:dyDescent="0.15"/>
    <row r="105" ht="12.75" customHeight="1" x14ac:dyDescent="0.15"/>
    <row r="106" ht="12.75" customHeight="1" x14ac:dyDescent="0.15"/>
    <row r="107" ht="12.75" customHeight="1" x14ac:dyDescent="0.15"/>
    <row r="108" ht="12.75" customHeight="1" x14ac:dyDescent="0.15"/>
    <row r="109" ht="12.75" customHeight="1" x14ac:dyDescent="0.15"/>
    <row r="110" ht="12.75" customHeight="1" x14ac:dyDescent="0.15"/>
    <row r="111" ht="12.75" customHeight="1" x14ac:dyDescent="0.15"/>
    <row r="112" ht="12.75" customHeight="1" x14ac:dyDescent="0.15"/>
    <row r="113" ht="12.75" customHeight="1" x14ac:dyDescent="0.15"/>
    <row r="114" ht="12.75" customHeight="1" x14ac:dyDescent="0.15"/>
    <row r="115" ht="12.75" customHeight="1" x14ac:dyDescent="0.15"/>
    <row r="116" ht="12.75" customHeight="1" x14ac:dyDescent="0.15"/>
    <row r="117" ht="12.75" customHeight="1" x14ac:dyDescent="0.15"/>
    <row r="118" ht="12.75" customHeight="1" x14ac:dyDescent="0.15"/>
    <row r="119" ht="12.75" customHeight="1" x14ac:dyDescent="0.15"/>
    <row r="120" ht="12.75" customHeight="1" x14ac:dyDescent="0.15"/>
    <row r="121" ht="12.75" customHeight="1" x14ac:dyDescent="0.15"/>
    <row r="122" ht="12.75" customHeight="1" x14ac:dyDescent="0.15"/>
    <row r="123" ht="12.75" customHeight="1" x14ac:dyDescent="0.15"/>
    <row r="124" ht="12.75" customHeight="1" x14ac:dyDescent="0.15"/>
    <row r="125" ht="12.75" customHeight="1" x14ac:dyDescent="0.15"/>
    <row r="126" ht="12.75" customHeight="1" x14ac:dyDescent="0.15"/>
    <row r="127" ht="12.75" customHeight="1" x14ac:dyDescent="0.15"/>
    <row r="128" ht="12.75" customHeight="1" x14ac:dyDescent="0.15"/>
    <row r="129" ht="12.75" customHeight="1" x14ac:dyDescent="0.15"/>
    <row r="130" ht="12.75" customHeight="1" x14ac:dyDescent="0.15"/>
    <row r="131" ht="12.75" customHeight="1" x14ac:dyDescent="0.15"/>
    <row r="132" ht="12.75" customHeight="1" x14ac:dyDescent="0.15"/>
    <row r="133" ht="12.75" customHeight="1" x14ac:dyDescent="0.15"/>
    <row r="134" ht="12.75" customHeight="1" x14ac:dyDescent="0.15"/>
    <row r="135" ht="12.75" customHeight="1" x14ac:dyDescent="0.15"/>
    <row r="136" ht="12.75" customHeight="1" x14ac:dyDescent="0.15"/>
    <row r="137" ht="12.75" customHeight="1" x14ac:dyDescent="0.15"/>
    <row r="138" ht="12.75" customHeight="1" x14ac:dyDescent="0.15"/>
    <row r="139" ht="12.75" customHeight="1" x14ac:dyDescent="0.15"/>
    <row r="140" ht="12.75" customHeight="1" x14ac:dyDescent="0.15"/>
    <row r="141" ht="12.75" customHeight="1" x14ac:dyDescent="0.15"/>
    <row r="142" ht="12.75" customHeight="1" x14ac:dyDescent="0.15"/>
    <row r="143" ht="12.75" customHeight="1" x14ac:dyDescent="0.15"/>
    <row r="144" ht="12.75" customHeight="1" x14ac:dyDescent="0.15"/>
    <row r="145" ht="12.75" customHeight="1" x14ac:dyDescent="0.15"/>
    <row r="146" ht="12.75" customHeight="1" x14ac:dyDescent="0.15"/>
    <row r="147" ht="12.75" customHeight="1" x14ac:dyDescent="0.15"/>
    <row r="148" ht="12.75" customHeight="1" x14ac:dyDescent="0.15"/>
    <row r="149" ht="12.75" customHeight="1" x14ac:dyDescent="0.15"/>
    <row r="150" ht="12.75" customHeight="1" x14ac:dyDescent="0.15"/>
    <row r="151" ht="12.75" customHeight="1" x14ac:dyDescent="0.15"/>
    <row r="152" ht="12.75" customHeight="1" x14ac:dyDescent="0.15"/>
    <row r="153" ht="12.75" customHeight="1" x14ac:dyDescent="0.15"/>
    <row r="154" ht="12.75" customHeight="1" x14ac:dyDescent="0.15"/>
    <row r="155" ht="12.75" customHeight="1" x14ac:dyDescent="0.15"/>
    <row r="156" ht="12.75" customHeight="1" x14ac:dyDescent="0.15"/>
    <row r="157" ht="12.75" customHeight="1" x14ac:dyDescent="0.15"/>
    <row r="158" ht="12.75" customHeight="1" x14ac:dyDescent="0.15"/>
    <row r="159" ht="12.75" customHeight="1" x14ac:dyDescent="0.15"/>
    <row r="160" ht="12.75" customHeight="1" x14ac:dyDescent="0.15"/>
    <row r="161" ht="12.75" customHeight="1" x14ac:dyDescent="0.15"/>
    <row r="162" ht="12.75" customHeight="1" x14ac:dyDescent="0.15"/>
    <row r="163" ht="12.75" customHeight="1" x14ac:dyDescent="0.15"/>
    <row r="164" ht="12.75" customHeight="1" x14ac:dyDescent="0.15"/>
    <row r="165" ht="12.75" customHeight="1" x14ac:dyDescent="0.15"/>
    <row r="166" ht="12.75" customHeight="1" x14ac:dyDescent="0.15"/>
    <row r="167" ht="12.75" customHeight="1" x14ac:dyDescent="0.15"/>
    <row r="168" ht="12.75" customHeight="1" x14ac:dyDescent="0.15"/>
    <row r="169" ht="12.75" customHeight="1" x14ac:dyDescent="0.15"/>
    <row r="170" ht="12.75" customHeight="1" x14ac:dyDescent="0.15"/>
    <row r="171" ht="12.75" customHeight="1" x14ac:dyDescent="0.15"/>
    <row r="172" ht="12.75" customHeight="1" x14ac:dyDescent="0.15"/>
    <row r="173" ht="12.75" customHeight="1" x14ac:dyDescent="0.15"/>
    <row r="174" ht="12.75" customHeight="1" x14ac:dyDescent="0.15"/>
    <row r="175" ht="12.75" customHeight="1" x14ac:dyDescent="0.15"/>
    <row r="176" ht="12.75" customHeight="1" x14ac:dyDescent="0.15"/>
    <row r="177" ht="12.75" customHeight="1" x14ac:dyDescent="0.15"/>
    <row r="178" ht="12.75" customHeight="1" x14ac:dyDescent="0.15"/>
    <row r="179" ht="12.75" customHeight="1" x14ac:dyDescent="0.15"/>
    <row r="180" ht="12.75" customHeight="1" x14ac:dyDescent="0.15"/>
    <row r="181" ht="12.75" customHeight="1" x14ac:dyDescent="0.15"/>
    <row r="182" ht="12.75" customHeight="1" x14ac:dyDescent="0.15"/>
    <row r="183" ht="12.75" customHeight="1" x14ac:dyDescent="0.15"/>
    <row r="184" ht="12.75" customHeight="1" x14ac:dyDescent="0.15"/>
    <row r="185" ht="12.75" customHeight="1" x14ac:dyDescent="0.15"/>
    <row r="186" ht="12.75" customHeight="1" x14ac:dyDescent="0.15"/>
    <row r="187" ht="12.75" customHeight="1" x14ac:dyDescent="0.15"/>
    <row r="188" ht="12.75" customHeight="1" x14ac:dyDescent="0.15"/>
    <row r="189" ht="12.75" customHeight="1" x14ac:dyDescent="0.15"/>
    <row r="190" ht="12.75" customHeight="1" x14ac:dyDescent="0.15"/>
    <row r="191" ht="12.75" customHeight="1" x14ac:dyDescent="0.15"/>
    <row r="192" ht="12.75" customHeight="1" x14ac:dyDescent="0.15"/>
    <row r="193" ht="12.75" customHeight="1" x14ac:dyDescent="0.15"/>
    <row r="194" ht="12.75" customHeight="1" x14ac:dyDescent="0.15"/>
    <row r="195" ht="12.75" customHeight="1" x14ac:dyDescent="0.15"/>
    <row r="196" ht="12.75" customHeight="1" x14ac:dyDescent="0.15"/>
    <row r="197" ht="12.75" customHeight="1" x14ac:dyDescent="0.15"/>
    <row r="198" ht="12.75" customHeight="1" x14ac:dyDescent="0.15"/>
    <row r="199" ht="12.75" customHeight="1" x14ac:dyDescent="0.15"/>
    <row r="200" ht="12.75" customHeight="1" x14ac:dyDescent="0.15"/>
  </sheetData>
  <pageMargins left="0.78740157499999996" right="0.78740157499999996" top="0.984251969" bottom="0.984251969" header="0.5" footer="0.5"/>
  <pageSetup orientation="portrait" horizontalDpi="300" verticalDpi="300" copies="0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99160-EC7D-4197-BBB4-E918DAAF7147}">
  <dimension ref="A1:DK200"/>
  <sheetViews>
    <sheetView workbookViewId="0">
      <selection activeCell="P19" sqref="P19"/>
    </sheetView>
  </sheetViews>
  <sheetFormatPr baseColWidth="10" defaultRowHeight="13" x14ac:dyDescent="0.15"/>
  <cols>
    <col min="1" max="1" width="12.6640625" style="16" customWidth="1"/>
    <col min="2" max="256" width="8.83203125" style="16" customWidth="1"/>
    <col min="257" max="257" width="12.6640625" style="16" customWidth="1"/>
    <col min="258" max="512" width="8.83203125" style="16" customWidth="1"/>
    <col min="513" max="513" width="12.6640625" style="16" customWidth="1"/>
    <col min="514" max="768" width="8.83203125" style="16" customWidth="1"/>
    <col min="769" max="769" width="12.6640625" style="16" customWidth="1"/>
    <col min="770" max="1024" width="8.83203125" style="16" customWidth="1"/>
    <col min="1025" max="1025" width="12.6640625" style="16" customWidth="1"/>
    <col min="1026" max="1280" width="8.83203125" style="16" customWidth="1"/>
    <col min="1281" max="1281" width="12.6640625" style="16" customWidth="1"/>
    <col min="1282" max="1536" width="8.83203125" style="16" customWidth="1"/>
    <col min="1537" max="1537" width="12.6640625" style="16" customWidth="1"/>
    <col min="1538" max="1792" width="8.83203125" style="16" customWidth="1"/>
    <col min="1793" max="1793" width="12.6640625" style="16" customWidth="1"/>
    <col min="1794" max="2048" width="8.83203125" style="16" customWidth="1"/>
    <col min="2049" max="2049" width="12.6640625" style="16" customWidth="1"/>
    <col min="2050" max="2304" width="8.83203125" style="16" customWidth="1"/>
    <col min="2305" max="2305" width="12.6640625" style="16" customWidth="1"/>
    <col min="2306" max="2560" width="8.83203125" style="16" customWidth="1"/>
    <col min="2561" max="2561" width="12.6640625" style="16" customWidth="1"/>
    <col min="2562" max="2816" width="8.83203125" style="16" customWidth="1"/>
    <col min="2817" max="2817" width="12.6640625" style="16" customWidth="1"/>
    <col min="2818" max="3072" width="8.83203125" style="16" customWidth="1"/>
    <col min="3073" max="3073" width="12.6640625" style="16" customWidth="1"/>
    <col min="3074" max="3328" width="8.83203125" style="16" customWidth="1"/>
    <col min="3329" max="3329" width="12.6640625" style="16" customWidth="1"/>
    <col min="3330" max="3584" width="8.83203125" style="16" customWidth="1"/>
    <col min="3585" max="3585" width="12.6640625" style="16" customWidth="1"/>
    <col min="3586" max="3840" width="8.83203125" style="16" customWidth="1"/>
    <col min="3841" max="3841" width="12.6640625" style="16" customWidth="1"/>
    <col min="3842" max="4096" width="8.83203125" style="16" customWidth="1"/>
    <col min="4097" max="4097" width="12.6640625" style="16" customWidth="1"/>
    <col min="4098" max="4352" width="8.83203125" style="16" customWidth="1"/>
    <col min="4353" max="4353" width="12.6640625" style="16" customWidth="1"/>
    <col min="4354" max="4608" width="8.83203125" style="16" customWidth="1"/>
    <col min="4609" max="4609" width="12.6640625" style="16" customWidth="1"/>
    <col min="4610" max="4864" width="8.83203125" style="16" customWidth="1"/>
    <col min="4865" max="4865" width="12.6640625" style="16" customWidth="1"/>
    <col min="4866" max="5120" width="8.83203125" style="16" customWidth="1"/>
    <col min="5121" max="5121" width="12.6640625" style="16" customWidth="1"/>
    <col min="5122" max="5376" width="8.83203125" style="16" customWidth="1"/>
    <col min="5377" max="5377" width="12.6640625" style="16" customWidth="1"/>
    <col min="5378" max="5632" width="8.83203125" style="16" customWidth="1"/>
    <col min="5633" max="5633" width="12.6640625" style="16" customWidth="1"/>
    <col min="5634" max="5888" width="8.83203125" style="16" customWidth="1"/>
    <col min="5889" max="5889" width="12.6640625" style="16" customWidth="1"/>
    <col min="5890" max="6144" width="8.83203125" style="16" customWidth="1"/>
    <col min="6145" max="6145" width="12.6640625" style="16" customWidth="1"/>
    <col min="6146" max="6400" width="8.83203125" style="16" customWidth="1"/>
    <col min="6401" max="6401" width="12.6640625" style="16" customWidth="1"/>
    <col min="6402" max="6656" width="8.83203125" style="16" customWidth="1"/>
    <col min="6657" max="6657" width="12.6640625" style="16" customWidth="1"/>
    <col min="6658" max="6912" width="8.83203125" style="16" customWidth="1"/>
    <col min="6913" max="6913" width="12.6640625" style="16" customWidth="1"/>
    <col min="6914" max="7168" width="8.83203125" style="16" customWidth="1"/>
    <col min="7169" max="7169" width="12.6640625" style="16" customWidth="1"/>
    <col min="7170" max="7424" width="8.83203125" style="16" customWidth="1"/>
    <col min="7425" max="7425" width="12.6640625" style="16" customWidth="1"/>
    <col min="7426" max="7680" width="8.83203125" style="16" customWidth="1"/>
    <col min="7681" max="7681" width="12.6640625" style="16" customWidth="1"/>
    <col min="7682" max="7936" width="8.83203125" style="16" customWidth="1"/>
    <col min="7937" max="7937" width="12.6640625" style="16" customWidth="1"/>
    <col min="7938" max="8192" width="8.83203125" style="16" customWidth="1"/>
    <col min="8193" max="8193" width="12.6640625" style="16" customWidth="1"/>
    <col min="8194" max="8448" width="8.83203125" style="16" customWidth="1"/>
    <col min="8449" max="8449" width="12.6640625" style="16" customWidth="1"/>
    <col min="8450" max="8704" width="8.83203125" style="16" customWidth="1"/>
    <col min="8705" max="8705" width="12.6640625" style="16" customWidth="1"/>
    <col min="8706" max="8960" width="8.83203125" style="16" customWidth="1"/>
    <col min="8961" max="8961" width="12.6640625" style="16" customWidth="1"/>
    <col min="8962" max="9216" width="8.83203125" style="16" customWidth="1"/>
    <col min="9217" max="9217" width="12.6640625" style="16" customWidth="1"/>
    <col min="9218" max="9472" width="8.83203125" style="16" customWidth="1"/>
    <col min="9473" max="9473" width="12.6640625" style="16" customWidth="1"/>
    <col min="9474" max="9728" width="8.83203125" style="16" customWidth="1"/>
    <col min="9729" max="9729" width="12.6640625" style="16" customWidth="1"/>
    <col min="9730" max="9984" width="8.83203125" style="16" customWidth="1"/>
    <col min="9985" max="9985" width="12.6640625" style="16" customWidth="1"/>
    <col min="9986" max="10240" width="8.83203125" style="16" customWidth="1"/>
    <col min="10241" max="10241" width="12.6640625" style="16" customWidth="1"/>
    <col min="10242" max="10496" width="8.83203125" style="16" customWidth="1"/>
    <col min="10497" max="10497" width="12.6640625" style="16" customWidth="1"/>
    <col min="10498" max="10752" width="8.83203125" style="16" customWidth="1"/>
    <col min="10753" max="10753" width="12.6640625" style="16" customWidth="1"/>
    <col min="10754" max="11008" width="8.83203125" style="16" customWidth="1"/>
    <col min="11009" max="11009" width="12.6640625" style="16" customWidth="1"/>
    <col min="11010" max="11264" width="8.83203125" style="16" customWidth="1"/>
    <col min="11265" max="11265" width="12.6640625" style="16" customWidth="1"/>
    <col min="11266" max="11520" width="8.83203125" style="16" customWidth="1"/>
    <col min="11521" max="11521" width="12.6640625" style="16" customWidth="1"/>
    <col min="11522" max="11776" width="8.83203125" style="16" customWidth="1"/>
    <col min="11777" max="11777" width="12.6640625" style="16" customWidth="1"/>
    <col min="11778" max="12032" width="8.83203125" style="16" customWidth="1"/>
    <col min="12033" max="12033" width="12.6640625" style="16" customWidth="1"/>
    <col min="12034" max="12288" width="8.83203125" style="16" customWidth="1"/>
    <col min="12289" max="12289" width="12.6640625" style="16" customWidth="1"/>
    <col min="12290" max="12544" width="8.83203125" style="16" customWidth="1"/>
    <col min="12545" max="12545" width="12.6640625" style="16" customWidth="1"/>
    <col min="12546" max="12800" width="8.83203125" style="16" customWidth="1"/>
    <col min="12801" max="12801" width="12.6640625" style="16" customWidth="1"/>
    <col min="12802" max="13056" width="8.83203125" style="16" customWidth="1"/>
    <col min="13057" max="13057" width="12.6640625" style="16" customWidth="1"/>
    <col min="13058" max="13312" width="8.83203125" style="16" customWidth="1"/>
    <col min="13313" max="13313" width="12.6640625" style="16" customWidth="1"/>
    <col min="13314" max="13568" width="8.83203125" style="16" customWidth="1"/>
    <col min="13569" max="13569" width="12.6640625" style="16" customWidth="1"/>
    <col min="13570" max="13824" width="8.83203125" style="16" customWidth="1"/>
    <col min="13825" max="13825" width="12.6640625" style="16" customWidth="1"/>
    <col min="13826" max="14080" width="8.83203125" style="16" customWidth="1"/>
    <col min="14081" max="14081" width="12.6640625" style="16" customWidth="1"/>
    <col min="14082" max="14336" width="8.83203125" style="16" customWidth="1"/>
    <col min="14337" max="14337" width="12.6640625" style="16" customWidth="1"/>
    <col min="14338" max="14592" width="8.83203125" style="16" customWidth="1"/>
    <col min="14593" max="14593" width="12.6640625" style="16" customWidth="1"/>
    <col min="14594" max="14848" width="8.83203125" style="16" customWidth="1"/>
    <col min="14849" max="14849" width="12.6640625" style="16" customWidth="1"/>
    <col min="14850" max="15104" width="8.83203125" style="16" customWidth="1"/>
    <col min="15105" max="15105" width="12.6640625" style="16" customWidth="1"/>
    <col min="15106" max="15360" width="8.83203125" style="16" customWidth="1"/>
    <col min="15361" max="15361" width="12.6640625" style="16" customWidth="1"/>
    <col min="15362" max="15616" width="8.83203125" style="16" customWidth="1"/>
    <col min="15617" max="15617" width="12.6640625" style="16" customWidth="1"/>
    <col min="15618" max="15872" width="8.83203125" style="16" customWidth="1"/>
    <col min="15873" max="15873" width="12.6640625" style="16" customWidth="1"/>
    <col min="15874" max="16128" width="8.83203125" style="16" customWidth="1"/>
    <col min="16129" max="16129" width="12.6640625" style="16" customWidth="1"/>
    <col min="16130" max="16384" width="8.83203125" style="16" customWidth="1"/>
  </cols>
  <sheetData>
    <row r="1" spans="1:115" ht="18" customHeight="1" x14ac:dyDescent="0.15">
      <c r="A1" s="16" t="s">
        <v>129</v>
      </c>
    </row>
    <row r="2" spans="1:115" ht="12.75" customHeight="1" x14ac:dyDescent="0.15"/>
    <row r="3" spans="1:115" ht="12.75" customHeight="1" x14ac:dyDescent="0.15"/>
    <row r="4" spans="1:115" ht="12.75" customHeight="1" x14ac:dyDescent="0.15">
      <c r="A4" s="16" t="s">
        <v>124</v>
      </c>
    </row>
    <row r="5" spans="1:115" ht="12.75" customHeight="1" x14ac:dyDescent="0.15">
      <c r="A5" s="16" t="s">
        <v>115</v>
      </c>
    </row>
    <row r="6" spans="1:115" ht="12.75" customHeight="1" x14ac:dyDescent="0.15">
      <c r="A6" s="16" t="s">
        <v>116</v>
      </c>
      <c r="E6" s="16">
        <v>60</v>
      </c>
    </row>
    <row r="7" spans="1:115" ht="12.75" customHeight="1" x14ac:dyDescent="0.15">
      <c r="A7" s="16" t="s">
        <v>117</v>
      </c>
      <c r="E7" s="16">
        <v>115</v>
      </c>
    </row>
    <row r="8" spans="1:115" ht="12.75" customHeight="1" x14ac:dyDescent="0.15">
      <c r="A8" s="16" t="s">
        <v>118</v>
      </c>
      <c r="E8" s="16">
        <v>2014</v>
      </c>
    </row>
    <row r="9" spans="1:115" ht="12.75" customHeight="1" x14ac:dyDescent="0.15">
      <c r="A9" s="16" t="s">
        <v>119</v>
      </c>
      <c r="E9" s="16">
        <v>2125</v>
      </c>
    </row>
    <row r="10" spans="1:115" ht="12.75" customHeight="1" x14ac:dyDescent="0.15"/>
    <row r="11" spans="1:115" ht="12.75" customHeight="1" x14ac:dyDescent="0.15">
      <c r="B11" s="16" t="s">
        <v>5</v>
      </c>
      <c r="D11" s="16" t="s">
        <v>0</v>
      </c>
    </row>
    <row r="12" spans="1:115" ht="12.75" customHeight="1" x14ac:dyDescent="0.15">
      <c r="D12" s="16">
        <v>2014</v>
      </c>
      <c r="E12" s="16">
        <v>2015</v>
      </c>
      <c r="F12" s="16">
        <v>2016</v>
      </c>
      <c r="G12" s="16">
        <v>2017</v>
      </c>
      <c r="H12" s="16">
        <v>2018</v>
      </c>
      <c r="I12" s="16">
        <v>2019</v>
      </c>
      <c r="J12" s="16">
        <v>2020</v>
      </c>
      <c r="K12" s="16">
        <v>2021</v>
      </c>
      <c r="L12" s="16">
        <v>2022</v>
      </c>
      <c r="M12" s="16">
        <v>2023</v>
      </c>
      <c r="N12" s="16">
        <v>2024</v>
      </c>
      <c r="O12" s="16">
        <v>2025</v>
      </c>
      <c r="P12" s="16">
        <v>2026</v>
      </c>
      <c r="Q12" s="16">
        <v>2027</v>
      </c>
      <c r="R12" s="16">
        <v>2028</v>
      </c>
      <c r="S12" s="16">
        <v>2029</v>
      </c>
      <c r="T12" s="16">
        <v>2030</v>
      </c>
      <c r="U12" s="16">
        <v>2031</v>
      </c>
      <c r="V12" s="16">
        <v>2032</v>
      </c>
      <c r="W12" s="16">
        <v>2033</v>
      </c>
      <c r="X12" s="16">
        <v>2034</v>
      </c>
      <c r="Y12" s="16">
        <v>2035</v>
      </c>
      <c r="Z12" s="16">
        <v>2036</v>
      </c>
      <c r="AA12" s="16">
        <v>2037</v>
      </c>
      <c r="AB12" s="16">
        <v>2038</v>
      </c>
      <c r="AC12" s="16">
        <v>2039</v>
      </c>
      <c r="AD12" s="16">
        <v>2040</v>
      </c>
      <c r="AE12" s="16">
        <v>2041</v>
      </c>
      <c r="AF12" s="16">
        <v>2042</v>
      </c>
      <c r="AG12" s="16">
        <v>2043</v>
      </c>
      <c r="AH12" s="16">
        <v>2044</v>
      </c>
      <c r="AI12" s="16">
        <v>2045</v>
      </c>
      <c r="AJ12" s="16">
        <v>2046</v>
      </c>
      <c r="AK12" s="16">
        <v>2047</v>
      </c>
      <c r="AL12" s="16">
        <v>2048</v>
      </c>
      <c r="AM12" s="16">
        <v>2049</v>
      </c>
      <c r="AN12" s="16">
        <v>2050</v>
      </c>
      <c r="AO12" s="16">
        <v>2051</v>
      </c>
      <c r="AP12" s="16">
        <v>2052</v>
      </c>
      <c r="AQ12" s="16">
        <v>2053</v>
      </c>
      <c r="AR12" s="16">
        <v>2054</v>
      </c>
      <c r="AS12" s="16">
        <v>2055</v>
      </c>
      <c r="AT12" s="16">
        <v>2056</v>
      </c>
      <c r="AU12" s="16">
        <v>2057</v>
      </c>
      <c r="AV12" s="16">
        <v>2058</v>
      </c>
      <c r="AW12" s="16">
        <v>2059</v>
      </c>
      <c r="AX12" s="16">
        <v>2060</v>
      </c>
      <c r="AY12" s="16">
        <v>2061</v>
      </c>
      <c r="AZ12" s="16">
        <v>2062</v>
      </c>
      <c r="BA12" s="16">
        <v>2063</v>
      </c>
      <c r="BB12" s="16">
        <v>2064</v>
      </c>
      <c r="BC12" s="16">
        <v>2065</v>
      </c>
      <c r="BD12" s="16">
        <v>2066</v>
      </c>
      <c r="BE12" s="16">
        <v>2067</v>
      </c>
      <c r="BF12" s="16">
        <v>2068</v>
      </c>
      <c r="BG12" s="16">
        <v>2069</v>
      </c>
      <c r="BH12" s="16">
        <v>2070</v>
      </c>
      <c r="BI12" s="16">
        <v>2071</v>
      </c>
      <c r="BJ12" s="16">
        <v>2072</v>
      </c>
      <c r="BK12" s="16">
        <v>2073</v>
      </c>
      <c r="BL12" s="16">
        <v>2074</v>
      </c>
      <c r="BM12" s="16">
        <v>2075</v>
      </c>
      <c r="BN12" s="16">
        <v>2076</v>
      </c>
      <c r="BO12" s="16">
        <v>2077</v>
      </c>
      <c r="BP12" s="16">
        <v>2078</v>
      </c>
      <c r="BQ12" s="16">
        <v>2079</v>
      </c>
      <c r="BR12" s="16">
        <v>2080</v>
      </c>
      <c r="BS12" s="16">
        <v>2081</v>
      </c>
      <c r="BT12" s="16">
        <v>2082</v>
      </c>
      <c r="BU12" s="16">
        <v>2083</v>
      </c>
      <c r="BV12" s="16">
        <v>2084</v>
      </c>
      <c r="BW12" s="16">
        <v>2085</v>
      </c>
      <c r="BX12" s="16">
        <v>2086</v>
      </c>
      <c r="BY12" s="16">
        <v>2087</v>
      </c>
      <c r="BZ12" s="16">
        <v>2088</v>
      </c>
      <c r="CA12" s="16">
        <v>2089</v>
      </c>
      <c r="CB12" s="16">
        <v>2090</v>
      </c>
      <c r="CC12" s="16">
        <v>2091</v>
      </c>
      <c r="CD12" s="16">
        <v>2092</v>
      </c>
      <c r="CE12" s="16">
        <v>2093</v>
      </c>
      <c r="CF12" s="16">
        <v>2094</v>
      </c>
      <c r="CG12" s="16">
        <v>2095</v>
      </c>
      <c r="CH12" s="16">
        <v>2096</v>
      </c>
      <c r="CI12" s="16">
        <v>2097</v>
      </c>
      <c r="CJ12" s="16">
        <v>2098</v>
      </c>
      <c r="CK12" s="16">
        <v>2099</v>
      </c>
      <c r="CL12" s="16">
        <v>2100</v>
      </c>
      <c r="CM12" s="16">
        <v>2101</v>
      </c>
      <c r="CN12" s="16">
        <v>2102</v>
      </c>
      <c r="CO12" s="16">
        <v>2103</v>
      </c>
      <c r="CP12" s="16">
        <v>2104</v>
      </c>
      <c r="CQ12" s="16">
        <v>2105</v>
      </c>
      <c r="CR12" s="16">
        <v>2106</v>
      </c>
      <c r="CS12" s="16">
        <v>2107</v>
      </c>
      <c r="CT12" s="16">
        <v>2108</v>
      </c>
      <c r="CU12" s="16">
        <v>2109</v>
      </c>
      <c r="CV12" s="16">
        <v>2110</v>
      </c>
      <c r="CW12" s="16">
        <v>2111</v>
      </c>
      <c r="CX12" s="16">
        <v>2112</v>
      </c>
      <c r="CY12" s="16">
        <v>2113</v>
      </c>
      <c r="CZ12" s="16">
        <v>2114</v>
      </c>
      <c r="DA12" s="16">
        <v>2115</v>
      </c>
      <c r="DB12" s="16">
        <v>2116</v>
      </c>
      <c r="DC12" s="16">
        <v>2117</v>
      </c>
      <c r="DD12" s="16">
        <v>2118</v>
      </c>
      <c r="DE12" s="16">
        <v>2119</v>
      </c>
      <c r="DF12" s="16">
        <v>2120</v>
      </c>
      <c r="DG12" s="16">
        <v>2121</v>
      </c>
      <c r="DH12" s="16">
        <v>2122</v>
      </c>
      <c r="DI12" s="16">
        <v>2123</v>
      </c>
      <c r="DJ12" s="16">
        <v>2124</v>
      </c>
      <c r="DK12" s="16">
        <v>2125</v>
      </c>
    </row>
    <row r="13" spans="1:115" ht="12.75" customHeight="1" x14ac:dyDescent="0.15">
      <c r="B13" s="16">
        <v>60</v>
      </c>
      <c r="D13" s="16">
        <v>3.8500000000000001E-3</v>
      </c>
      <c r="E13" s="16">
        <v>3.7876300000000002E-3</v>
      </c>
      <c r="F13" s="16">
        <v>3.7274066830000003E-3</v>
      </c>
      <c r="G13" s="16">
        <v>3.6696318794135004E-3</v>
      </c>
      <c r="H13" s="16">
        <v>3.6142204380343566E-3</v>
      </c>
      <c r="I13" s="16">
        <v>3.5610913975952516E-3</v>
      </c>
      <c r="J13" s="16">
        <v>3.5101677906096396E-3</v>
      </c>
      <c r="K13" s="16">
        <v>3.4617274750992264E-3</v>
      </c>
      <c r="L13" s="16">
        <v>3.4153403269328968E-3</v>
      </c>
      <c r="M13" s="16">
        <v>3.3712824367154622E-3</v>
      </c>
      <c r="N13" s="16">
        <v>3.3294785345001905E-3</v>
      </c>
      <c r="O13" s="16">
        <v>3.2895247920861881E-3</v>
      </c>
      <c r="P13" s="16">
        <v>3.2513663044979883E-3</v>
      </c>
      <c r="Q13" s="16">
        <v>3.2149510018876109E-3</v>
      </c>
      <c r="R13" s="16">
        <v>3.1799080359670357E-3</v>
      </c>
      <c r="S13" s="16">
        <v>3.146201010785785E-3</v>
      </c>
      <c r="T13" s="16">
        <v>3.1137951403746914E-3</v>
      </c>
      <c r="U13" s="16">
        <v>3.0820344299428695E-3</v>
      </c>
      <c r="V13" s="16">
        <v>3.0512140856434407E-3</v>
      </c>
      <c r="W13" s="16">
        <v>3.0207019447870062E-3</v>
      </c>
      <c r="X13" s="16">
        <v>2.9904949253391363E-3</v>
      </c>
      <c r="Y13" s="16">
        <v>2.9605899760857448E-3</v>
      </c>
      <c r="Z13" s="16">
        <v>2.9309840763248871E-3</v>
      </c>
      <c r="AA13" s="16">
        <v>2.9016742355616383E-3</v>
      </c>
      <c r="AB13" s="16">
        <v>2.8726574932060223E-3</v>
      </c>
      <c r="AC13" s="16">
        <v>2.8439309182739618E-3</v>
      </c>
      <c r="AD13" s="16">
        <v>2.8154916090912222E-3</v>
      </c>
      <c r="AE13" s="16">
        <v>2.78733669300031E-3</v>
      </c>
      <c r="AF13" s="16">
        <v>2.7594633260703068E-3</v>
      </c>
      <c r="AG13" s="16">
        <v>2.7318686928096037E-3</v>
      </c>
      <c r="AH13" s="16">
        <v>2.7045500058815075E-3</v>
      </c>
      <c r="AI13" s="16">
        <v>2.6775045058226921E-3</v>
      </c>
      <c r="AJ13" s="16">
        <v>2.6507294607644658E-3</v>
      </c>
      <c r="AK13" s="16">
        <v>2.6242221661568208E-3</v>
      </c>
      <c r="AL13" s="16">
        <v>2.5979799444952527E-3</v>
      </c>
      <c r="AM13" s="16">
        <v>2.5720001450503E-3</v>
      </c>
      <c r="AN13" s="16">
        <v>2.5462801435997971E-3</v>
      </c>
      <c r="AO13" s="16">
        <v>2.5208173421637993E-3</v>
      </c>
      <c r="AP13" s="16">
        <v>2.4956091687421611E-3</v>
      </c>
      <c r="AQ13" s="16">
        <v>2.4706530770547395E-3</v>
      </c>
      <c r="AR13" s="16">
        <v>2.445946546284192E-3</v>
      </c>
      <c r="AS13" s="16">
        <v>2.42148708082135E-3</v>
      </c>
      <c r="AT13" s="16">
        <v>2.3972722100131364E-3</v>
      </c>
      <c r="AU13" s="16">
        <v>2.3732994879130053E-3</v>
      </c>
      <c r="AV13" s="16">
        <v>2.349566493033875E-3</v>
      </c>
      <c r="AW13" s="16">
        <v>2.3260708281035362E-3</v>
      </c>
      <c r="AX13" s="16">
        <v>2.3028101198225011E-3</v>
      </c>
      <c r="AY13" s="16">
        <v>2.2797820186242759E-3</v>
      </c>
      <c r="AZ13" s="16">
        <v>2.256984198438033E-3</v>
      </c>
      <c r="BA13" s="16">
        <v>2.2344143564536527E-3</v>
      </c>
      <c r="BB13" s="16">
        <v>2.2120702128891161E-3</v>
      </c>
      <c r="BC13" s="16">
        <v>2.189949510760225E-3</v>
      </c>
      <c r="BD13" s="16">
        <v>2.1680500156526228E-3</v>
      </c>
      <c r="BE13" s="16">
        <v>2.1463695154960963E-3</v>
      </c>
      <c r="BF13" s="16">
        <v>2.1249058203411356E-3</v>
      </c>
      <c r="BG13" s="16">
        <v>2.1036567621377238E-3</v>
      </c>
      <c r="BH13" s="16">
        <v>2.0826201945163469E-3</v>
      </c>
      <c r="BI13" s="16">
        <v>2.0617939925711834E-3</v>
      </c>
      <c r="BJ13" s="16">
        <v>2.0411760526454718E-3</v>
      </c>
      <c r="BK13" s="16">
        <v>2.0207642921190169E-3</v>
      </c>
      <c r="BL13" s="16">
        <v>2.0005566491978267E-3</v>
      </c>
      <c r="BM13" s="16">
        <v>1.9805510827058483E-3</v>
      </c>
      <c r="BN13" s="16">
        <v>1.9607455718787898E-3</v>
      </c>
      <c r="BO13" s="16">
        <v>1.9411381161600018E-3</v>
      </c>
      <c r="BP13" s="16">
        <v>1.9217267349984019E-3</v>
      </c>
      <c r="BQ13" s="16">
        <v>1.902509467648418E-3</v>
      </c>
      <c r="BR13" s="16">
        <v>1.8834843729719339E-3</v>
      </c>
      <c r="BS13" s="16">
        <v>1.8646495292422142E-3</v>
      </c>
      <c r="BT13" s="16">
        <v>1.8460030339497921E-3</v>
      </c>
      <c r="BU13" s="16">
        <v>1.8275430036102942E-3</v>
      </c>
      <c r="BV13" s="16">
        <v>1.8092675735741914E-3</v>
      </c>
      <c r="BW13" s="16">
        <v>1.7911748978384494E-3</v>
      </c>
      <c r="BX13" s="16">
        <v>1.7732631488600649E-3</v>
      </c>
      <c r="BY13" s="16">
        <v>1.7555305173714642E-3</v>
      </c>
      <c r="BZ13" s="16">
        <v>1.7379752121977495E-3</v>
      </c>
      <c r="CA13" s="16">
        <v>1.7205954600757719E-3</v>
      </c>
      <c r="CB13" s="16">
        <v>1.7033895054750143E-3</v>
      </c>
      <c r="CC13" s="16">
        <v>1.6863556104202643E-3</v>
      </c>
      <c r="CD13" s="16">
        <v>1.6694920543160615E-3</v>
      </c>
      <c r="CE13" s="16">
        <v>1.6527971337729009E-3</v>
      </c>
      <c r="CF13" s="16">
        <v>1.6362691624351717E-3</v>
      </c>
      <c r="CG13" s="16">
        <v>1.61990647081082E-3</v>
      </c>
      <c r="CH13" s="16">
        <v>1.6037074061027118E-3</v>
      </c>
      <c r="CI13" s="16">
        <v>1.5876703320416847E-3</v>
      </c>
      <c r="CJ13" s="16">
        <v>1.5717936287212677E-3</v>
      </c>
      <c r="CK13" s="16">
        <v>1.5560756924340551E-3</v>
      </c>
      <c r="CL13" s="16">
        <v>1.5405149355097146E-3</v>
      </c>
      <c r="CM13" s="16">
        <v>1.5251097861546173E-3</v>
      </c>
      <c r="CN13" s="16">
        <v>1.5098586882930712E-3</v>
      </c>
      <c r="CO13" s="16">
        <v>1.4947601014101406E-3</v>
      </c>
      <c r="CP13" s="16">
        <v>1.4798125003960391E-3</v>
      </c>
      <c r="CQ13" s="16">
        <v>1.4650143753920787E-3</v>
      </c>
      <c r="CR13" s="16">
        <v>1.4503642316381579E-3</v>
      </c>
      <c r="CS13" s="16">
        <v>1.4358605893217762E-3</v>
      </c>
      <c r="CT13" s="16">
        <v>1.4215019834285584E-3</v>
      </c>
      <c r="CU13" s="16">
        <v>1.4072869635942729E-3</v>
      </c>
      <c r="CV13" s="16">
        <v>1.3932140939583301E-3</v>
      </c>
      <c r="CW13" s="16">
        <v>1.3792819530187468E-3</v>
      </c>
      <c r="CX13" s="16">
        <v>1.3654891334885595E-3</v>
      </c>
      <c r="CY13" s="16">
        <v>1.3518342421536737E-3</v>
      </c>
      <c r="CZ13" s="16">
        <v>1.3383158997321372E-3</v>
      </c>
      <c r="DA13" s="16">
        <v>1.3249327407348157E-3</v>
      </c>
      <c r="DB13" s="16">
        <v>1.3116834133274674E-3</v>
      </c>
      <c r="DC13" s="16">
        <v>1.2985665791941927E-3</v>
      </c>
      <c r="DD13" s="16">
        <v>1.2855809134022509E-3</v>
      </c>
      <c r="DE13" s="16">
        <v>1.2727251042682283E-3</v>
      </c>
      <c r="DF13" s="16">
        <v>1.2599978532255461E-3</v>
      </c>
      <c r="DG13" s="16">
        <v>1.2473978746932906E-3</v>
      </c>
      <c r="DH13" s="16">
        <v>1.2349238959463577E-3</v>
      </c>
      <c r="DI13" s="16">
        <v>1.2225746569868941E-3</v>
      </c>
      <c r="DJ13" s="16">
        <v>1.2103489104170252E-3</v>
      </c>
      <c r="DK13" s="16">
        <v>1.198245421312855E-3</v>
      </c>
    </row>
    <row r="14" spans="1:115" ht="12.75" customHeight="1" x14ac:dyDescent="0.15">
      <c r="B14" s="16">
        <v>61</v>
      </c>
      <c r="D14" s="16">
        <v>4.2199999999999998E-3</v>
      </c>
      <c r="E14" s="16">
        <v>4.1499479999999997E-3</v>
      </c>
      <c r="F14" s="16">
        <v>4.0827188423999995E-3</v>
      </c>
      <c r="G14" s="16">
        <v>4.0178036128058394E-3</v>
      </c>
      <c r="H14" s="16">
        <v>3.9559294371686298E-3</v>
      </c>
      <c r="I14" s="16">
        <v>3.8965904956111005E-3</v>
      </c>
      <c r="J14" s="16">
        <v>3.8400899334247395E-3</v>
      </c>
      <c r="K14" s="16">
        <v>3.7863286743567929E-3</v>
      </c>
      <c r="L14" s="16">
        <v>3.7352132372529762E-3</v>
      </c>
      <c r="M14" s="16">
        <v>3.6866554651686875E-3</v>
      </c>
      <c r="N14" s="16">
        <v>3.6402036063075622E-3</v>
      </c>
      <c r="O14" s="16">
        <v>3.5961571426712407E-3</v>
      </c>
      <c r="P14" s="16">
        <v>3.5540821041019871E-3</v>
      </c>
      <c r="Q14" s="16">
        <v>3.5139209763256347E-3</v>
      </c>
      <c r="R14" s="16">
        <v>3.4756192376836853E-3</v>
      </c>
      <c r="S14" s="16">
        <v>3.438777673764238E-3</v>
      </c>
      <c r="T14" s="16">
        <v>3.4030143859570903E-3</v>
      </c>
      <c r="U14" s="16">
        <v>3.3683036392203282E-3</v>
      </c>
      <c r="V14" s="16">
        <v>3.334620602828125E-3</v>
      </c>
      <c r="W14" s="16">
        <v>3.3012743967998437E-3</v>
      </c>
      <c r="X14" s="16">
        <v>3.2682616528318452E-3</v>
      </c>
      <c r="Y14" s="16">
        <v>3.2355790363035272E-3</v>
      </c>
      <c r="Z14" s="16">
        <v>3.2032232459404913E-3</v>
      </c>
      <c r="AA14" s="16">
        <v>3.1711910134810863E-3</v>
      </c>
      <c r="AB14" s="16">
        <v>3.1394791033462757E-3</v>
      </c>
      <c r="AC14" s="16">
        <v>3.1080843123128129E-3</v>
      </c>
      <c r="AD14" s="16">
        <v>3.077003469189685E-3</v>
      </c>
      <c r="AE14" s="16">
        <v>3.0462334344977878E-3</v>
      </c>
      <c r="AF14" s="16">
        <v>3.0157711001528101E-3</v>
      </c>
      <c r="AG14" s="16">
        <v>2.9856133891512818E-3</v>
      </c>
      <c r="AH14" s="16">
        <v>2.9557572552597693E-3</v>
      </c>
      <c r="AI14" s="16">
        <v>2.9261996827071712E-3</v>
      </c>
      <c r="AJ14" s="16">
        <v>2.8969376858800997E-3</v>
      </c>
      <c r="AK14" s="16">
        <v>2.8679683090212984E-3</v>
      </c>
      <c r="AL14" s="16">
        <v>2.8392886259310853E-3</v>
      </c>
      <c r="AM14" s="16">
        <v>2.8108957396717747E-3</v>
      </c>
      <c r="AN14" s="16">
        <v>2.782786782275057E-3</v>
      </c>
      <c r="AO14" s="16">
        <v>2.7549589144523065E-3</v>
      </c>
      <c r="AP14" s="16">
        <v>2.7274093253077834E-3</v>
      </c>
      <c r="AQ14" s="16">
        <v>2.7001352320547055E-3</v>
      </c>
      <c r="AR14" s="16">
        <v>2.6731338797341582E-3</v>
      </c>
      <c r="AS14" s="16">
        <v>2.6464025409368166E-3</v>
      </c>
      <c r="AT14" s="16">
        <v>2.6199385155274485E-3</v>
      </c>
      <c r="AU14" s="16">
        <v>2.5937391303721743E-3</v>
      </c>
      <c r="AV14" s="16">
        <v>2.567801739068452E-3</v>
      </c>
      <c r="AW14" s="16">
        <v>2.5421237216777678E-3</v>
      </c>
      <c r="AX14" s="16">
        <v>2.51670248446099E-3</v>
      </c>
      <c r="AY14" s="16">
        <v>2.4915354596163797E-3</v>
      </c>
      <c r="AZ14" s="16">
        <v>2.4666201050202161E-3</v>
      </c>
      <c r="BA14" s="16">
        <v>2.441953903970014E-3</v>
      </c>
      <c r="BB14" s="16">
        <v>2.4175343649303137E-3</v>
      </c>
      <c r="BC14" s="16">
        <v>2.3933590212810107E-3</v>
      </c>
      <c r="BD14" s="16">
        <v>2.3694254310682003E-3</v>
      </c>
      <c r="BE14" s="16">
        <v>2.3457311767575185E-3</v>
      </c>
      <c r="BF14" s="16">
        <v>2.3222738649899431E-3</v>
      </c>
      <c r="BG14" s="16">
        <v>2.2990511263400438E-3</v>
      </c>
      <c r="BH14" s="16">
        <v>2.2760606150766432E-3</v>
      </c>
      <c r="BI14" s="16">
        <v>2.2533000089258767E-3</v>
      </c>
      <c r="BJ14" s="16">
        <v>2.2307670088366183E-3</v>
      </c>
      <c r="BK14" s="16">
        <v>2.208459338748252E-3</v>
      </c>
      <c r="BL14" s="16">
        <v>2.1863747453607692E-3</v>
      </c>
      <c r="BM14" s="16">
        <v>2.1645109979071615E-3</v>
      </c>
      <c r="BN14" s="16">
        <v>2.1428658879280899E-3</v>
      </c>
      <c r="BO14" s="16">
        <v>2.1214372290488089E-3</v>
      </c>
      <c r="BP14" s="16">
        <v>2.1002228567583211E-3</v>
      </c>
      <c r="BQ14" s="16">
        <v>2.0792206281907378E-3</v>
      </c>
      <c r="BR14" s="16">
        <v>2.0584284219088305E-3</v>
      </c>
      <c r="BS14" s="16">
        <v>2.037844137689742E-3</v>
      </c>
      <c r="BT14" s="16">
        <v>2.0174656963128446E-3</v>
      </c>
      <c r="BU14" s="16">
        <v>1.9972910393497162E-3</v>
      </c>
      <c r="BV14" s="16">
        <v>1.977318128956219E-3</v>
      </c>
      <c r="BW14" s="16">
        <v>1.9575449476666568E-3</v>
      </c>
      <c r="BX14" s="16">
        <v>1.9379694981899902E-3</v>
      </c>
      <c r="BY14" s="16">
        <v>1.9185898032080904E-3</v>
      </c>
      <c r="BZ14" s="16">
        <v>1.8994039051760095E-3</v>
      </c>
      <c r="CA14" s="16">
        <v>1.8804098661242491E-3</v>
      </c>
      <c r="CB14" s="16">
        <v>1.8616057674630067E-3</v>
      </c>
      <c r="CC14" s="16">
        <v>1.8429897097883769E-3</v>
      </c>
      <c r="CD14" s="16">
        <v>1.8245598126904931E-3</v>
      </c>
      <c r="CE14" s="16">
        <v>1.8063142145635879E-3</v>
      </c>
      <c r="CF14" s="16">
        <v>1.7882510724179519E-3</v>
      </c>
      <c r="CG14" s="16">
        <v>1.7703685616937725E-3</v>
      </c>
      <c r="CH14" s="16">
        <v>1.7526648760768347E-3</v>
      </c>
      <c r="CI14" s="16">
        <v>1.7351382273160664E-3</v>
      </c>
      <c r="CJ14" s="16">
        <v>1.7177868450429057E-3</v>
      </c>
      <c r="CK14" s="16">
        <v>1.7006089765924765E-3</v>
      </c>
      <c r="CL14" s="16">
        <v>1.6836028868265518E-3</v>
      </c>
      <c r="CM14" s="16">
        <v>1.6667668579582863E-3</v>
      </c>
      <c r="CN14" s="16">
        <v>1.6500991893787034E-3</v>
      </c>
      <c r="CO14" s="16">
        <v>1.6335981974849164E-3</v>
      </c>
      <c r="CP14" s="16">
        <v>1.6172622155100672E-3</v>
      </c>
      <c r="CQ14" s="16">
        <v>1.6010895933549667E-3</v>
      </c>
      <c r="CR14" s="16">
        <v>1.5850786974214168E-3</v>
      </c>
      <c r="CS14" s="16">
        <v>1.5692279104472027E-3</v>
      </c>
      <c r="CT14" s="16">
        <v>1.5535356313427305E-3</v>
      </c>
      <c r="CU14" s="16">
        <v>1.5380002750293032E-3</v>
      </c>
      <c r="CV14" s="16">
        <v>1.5226202722790102E-3</v>
      </c>
      <c r="CW14" s="16">
        <v>1.5073940695562202E-3</v>
      </c>
      <c r="CX14" s="16">
        <v>1.4923201288606579E-3</v>
      </c>
      <c r="CY14" s="16">
        <v>1.4773969275720512E-3</v>
      </c>
      <c r="CZ14" s="16">
        <v>1.462622958296331E-3</v>
      </c>
      <c r="DA14" s="16">
        <v>1.4479967287133674E-3</v>
      </c>
      <c r="DB14" s="16">
        <v>1.4335167614262338E-3</v>
      </c>
      <c r="DC14" s="16">
        <v>1.4191815938119714E-3</v>
      </c>
      <c r="DD14" s="16">
        <v>1.4049897778738516E-3</v>
      </c>
      <c r="DE14" s="16">
        <v>1.3909398800951132E-3</v>
      </c>
      <c r="DF14" s="16">
        <v>1.3770304812941621E-3</v>
      </c>
      <c r="DG14" s="16">
        <v>1.3632601764812205E-3</v>
      </c>
      <c r="DH14" s="16">
        <v>1.3496275747164083E-3</v>
      </c>
      <c r="DI14" s="16">
        <v>1.3361312989692443E-3</v>
      </c>
      <c r="DJ14" s="16">
        <v>1.3227699859795516E-3</v>
      </c>
      <c r="DK14" s="16">
        <v>1.3095422861197561E-3</v>
      </c>
    </row>
    <row r="15" spans="1:115" ht="12.75" customHeight="1" x14ac:dyDescent="0.15">
      <c r="B15" s="16">
        <v>62</v>
      </c>
      <c r="D15" s="16">
        <v>4.6299999999999996E-3</v>
      </c>
      <c r="E15" s="16">
        <v>4.5517529999999995E-3</v>
      </c>
      <c r="F15" s="16">
        <v>4.4766490754999996E-3</v>
      </c>
      <c r="G15" s="16">
        <v>4.4045750253844497E-3</v>
      </c>
      <c r="H15" s="16">
        <v>4.3354231974859136E-3</v>
      </c>
      <c r="I15" s="16">
        <v>4.2695247648841276E-3</v>
      </c>
      <c r="J15" s="16">
        <v>4.2067627508403311E-3</v>
      </c>
      <c r="K15" s="16">
        <v>4.1470267197783982E-3</v>
      </c>
      <c r="L15" s="16">
        <v>4.0902124537174336E-3</v>
      </c>
      <c r="M15" s="16">
        <v>4.0362216493283632E-3</v>
      </c>
      <c r="N15" s="16">
        <v>3.9849616343818929E-3</v>
      </c>
      <c r="O15" s="16">
        <v>3.9363451024424338E-3</v>
      </c>
      <c r="P15" s="16">
        <v>3.8898962302336129E-3</v>
      </c>
      <c r="Q15" s="16">
        <v>3.845940402831973E-3</v>
      </c>
      <c r="R15" s="16">
        <v>3.8036350584008212E-3</v>
      </c>
      <c r="S15" s="16">
        <v>3.7633165267817723E-3</v>
      </c>
      <c r="T15" s="16">
        <v>3.7241780349032421E-3</v>
      </c>
      <c r="U15" s="16">
        <v>3.686191418947229E-3</v>
      </c>
      <c r="V15" s="16">
        <v>3.6493295047577566E-3</v>
      </c>
      <c r="W15" s="16">
        <v>3.6128362097101788E-3</v>
      </c>
      <c r="X15" s="16">
        <v>3.5767078476130771E-3</v>
      </c>
      <c r="Y15" s="16">
        <v>3.5409407691369466E-3</v>
      </c>
      <c r="Z15" s="16">
        <v>3.5055313614455767E-3</v>
      </c>
      <c r="AA15" s="16">
        <v>3.4704760478311211E-3</v>
      </c>
      <c r="AB15" s="16">
        <v>3.4357712873528102E-3</v>
      </c>
      <c r="AC15" s="16">
        <v>3.4014135744792817E-3</v>
      </c>
      <c r="AD15" s="16">
        <v>3.3673994387344889E-3</v>
      </c>
      <c r="AE15" s="16">
        <v>3.3337254443471438E-3</v>
      </c>
      <c r="AF15" s="16">
        <v>3.3003881899036727E-3</v>
      </c>
      <c r="AG15" s="16">
        <v>3.267384308004636E-3</v>
      </c>
      <c r="AH15" s="16">
        <v>3.2347104649245897E-3</v>
      </c>
      <c r="AI15" s="16">
        <v>3.2023633602753432E-3</v>
      </c>
      <c r="AJ15" s="16">
        <v>3.17033972667259E-3</v>
      </c>
      <c r="AK15" s="16">
        <v>3.1386363294058643E-3</v>
      </c>
      <c r="AL15" s="16">
        <v>3.1072499661118054E-3</v>
      </c>
      <c r="AM15" s="16">
        <v>3.0761774664506874E-3</v>
      </c>
      <c r="AN15" s="16">
        <v>3.0454156917861805E-3</v>
      </c>
      <c r="AO15" s="16">
        <v>3.0149615348683189E-3</v>
      </c>
      <c r="AP15" s="16">
        <v>2.9848119195196353E-3</v>
      </c>
      <c r="AQ15" s="16">
        <v>2.9549638003244388E-3</v>
      </c>
      <c r="AR15" s="16">
        <v>2.9254141623211946E-3</v>
      </c>
      <c r="AS15" s="16">
        <v>2.8961600206979829E-3</v>
      </c>
      <c r="AT15" s="16">
        <v>2.8671984204910027E-3</v>
      </c>
      <c r="AU15" s="16">
        <v>2.8385264362860928E-3</v>
      </c>
      <c r="AV15" s="16">
        <v>2.8101411719232317E-3</v>
      </c>
      <c r="AW15" s="16">
        <v>2.7820397602039992E-3</v>
      </c>
      <c r="AX15" s="16">
        <v>2.7542193626019593E-3</v>
      </c>
      <c r="AY15" s="16">
        <v>2.7266771689759394E-3</v>
      </c>
      <c r="AZ15" s="16">
        <v>2.6994103972861803E-3</v>
      </c>
      <c r="BA15" s="16">
        <v>2.6724162933133189E-3</v>
      </c>
      <c r="BB15" s="16">
        <v>2.6456921303801852E-3</v>
      </c>
      <c r="BC15" s="16">
        <v>2.6192352090763835E-3</v>
      </c>
      <c r="BD15" s="16">
        <v>2.5930428569856195E-3</v>
      </c>
      <c r="BE15" s="16">
        <v>2.5671124284157632E-3</v>
      </c>
      <c r="BF15" s="16">
        <v>2.5414413041316055E-3</v>
      </c>
      <c r="BG15" s="16">
        <v>2.5160268910902894E-3</v>
      </c>
      <c r="BH15" s="16">
        <v>2.4908666221793866E-3</v>
      </c>
      <c r="BI15" s="16">
        <v>2.4659579559575926E-3</v>
      </c>
      <c r="BJ15" s="16">
        <v>2.4412983763980167E-3</v>
      </c>
      <c r="BK15" s="16">
        <v>2.4168853926340365E-3</v>
      </c>
      <c r="BL15" s="16">
        <v>2.3927165387076961E-3</v>
      </c>
      <c r="BM15" s="16">
        <v>2.3687893733206193E-3</v>
      </c>
      <c r="BN15" s="16">
        <v>2.3451014795874128E-3</v>
      </c>
      <c r="BO15" s="16">
        <v>2.3216504647915388E-3</v>
      </c>
      <c r="BP15" s="16">
        <v>2.2984339601436234E-3</v>
      </c>
      <c r="BQ15" s="16">
        <v>2.2754496205421872E-3</v>
      </c>
      <c r="BR15" s="16">
        <v>2.2526951243367656E-3</v>
      </c>
      <c r="BS15" s="16">
        <v>2.2301681730933975E-3</v>
      </c>
      <c r="BT15" s="16">
        <v>2.2078664913624635E-3</v>
      </c>
      <c r="BU15" s="16">
        <v>2.1857878264488389E-3</v>
      </c>
      <c r="BV15" s="16">
        <v>2.1639299481843507E-3</v>
      </c>
      <c r="BW15" s="16">
        <v>2.1422906487025073E-3</v>
      </c>
      <c r="BX15" s="16">
        <v>2.120867742215482E-3</v>
      </c>
      <c r="BY15" s="16">
        <v>2.0996590647933272E-3</v>
      </c>
      <c r="BZ15" s="16">
        <v>2.0786624741453937E-3</v>
      </c>
      <c r="CA15" s="16">
        <v>2.0578758494039398E-3</v>
      </c>
      <c r="CB15" s="16">
        <v>2.0372970909099002E-3</v>
      </c>
      <c r="CC15" s="16">
        <v>2.0169241200008016E-3</v>
      </c>
      <c r="CD15" s="16">
        <v>1.9967548788007937E-3</v>
      </c>
      <c r="CE15" s="16">
        <v>1.9767873300127856E-3</v>
      </c>
      <c r="CF15" s="16">
        <v>1.9570194567126577E-3</v>
      </c>
      <c r="CG15" s="16">
        <v>1.9374492621455309E-3</v>
      </c>
      <c r="CH15" s="16">
        <v>1.9180747695240756E-3</v>
      </c>
      <c r="CI15" s="16">
        <v>1.8988940218288349E-3</v>
      </c>
      <c r="CJ15" s="16">
        <v>1.8799050816105465E-3</v>
      </c>
      <c r="CK15" s="16">
        <v>1.861106030794441E-3</v>
      </c>
      <c r="CL15" s="16">
        <v>1.8424949704864966E-3</v>
      </c>
      <c r="CM15" s="16">
        <v>1.8240700207816315E-3</v>
      </c>
      <c r="CN15" s="16">
        <v>1.8058293205738154E-3</v>
      </c>
      <c r="CO15" s="16">
        <v>1.7877710273680773E-3</v>
      </c>
      <c r="CP15" s="16">
        <v>1.7698933170943963E-3</v>
      </c>
      <c r="CQ15" s="16">
        <v>1.7521943839234524E-3</v>
      </c>
      <c r="CR15" s="16">
        <v>1.7346724400842178E-3</v>
      </c>
      <c r="CS15" s="16">
        <v>1.7173257156833756E-3</v>
      </c>
      <c r="CT15" s="16">
        <v>1.7001524585265417E-3</v>
      </c>
      <c r="CU15" s="16">
        <v>1.6831509339412765E-3</v>
      </c>
      <c r="CV15" s="16">
        <v>1.6663194246018637E-3</v>
      </c>
      <c r="CW15" s="16">
        <v>1.6496562303558451E-3</v>
      </c>
      <c r="CX15" s="16">
        <v>1.6331596680522866E-3</v>
      </c>
      <c r="CY15" s="16">
        <v>1.6168280713717636E-3</v>
      </c>
      <c r="CZ15" s="16">
        <v>1.6006597906580461E-3</v>
      </c>
      <c r="DA15" s="16">
        <v>1.5846531927514655E-3</v>
      </c>
      <c r="DB15" s="16">
        <v>1.568806660823951E-3</v>
      </c>
      <c r="DC15" s="16">
        <v>1.5531185942157114E-3</v>
      </c>
      <c r="DD15" s="16">
        <v>1.5375874082735541E-3</v>
      </c>
      <c r="DE15" s="16">
        <v>1.5222115341908186E-3</v>
      </c>
      <c r="DF15" s="16">
        <v>1.5069894188489104E-3</v>
      </c>
      <c r="DG15" s="16">
        <v>1.4919195246604214E-3</v>
      </c>
      <c r="DH15" s="16">
        <v>1.4770003294138172E-3</v>
      </c>
      <c r="DI15" s="16">
        <v>1.4622303261196791E-3</v>
      </c>
      <c r="DJ15" s="16">
        <v>1.4476080228584822E-3</v>
      </c>
      <c r="DK15" s="16">
        <v>1.4331319426298973E-3</v>
      </c>
    </row>
    <row r="16" spans="1:115" ht="12.75" customHeight="1" x14ac:dyDescent="0.15">
      <c r="B16" s="16">
        <v>63</v>
      </c>
      <c r="D16" s="16">
        <v>5.1000000000000004E-3</v>
      </c>
      <c r="E16" s="16">
        <v>5.0127900000000005E-3</v>
      </c>
      <c r="F16" s="16">
        <v>4.9290764069999998E-3</v>
      </c>
      <c r="G16" s="16">
        <v>4.8487324615658998E-3</v>
      </c>
      <c r="H16" s="16">
        <v>4.7721224886731585E-3</v>
      </c>
      <c r="I16" s="16">
        <v>4.6991090145964594E-3</v>
      </c>
      <c r="J16" s="16">
        <v>4.6295622011804319E-3</v>
      </c>
      <c r="K16" s="16">
        <v>4.5633594617035516E-3</v>
      </c>
      <c r="L16" s="16">
        <v>4.5003851011320428E-3</v>
      </c>
      <c r="M16" s="16">
        <v>4.4405299792869869E-3</v>
      </c>
      <c r="N16" s="16">
        <v>4.3841352485500416E-3</v>
      </c>
      <c r="O16" s="16">
        <v>4.3302103849928763E-3</v>
      </c>
      <c r="P16" s="16">
        <v>4.2791139024499604E-3</v>
      </c>
      <c r="Q16" s="16">
        <v>4.2303320039620311E-3</v>
      </c>
      <c r="R16" s="16">
        <v>4.1837983519184491E-3</v>
      </c>
      <c r="S16" s="16">
        <v>4.1394500893881135E-3</v>
      </c>
      <c r="T16" s="16">
        <v>4.0963998084584769E-3</v>
      </c>
      <c r="U16" s="16">
        <v>4.0546165304122007E-3</v>
      </c>
      <c r="V16" s="16">
        <v>4.014070365108079E-3</v>
      </c>
      <c r="W16" s="16">
        <v>3.9739296614569979E-3</v>
      </c>
      <c r="X16" s="16">
        <v>3.9341903648424277E-3</v>
      </c>
      <c r="Y16" s="16">
        <v>3.8948484611940042E-3</v>
      </c>
      <c r="Z16" s="16">
        <v>3.8558999765820638E-3</v>
      </c>
      <c r="AA16" s="16">
        <v>3.8173409768162427E-3</v>
      </c>
      <c r="AB16" s="16">
        <v>3.7791675670480807E-3</v>
      </c>
      <c r="AC16" s="16">
        <v>3.7413758913775997E-3</v>
      </c>
      <c r="AD16" s="16">
        <v>3.7039621324638241E-3</v>
      </c>
      <c r="AE16" s="16">
        <v>3.6669225111391856E-3</v>
      </c>
      <c r="AF16" s="16">
        <v>3.6302532860277934E-3</v>
      </c>
      <c r="AG16" s="16">
        <v>3.5939507531675156E-3</v>
      </c>
      <c r="AH16" s="16">
        <v>3.5580112456358405E-3</v>
      </c>
      <c r="AI16" s="16">
        <v>3.5224311331794817E-3</v>
      </c>
      <c r="AJ16" s="16">
        <v>3.4872068218476872E-3</v>
      </c>
      <c r="AK16" s="16">
        <v>3.4523347536292103E-3</v>
      </c>
      <c r="AL16" s="16">
        <v>3.4178114060929182E-3</v>
      </c>
      <c r="AM16" s="16">
        <v>3.3836332920319889E-3</v>
      </c>
      <c r="AN16" s="16">
        <v>3.3497969591116689E-3</v>
      </c>
      <c r="AO16" s="16">
        <v>3.3162989895205524E-3</v>
      </c>
      <c r="AP16" s="16">
        <v>3.2831359996253469E-3</v>
      </c>
      <c r="AQ16" s="16">
        <v>3.250304639629093E-3</v>
      </c>
      <c r="AR16" s="16">
        <v>3.2178015932328025E-3</v>
      </c>
      <c r="AS16" s="16">
        <v>3.1856235773004742E-3</v>
      </c>
      <c r="AT16" s="16">
        <v>3.1537673415274691E-3</v>
      </c>
      <c r="AU16" s="16">
        <v>3.1222296681121947E-3</v>
      </c>
      <c r="AV16" s="16">
        <v>3.0910073714310727E-3</v>
      </c>
      <c r="AW16" s="16">
        <v>3.0600972977167617E-3</v>
      </c>
      <c r="AX16" s="16">
        <v>3.0294963247395946E-3</v>
      </c>
      <c r="AY16" s="16">
        <v>2.9992013614921981E-3</v>
      </c>
      <c r="AZ16" s="16">
        <v>2.9692093478772765E-3</v>
      </c>
      <c r="BA16" s="16">
        <v>2.9395172543985036E-3</v>
      </c>
      <c r="BB16" s="16">
        <v>2.9101220818545182E-3</v>
      </c>
      <c r="BC16" s="16">
        <v>2.8810208610359732E-3</v>
      </c>
      <c r="BD16" s="16">
        <v>2.8522106524256135E-3</v>
      </c>
      <c r="BE16" s="16">
        <v>2.8236885459013571E-3</v>
      </c>
      <c r="BF16" s="16">
        <v>2.7954516604423436E-3</v>
      </c>
      <c r="BG16" s="16">
        <v>2.7674971438379201E-3</v>
      </c>
      <c r="BH16" s="16">
        <v>2.7398221723995411E-3</v>
      </c>
      <c r="BI16" s="16">
        <v>2.7124239506755455E-3</v>
      </c>
      <c r="BJ16" s="16">
        <v>2.68529971116879E-3</v>
      </c>
      <c r="BK16" s="16">
        <v>2.6584467140571021E-3</v>
      </c>
      <c r="BL16" s="16">
        <v>2.6318622469165311E-3</v>
      </c>
      <c r="BM16" s="16">
        <v>2.6055436244473659E-3</v>
      </c>
      <c r="BN16" s="16">
        <v>2.5794881882028921E-3</v>
      </c>
      <c r="BO16" s="16">
        <v>2.5536933063208629E-3</v>
      </c>
      <c r="BP16" s="16">
        <v>2.5281563732576545E-3</v>
      </c>
      <c r="BQ16" s="16">
        <v>2.502874809525078E-3</v>
      </c>
      <c r="BR16" s="16">
        <v>2.4778460614298275E-3</v>
      </c>
      <c r="BS16" s="16">
        <v>2.4530676008155286E-3</v>
      </c>
      <c r="BT16" s="16">
        <v>2.4285369248073733E-3</v>
      </c>
      <c r="BU16" s="16">
        <v>2.4042515555592996E-3</v>
      </c>
      <c r="BV16" s="16">
        <v>2.3802090400037068E-3</v>
      </c>
      <c r="BW16" s="16">
        <v>2.3564069496036697E-3</v>
      </c>
      <c r="BX16" s="16">
        <v>2.3328428801076329E-3</v>
      </c>
      <c r="BY16" s="16">
        <v>2.3095144513065567E-3</v>
      </c>
      <c r="BZ16" s="16">
        <v>2.2864193067934913E-3</v>
      </c>
      <c r="CA16" s="16">
        <v>2.2635551137255559E-3</v>
      </c>
      <c r="CB16" s="16">
        <v>2.2409195625883007E-3</v>
      </c>
      <c r="CC16" s="16">
        <v>2.2185103669624178E-3</v>
      </c>
      <c r="CD16" s="16">
        <v>2.1963252632927937E-3</v>
      </c>
      <c r="CE16" s="16">
        <v>2.1743620106598653E-3</v>
      </c>
      <c r="CF16" s="16">
        <v>2.1526183905532666E-3</v>
      </c>
      <c r="CG16" s="16">
        <v>2.1310922066477339E-3</v>
      </c>
      <c r="CH16" s="16">
        <v>2.1097812845812564E-3</v>
      </c>
      <c r="CI16" s="16">
        <v>2.0886834717354441E-3</v>
      </c>
      <c r="CJ16" s="16">
        <v>2.0677966370180895E-3</v>
      </c>
      <c r="CK16" s="16">
        <v>2.0471186706479084E-3</v>
      </c>
      <c r="CL16" s="16">
        <v>2.0266474839414294E-3</v>
      </c>
      <c r="CM16" s="16">
        <v>2.0063810091020154E-3</v>
      </c>
      <c r="CN16" s="16">
        <v>1.9863171990109952E-3</v>
      </c>
      <c r="CO16" s="16">
        <v>1.9664540270208854E-3</v>
      </c>
      <c r="CP16" s="16">
        <v>1.9467894867506764E-3</v>
      </c>
      <c r="CQ16" s="16">
        <v>1.9273215918831695E-3</v>
      </c>
      <c r="CR16" s="16">
        <v>1.9080483759643376E-3</v>
      </c>
      <c r="CS16" s="16">
        <v>1.8889678922046943E-3</v>
      </c>
      <c r="CT16" s="16">
        <v>1.8700782132826472E-3</v>
      </c>
      <c r="CU16" s="16">
        <v>1.8513774311498209E-3</v>
      </c>
      <c r="CV16" s="16">
        <v>1.8328636568383228E-3</v>
      </c>
      <c r="CW16" s="16">
        <v>1.8145350202699395E-3</v>
      </c>
      <c r="CX16" s="16">
        <v>1.79638967006724E-3</v>
      </c>
      <c r="CY16" s="16">
        <v>1.7784257733665675E-3</v>
      </c>
      <c r="CZ16" s="16">
        <v>1.7606415156329021E-3</v>
      </c>
      <c r="DA16" s="16">
        <v>1.743035100476573E-3</v>
      </c>
      <c r="DB16" s="16">
        <v>1.7256047494718073E-3</v>
      </c>
      <c r="DC16" s="16">
        <v>1.708348701977089E-3</v>
      </c>
      <c r="DD16" s="16">
        <v>1.6912652149573182E-3</v>
      </c>
      <c r="DE16" s="16">
        <v>1.6743525628077449E-3</v>
      </c>
      <c r="DF16" s="16">
        <v>1.6576090371796675E-3</v>
      </c>
      <c r="DG16" s="16">
        <v>1.6410329468078708E-3</v>
      </c>
      <c r="DH16" s="16">
        <v>1.6246226173397922E-3</v>
      </c>
      <c r="DI16" s="16">
        <v>1.6083763911663943E-3</v>
      </c>
      <c r="DJ16" s="16">
        <v>1.5922926272547303E-3</v>
      </c>
      <c r="DK16" s="16">
        <v>1.5763697009821829E-3</v>
      </c>
    </row>
    <row r="17" spans="2:115" ht="12.75" customHeight="1" x14ac:dyDescent="0.15">
      <c r="B17" s="16">
        <v>64</v>
      </c>
      <c r="D17" s="16">
        <v>5.6100000000000004E-3</v>
      </c>
      <c r="E17" s="16">
        <v>5.5135080000000003E-3</v>
      </c>
      <c r="F17" s="16">
        <v>5.4208810656E-3</v>
      </c>
      <c r="G17" s="16">
        <v>5.3319786161241606E-3</v>
      </c>
      <c r="H17" s="16">
        <v>5.2472001561277865E-3</v>
      </c>
      <c r="I17" s="16">
        <v>5.166393273723419E-3</v>
      </c>
      <c r="J17" s="16">
        <v>5.0894140139449403E-3</v>
      </c>
      <c r="K17" s="16">
        <v>5.016126452144133E-3</v>
      </c>
      <c r="L17" s="16">
        <v>4.9469039071045441E-3</v>
      </c>
      <c r="M17" s="16">
        <v>4.881110085140054E-3</v>
      </c>
      <c r="N17" s="16">
        <v>4.8186318760502613E-3</v>
      </c>
      <c r="O17" s="16">
        <v>4.7593627039748433E-3</v>
      </c>
      <c r="P17" s="16">
        <v>4.7032022240679396E-3</v>
      </c>
      <c r="Q17" s="16">
        <v>4.6495857187135656E-3</v>
      </c>
      <c r="R17" s="16">
        <v>4.5984402758077166E-3</v>
      </c>
      <c r="S17" s="16">
        <v>4.5492369648565739E-3</v>
      </c>
      <c r="T17" s="16">
        <v>4.5019249004220659E-3</v>
      </c>
      <c r="U17" s="16">
        <v>4.4560052664377606E-3</v>
      </c>
      <c r="V17" s="16">
        <v>4.4114452137733826E-3</v>
      </c>
      <c r="W17" s="16">
        <v>4.3673307616356486E-3</v>
      </c>
      <c r="X17" s="16">
        <v>4.3236574540192925E-3</v>
      </c>
      <c r="Y17" s="16">
        <v>4.2804208794790998E-3</v>
      </c>
      <c r="Z17" s="16">
        <v>4.237616670684308E-3</v>
      </c>
      <c r="AA17" s="16">
        <v>4.195240503977465E-3</v>
      </c>
      <c r="AB17" s="16">
        <v>4.1532880989376903E-3</v>
      </c>
      <c r="AC17" s="16">
        <v>4.111755217948313E-3</v>
      </c>
      <c r="AD17" s="16">
        <v>4.07063766576883E-3</v>
      </c>
      <c r="AE17" s="16">
        <v>4.0299312891111418E-3</v>
      </c>
      <c r="AF17" s="16">
        <v>3.9896319762200306E-3</v>
      </c>
      <c r="AG17" s="16">
        <v>3.9497356564578302E-3</v>
      </c>
      <c r="AH17" s="16">
        <v>3.9102382998932516E-3</v>
      </c>
      <c r="AI17" s="16">
        <v>3.8711359168943191E-3</v>
      </c>
      <c r="AJ17" s="16">
        <v>3.8324245577253764E-3</v>
      </c>
      <c r="AK17" s="16">
        <v>3.7941003121481224E-3</v>
      </c>
      <c r="AL17" s="16">
        <v>3.7561593090266409E-3</v>
      </c>
      <c r="AM17" s="16">
        <v>3.7185977159363746E-3</v>
      </c>
      <c r="AN17" s="16">
        <v>3.6814117387770108E-3</v>
      </c>
      <c r="AO17" s="16">
        <v>3.6445976213892407E-3</v>
      </c>
      <c r="AP17" s="16">
        <v>3.6081516451753485E-3</v>
      </c>
      <c r="AQ17" s="16">
        <v>3.5720701287235948E-3</v>
      </c>
      <c r="AR17" s="16">
        <v>3.5363494274363591E-3</v>
      </c>
      <c r="AS17" s="16">
        <v>3.500985933161995E-3</v>
      </c>
      <c r="AT17" s="16">
        <v>3.4659760738303749E-3</v>
      </c>
      <c r="AU17" s="16">
        <v>3.4313163130920716E-3</v>
      </c>
      <c r="AV17" s="16">
        <v>3.3970031499611503E-3</v>
      </c>
      <c r="AW17" s="16">
        <v>3.3630331184615388E-3</v>
      </c>
      <c r="AX17" s="16">
        <v>3.3294027872769237E-3</v>
      </c>
      <c r="AY17" s="16">
        <v>3.296108759404154E-3</v>
      </c>
      <c r="AZ17" s="16">
        <v>3.2631476718101128E-3</v>
      </c>
      <c r="BA17" s="16">
        <v>3.2305161950920117E-3</v>
      </c>
      <c r="BB17" s="16">
        <v>3.1982110331410913E-3</v>
      </c>
      <c r="BC17" s="16">
        <v>3.1662289228096808E-3</v>
      </c>
      <c r="BD17" s="16">
        <v>3.1345666335815836E-3</v>
      </c>
      <c r="BE17" s="16">
        <v>3.1032209672457677E-3</v>
      </c>
      <c r="BF17" s="16">
        <v>3.0721887575733101E-3</v>
      </c>
      <c r="BG17" s="16">
        <v>3.0414668699975766E-3</v>
      </c>
      <c r="BH17" s="16">
        <v>3.0110522012976012E-3</v>
      </c>
      <c r="BI17" s="16">
        <v>2.980941679284625E-3</v>
      </c>
      <c r="BJ17" s="16">
        <v>2.9511322624917787E-3</v>
      </c>
      <c r="BK17" s="16">
        <v>2.9216209398668612E-3</v>
      </c>
      <c r="BL17" s="16">
        <v>2.8924047304681923E-3</v>
      </c>
      <c r="BM17" s="16">
        <v>2.8634806831635104E-3</v>
      </c>
      <c r="BN17" s="16">
        <v>2.8348458763318755E-3</v>
      </c>
      <c r="BO17" s="16">
        <v>2.8064974175685564E-3</v>
      </c>
      <c r="BP17" s="16">
        <v>2.778432443392871E-3</v>
      </c>
      <c r="BQ17" s="16">
        <v>2.7506481189589426E-3</v>
      </c>
      <c r="BR17" s="16">
        <v>2.7231416377693531E-3</v>
      </c>
      <c r="BS17" s="16">
        <v>2.6959102213916591E-3</v>
      </c>
      <c r="BT17" s="16">
        <v>2.6689511191777425E-3</v>
      </c>
      <c r="BU17" s="16">
        <v>2.6422616079859649E-3</v>
      </c>
      <c r="BV17" s="16">
        <v>2.6158389919061055E-3</v>
      </c>
      <c r="BW17" s="16">
        <v>2.5896806019870444E-3</v>
      </c>
      <c r="BX17" s="16">
        <v>2.5637837959671742E-3</v>
      </c>
      <c r="BY17" s="16">
        <v>2.5381459580075022E-3</v>
      </c>
      <c r="BZ17" s="16">
        <v>2.5127644984274272E-3</v>
      </c>
      <c r="CA17" s="16">
        <v>2.4876368534431526E-3</v>
      </c>
      <c r="CB17" s="16">
        <v>2.4627604849087213E-3</v>
      </c>
      <c r="CC17" s="16">
        <v>2.4381328800596345E-3</v>
      </c>
      <c r="CD17" s="16">
        <v>2.413751551259038E-3</v>
      </c>
      <c r="CE17" s="16">
        <v>2.3896140357464474E-3</v>
      </c>
      <c r="CF17" s="16">
        <v>2.3657178953889828E-3</v>
      </c>
      <c r="CG17" s="16">
        <v>2.3420607164350931E-3</v>
      </c>
      <c r="CH17" s="16">
        <v>2.3186401092707416E-3</v>
      </c>
      <c r="CI17" s="16">
        <v>2.2954537081780347E-3</v>
      </c>
      <c r="CJ17" s="16">
        <v>2.2724991710962542E-3</v>
      </c>
      <c r="CK17" s="16">
        <v>2.2497741793852917E-3</v>
      </c>
      <c r="CL17" s="16">
        <v>2.2272764375914386E-3</v>
      </c>
      <c r="CM17" s="16">
        <v>2.2050036732155242E-3</v>
      </c>
      <c r="CN17" s="16">
        <v>2.1829536364833691E-3</v>
      </c>
      <c r="CO17" s="16">
        <v>2.1611241001185354E-3</v>
      </c>
      <c r="CP17" s="16">
        <v>2.1395128591173498E-3</v>
      </c>
      <c r="CQ17" s="16">
        <v>2.1181177305261765E-3</v>
      </c>
      <c r="CR17" s="16">
        <v>2.0969365532209146E-3</v>
      </c>
      <c r="CS17" s="16">
        <v>2.0759671876887055E-3</v>
      </c>
      <c r="CT17" s="16">
        <v>2.0552075158118185E-3</v>
      </c>
      <c r="CU17" s="16">
        <v>2.0346554406537004E-3</v>
      </c>
      <c r="CV17" s="16">
        <v>2.0143088862471631E-3</v>
      </c>
      <c r="CW17" s="16">
        <v>1.9941657973846917E-3</v>
      </c>
      <c r="CX17" s="16">
        <v>1.9742241394108445E-3</v>
      </c>
      <c r="CY17" s="16">
        <v>1.9544818980167362E-3</v>
      </c>
      <c r="CZ17" s="16">
        <v>1.9349370790365688E-3</v>
      </c>
      <c r="DA17" s="16">
        <v>1.9155877082462031E-3</v>
      </c>
      <c r="DB17" s="16">
        <v>1.896431831163741E-3</v>
      </c>
      <c r="DC17" s="16">
        <v>1.8774675128521037E-3</v>
      </c>
      <c r="DD17" s="16">
        <v>1.8586928377235825E-3</v>
      </c>
      <c r="DE17" s="16">
        <v>1.8401059093463466E-3</v>
      </c>
      <c r="DF17" s="16">
        <v>1.8217048502528832E-3</v>
      </c>
      <c r="DG17" s="16">
        <v>1.8034878017503544E-3</v>
      </c>
      <c r="DH17" s="16">
        <v>1.7854529237328509E-3</v>
      </c>
      <c r="DI17" s="16">
        <v>1.7675983944955224E-3</v>
      </c>
      <c r="DJ17" s="16">
        <v>1.749922410550567E-3</v>
      </c>
      <c r="DK17" s="16">
        <v>1.7324231864450613E-3</v>
      </c>
    </row>
    <row r="18" spans="2:115" ht="12.75" customHeight="1" x14ac:dyDescent="0.15">
      <c r="B18" s="16">
        <v>65</v>
      </c>
      <c r="D18" s="16">
        <v>6.1799999999999997E-3</v>
      </c>
      <c r="E18" s="16">
        <v>6.0743220000000001E-3</v>
      </c>
      <c r="F18" s="16">
        <v>5.9728808226000001E-3</v>
      </c>
      <c r="G18" s="16">
        <v>5.8755228651916199E-3</v>
      </c>
      <c r="H18" s="16">
        <v>5.7826896039215921E-3</v>
      </c>
      <c r="I18" s="16">
        <v>5.6942144529815919E-3</v>
      </c>
      <c r="J18" s="16">
        <v>5.6099400790774641E-3</v>
      </c>
      <c r="K18" s="16">
        <v>5.5297179359466561E-3</v>
      </c>
      <c r="L18" s="16">
        <v>5.4534078284305919E-3</v>
      </c>
      <c r="M18" s="16">
        <v>5.3814228450953083E-3</v>
      </c>
      <c r="N18" s="16">
        <v>5.3130787749625973E-3</v>
      </c>
      <c r="O18" s="16">
        <v>5.2482592139080535E-3</v>
      </c>
      <c r="P18" s="16">
        <v>5.1863297551839379E-3</v>
      </c>
      <c r="Q18" s="16">
        <v>5.1272055959748408E-3</v>
      </c>
      <c r="R18" s="16">
        <v>5.0708063344191171E-3</v>
      </c>
      <c r="S18" s="16">
        <v>5.0170557872742738E-3</v>
      </c>
      <c r="T18" s="16">
        <v>4.9648784070866212E-3</v>
      </c>
      <c r="U18" s="16">
        <v>4.9142366473343378E-3</v>
      </c>
      <c r="V18" s="16">
        <v>4.8650942808609945E-3</v>
      </c>
      <c r="W18" s="16">
        <v>4.8164433380523848E-3</v>
      </c>
      <c r="X18" s="16">
        <v>4.7682789046718608E-3</v>
      </c>
      <c r="Y18" s="16">
        <v>4.7205961156251419E-3</v>
      </c>
      <c r="Z18" s="16">
        <v>4.6733901544688903E-3</v>
      </c>
      <c r="AA18" s="16">
        <v>4.6266562529242014E-3</v>
      </c>
      <c r="AB18" s="16">
        <v>4.5803896903949598E-3</v>
      </c>
      <c r="AC18" s="16">
        <v>4.5345857934910097E-3</v>
      </c>
      <c r="AD18" s="16">
        <v>4.4892399355560995E-3</v>
      </c>
      <c r="AE18" s="16">
        <v>4.4443475362005384E-3</v>
      </c>
      <c r="AF18" s="16">
        <v>4.3999040608385335E-3</v>
      </c>
      <c r="AG18" s="16">
        <v>4.3559050202301485E-3</v>
      </c>
      <c r="AH18" s="16">
        <v>4.3123459700278467E-3</v>
      </c>
      <c r="AI18" s="16">
        <v>4.269222510327568E-3</v>
      </c>
      <c r="AJ18" s="16">
        <v>4.2265302852242921E-3</v>
      </c>
      <c r="AK18" s="16">
        <v>4.1842649823720492E-3</v>
      </c>
      <c r="AL18" s="16">
        <v>4.1424223325483289E-3</v>
      </c>
      <c r="AM18" s="16">
        <v>4.1009981092228458E-3</v>
      </c>
      <c r="AN18" s="16">
        <v>4.0599881281306168E-3</v>
      </c>
      <c r="AO18" s="16">
        <v>4.0193882468493106E-3</v>
      </c>
      <c r="AP18" s="16">
        <v>3.9791943643808182E-3</v>
      </c>
      <c r="AQ18" s="16">
        <v>3.9394024207370093E-3</v>
      </c>
      <c r="AR18" s="16">
        <v>3.9000083965296394E-3</v>
      </c>
      <c r="AS18" s="16">
        <v>3.8610083125643429E-3</v>
      </c>
      <c r="AT18" s="16">
        <v>3.8223982294386992E-3</v>
      </c>
      <c r="AU18" s="16">
        <v>3.7841742471443124E-3</v>
      </c>
      <c r="AV18" s="16">
        <v>3.7463325046728688E-3</v>
      </c>
      <c r="AW18" s="16">
        <v>3.7088691796261404E-3</v>
      </c>
      <c r="AX18" s="16">
        <v>3.6717804878298793E-3</v>
      </c>
      <c r="AY18" s="16">
        <v>3.6350626829515799E-3</v>
      </c>
      <c r="AZ18" s="16">
        <v>3.598712056122064E-3</v>
      </c>
      <c r="BA18" s="16">
        <v>3.5627249355608438E-3</v>
      </c>
      <c r="BB18" s="16">
        <v>3.5270976862052349E-3</v>
      </c>
      <c r="BC18" s="16">
        <v>3.4918267093431827E-3</v>
      </c>
      <c r="BD18" s="16">
        <v>3.4569084422497506E-3</v>
      </c>
      <c r="BE18" s="16">
        <v>3.422339357827253E-3</v>
      </c>
      <c r="BF18" s="16">
        <v>3.3881159642489807E-3</v>
      </c>
      <c r="BG18" s="16">
        <v>3.3542348046064906E-3</v>
      </c>
      <c r="BH18" s="16">
        <v>3.3206924565604258E-3</v>
      </c>
      <c r="BI18" s="16">
        <v>3.2874855319948216E-3</v>
      </c>
      <c r="BJ18" s="16">
        <v>3.2546106766748735E-3</v>
      </c>
      <c r="BK18" s="16">
        <v>3.2220645699081248E-3</v>
      </c>
      <c r="BL18" s="16">
        <v>3.1898439242090434E-3</v>
      </c>
      <c r="BM18" s="16">
        <v>3.157945484966953E-3</v>
      </c>
      <c r="BN18" s="16">
        <v>3.1263660301172834E-3</v>
      </c>
      <c r="BO18" s="16">
        <v>3.0951023698161102E-3</v>
      </c>
      <c r="BP18" s="16">
        <v>3.0641513461179496E-3</v>
      </c>
      <c r="BQ18" s="16">
        <v>3.0335098326567701E-3</v>
      </c>
      <c r="BR18" s="16">
        <v>3.0031747343302025E-3</v>
      </c>
      <c r="BS18" s="16">
        <v>2.9731429869869E-3</v>
      </c>
      <c r="BT18" s="16">
        <v>2.9434115571170308E-3</v>
      </c>
      <c r="BU18" s="16">
        <v>2.9139774415458605E-3</v>
      </c>
      <c r="BV18" s="16">
        <v>2.8848376671304025E-3</v>
      </c>
      <c r="BW18" s="16">
        <v>2.8559892904590984E-3</v>
      </c>
      <c r="BX18" s="16">
        <v>2.8274293975545069E-3</v>
      </c>
      <c r="BY18" s="16">
        <v>2.799155103578962E-3</v>
      </c>
      <c r="BZ18" s="16">
        <v>2.7711635525431723E-3</v>
      </c>
      <c r="CA18" s="16">
        <v>2.7434519170177404E-3</v>
      </c>
      <c r="CB18" s="16">
        <v>2.7160173978475633E-3</v>
      </c>
      <c r="CC18" s="16">
        <v>2.6888572238690876E-3</v>
      </c>
      <c r="CD18" s="16">
        <v>2.661968651630397E-3</v>
      </c>
      <c r="CE18" s="16">
        <v>2.6353489651140924E-3</v>
      </c>
      <c r="CF18" s="16">
        <v>2.6089954754629514E-3</v>
      </c>
      <c r="CG18" s="16">
        <v>2.5829055207083223E-3</v>
      </c>
      <c r="CH18" s="16">
        <v>2.5570764655012388E-3</v>
      </c>
      <c r="CI18" s="16">
        <v>2.5315057008462264E-3</v>
      </c>
      <c r="CJ18" s="16">
        <v>2.5061906438377641E-3</v>
      </c>
      <c r="CK18" s="16">
        <v>2.4811287373993863E-3</v>
      </c>
      <c r="CL18" s="16">
        <v>2.4563174500253928E-3</v>
      </c>
      <c r="CM18" s="16">
        <v>2.4317542755251387E-3</v>
      </c>
      <c r="CN18" s="16">
        <v>2.4074367327698875E-3</v>
      </c>
      <c r="CO18" s="16">
        <v>2.3833623654421886E-3</v>
      </c>
      <c r="CP18" s="16">
        <v>2.3595287417877667E-3</v>
      </c>
      <c r="CQ18" s="16">
        <v>2.335933454369889E-3</v>
      </c>
      <c r="CR18" s="16">
        <v>2.3125741198261897E-3</v>
      </c>
      <c r="CS18" s="16">
        <v>2.289448378627928E-3</v>
      </c>
      <c r="CT18" s="16">
        <v>2.2665538948416484E-3</v>
      </c>
      <c r="CU18" s="16">
        <v>2.2438883558932323E-3</v>
      </c>
      <c r="CV18" s="16">
        <v>2.2214494723342996E-3</v>
      </c>
      <c r="CW18" s="16">
        <v>2.199234977610957E-3</v>
      </c>
      <c r="CX18" s="16">
        <v>2.1772426278348473E-3</v>
      </c>
      <c r="CY18" s="16">
        <v>2.1554702015564985E-3</v>
      </c>
      <c r="CZ18" s="16">
        <v>2.1339154995409339E-3</v>
      </c>
      <c r="DA18" s="16">
        <v>2.1125763445455242E-3</v>
      </c>
      <c r="DB18" s="16">
        <v>2.091450581100069E-3</v>
      </c>
      <c r="DC18" s="16">
        <v>2.0705360752890684E-3</v>
      </c>
      <c r="DD18" s="16">
        <v>2.0498307145361775E-3</v>
      </c>
      <c r="DE18" s="16">
        <v>2.029332407390816E-3</v>
      </c>
      <c r="DF18" s="16">
        <v>2.0090390833169079E-3</v>
      </c>
      <c r="DG18" s="16">
        <v>1.9889486924837387E-3</v>
      </c>
      <c r="DH18" s="16">
        <v>1.9690592055589015E-3</v>
      </c>
      <c r="DI18" s="16">
        <v>1.9493686135033123E-3</v>
      </c>
      <c r="DJ18" s="16">
        <v>1.929874927368279E-3</v>
      </c>
      <c r="DK18" s="16">
        <v>1.9105761780945963E-3</v>
      </c>
    </row>
    <row r="19" spans="2:115" ht="12.75" customHeight="1" x14ac:dyDescent="0.15">
      <c r="B19" s="16">
        <v>66</v>
      </c>
      <c r="D19" s="16">
        <v>6.7799999999999996E-3</v>
      </c>
      <c r="E19" s="16">
        <v>6.6654179999999993E-3</v>
      </c>
      <c r="F19" s="16">
        <v>6.5561051447999997E-3</v>
      </c>
      <c r="G19" s="16">
        <v>6.4512074624831998E-3</v>
      </c>
      <c r="H19" s="16">
        <v>6.3512137468147104E-3</v>
      </c>
      <c r="I19" s="16">
        <v>6.2559455406124894E-3</v>
      </c>
      <c r="J19" s="16">
        <v>6.1652343302736083E-3</v>
      </c>
      <c r="K19" s="16">
        <v>6.0789210496497775E-3</v>
      </c>
      <c r="L19" s="16">
        <v>5.9968556154795056E-3</v>
      </c>
      <c r="M19" s="16">
        <v>5.9188964924782716E-3</v>
      </c>
      <c r="N19" s="16">
        <v>5.8449102863222932E-3</v>
      </c>
      <c r="O19" s="16">
        <v>5.7747713628864255E-3</v>
      </c>
      <c r="P19" s="16">
        <v>5.7077840150769428E-3</v>
      </c>
      <c r="Q19" s="16">
        <v>5.6438568341080813E-3</v>
      </c>
      <c r="R19" s="16">
        <v>5.5823387946163034E-3</v>
      </c>
      <c r="S19" s="16">
        <v>5.5231660033933701E-3</v>
      </c>
      <c r="T19" s="16">
        <v>5.4662773935584188E-3</v>
      </c>
      <c r="U19" s="16">
        <v>5.4105213641441226E-3</v>
      </c>
      <c r="V19" s="16">
        <v>5.3564161505026816E-3</v>
      </c>
      <c r="W19" s="16">
        <v>5.3028519889976545E-3</v>
      </c>
      <c r="X19" s="16">
        <v>5.2498234691076779E-3</v>
      </c>
      <c r="Y19" s="16">
        <v>5.1973252344166016E-3</v>
      </c>
      <c r="Z19" s="16">
        <v>5.1453519820724349E-3</v>
      </c>
      <c r="AA19" s="16">
        <v>5.0938984622517103E-3</v>
      </c>
      <c r="AB19" s="16">
        <v>5.0429594776291936E-3</v>
      </c>
      <c r="AC19" s="16">
        <v>4.9925298828529018E-3</v>
      </c>
      <c r="AD19" s="16">
        <v>4.9426045840243729E-3</v>
      </c>
      <c r="AE19" s="16">
        <v>4.893178538184129E-3</v>
      </c>
      <c r="AF19" s="16">
        <v>4.8442467528022875E-3</v>
      </c>
      <c r="AG19" s="16">
        <v>4.795804285274265E-3</v>
      </c>
      <c r="AH19" s="16">
        <v>4.7478462424215221E-3</v>
      </c>
      <c r="AI19" s="16">
        <v>4.7003677799973068E-3</v>
      </c>
      <c r="AJ19" s="16">
        <v>4.653364102197334E-3</v>
      </c>
      <c r="AK19" s="16">
        <v>4.6068304611753602E-3</v>
      </c>
      <c r="AL19" s="16">
        <v>4.560762156563607E-3</v>
      </c>
      <c r="AM19" s="16">
        <v>4.5151545349979708E-3</v>
      </c>
      <c r="AN19" s="16">
        <v>4.470002989647991E-3</v>
      </c>
      <c r="AO19" s="16">
        <v>4.4253029597515108E-3</v>
      </c>
      <c r="AP19" s="16">
        <v>4.3810499301539961E-3</v>
      </c>
      <c r="AQ19" s="16">
        <v>4.3372394308524558E-3</v>
      </c>
      <c r="AR19" s="16">
        <v>4.2938670365439309E-3</v>
      </c>
      <c r="AS19" s="16">
        <v>4.2509283661784922E-3</v>
      </c>
      <c r="AT19" s="16">
        <v>4.2084190825167067E-3</v>
      </c>
      <c r="AU19" s="16">
        <v>4.1663348916915399E-3</v>
      </c>
      <c r="AV19" s="16">
        <v>4.1246715427746238E-3</v>
      </c>
      <c r="AW19" s="16">
        <v>4.0834248273468781E-3</v>
      </c>
      <c r="AX19" s="16">
        <v>4.0425905790734094E-3</v>
      </c>
      <c r="AY19" s="16">
        <v>4.0021646732826752E-3</v>
      </c>
      <c r="AZ19" s="16">
        <v>3.9621430265498478E-3</v>
      </c>
      <c r="BA19" s="16">
        <v>3.92252159628435E-3</v>
      </c>
      <c r="BB19" s="16">
        <v>3.8832963803215057E-3</v>
      </c>
      <c r="BC19" s="16">
        <v>3.844463416518291E-3</v>
      </c>
      <c r="BD19" s="16">
        <v>3.8060187823531076E-3</v>
      </c>
      <c r="BE19" s="16">
        <v>3.7679585945295767E-3</v>
      </c>
      <c r="BF19" s="16">
        <v>3.7302790085842808E-3</v>
      </c>
      <c r="BG19" s="16">
        <v>3.6929762184984383E-3</v>
      </c>
      <c r="BH19" s="16">
        <v>3.6560464563134536E-3</v>
      </c>
      <c r="BI19" s="16">
        <v>3.619485991750319E-3</v>
      </c>
      <c r="BJ19" s="16">
        <v>3.5832911318328161E-3</v>
      </c>
      <c r="BK19" s="16">
        <v>3.547458220514488E-3</v>
      </c>
      <c r="BL19" s="16">
        <v>3.5119836383093431E-3</v>
      </c>
      <c r="BM19" s="16">
        <v>3.4768638019262495E-3</v>
      </c>
      <c r="BN19" s="16">
        <v>3.442095163906987E-3</v>
      </c>
      <c r="BO19" s="16">
        <v>3.4076742122679171E-3</v>
      </c>
      <c r="BP19" s="16">
        <v>3.3735974701452382E-3</v>
      </c>
      <c r="BQ19" s="16">
        <v>3.3398614954437858E-3</v>
      </c>
      <c r="BR19" s="16">
        <v>3.3064628804893477E-3</v>
      </c>
      <c r="BS19" s="16">
        <v>3.2733982516844539E-3</v>
      </c>
      <c r="BT19" s="16">
        <v>3.2406642691676095E-3</v>
      </c>
      <c r="BU19" s="16">
        <v>3.2082576264759331E-3</v>
      </c>
      <c r="BV19" s="16">
        <v>3.1761750502111745E-3</v>
      </c>
      <c r="BW19" s="16">
        <v>3.1444132997090627E-3</v>
      </c>
      <c r="BX19" s="16">
        <v>3.1129691667119716E-3</v>
      </c>
      <c r="BY19" s="16">
        <v>3.0818394750448523E-3</v>
      </c>
      <c r="BZ19" s="16">
        <v>3.0510210802944036E-3</v>
      </c>
      <c r="CA19" s="16">
        <v>3.020510869491459E-3</v>
      </c>
      <c r="CB19" s="16">
        <v>2.9903057607965446E-3</v>
      </c>
      <c r="CC19" s="16">
        <v>2.9604027031885794E-3</v>
      </c>
      <c r="CD19" s="16">
        <v>2.9307986761566937E-3</v>
      </c>
      <c r="CE19" s="16">
        <v>2.9014906893951265E-3</v>
      </c>
      <c r="CF19" s="16">
        <v>2.8724757825011747E-3</v>
      </c>
      <c r="CG19" s="16">
        <v>2.8437510246761633E-3</v>
      </c>
      <c r="CH19" s="16">
        <v>2.8153135144294013E-3</v>
      </c>
      <c r="CI19" s="16">
        <v>2.7871603792851076E-3</v>
      </c>
      <c r="CJ19" s="16">
        <v>2.7592887754922563E-3</v>
      </c>
      <c r="CK19" s="16">
        <v>2.7316958877373339E-3</v>
      </c>
      <c r="CL19" s="16">
        <v>2.7043789288599606E-3</v>
      </c>
      <c r="CM19" s="16">
        <v>2.6773351395713609E-3</v>
      </c>
      <c r="CN19" s="16">
        <v>2.6505617881756472E-3</v>
      </c>
      <c r="CO19" s="16">
        <v>2.624056170293891E-3</v>
      </c>
      <c r="CP19" s="16">
        <v>2.5978156085909518E-3</v>
      </c>
      <c r="CQ19" s="16">
        <v>2.5718374525050425E-3</v>
      </c>
      <c r="CR19" s="16">
        <v>2.5461190779799917E-3</v>
      </c>
      <c r="CS19" s="16">
        <v>2.5206578872001922E-3</v>
      </c>
      <c r="CT19" s="16">
        <v>2.4954513083281899E-3</v>
      </c>
      <c r="CU19" s="16">
        <v>2.4704967952449081E-3</v>
      </c>
      <c r="CV19" s="16">
        <v>2.445791827292459E-3</v>
      </c>
      <c r="CW19" s="16">
        <v>2.4213339090195345E-3</v>
      </c>
      <c r="CX19" s="16">
        <v>2.3971205699293389E-3</v>
      </c>
      <c r="CY19" s="16">
        <v>2.3731493642300456E-3</v>
      </c>
      <c r="CZ19" s="16">
        <v>2.349417870587745E-3</v>
      </c>
      <c r="DA19" s="16">
        <v>2.3259236918818675E-3</v>
      </c>
      <c r="DB19" s="16">
        <v>2.3026644549630488E-3</v>
      </c>
      <c r="DC19" s="16">
        <v>2.2796378104134184E-3</v>
      </c>
      <c r="DD19" s="16">
        <v>2.2568414323092842E-3</v>
      </c>
      <c r="DE19" s="16">
        <v>2.2342730179861913E-3</v>
      </c>
      <c r="DF19" s="16">
        <v>2.2119302878063295E-3</v>
      </c>
      <c r="DG19" s="16">
        <v>2.189810984928266E-3</v>
      </c>
      <c r="DH19" s="16">
        <v>2.1679128750789834E-3</v>
      </c>
      <c r="DI19" s="16">
        <v>2.1462337463281937E-3</v>
      </c>
      <c r="DJ19" s="16">
        <v>2.1247714088649117E-3</v>
      </c>
      <c r="DK19" s="16">
        <v>2.1035236947762625E-3</v>
      </c>
    </row>
    <row r="20" spans="2:115" ht="12.75" customHeight="1" x14ac:dyDescent="0.15">
      <c r="B20" s="16">
        <v>67</v>
      </c>
      <c r="D20" s="16">
        <v>7.4200000000000004E-3</v>
      </c>
      <c r="E20" s="16">
        <v>7.2960860000000002E-3</v>
      </c>
      <c r="F20" s="16">
        <v>7.1771597982000007E-3</v>
      </c>
      <c r="G20" s="16">
        <v>7.0637606733884402E-3</v>
      </c>
      <c r="H20" s="16">
        <v>6.9556851350855969E-3</v>
      </c>
      <c r="I20" s="16">
        <v>6.8520454265728215E-3</v>
      </c>
      <c r="J20" s="16">
        <v>6.7533759724301735E-3</v>
      </c>
      <c r="K20" s="16">
        <v>6.6595040464133941E-3</v>
      </c>
      <c r="L20" s="16">
        <v>6.5702666921914551E-3</v>
      </c>
      <c r="M20" s="16">
        <v>6.4855102518621855E-3</v>
      </c>
      <c r="N20" s="16">
        <v>6.4050899247390944E-3</v>
      </c>
      <c r="O20" s="16">
        <v>6.3282288456422255E-3</v>
      </c>
      <c r="P20" s="16">
        <v>6.2548213910327754E-3</v>
      </c>
      <c r="Q20" s="16">
        <v>6.1847673914532083E-3</v>
      </c>
      <c r="R20" s="16">
        <v>6.1179719036255137E-3</v>
      </c>
      <c r="S20" s="16">
        <v>6.0531214014470829E-3</v>
      </c>
      <c r="T20" s="16">
        <v>5.990774251012178E-3</v>
      </c>
      <c r="U20" s="16">
        <v>5.9302674310769549E-3</v>
      </c>
      <c r="V20" s="16">
        <v>5.8709647567661855E-3</v>
      </c>
      <c r="W20" s="16">
        <v>5.812255109198524E-3</v>
      </c>
      <c r="X20" s="16">
        <v>5.7541325581065379E-3</v>
      </c>
      <c r="Y20" s="16">
        <v>5.6965912325254728E-3</v>
      </c>
      <c r="Z20" s="16">
        <v>5.6396253202002176E-3</v>
      </c>
      <c r="AA20" s="16">
        <v>5.5832290669982155E-3</v>
      </c>
      <c r="AB20" s="16">
        <v>5.5273967763282339E-3</v>
      </c>
      <c r="AC20" s="16">
        <v>5.4721228085649514E-3</v>
      </c>
      <c r="AD20" s="16">
        <v>5.4174015804793023E-3</v>
      </c>
      <c r="AE20" s="16">
        <v>5.3632275646745085E-3</v>
      </c>
      <c r="AF20" s="16">
        <v>5.3095952890277638E-3</v>
      </c>
      <c r="AG20" s="16">
        <v>5.2564993361374863E-3</v>
      </c>
      <c r="AH20" s="16">
        <v>5.2039343427761108E-3</v>
      </c>
      <c r="AI20" s="16">
        <v>5.1518949993483495E-3</v>
      </c>
      <c r="AJ20" s="16">
        <v>5.1003760493548668E-3</v>
      </c>
      <c r="AK20" s="16">
        <v>5.0493722888613176E-3</v>
      </c>
      <c r="AL20" s="16">
        <v>4.9988785659727045E-3</v>
      </c>
      <c r="AM20" s="16">
        <v>4.9488897803129771E-3</v>
      </c>
      <c r="AN20" s="16">
        <v>4.8994008825098473E-3</v>
      </c>
      <c r="AO20" s="16">
        <v>4.8504068736847494E-3</v>
      </c>
      <c r="AP20" s="16">
        <v>4.801902804947902E-3</v>
      </c>
      <c r="AQ20" s="16">
        <v>4.7538837768984227E-3</v>
      </c>
      <c r="AR20" s="16">
        <v>4.7063449391294386E-3</v>
      </c>
      <c r="AS20" s="16">
        <v>4.6592814897381436E-3</v>
      </c>
      <c r="AT20" s="16">
        <v>4.6126886748407616E-3</v>
      </c>
      <c r="AU20" s="16">
        <v>4.5665617880923546E-3</v>
      </c>
      <c r="AV20" s="16">
        <v>4.5208961702114308E-3</v>
      </c>
      <c r="AW20" s="16">
        <v>4.4756872085093165E-3</v>
      </c>
      <c r="AX20" s="16">
        <v>4.430930336424224E-3</v>
      </c>
      <c r="AY20" s="16">
        <v>4.3866210330599812E-3</v>
      </c>
      <c r="AZ20" s="16">
        <v>4.342754822729381E-3</v>
      </c>
      <c r="BA20" s="16">
        <v>4.2993272745020872E-3</v>
      </c>
      <c r="BB20" s="16">
        <v>4.2563340017570664E-3</v>
      </c>
      <c r="BC20" s="16">
        <v>4.213770661739496E-3</v>
      </c>
      <c r="BD20" s="16">
        <v>4.1716329551221001E-3</v>
      </c>
      <c r="BE20" s="16">
        <v>4.1299166255708798E-3</v>
      </c>
      <c r="BF20" s="16">
        <v>4.0886174593151702E-3</v>
      </c>
      <c r="BG20" s="16">
        <v>4.0477312847220191E-3</v>
      </c>
      <c r="BH20" s="16">
        <v>4.0072539718747991E-3</v>
      </c>
      <c r="BI20" s="16">
        <v>3.9671814321560507E-3</v>
      </c>
      <c r="BJ20" s="16">
        <v>3.9275096178344902E-3</v>
      </c>
      <c r="BK20" s="16">
        <v>3.8882345216561453E-3</v>
      </c>
      <c r="BL20" s="16">
        <v>3.8493521764395838E-3</v>
      </c>
      <c r="BM20" s="16">
        <v>3.8108586546751881E-3</v>
      </c>
      <c r="BN20" s="16">
        <v>3.7727500681284361E-3</v>
      </c>
      <c r="BO20" s="16">
        <v>3.7350225674471515E-3</v>
      </c>
      <c r="BP20" s="16">
        <v>3.6976723417726804E-3</v>
      </c>
      <c r="BQ20" s="16">
        <v>3.6606956183549534E-3</v>
      </c>
      <c r="BR20" s="16">
        <v>3.6240886621714038E-3</v>
      </c>
      <c r="BS20" s="16">
        <v>3.5878477755496895E-3</v>
      </c>
      <c r="BT20" s="16">
        <v>3.5519692977941928E-3</v>
      </c>
      <c r="BU20" s="16">
        <v>3.5164496048162505E-3</v>
      </c>
      <c r="BV20" s="16">
        <v>3.4812851087680885E-3</v>
      </c>
      <c r="BW20" s="16">
        <v>3.4464722576804077E-3</v>
      </c>
      <c r="BX20" s="16">
        <v>3.4120075351036032E-3</v>
      </c>
      <c r="BY20" s="16">
        <v>3.3778874597525676E-3</v>
      </c>
      <c r="BZ20" s="16">
        <v>3.3441085851550418E-3</v>
      </c>
      <c r="CA20" s="16">
        <v>3.3106674993034907E-3</v>
      </c>
      <c r="CB20" s="16">
        <v>3.2775608243104559E-3</v>
      </c>
      <c r="CC20" s="16">
        <v>3.244785216067352E-3</v>
      </c>
      <c r="CD20" s="16">
        <v>3.2123373639066782E-3</v>
      </c>
      <c r="CE20" s="16">
        <v>3.1802139902676113E-3</v>
      </c>
      <c r="CF20" s="16">
        <v>3.1484118503649345E-3</v>
      </c>
      <c r="CG20" s="16">
        <v>3.1169277318612858E-3</v>
      </c>
      <c r="CH20" s="16">
        <v>3.0857584545426727E-3</v>
      </c>
      <c r="CI20" s="16">
        <v>3.0549008699972458E-3</v>
      </c>
      <c r="CJ20" s="16">
        <v>3.0243518612972733E-3</v>
      </c>
      <c r="CK20" s="16">
        <v>2.9941083426843007E-3</v>
      </c>
      <c r="CL20" s="16">
        <v>2.9641672592574577E-3</v>
      </c>
      <c r="CM20" s="16">
        <v>2.9345255866648832E-3</v>
      </c>
      <c r="CN20" s="16">
        <v>2.9051803307982341E-3</v>
      </c>
      <c r="CO20" s="16">
        <v>2.8761285274902519E-3</v>
      </c>
      <c r="CP20" s="16">
        <v>2.8473672422153493E-3</v>
      </c>
      <c r="CQ20" s="16">
        <v>2.818893569793196E-3</v>
      </c>
      <c r="CR20" s="16">
        <v>2.7907046340952639E-3</v>
      </c>
      <c r="CS20" s="16">
        <v>2.7627975877543109E-3</v>
      </c>
      <c r="CT20" s="16">
        <v>2.735169611876768E-3</v>
      </c>
      <c r="CU20" s="16">
        <v>2.7078179157580002E-3</v>
      </c>
      <c r="CV20" s="16">
        <v>2.6807397366004201E-3</v>
      </c>
      <c r="CW20" s="16">
        <v>2.6539323392344161E-3</v>
      </c>
      <c r="CX20" s="16">
        <v>2.627393015842072E-3</v>
      </c>
      <c r="CY20" s="16">
        <v>2.601119085683651E-3</v>
      </c>
      <c r="CZ20" s="16">
        <v>2.5751078948268147E-3</v>
      </c>
      <c r="DA20" s="16">
        <v>2.5493568158785466E-3</v>
      </c>
      <c r="DB20" s="16">
        <v>2.5238632477197608E-3</v>
      </c>
      <c r="DC20" s="16">
        <v>2.4986246152425636E-3</v>
      </c>
      <c r="DD20" s="16">
        <v>2.4736383690901376E-3</v>
      </c>
      <c r="DE20" s="16">
        <v>2.448901985399236E-3</v>
      </c>
      <c r="DF20" s="16">
        <v>2.4244129655452439E-3</v>
      </c>
      <c r="DG20" s="16">
        <v>2.4001688358897912E-3</v>
      </c>
      <c r="DH20" s="16">
        <v>2.3761671475308935E-3</v>
      </c>
      <c r="DI20" s="16">
        <v>2.3524054760555848E-3</v>
      </c>
      <c r="DJ20" s="16">
        <v>2.3288814212950285E-3</v>
      </c>
      <c r="DK20" s="16">
        <v>2.3055926070820786E-3</v>
      </c>
    </row>
    <row r="21" spans="2:115" ht="12.75" customHeight="1" x14ac:dyDescent="0.15">
      <c r="B21" s="16">
        <v>68</v>
      </c>
      <c r="D21" s="16">
        <v>8.1200000000000005E-3</v>
      </c>
      <c r="E21" s="16">
        <v>7.9860200000000017E-3</v>
      </c>
      <c r="F21" s="16">
        <v>7.8582436800000016E-3</v>
      </c>
      <c r="G21" s="16">
        <v>7.735655078592002E-3</v>
      </c>
      <c r="H21" s="16">
        <v>7.618846686905263E-3</v>
      </c>
      <c r="I21" s="16">
        <v>7.5068496406077555E-3</v>
      </c>
      <c r="J21" s="16">
        <v>7.4002523757111258E-3</v>
      </c>
      <c r="K21" s="16">
        <v>7.2988689181638826E-3</v>
      </c>
      <c r="L21" s="16">
        <v>7.2025238484441194E-3</v>
      </c>
      <c r="M21" s="16">
        <v>7.1103315431840343E-3</v>
      </c>
      <c r="N21" s="16">
        <v>7.0228744652028711E-3</v>
      </c>
      <c r="O21" s="16">
        <v>6.9393022590669567E-3</v>
      </c>
      <c r="P21" s="16">
        <v>6.8595002830876871E-3</v>
      </c>
      <c r="Q21" s="16">
        <v>6.7833598299454137E-3</v>
      </c>
      <c r="R21" s="16">
        <v>6.7100995437820027E-3</v>
      </c>
      <c r="S21" s="16">
        <v>6.6396434985722917E-3</v>
      </c>
      <c r="T21" s="16">
        <v>6.5712551705369975E-3</v>
      </c>
      <c r="U21" s="16">
        <v>6.5048854933145743E-3</v>
      </c>
      <c r="V21" s="16">
        <v>6.4398366383814284E-3</v>
      </c>
      <c r="W21" s="16">
        <v>6.3754382719976143E-3</v>
      </c>
      <c r="X21" s="16">
        <v>6.3116838892776379E-3</v>
      </c>
      <c r="Y21" s="16">
        <v>6.2485670503848621E-3</v>
      </c>
      <c r="Z21" s="16">
        <v>6.1860813798810125E-3</v>
      </c>
      <c r="AA21" s="16">
        <v>6.1242205660822025E-3</v>
      </c>
      <c r="AB21" s="16">
        <v>6.0629783604213812E-3</v>
      </c>
      <c r="AC21" s="16">
        <v>6.0023485768171663E-3</v>
      </c>
      <c r="AD21" s="16">
        <v>5.9423250910489948E-3</v>
      </c>
      <c r="AE21" s="16">
        <v>5.882901840138505E-3</v>
      </c>
      <c r="AF21" s="16">
        <v>5.8240728217371198E-3</v>
      </c>
      <c r="AG21" s="16">
        <v>5.7658320935197486E-3</v>
      </c>
      <c r="AH21" s="16">
        <v>5.7081737725845514E-3</v>
      </c>
      <c r="AI21" s="16">
        <v>5.6510920348587053E-3</v>
      </c>
      <c r="AJ21" s="16">
        <v>5.5945811145101188E-3</v>
      </c>
      <c r="AK21" s="16">
        <v>5.5386353033650172E-3</v>
      </c>
      <c r="AL21" s="16">
        <v>5.483248950331367E-3</v>
      </c>
      <c r="AM21" s="16">
        <v>5.4284164608280529E-3</v>
      </c>
      <c r="AN21" s="16">
        <v>5.3741322962197729E-3</v>
      </c>
      <c r="AO21" s="16">
        <v>5.3203909732575756E-3</v>
      </c>
      <c r="AP21" s="16">
        <v>5.2671870635249991E-3</v>
      </c>
      <c r="AQ21" s="16">
        <v>5.2145151928897487E-3</v>
      </c>
      <c r="AR21" s="16">
        <v>5.1623700409608522E-3</v>
      </c>
      <c r="AS21" s="16">
        <v>5.1107463405512428E-3</v>
      </c>
      <c r="AT21" s="16">
        <v>5.0596388771457302E-3</v>
      </c>
      <c r="AU21" s="16">
        <v>5.0090424883742733E-3</v>
      </c>
      <c r="AV21" s="16">
        <v>4.9589520634905305E-3</v>
      </c>
      <c r="AW21" s="16">
        <v>4.9093625428556246E-3</v>
      </c>
      <c r="AX21" s="16">
        <v>4.8602689174270693E-3</v>
      </c>
      <c r="AY21" s="16">
        <v>4.8116662282527978E-3</v>
      </c>
      <c r="AZ21" s="16">
        <v>4.7635495659702695E-3</v>
      </c>
      <c r="BA21" s="16">
        <v>4.7159140703105671E-3</v>
      </c>
      <c r="BB21" s="16">
        <v>4.6687549296074611E-3</v>
      </c>
      <c r="BC21" s="16">
        <v>4.6220673803113871E-3</v>
      </c>
      <c r="BD21" s="16">
        <v>4.5758467065082726E-3</v>
      </c>
      <c r="BE21" s="16">
        <v>4.5300882394431899E-3</v>
      </c>
      <c r="BF21" s="16">
        <v>4.4847873570487582E-3</v>
      </c>
      <c r="BG21" s="16">
        <v>4.43993948347827E-3</v>
      </c>
      <c r="BH21" s="16">
        <v>4.3955400886434874E-3</v>
      </c>
      <c r="BI21" s="16">
        <v>4.3515846877570531E-3</v>
      </c>
      <c r="BJ21" s="16">
        <v>4.3080688408794823E-3</v>
      </c>
      <c r="BK21" s="16">
        <v>4.2649881524706879E-3</v>
      </c>
      <c r="BL21" s="16">
        <v>4.2223382709459809E-3</v>
      </c>
      <c r="BM21" s="16">
        <v>4.1801148882365203E-3</v>
      </c>
      <c r="BN21" s="16">
        <v>4.1383137393541554E-3</v>
      </c>
      <c r="BO21" s="16">
        <v>4.0969306019606137E-3</v>
      </c>
      <c r="BP21" s="16">
        <v>4.0559612959410081E-3</v>
      </c>
      <c r="BQ21" s="16">
        <v>4.0154016829815975E-3</v>
      </c>
      <c r="BR21" s="16">
        <v>3.9752476661517816E-3</v>
      </c>
      <c r="BS21" s="16">
        <v>3.9354951894902635E-3</v>
      </c>
      <c r="BT21" s="16">
        <v>3.8961402375953611E-3</v>
      </c>
      <c r="BU21" s="16">
        <v>3.8571788352194073E-3</v>
      </c>
      <c r="BV21" s="16">
        <v>3.8186070468672136E-3</v>
      </c>
      <c r="BW21" s="16">
        <v>3.7804209763985415E-3</v>
      </c>
      <c r="BX21" s="16">
        <v>3.7426167666345556E-3</v>
      </c>
      <c r="BY21" s="16">
        <v>3.7051905989682102E-3</v>
      </c>
      <c r="BZ21" s="16">
        <v>3.6681386929785279E-3</v>
      </c>
      <c r="CA21" s="16">
        <v>3.6314573060487426E-3</v>
      </c>
      <c r="CB21" s="16">
        <v>3.5951427329882551E-3</v>
      </c>
      <c r="CC21" s="16">
        <v>3.5591913056583729E-3</v>
      </c>
      <c r="CD21" s="16">
        <v>3.5235993926017893E-3</v>
      </c>
      <c r="CE21" s="16">
        <v>3.4883633986757707E-3</v>
      </c>
      <c r="CF21" s="16">
        <v>3.4534797646890128E-3</v>
      </c>
      <c r="CG21" s="16">
        <v>3.4189449670421232E-3</v>
      </c>
      <c r="CH21" s="16">
        <v>3.3847555173717016E-3</v>
      </c>
      <c r="CI21" s="16">
        <v>3.3509079621979847E-3</v>
      </c>
      <c r="CJ21" s="16">
        <v>3.3173988825760045E-3</v>
      </c>
      <c r="CK21" s="16">
        <v>3.2842248937502445E-3</v>
      </c>
      <c r="CL21" s="16">
        <v>3.2513826448127424E-3</v>
      </c>
      <c r="CM21" s="16">
        <v>3.218868818364615E-3</v>
      </c>
      <c r="CN21" s="16">
        <v>3.1866801301809688E-3</v>
      </c>
      <c r="CO21" s="16">
        <v>3.154813328879159E-3</v>
      </c>
      <c r="CP21" s="16">
        <v>3.1232651955903673E-3</v>
      </c>
      <c r="CQ21" s="16">
        <v>3.0920325436344636E-3</v>
      </c>
      <c r="CR21" s="16">
        <v>3.0611122181981188E-3</v>
      </c>
      <c r="CS21" s="16">
        <v>3.0305010960161379E-3</v>
      </c>
      <c r="CT21" s="16">
        <v>3.0001960850559763E-3</v>
      </c>
      <c r="CU21" s="16">
        <v>2.9701941242054166E-3</v>
      </c>
      <c r="CV21" s="16">
        <v>2.9404921829633622E-3</v>
      </c>
      <c r="CW21" s="16">
        <v>2.9110872611337289E-3</v>
      </c>
      <c r="CX21" s="16">
        <v>2.8819763885223914E-3</v>
      </c>
      <c r="CY21" s="16">
        <v>2.8531566246371674E-3</v>
      </c>
      <c r="CZ21" s="16">
        <v>2.824625058390796E-3</v>
      </c>
      <c r="DA21" s="16">
        <v>2.7963788078068878E-3</v>
      </c>
      <c r="DB21" s="16">
        <v>2.768415019728819E-3</v>
      </c>
      <c r="DC21" s="16">
        <v>2.7407308695315308E-3</v>
      </c>
      <c r="DD21" s="16">
        <v>2.7133235608362153E-3</v>
      </c>
      <c r="DE21" s="16">
        <v>2.6861903252278531E-3</v>
      </c>
      <c r="DF21" s="16">
        <v>2.6593284219755746E-3</v>
      </c>
      <c r="DG21" s="16">
        <v>2.6327351377558187E-3</v>
      </c>
      <c r="DH21" s="16">
        <v>2.6064077863782609E-3</v>
      </c>
      <c r="DI21" s="16">
        <v>2.5803437085144781E-3</v>
      </c>
      <c r="DJ21" s="16">
        <v>2.5545402714293331E-3</v>
      </c>
      <c r="DK21" s="16">
        <v>2.5289948687150397E-3</v>
      </c>
    </row>
    <row r="22" spans="2:115" ht="12.75" customHeight="1" x14ac:dyDescent="0.15">
      <c r="B22" s="16">
        <v>69</v>
      </c>
      <c r="D22" s="16">
        <v>8.8900000000000003E-3</v>
      </c>
      <c r="E22" s="16">
        <v>8.7477600000000003E-3</v>
      </c>
      <c r="F22" s="16">
        <v>8.6112949439999999E-3</v>
      </c>
      <c r="G22" s="16">
        <v>8.4812643903456001E-3</v>
      </c>
      <c r="H22" s="16">
        <v>8.3565898038075199E-3</v>
      </c>
      <c r="I22" s="16">
        <v>8.2379262285934528E-3</v>
      </c>
      <c r="J22" s="16">
        <v>8.1250666392617219E-3</v>
      </c>
      <c r="K22" s="16">
        <v>8.0170032529595404E-3</v>
      </c>
      <c r="L22" s="16">
        <v>7.9143856113216577E-3</v>
      </c>
      <c r="M22" s="16">
        <v>7.8162472297412695E-3</v>
      </c>
      <c r="N22" s="16">
        <v>7.7224522629843742E-3</v>
      </c>
      <c r="O22" s="16">
        <v>7.6328718167337547E-3</v>
      </c>
      <c r="P22" s="16">
        <v>7.5466203652046638E-3</v>
      </c>
      <c r="Q22" s="16">
        <v>7.4636075411874123E-3</v>
      </c>
      <c r="R22" s="16">
        <v>7.3837469404967066E-3</v>
      </c>
      <c r="S22" s="16">
        <v>7.3062175976214916E-3</v>
      </c>
      <c r="T22" s="16">
        <v>7.2309635563659906E-3</v>
      </c>
      <c r="U22" s="16">
        <v>7.1579308244466939E-3</v>
      </c>
      <c r="V22" s="16">
        <v>7.0863515162022271E-3</v>
      </c>
      <c r="W22" s="16">
        <v>7.0154880010402047E-3</v>
      </c>
      <c r="X22" s="16">
        <v>6.9453331210298022E-3</v>
      </c>
      <c r="Y22" s="16">
        <v>6.8758797898195046E-3</v>
      </c>
      <c r="Z22" s="16">
        <v>6.8071209919213097E-3</v>
      </c>
      <c r="AA22" s="16">
        <v>6.7390497820020963E-3</v>
      </c>
      <c r="AB22" s="16">
        <v>6.6716592841820754E-3</v>
      </c>
      <c r="AC22" s="16">
        <v>6.6049426913402541E-3</v>
      </c>
      <c r="AD22" s="16">
        <v>6.5388932644268524E-3</v>
      </c>
      <c r="AE22" s="16">
        <v>6.4735043317825829E-3</v>
      </c>
      <c r="AF22" s="16">
        <v>6.4087692884647572E-3</v>
      </c>
      <c r="AG22" s="16">
        <v>6.34468159558011E-3</v>
      </c>
      <c r="AH22" s="16">
        <v>6.2812347796243088E-3</v>
      </c>
      <c r="AI22" s="16">
        <v>6.218422431828065E-3</v>
      </c>
      <c r="AJ22" s="16">
        <v>6.156238207509785E-3</v>
      </c>
      <c r="AK22" s="16">
        <v>6.0946758254346867E-3</v>
      </c>
      <c r="AL22" s="16">
        <v>6.0337290671803401E-3</v>
      </c>
      <c r="AM22" s="16">
        <v>5.9733917765085369E-3</v>
      </c>
      <c r="AN22" s="16">
        <v>5.9136578587434515E-3</v>
      </c>
      <c r="AO22" s="16">
        <v>5.854521280156017E-3</v>
      </c>
      <c r="AP22" s="16">
        <v>5.7959760673544566E-3</v>
      </c>
      <c r="AQ22" s="16">
        <v>5.7380163066809119E-3</v>
      </c>
      <c r="AR22" s="16">
        <v>5.6806361436141026E-3</v>
      </c>
      <c r="AS22" s="16">
        <v>5.6238297821779616E-3</v>
      </c>
      <c r="AT22" s="16">
        <v>5.5675914843561812E-3</v>
      </c>
      <c r="AU22" s="16">
        <v>5.5119155695126203E-3</v>
      </c>
      <c r="AV22" s="16">
        <v>5.4567964138174932E-3</v>
      </c>
      <c r="AW22" s="16">
        <v>5.4022284496793183E-3</v>
      </c>
      <c r="AX22" s="16">
        <v>5.348206165182526E-3</v>
      </c>
      <c r="AY22" s="16">
        <v>5.2947241035306994E-3</v>
      </c>
      <c r="AZ22" s="16">
        <v>5.2417768624953929E-3</v>
      </c>
      <c r="BA22" s="16">
        <v>5.1893590938704394E-3</v>
      </c>
      <c r="BB22" s="16">
        <v>5.1374655029317344E-3</v>
      </c>
      <c r="BC22" s="16">
        <v>5.0860908479024173E-3</v>
      </c>
      <c r="BD22" s="16">
        <v>5.0352299394233928E-3</v>
      </c>
      <c r="BE22" s="16">
        <v>4.9848776400291585E-3</v>
      </c>
      <c r="BF22" s="16">
        <v>4.9350288636288674E-3</v>
      </c>
      <c r="BG22" s="16">
        <v>4.8856785749925779E-3</v>
      </c>
      <c r="BH22" s="16">
        <v>4.8368217892426528E-3</v>
      </c>
      <c r="BI22" s="16">
        <v>4.7884535713502265E-3</v>
      </c>
      <c r="BJ22" s="16">
        <v>4.7405690356367236E-3</v>
      </c>
      <c r="BK22" s="16">
        <v>4.6931633452803566E-3</v>
      </c>
      <c r="BL22" s="16">
        <v>4.6462317118275533E-3</v>
      </c>
      <c r="BM22" s="16">
        <v>4.5997693947092775E-3</v>
      </c>
      <c r="BN22" s="16">
        <v>4.5537717007621843E-3</v>
      </c>
      <c r="BO22" s="16">
        <v>4.5082339837545626E-3</v>
      </c>
      <c r="BP22" s="16">
        <v>4.4631516439170172E-3</v>
      </c>
      <c r="BQ22" s="16">
        <v>4.4185201274778473E-3</v>
      </c>
      <c r="BR22" s="16">
        <v>4.3743349262030688E-3</v>
      </c>
      <c r="BS22" s="16">
        <v>4.3305915769410374E-3</v>
      </c>
      <c r="BT22" s="16">
        <v>4.2872856611716271E-3</v>
      </c>
      <c r="BU22" s="16">
        <v>4.2444128045599112E-3</v>
      </c>
      <c r="BV22" s="16">
        <v>4.201968676514312E-3</v>
      </c>
      <c r="BW22" s="16">
        <v>4.159948989749169E-3</v>
      </c>
      <c r="BX22" s="16">
        <v>4.1183494998516769E-3</v>
      </c>
      <c r="BY22" s="16">
        <v>4.0771660048531605E-3</v>
      </c>
      <c r="BZ22" s="16">
        <v>4.0363943448046289E-3</v>
      </c>
      <c r="CA22" s="16">
        <v>3.9960304013565819E-3</v>
      </c>
      <c r="CB22" s="16">
        <v>3.9560700973430164E-3</v>
      </c>
      <c r="CC22" s="16">
        <v>3.9165093963695868E-3</v>
      </c>
      <c r="CD22" s="16">
        <v>3.8773443024058907E-3</v>
      </c>
      <c r="CE22" s="16">
        <v>3.8385708593818312E-3</v>
      </c>
      <c r="CF22" s="16">
        <v>3.8001851507880125E-3</v>
      </c>
      <c r="CG22" s="16">
        <v>3.7621832992801329E-3</v>
      </c>
      <c r="CH22" s="16">
        <v>3.7245614662873312E-3</v>
      </c>
      <c r="CI22" s="16">
        <v>3.6873158516244581E-3</v>
      </c>
      <c r="CJ22" s="16">
        <v>3.650442693108213E-3</v>
      </c>
      <c r="CK22" s="16">
        <v>3.6139382661771313E-3</v>
      </c>
      <c r="CL22" s="16">
        <v>3.5777988835153599E-3</v>
      </c>
      <c r="CM22" s="16">
        <v>3.5420208946802061E-3</v>
      </c>
      <c r="CN22" s="16">
        <v>3.5066006857334044E-3</v>
      </c>
      <c r="CO22" s="16">
        <v>3.4715346788760705E-3</v>
      </c>
      <c r="CP22" s="16">
        <v>3.4368193320873097E-3</v>
      </c>
      <c r="CQ22" s="16">
        <v>3.4024511387664366E-3</v>
      </c>
      <c r="CR22" s="16">
        <v>3.3684266273787716E-3</v>
      </c>
      <c r="CS22" s="16">
        <v>3.3347423611049839E-3</v>
      </c>
      <c r="CT22" s="16">
        <v>3.3013949374939341E-3</v>
      </c>
      <c r="CU22" s="16">
        <v>3.268380988118995E-3</v>
      </c>
      <c r="CV22" s="16">
        <v>3.2356971782378048E-3</v>
      </c>
      <c r="CW22" s="16">
        <v>3.2033402064554268E-3</v>
      </c>
      <c r="CX22" s="16">
        <v>3.1713068043908725E-3</v>
      </c>
      <c r="CY22" s="16">
        <v>3.1395937363469639E-3</v>
      </c>
      <c r="CZ22" s="16">
        <v>3.1081977989834944E-3</v>
      </c>
      <c r="DA22" s="16">
        <v>3.0771158209936594E-3</v>
      </c>
      <c r="DB22" s="16">
        <v>3.0463446627837227E-3</v>
      </c>
      <c r="DC22" s="16">
        <v>3.0158812161558855E-3</v>
      </c>
      <c r="DD22" s="16">
        <v>2.9857224039943264E-3</v>
      </c>
      <c r="DE22" s="16">
        <v>2.9558651799543832E-3</v>
      </c>
      <c r="DF22" s="16">
        <v>2.9263065281548394E-3</v>
      </c>
      <c r="DG22" s="16">
        <v>2.8970434628732907E-3</v>
      </c>
      <c r="DH22" s="16">
        <v>2.8680730282445582E-3</v>
      </c>
      <c r="DI22" s="16">
        <v>2.8393922979621125E-3</v>
      </c>
      <c r="DJ22" s="16">
        <v>2.8109983749824911E-3</v>
      </c>
      <c r="DK22" s="16">
        <v>2.7828883912326663E-3</v>
      </c>
    </row>
    <row r="23" spans="2:115" ht="12.75" customHeight="1" x14ac:dyDescent="0.15">
      <c r="B23" s="16">
        <v>70</v>
      </c>
      <c r="D23" s="16">
        <v>9.7400000000000004E-3</v>
      </c>
      <c r="E23" s="16">
        <v>9.5900040000000009E-3</v>
      </c>
      <c r="F23" s="16">
        <v>9.4471129404000015E-3</v>
      </c>
      <c r="G23" s="16">
        <v>9.3110745140582412E-3</v>
      </c>
      <c r="H23" s="16">
        <v>9.1816505783128312E-3</v>
      </c>
      <c r="I23" s="16">
        <v>9.0586164605634401E-3</v>
      </c>
      <c r="J23" s="16">
        <v>8.9408544465761144E-3</v>
      </c>
      <c r="K23" s="16">
        <v>8.828199680549256E-3</v>
      </c>
      <c r="L23" s="16">
        <v>8.7204956444465551E-3</v>
      </c>
      <c r="M23" s="16">
        <v>8.6175937958420847E-3</v>
      </c>
      <c r="N23" s="16">
        <v>8.5184914671899009E-3</v>
      </c>
      <c r="O23" s="16">
        <v>8.4230843627573736E-3</v>
      </c>
      <c r="P23" s="16">
        <v>8.3312727432033173E-3</v>
      </c>
      <c r="Q23" s="16">
        <v>8.2421281248510406E-3</v>
      </c>
      <c r="R23" s="16">
        <v>8.1555857795401043E-3</v>
      </c>
      <c r="S23" s="16">
        <v>8.0715832460108421E-3</v>
      </c>
      <c r="T23" s="16">
        <v>7.9892530969015319E-3</v>
      </c>
      <c r="U23" s="16">
        <v>7.9085616406228271E-3</v>
      </c>
      <c r="V23" s="16">
        <v>7.8294760242165994E-3</v>
      </c>
      <c r="W23" s="16">
        <v>7.7511812639744337E-3</v>
      </c>
      <c r="X23" s="16">
        <v>7.6736694513346885E-3</v>
      </c>
      <c r="Y23" s="16">
        <v>7.5969327568213424E-3</v>
      </c>
      <c r="Z23" s="16">
        <v>7.5209634292531281E-3</v>
      </c>
      <c r="AA23" s="16">
        <v>7.4457537949605967E-3</v>
      </c>
      <c r="AB23" s="16">
        <v>7.3712962570109918E-3</v>
      </c>
      <c r="AC23" s="16">
        <v>7.2975832944408812E-3</v>
      </c>
      <c r="AD23" s="16">
        <v>7.2246074614964722E-3</v>
      </c>
      <c r="AE23" s="16">
        <v>7.1523613868815072E-3</v>
      </c>
      <c r="AF23" s="16">
        <v>7.0808377730126925E-3</v>
      </c>
      <c r="AG23" s="16">
        <v>7.0100293952825654E-3</v>
      </c>
      <c r="AH23" s="16">
        <v>6.9399291013297398E-3</v>
      </c>
      <c r="AI23" s="16">
        <v>6.8705298103164418E-3</v>
      </c>
      <c r="AJ23" s="16">
        <v>6.8018245122132776E-3</v>
      </c>
      <c r="AK23" s="16">
        <v>6.7338062670911454E-3</v>
      </c>
      <c r="AL23" s="16">
        <v>6.6664682044202334E-3</v>
      </c>
      <c r="AM23" s="16">
        <v>6.5998035223760309E-3</v>
      </c>
      <c r="AN23" s="16">
        <v>6.5338054871522709E-3</v>
      </c>
      <c r="AO23" s="16">
        <v>6.468467432280748E-3</v>
      </c>
      <c r="AP23" s="16">
        <v>6.4037827579579406E-3</v>
      </c>
      <c r="AQ23" s="16">
        <v>6.3397449303783607E-3</v>
      </c>
      <c r="AR23" s="16">
        <v>6.2763474810745776E-3</v>
      </c>
      <c r="AS23" s="16">
        <v>6.2135840062638318E-3</v>
      </c>
      <c r="AT23" s="16">
        <v>6.1514481662011929E-3</v>
      </c>
      <c r="AU23" s="16">
        <v>6.089933684539181E-3</v>
      </c>
      <c r="AV23" s="16">
        <v>6.0290343476937886E-3</v>
      </c>
      <c r="AW23" s="16">
        <v>5.9687440042168506E-3</v>
      </c>
      <c r="AX23" s="16">
        <v>5.9090565641746829E-3</v>
      </c>
      <c r="AY23" s="16">
        <v>5.8499659985329355E-3</v>
      </c>
      <c r="AZ23" s="16">
        <v>5.7914663385476061E-3</v>
      </c>
      <c r="BA23" s="16">
        <v>5.7335516751621301E-3</v>
      </c>
      <c r="BB23" s="16">
        <v>5.6762161584105082E-3</v>
      </c>
      <c r="BC23" s="16">
        <v>5.6194539968264035E-3</v>
      </c>
      <c r="BD23" s="16">
        <v>5.5632594568581391E-3</v>
      </c>
      <c r="BE23" s="16">
        <v>5.5076268622895582E-3</v>
      </c>
      <c r="BF23" s="16">
        <v>5.4525505936666623E-3</v>
      </c>
      <c r="BG23" s="16">
        <v>5.398025087729995E-3</v>
      </c>
      <c r="BH23" s="16">
        <v>5.3440448368526957E-3</v>
      </c>
      <c r="BI23" s="16">
        <v>5.2906043884841684E-3</v>
      </c>
      <c r="BJ23" s="16">
        <v>5.2376983445993272E-3</v>
      </c>
      <c r="BK23" s="16">
        <v>5.1853213611533335E-3</v>
      </c>
      <c r="BL23" s="16">
        <v>5.1334681475418004E-3</v>
      </c>
      <c r="BM23" s="16">
        <v>5.0821334660663825E-3</v>
      </c>
      <c r="BN23" s="16">
        <v>5.0313121314057184E-3</v>
      </c>
      <c r="BO23" s="16">
        <v>4.9809990100916609E-3</v>
      </c>
      <c r="BP23" s="16">
        <v>4.9311890199907451E-3</v>
      </c>
      <c r="BQ23" s="16">
        <v>4.8818771297908375E-3</v>
      </c>
      <c r="BR23" s="16">
        <v>4.8330583584929292E-3</v>
      </c>
      <c r="BS23" s="16">
        <v>4.7847277749079988E-3</v>
      </c>
      <c r="BT23" s="16">
        <v>4.7368804971589188E-3</v>
      </c>
      <c r="BU23" s="16">
        <v>4.6895116921873295E-3</v>
      </c>
      <c r="BV23" s="16">
        <v>4.6426165752654572E-3</v>
      </c>
      <c r="BW23" s="16">
        <v>4.5961904095128021E-3</v>
      </c>
      <c r="BX23" s="16">
        <v>4.5502285054176738E-3</v>
      </c>
      <c r="BY23" s="16">
        <v>4.504726220363498E-3</v>
      </c>
      <c r="BZ23" s="16">
        <v>4.4596789581598621E-3</v>
      </c>
      <c r="CA23" s="16">
        <v>4.4150821685782632E-3</v>
      </c>
      <c r="CB23" s="16">
        <v>4.3709313468924807E-3</v>
      </c>
      <c r="CC23" s="16">
        <v>4.3272220334235568E-3</v>
      </c>
      <c r="CD23" s="16">
        <v>4.2839498130893211E-3</v>
      </c>
      <c r="CE23" s="16">
        <v>4.2411103149584276E-3</v>
      </c>
      <c r="CF23" s="16">
        <v>4.1986992118088423E-3</v>
      </c>
      <c r="CG23" s="16">
        <v>4.1567122196907542E-3</v>
      </c>
      <c r="CH23" s="16">
        <v>4.1151450974938461E-3</v>
      </c>
      <c r="CI23" s="16">
        <v>4.0739936465189084E-3</v>
      </c>
      <c r="CJ23" s="16">
        <v>4.0332537100537186E-3</v>
      </c>
      <c r="CK23" s="16">
        <v>3.9929211729531821E-3</v>
      </c>
      <c r="CL23" s="16">
        <v>3.9529919612236505E-3</v>
      </c>
      <c r="CM23" s="16">
        <v>3.9134620416114135E-3</v>
      </c>
      <c r="CN23" s="16">
        <v>3.8743274211952995E-3</v>
      </c>
      <c r="CO23" s="16">
        <v>3.8355841469833465E-3</v>
      </c>
      <c r="CP23" s="16">
        <v>3.7972283055135131E-3</v>
      </c>
      <c r="CQ23" s="16">
        <v>3.7592560224583779E-3</v>
      </c>
      <c r="CR23" s="16">
        <v>3.7216634622337938E-3</v>
      </c>
      <c r="CS23" s="16">
        <v>3.684446827611456E-3</v>
      </c>
      <c r="CT23" s="16">
        <v>3.6476023593353412E-3</v>
      </c>
      <c r="CU23" s="16">
        <v>3.6111263357419881E-3</v>
      </c>
      <c r="CV23" s="16">
        <v>3.5750150723845679E-3</v>
      </c>
      <c r="CW23" s="16">
        <v>3.5392649216607224E-3</v>
      </c>
      <c r="CX23" s="16">
        <v>3.5038722724441153E-3</v>
      </c>
      <c r="CY23" s="16">
        <v>3.468833549719674E-3</v>
      </c>
      <c r="CZ23" s="16">
        <v>3.4341452142224774E-3</v>
      </c>
      <c r="DA23" s="16">
        <v>3.3998037620802525E-3</v>
      </c>
      <c r="DB23" s="16">
        <v>3.3658057244594498E-3</v>
      </c>
      <c r="DC23" s="16">
        <v>3.3321476672148551E-3</v>
      </c>
      <c r="DD23" s="16">
        <v>3.2988261905427065E-3</v>
      </c>
      <c r="DE23" s="16">
        <v>3.2658379286372797E-3</v>
      </c>
      <c r="DF23" s="16">
        <v>3.2331795493509069E-3</v>
      </c>
      <c r="DG23" s="16">
        <v>3.2008477538573977E-3</v>
      </c>
      <c r="DH23" s="16">
        <v>3.1688392763188238E-3</v>
      </c>
      <c r="DI23" s="16">
        <v>3.1371508835556353E-3</v>
      </c>
      <c r="DJ23" s="16">
        <v>3.1057793747200791E-3</v>
      </c>
      <c r="DK23" s="16">
        <v>3.0747215809728782E-3</v>
      </c>
    </row>
    <row r="24" spans="2:115" ht="12.75" customHeight="1" x14ac:dyDescent="0.15">
      <c r="B24" s="16">
        <v>71</v>
      </c>
      <c r="D24" s="16">
        <v>1.069E-2</v>
      </c>
      <c r="E24" s="16">
        <v>1.0530718999999999E-2</v>
      </c>
      <c r="F24" s="16">
        <v>1.0380129718299999E-2</v>
      </c>
      <c r="G24" s="16">
        <v>1.0237921941159288E-2</v>
      </c>
      <c r="H24" s="16">
        <v>1.0102781371535986E-2</v>
      </c>
      <c r="I24" s="16">
        <v>9.9734657699803251E-3</v>
      </c>
      <c r="J24" s="16">
        <v>9.8507921410095674E-3</v>
      </c>
      <c r="K24" s="16">
        <v>9.733567714531554E-3</v>
      </c>
      <c r="L24" s="16">
        <v>9.620658329042988E-3</v>
      </c>
      <c r="M24" s="16">
        <v>9.5119448899248019E-3</v>
      </c>
      <c r="N24" s="16">
        <v>9.4073134961356296E-3</v>
      </c>
      <c r="O24" s="16">
        <v>9.305714510377365E-3</v>
      </c>
      <c r="P24" s="16">
        <v>9.207073936567365E-3</v>
      </c>
      <c r="Q24" s="16">
        <v>9.1113203676270651E-3</v>
      </c>
      <c r="R24" s="16">
        <v>9.0174737678405063E-3</v>
      </c>
      <c r="S24" s="16">
        <v>8.9254955354085338E-3</v>
      </c>
      <c r="T24" s="16">
        <v>8.8353480305009072E-3</v>
      </c>
      <c r="U24" s="16">
        <v>8.7469945501958985E-3</v>
      </c>
      <c r="V24" s="16">
        <v>8.6595246046939391E-3</v>
      </c>
      <c r="W24" s="16">
        <v>8.5729293586469992E-3</v>
      </c>
      <c r="X24" s="16">
        <v>8.4872000650605302E-3</v>
      </c>
      <c r="Y24" s="16">
        <v>8.4023280644099241E-3</v>
      </c>
      <c r="Z24" s="16">
        <v>8.3183047837658251E-3</v>
      </c>
      <c r="AA24" s="16">
        <v>8.2351217359281654E-3</v>
      </c>
      <c r="AB24" s="16">
        <v>8.1527705185688859E-3</v>
      </c>
      <c r="AC24" s="16">
        <v>8.0712428133831952E-3</v>
      </c>
      <c r="AD24" s="16">
        <v>7.9905303852493646E-3</v>
      </c>
      <c r="AE24" s="16">
        <v>7.9106250813968694E-3</v>
      </c>
      <c r="AF24" s="16">
        <v>7.8315188305829019E-3</v>
      </c>
      <c r="AG24" s="16">
        <v>7.7532036422770729E-3</v>
      </c>
      <c r="AH24" s="16">
        <v>7.6756716058543019E-3</v>
      </c>
      <c r="AI24" s="16">
        <v>7.5989148897957579E-3</v>
      </c>
      <c r="AJ24" s="16">
        <v>7.5229257408978012E-3</v>
      </c>
      <c r="AK24" s="16">
        <v>7.4476964834888229E-3</v>
      </c>
      <c r="AL24" s="16">
        <v>7.3732195186539343E-3</v>
      </c>
      <c r="AM24" s="16">
        <v>7.2994873234673947E-3</v>
      </c>
      <c r="AN24" s="16">
        <v>7.2264924502327211E-3</v>
      </c>
      <c r="AO24" s="16">
        <v>7.1542275257303941E-3</v>
      </c>
      <c r="AP24" s="16">
        <v>7.0826852504730902E-3</v>
      </c>
      <c r="AQ24" s="16">
        <v>7.0118583979683589E-3</v>
      </c>
      <c r="AR24" s="16">
        <v>6.9417398139886757E-3</v>
      </c>
      <c r="AS24" s="16">
        <v>6.8723224158487887E-3</v>
      </c>
      <c r="AT24" s="16">
        <v>6.8035991916903004E-3</v>
      </c>
      <c r="AU24" s="16">
        <v>6.7355631997733974E-3</v>
      </c>
      <c r="AV24" s="16">
        <v>6.6682075677756631E-3</v>
      </c>
      <c r="AW24" s="16">
        <v>6.6015254920979063E-3</v>
      </c>
      <c r="AX24" s="16">
        <v>6.5355102371769279E-3</v>
      </c>
      <c r="AY24" s="16">
        <v>6.4701551348051575E-3</v>
      </c>
      <c r="AZ24" s="16">
        <v>6.4054535834571066E-3</v>
      </c>
      <c r="BA24" s="16">
        <v>6.3413990476225354E-3</v>
      </c>
      <c r="BB24" s="16">
        <v>6.2779850571463092E-3</v>
      </c>
      <c r="BC24" s="16">
        <v>6.2152052065748472E-3</v>
      </c>
      <c r="BD24" s="16">
        <v>6.1530531545090977E-3</v>
      </c>
      <c r="BE24" s="16">
        <v>6.091522622964007E-3</v>
      </c>
      <c r="BF24" s="16">
        <v>6.0306073967343662E-3</v>
      </c>
      <c r="BG24" s="16">
        <v>5.9703013227670231E-3</v>
      </c>
      <c r="BH24" s="16">
        <v>5.9105983095393529E-3</v>
      </c>
      <c r="BI24" s="16">
        <v>5.8514923264439593E-3</v>
      </c>
      <c r="BJ24" s="16">
        <v>5.7929774031795197E-3</v>
      </c>
      <c r="BK24" s="16">
        <v>5.7350476291477244E-3</v>
      </c>
      <c r="BL24" s="16">
        <v>5.6776971528562474E-3</v>
      </c>
      <c r="BM24" s="16">
        <v>5.6209201813276844E-3</v>
      </c>
      <c r="BN24" s="16">
        <v>5.5647109795144076E-3</v>
      </c>
      <c r="BO24" s="16">
        <v>5.5090638697192634E-3</v>
      </c>
      <c r="BP24" s="16">
        <v>5.4539732310220712E-3</v>
      </c>
      <c r="BQ24" s="16">
        <v>5.3994334987118508E-3</v>
      </c>
      <c r="BR24" s="16">
        <v>5.3454391637247321E-3</v>
      </c>
      <c r="BS24" s="16">
        <v>5.2919847720874838E-3</v>
      </c>
      <c r="BT24" s="16">
        <v>5.2390649243666092E-3</v>
      </c>
      <c r="BU24" s="16">
        <v>5.1866742751229431E-3</v>
      </c>
      <c r="BV24" s="16">
        <v>5.1348075323717143E-3</v>
      </c>
      <c r="BW24" s="16">
        <v>5.0834594570479969E-3</v>
      </c>
      <c r="BX24" s="16">
        <v>5.0326248624775168E-3</v>
      </c>
      <c r="BY24" s="16">
        <v>4.9822986138527417E-3</v>
      </c>
      <c r="BZ24" s="16">
        <v>4.9324756277142143E-3</v>
      </c>
      <c r="CA24" s="16">
        <v>4.8831508714370711E-3</v>
      </c>
      <c r="CB24" s="16">
        <v>4.8343193627227009E-3</v>
      </c>
      <c r="CC24" s="16">
        <v>4.7859761690954745E-3</v>
      </c>
      <c r="CD24" s="16">
        <v>4.7381164074045195E-3</v>
      </c>
      <c r="CE24" s="16">
        <v>4.6907352433304735E-3</v>
      </c>
      <c r="CF24" s="16">
        <v>4.6438278908971691E-3</v>
      </c>
      <c r="CG24" s="16">
        <v>4.5973896119881974E-3</v>
      </c>
      <c r="CH24" s="16">
        <v>4.5514157158683148E-3</v>
      </c>
      <c r="CI24" s="16">
        <v>4.505901558709632E-3</v>
      </c>
      <c r="CJ24" s="16">
        <v>4.4608425431225352E-3</v>
      </c>
      <c r="CK24" s="16">
        <v>4.4162341176913105E-3</v>
      </c>
      <c r="CL24" s="16">
        <v>4.372071776514397E-3</v>
      </c>
      <c r="CM24" s="16">
        <v>4.3283510587492531E-3</v>
      </c>
      <c r="CN24" s="16">
        <v>4.2850675481617608E-3</v>
      </c>
      <c r="CO24" s="16">
        <v>4.2422168726801435E-3</v>
      </c>
      <c r="CP24" s="16">
        <v>4.1997947039533415E-3</v>
      </c>
      <c r="CQ24" s="16">
        <v>4.1577967569138086E-3</v>
      </c>
      <c r="CR24" s="16">
        <v>4.11621878934467E-3</v>
      </c>
      <c r="CS24" s="16">
        <v>4.0750566014512235E-3</v>
      </c>
      <c r="CT24" s="16">
        <v>4.0343060354367105E-3</v>
      </c>
      <c r="CU24" s="16">
        <v>3.9939629750823441E-3</v>
      </c>
      <c r="CV24" s="16">
        <v>3.9540233453315204E-3</v>
      </c>
      <c r="CW24" s="16">
        <v>3.9144831118782053E-3</v>
      </c>
      <c r="CX24" s="16">
        <v>3.8753382807594234E-3</v>
      </c>
      <c r="CY24" s="16">
        <v>3.8365848979518289E-3</v>
      </c>
      <c r="CZ24" s="16">
        <v>3.7982190489723108E-3</v>
      </c>
      <c r="DA24" s="16">
        <v>3.7602368584825872E-3</v>
      </c>
      <c r="DB24" s="16">
        <v>3.7226344898977615E-3</v>
      </c>
      <c r="DC24" s="16">
        <v>3.6854081449987841E-3</v>
      </c>
      <c r="DD24" s="16">
        <v>3.6485540635487956E-3</v>
      </c>
      <c r="DE24" s="16">
        <v>3.6120685229133077E-3</v>
      </c>
      <c r="DF24" s="16">
        <v>3.575947837684175E-3</v>
      </c>
      <c r="DG24" s="16">
        <v>3.5401883593073331E-3</v>
      </c>
      <c r="DH24" s="16">
        <v>3.5047864757142598E-3</v>
      </c>
      <c r="DI24" s="16">
        <v>3.4697386109571174E-3</v>
      </c>
      <c r="DJ24" s="16">
        <v>3.4350412248475458E-3</v>
      </c>
      <c r="DK24" s="16">
        <v>3.4006908125990705E-3</v>
      </c>
    </row>
    <row r="25" spans="2:115" ht="12.75" customHeight="1" x14ac:dyDescent="0.15">
      <c r="B25" s="16">
        <v>72</v>
      </c>
      <c r="D25" s="16">
        <v>1.1780000000000001E-2</v>
      </c>
      <c r="E25" s="16">
        <v>1.1608012000000001E-2</v>
      </c>
      <c r="F25" s="16">
        <v>1.14466606332E-2</v>
      </c>
      <c r="G25" s="16">
        <v>1.129442004677844E-2</v>
      </c>
      <c r="H25" s="16">
        <v>1.1149851470179675E-2</v>
      </c>
      <c r="I25" s="16">
        <v>1.1012708297096465E-2</v>
      </c>
      <c r="J25" s="16">
        <v>1.0881657068361018E-2</v>
      </c>
      <c r="K25" s="16">
        <v>1.0756518012074867E-2</v>
      </c>
      <c r="L25" s="16">
        <v>1.0636045010339629E-2</v>
      </c>
      <c r="M25" s="16">
        <v>1.0520112119726926E-2</v>
      </c>
      <c r="N25" s="16">
        <v>1.0407546920045847E-2</v>
      </c>
      <c r="O25" s="16">
        <v>1.0298267677385366E-2</v>
      </c>
      <c r="P25" s="16">
        <v>1.0191165693540559E-2</v>
      </c>
      <c r="Q25" s="16">
        <v>1.0087215803466444E-2</v>
      </c>
      <c r="R25" s="16">
        <v>9.9853349238514331E-3</v>
      </c>
      <c r="S25" s="16">
        <v>9.8844830411205335E-3</v>
      </c>
      <c r="T25" s="16">
        <v>9.7856382107093277E-3</v>
      </c>
      <c r="U25" s="16">
        <v>9.6877818286022349E-3</v>
      </c>
      <c r="V25" s="16">
        <v>9.5909040103162122E-3</v>
      </c>
      <c r="W25" s="16">
        <v>9.4949949702130502E-3</v>
      </c>
      <c r="X25" s="16">
        <v>9.4000450205109186E-3</v>
      </c>
      <c r="Y25" s="16">
        <v>9.3060445703058107E-3</v>
      </c>
      <c r="Z25" s="16">
        <v>9.2129841246027522E-3</v>
      </c>
      <c r="AA25" s="16">
        <v>9.1208542833567247E-3</v>
      </c>
      <c r="AB25" s="16">
        <v>9.0296457405231578E-3</v>
      </c>
      <c r="AC25" s="16">
        <v>8.9393492831179259E-3</v>
      </c>
      <c r="AD25" s="16">
        <v>8.8499557902867471E-3</v>
      </c>
      <c r="AE25" s="16">
        <v>8.7614562323838786E-3</v>
      </c>
      <c r="AF25" s="16">
        <v>8.6738416700600403E-3</v>
      </c>
      <c r="AG25" s="16">
        <v>8.5871032533594398E-3</v>
      </c>
      <c r="AH25" s="16">
        <v>8.5012322208258446E-3</v>
      </c>
      <c r="AI25" s="16">
        <v>8.4162198986175857E-3</v>
      </c>
      <c r="AJ25" s="16">
        <v>8.3320576996314104E-3</v>
      </c>
      <c r="AK25" s="16">
        <v>8.2487371226350956E-3</v>
      </c>
      <c r="AL25" s="16">
        <v>8.1662497514087447E-3</v>
      </c>
      <c r="AM25" s="16">
        <v>8.0845872538946578E-3</v>
      </c>
      <c r="AN25" s="16">
        <v>8.0037413813557109E-3</v>
      </c>
      <c r="AO25" s="16">
        <v>7.9237039675421547E-3</v>
      </c>
      <c r="AP25" s="16">
        <v>7.8444669278667327E-3</v>
      </c>
      <c r="AQ25" s="16">
        <v>7.7660222585880651E-3</v>
      </c>
      <c r="AR25" s="16">
        <v>7.6883620360021845E-3</v>
      </c>
      <c r="AS25" s="16">
        <v>7.6114784156421627E-3</v>
      </c>
      <c r="AT25" s="16">
        <v>7.5353636314857402E-3</v>
      </c>
      <c r="AU25" s="16">
        <v>7.4600099951708833E-3</v>
      </c>
      <c r="AV25" s="16">
        <v>7.3854098952191739E-3</v>
      </c>
      <c r="AW25" s="16">
        <v>7.311555796266982E-3</v>
      </c>
      <c r="AX25" s="16">
        <v>7.2384402383043125E-3</v>
      </c>
      <c r="AY25" s="16">
        <v>7.166055835921269E-3</v>
      </c>
      <c r="AZ25" s="16">
        <v>7.0943952775620565E-3</v>
      </c>
      <c r="BA25" s="16">
        <v>7.0234513247864365E-3</v>
      </c>
      <c r="BB25" s="16">
        <v>6.9532168115385706E-3</v>
      </c>
      <c r="BC25" s="16">
        <v>6.8836846434231855E-3</v>
      </c>
      <c r="BD25" s="16">
        <v>6.8148477969889529E-3</v>
      </c>
      <c r="BE25" s="16">
        <v>6.7466993190190639E-3</v>
      </c>
      <c r="BF25" s="16">
        <v>6.6792323258288728E-3</v>
      </c>
      <c r="BG25" s="16">
        <v>6.6124400025705842E-3</v>
      </c>
      <c r="BH25" s="16">
        <v>6.5463156025448782E-3</v>
      </c>
      <c r="BI25" s="16">
        <v>6.4808524465194296E-3</v>
      </c>
      <c r="BJ25" s="16">
        <v>6.4160439220542357E-3</v>
      </c>
      <c r="BK25" s="16">
        <v>6.3518834828336932E-3</v>
      </c>
      <c r="BL25" s="16">
        <v>6.2883646480053563E-3</v>
      </c>
      <c r="BM25" s="16">
        <v>6.2254810015253022E-3</v>
      </c>
      <c r="BN25" s="16">
        <v>6.1632261915100491E-3</v>
      </c>
      <c r="BO25" s="16">
        <v>6.1015939295949485E-3</v>
      </c>
      <c r="BP25" s="16">
        <v>6.0405779902989992E-3</v>
      </c>
      <c r="BQ25" s="16">
        <v>5.9801722103960094E-3</v>
      </c>
      <c r="BR25" s="16">
        <v>5.9203704882920495E-3</v>
      </c>
      <c r="BS25" s="16">
        <v>5.8611667834091285E-3</v>
      </c>
      <c r="BT25" s="16">
        <v>5.8025551155750366E-3</v>
      </c>
      <c r="BU25" s="16">
        <v>5.7445295644192864E-3</v>
      </c>
      <c r="BV25" s="16">
        <v>5.6870842687750944E-3</v>
      </c>
      <c r="BW25" s="16">
        <v>5.6302134260873436E-3</v>
      </c>
      <c r="BX25" s="16">
        <v>5.5739112918264692E-3</v>
      </c>
      <c r="BY25" s="16">
        <v>5.5181721789082051E-3</v>
      </c>
      <c r="BZ25" s="16">
        <v>5.462990457119123E-3</v>
      </c>
      <c r="CA25" s="16">
        <v>5.4083605525479311E-3</v>
      </c>
      <c r="CB25" s="16">
        <v>5.3542769470224516E-3</v>
      </c>
      <c r="CC25" s="16">
        <v>5.3007341775522278E-3</v>
      </c>
      <c r="CD25" s="16">
        <v>5.2477268357767051E-3</v>
      </c>
      <c r="CE25" s="16">
        <v>5.1952495674189381E-3</v>
      </c>
      <c r="CF25" s="16">
        <v>5.143297071744748E-3</v>
      </c>
      <c r="CG25" s="16">
        <v>5.0918641010273009E-3</v>
      </c>
      <c r="CH25" s="16">
        <v>5.0409454600170277E-3</v>
      </c>
      <c r="CI25" s="16">
        <v>4.9905360054168573E-3</v>
      </c>
      <c r="CJ25" s="16">
        <v>4.9406306453626883E-3</v>
      </c>
      <c r="CK25" s="16">
        <v>4.8912243389090618E-3</v>
      </c>
      <c r="CL25" s="16">
        <v>4.8423120955199709E-3</v>
      </c>
      <c r="CM25" s="16">
        <v>4.7938889745647714E-3</v>
      </c>
      <c r="CN25" s="16">
        <v>4.7459500848191236E-3</v>
      </c>
      <c r="CO25" s="16">
        <v>4.6984905839709329E-3</v>
      </c>
      <c r="CP25" s="16">
        <v>4.6515056781312233E-3</v>
      </c>
      <c r="CQ25" s="16">
        <v>4.6049906213499114E-3</v>
      </c>
      <c r="CR25" s="16">
        <v>4.5589407151364119E-3</v>
      </c>
      <c r="CS25" s="16">
        <v>4.5133513079850477E-3</v>
      </c>
      <c r="CT25" s="16">
        <v>4.4682177949051972E-3</v>
      </c>
      <c r="CU25" s="16">
        <v>4.4235356169561452E-3</v>
      </c>
      <c r="CV25" s="16">
        <v>4.3793002607865833E-3</v>
      </c>
      <c r="CW25" s="16">
        <v>4.3355072581787177E-3</v>
      </c>
      <c r="CX25" s="16">
        <v>4.2921521855969307E-3</v>
      </c>
      <c r="CY25" s="16">
        <v>4.2492306637409612E-3</v>
      </c>
      <c r="CZ25" s="16">
        <v>4.2067383571035514E-3</v>
      </c>
      <c r="DA25" s="16">
        <v>4.1646709735325164E-3</v>
      </c>
      <c r="DB25" s="16">
        <v>4.123024263797191E-3</v>
      </c>
      <c r="DC25" s="16">
        <v>4.081794021159219E-3</v>
      </c>
      <c r="DD25" s="16">
        <v>4.0409760809476261E-3</v>
      </c>
      <c r="DE25" s="16">
        <v>4.00056632013815E-3</v>
      </c>
      <c r="DF25" s="16">
        <v>3.960560656936769E-3</v>
      </c>
      <c r="DG25" s="16">
        <v>3.9209550503674006E-3</v>
      </c>
      <c r="DH25" s="16">
        <v>3.881745499863727E-3</v>
      </c>
      <c r="DI25" s="16">
        <v>3.8429280448650897E-3</v>
      </c>
      <c r="DJ25" s="16">
        <v>3.8044987644164385E-3</v>
      </c>
      <c r="DK25" s="16">
        <v>3.7664537767722744E-3</v>
      </c>
    </row>
    <row r="26" spans="2:115" ht="12.75" customHeight="1" x14ac:dyDescent="0.15">
      <c r="B26" s="16">
        <v>73</v>
      </c>
      <c r="D26" s="16">
        <v>1.303E-2</v>
      </c>
      <c r="E26" s="16">
        <v>1.2837155999999999E-2</v>
      </c>
      <c r="F26" s="16">
        <v>1.2654868384799999E-2</v>
      </c>
      <c r="G26" s="16">
        <v>1.248276217476672E-2</v>
      </c>
      <c r="H26" s="16">
        <v>1.2320486266494752E-2</v>
      </c>
      <c r="I26" s="16">
        <v>1.2165248139536919E-2</v>
      </c>
      <c r="J26" s="16">
        <v>1.2018048637048521E-2</v>
      </c>
      <c r="K26" s="16">
        <v>1.1877437467995054E-2</v>
      </c>
      <c r="L26" s="16">
        <v>1.174203468085991E-2</v>
      </c>
      <c r="M26" s="16">
        <v>1.1611698095902366E-2</v>
      </c>
      <c r="N26" s="16">
        <v>1.148513058665703E-2</v>
      </c>
      <c r="O26" s="16">
        <v>1.1362239689379799E-2</v>
      </c>
      <c r="P26" s="16">
        <v>1.1242936172641311E-2</v>
      </c>
      <c r="Q26" s="16">
        <v>1.1127133930063106E-2</v>
      </c>
      <c r="R26" s="16">
        <v>1.1013637163976462E-2</v>
      </c>
      <c r="S26" s="16">
        <v>1.0902399428620301E-2</v>
      </c>
      <c r="T26" s="16">
        <v>1.0792285194391236E-2</v>
      </c>
      <c r="U26" s="16">
        <v>1.0684362342447323E-2</v>
      </c>
      <c r="V26" s="16">
        <v>1.0577518719022849E-2</v>
      </c>
      <c r="W26" s="16">
        <v>1.047174353183262E-2</v>
      </c>
      <c r="X26" s="16">
        <v>1.0367026096514294E-2</v>
      </c>
      <c r="Y26" s="16">
        <v>1.0263355835549152E-2</v>
      </c>
      <c r="Z26" s="16">
        <v>1.0160722277193659E-2</v>
      </c>
      <c r="AA26" s="16">
        <v>1.0059115054421723E-2</v>
      </c>
      <c r="AB26" s="16">
        <v>9.9585239038775062E-3</v>
      </c>
      <c r="AC26" s="16">
        <v>9.8589386648387303E-3</v>
      </c>
      <c r="AD26" s="16">
        <v>9.7603492781903438E-3</v>
      </c>
      <c r="AE26" s="16">
        <v>9.66274578540844E-3</v>
      </c>
      <c r="AF26" s="16">
        <v>9.5661183275543554E-3</v>
      </c>
      <c r="AG26" s="16">
        <v>9.470457144278811E-3</v>
      </c>
      <c r="AH26" s="16">
        <v>9.3757525728360245E-3</v>
      </c>
      <c r="AI26" s="16">
        <v>9.2819950471076627E-3</v>
      </c>
      <c r="AJ26" s="16">
        <v>9.1891750966365867E-3</v>
      </c>
      <c r="AK26" s="16">
        <v>9.097283345670221E-3</v>
      </c>
      <c r="AL26" s="16">
        <v>9.0063105122135181E-3</v>
      </c>
      <c r="AM26" s="16">
        <v>8.9162474070913836E-3</v>
      </c>
      <c r="AN26" s="16">
        <v>8.8270849330204688E-3</v>
      </c>
      <c r="AO26" s="16">
        <v>8.7388140836902641E-3</v>
      </c>
      <c r="AP26" s="16">
        <v>8.6514259428533621E-3</v>
      </c>
      <c r="AQ26" s="16">
        <v>8.5649116834248286E-3</v>
      </c>
      <c r="AR26" s="16">
        <v>8.4792625665905796E-3</v>
      </c>
      <c r="AS26" s="16">
        <v>8.3944699409246731E-3</v>
      </c>
      <c r="AT26" s="16">
        <v>8.3105252415154266E-3</v>
      </c>
      <c r="AU26" s="16">
        <v>8.2274199891002736E-3</v>
      </c>
      <c r="AV26" s="16">
        <v>8.1451457892092686E-3</v>
      </c>
      <c r="AW26" s="16">
        <v>8.0636943313171765E-3</v>
      </c>
      <c r="AX26" s="16">
        <v>7.9830573880040057E-3</v>
      </c>
      <c r="AY26" s="16">
        <v>7.9032268141239637E-3</v>
      </c>
      <c r="AZ26" s="16">
        <v>7.8241945459827256E-3</v>
      </c>
      <c r="BA26" s="16">
        <v>7.7459526005228983E-3</v>
      </c>
      <c r="BB26" s="16">
        <v>7.6684930745176683E-3</v>
      </c>
      <c r="BC26" s="16">
        <v>7.5918081437724924E-3</v>
      </c>
      <c r="BD26" s="16">
        <v>7.5158900623347666E-3</v>
      </c>
      <c r="BE26" s="16">
        <v>7.4407311617114185E-3</v>
      </c>
      <c r="BF26" s="16">
        <v>7.3663238500943041E-3</v>
      </c>
      <c r="BG26" s="16">
        <v>7.2926606115933613E-3</v>
      </c>
      <c r="BH26" s="16">
        <v>7.2197340054774278E-3</v>
      </c>
      <c r="BI26" s="16">
        <v>7.147536665422654E-3</v>
      </c>
      <c r="BJ26" s="16">
        <v>7.0760612987684273E-3</v>
      </c>
      <c r="BK26" s="16">
        <v>7.0053006857807429E-3</v>
      </c>
      <c r="BL26" s="16">
        <v>6.9352476789229355E-3</v>
      </c>
      <c r="BM26" s="16">
        <v>6.8658952021337059E-3</v>
      </c>
      <c r="BN26" s="16">
        <v>6.7972362501123682E-3</v>
      </c>
      <c r="BO26" s="16">
        <v>6.729263887611245E-3</v>
      </c>
      <c r="BP26" s="16">
        <v>6.6619712487351324E-3</v>
      </c>
      <c r="BQ26" s="16">
        <v>6.5953515362477816E-3</v>
      </c>
      <c r="BR26" s="16">
        <v>6.5293980208853035E-3</v>
      </c>
      <c r="BS26" s="16">
        <v>6.4641040406764501E-3</v>
      </c>
      <c r="BT26" s="16">
        <v>6.3994630002696855E-3</v>
      </c>
      <c r="BU26" s="16">
        <v>6.3354683702669884E-3</v>
      </c>
      <c r="BV26" s="16">
        <v>6.2721136865643195E-3</v>
      </c>
      <c r="BW26" s="16">
        <v>6.2093925496986757E-3</v>
      </c>
      <c r="BX26" s="16">
        <v>6.1472986242016884E-3</v>
      </c>
      <c r="BY26" s="16">
        <v>6.0858256379596725E-3</v>
      </c>
      <c r="BZ26" s="16">
        <v>6.0249673815800757E-3</v>
      </c>
      <c r="CA26" s="16">
        <v>5.9647177077642739E-3</v>
      </c>
      <c r="CB26" s="16">
        <v>5.905070530686631E-3</v>
      </c>
      <c r="CC26" s="16">
        <v>5.8460198253797654E-3</v>
      </c>
      <c r="CD26" s="16">
        <v>5.7875596271259678E-3</v>
      </c>
      <c r="CE26" s="16">
        <v>5.7296840308547073E-3</v>
      </c>
      <c r="CF26" s="16">
        <v>5.6723871905461597E-3</v>
      </c>
      <c r="CG26" s="16">
        <v>5.6156633186406988E-3</v>
      </c>
      <c r="CH26" s="16">
        <v>5.5595066854542911E-3</v>
      </c>
      <c r="CI26" s="16">
        <v>5.5039116185997489E-3</v>
      </c>
      <c r="CJ26" s="16">
        <v>5.4488725024137508E-3</v>
      </c>
      <c r="CK26" s="16">
        <v>5.3943837773896136E-3</v>
      </c>
      <c r="CL26" s="16">
        <v>5.3404399396157175E-3</v>
      </c>
      <c r="CM26" s="16">
        <v>5.2870355402195599E-3</v>
      </c>
      <c r="CN26" s="16">
        <v>5.2341651848173644E-3</v>
      </c>
      <c r="CO26" s="16">
        <v>5.1818235329691917E-3</v>
      </c>
      <c r="CP26" s="16">
        <v>5.130005297639499E-3</v>
      </c>
      <c r="CQ26" s="16">
        <v>5.0787052446631042E-3</v>
      </c>
      <c r="CR26" s="16">
        <v>5.0279181922164729E-3</v>
      </c>
      <c r="CS26" s="16">
        <v>4.9776390102943078E-3</v>
      </c>
      <c r="CT26" s="16">
        <v>4.9278626201913651E-3</v>
      </c>
      <c r="CU26" s="16">
        <v>4.8785839939894512E-3</v>
      </c>
      <c r="CV26" s="16">
        <v>4.8297981540495567E-3</v>
      </c>
      <c r="CW26" s="16">
        <v>4.781500172509061E-3</v>
      </c>
      <c r="CX26" s="16">
        <v>4.7336851707839708E-3</v>
      </c>
      <c r="CY26" s="16">
        <v>4.6863483190761309E-3</v>
      </c>
      <c r="CZ26" s="16">
        <v>4.6394848358853697E-3</v>
      </c>
      <c r="DA26" s="16">
        <v>4.5930899875265161E-3</v>
      </c>
      <c r="DB26" s="16">
        <v>4.5471590876512502E-3</v>
      </c>
      <c r="DC26" s="16">
        <v>4.5016874967747384E-3</v>
      </c>
      <c r="DD26" s="16">
        <v>4.4566706218069907E-3</v>
      </c>
      <c r="DE26" s="16">
        <v>4.4121039155889203E-3</v>
      </c>
      <c r="DF26" s="16">
        <v>4.3679828764330315E-3</v>
      </c>
      <c r="DG26" s="16">
        <v>4.3243030476687013E-3</v>
      </c>
      <c r="DH26" s="16">
        <v>4.281060017192014E-3</v>
      </c>
      <c r="DI26" s="16">
        <v>4.2382494170200942E-3</v>
      </c>
      <c r="DJ26" s="16">
        <v>4.1958669228498923E-3</v>
      </c>
      <c r="DK26" s="16">
        <v>4.1539082536213943E-3</v>
      </c>
    </row>
    <row r="27" spans="2:115" ht="12.75" customHeight="1" x14ac:dyDescent="0.15">
      <c r="B27" s="16">
        <v>74</v>
      </c>
      <c r="D27" s="16">
        <v>1.447E-2</v>
      </c>
      <c r="E27" s="16">
        <v>1.425295E-2</v>
      </c>
      <c r="F27" s="16">
        <v>1.4049132815E-2</v>
      </c>
      <c r="G27" s="16">
        <v>1.38566596954345E-2</v>
      </c>
      <c r="H27" s="16">
        <v>1.3673751787454764E-2</v>
      </c>
      <c r="I27" s="16">
        <v>1.3500095139754089E-2</v>
      </c>
      <c r="J27" s="16">
        <v>1.3335393979049089E-2</v>
      </c>
      <c r="K27" s="16">
        <v>1.317803633009631E-2</v>
      </c>
      <c r="L27" s="16">
        <v>1.3026488912300203E-2</v>
      </c>
      <c r="M27" s="16">
        <v>1.2880592236482441E-2</v>
      </c>
      <c r="N27" s="16">
        <v>1.2740193781104782E-2</v>
      </c>
      <c r="O27" s="16">
        <v>1.260387370764696E-2</v>
      </c>
      <c r="P27" s="16">
        <v>1.2471533033716668E-2</v>
      </c>
      <c r="Q27" s="16">
        <v>1.2341829090166016E-2</v>
      </c>
      <c r="R27" s="16">
        <v>1.2215942433446323E-2</v>
      </c>
      <c r="S27" s="16">
        <v>1.2092561414868514E-2</v>
      </c>
      <c r="T27" s="16">
        <v>1.1970426544578342E-2</v>
      </c>
      <c r="U27" s="16">
        <v>1.1850722279132558E-2</v>
      </c>
      <c r="V27" s="16">
        <v>1.1732215056341233E-2</v>
      </c>
      <c r="W27" s="16">
        <v>1.1614892905777821E-2</v>
      </c>
      <c r="X27" s="16">
        <v>1.1498743976720042E-2</v>
      </c>
      <c r="Y27" s="16">
        <v>1.1383756536952842E-2</v>
      </c>
      <c r="Z27" s="16">
        <v>1.1269918971583312E-2</v>
      </c>
      <c r="AA27" s="16">
        <v>1.115721978186748E-2</v>
      </c>
      <c r="AB27" s="16">
        <v>1.1045647584048805E-2</v>
      </c>
      <c r="AC27" s="16">
        <v>1.0935191108208316E-2</v>
      </c>
      <c r="AD27" s="16">
        <v>1.0825839197126234E-2</v>
      </c>
      <c r="AE27" s="16">
        <v>1.0717580805154971E-2</v>
      </c>
      <c r="AF27" s="16">
        <v>1.0610404997103421E-2</v>
      </c>
      <c r="AG27" s="16">
        <v>1.0504300947132388E-2</v>
      </c>
      <c r="AH27" s="16">
        <v>1.0399257937661064E-2</v>
      </c>
      <c r="AI27" s="16">
        <v>1.0295265358284452E-2</v>
      </c>
      <c r="AJ27" s="16">
        <v>1.0192312704701608E-2</v>
      </c>
      <c r="AK27" s="16">
        <v>1.0090389577654593E-2</v>
      </c>
      <c r="AL27" s="16">
        <v>9.9894856818780447E-3</v>
      </c>
      <c r="AM27" s="16">
        <v>9.8895908250592642E-3</v>
      </c>
      <c r="AN27" s="16">
        <v>9.7906949168086715E-3</v>
      </c>
      <c r="AO27" s="16">
        <v>9.6927879676405853E-3</v>
      </c>
      <c r="AP27" s="16">
        <v>9.5958600879641805E-3</v>
      </c>
      <c r="AQ27" s="16">
        <v>9.4999014870845375E-3</v>
      </c>
      <c r="AR27" s="16">
        <v>9.4049024722136932E-3</v>
      </c>
      <c r="AS27" s="16">
        <v>9.3108534474915551E-3</v>
      </c>
      <c r="AT27" s="16">
        <v>9.2177449130166397E-3</v>
      </c>
      <c r="AU27" s="16">
        <v>9.1255674638864737E-3</v>
      </c>
      <c r="AV27" s="16">
        <v>9.034311789247608E-3</v>
      </c>
      <c r="AW27" s="16">
        <v>8.9439686713551313E-3</v>
      </c>
      <c r="AX27" s="16">
        <v>8.8545289846415805E-3</v>
      </c>
      <c r="AY27" s="16">
        <v>8.7659836947951639E-3</v>
      </c>
      <c r="AZ27" s="16">
        <v>8.6783238578472133E-3</v>
      </c>
      <c r="BA27" s="16">
        <v>8.5915406192687421E-3</v>
      </c>
      <c r="BB27" s="16">
        <v>8.5056252130760526E-3</v>
      </c>
      <c r="BC27" s="16">
        <v>8.4205689609452936E-3</v>
      </c>
      <c r="BD27" s="16">
        <v>8.3363632713358386E-3</v>
      </c>
      <c r="BE27" s="16">
        <v>8.25299963862248E-3</v>
      </c>
      <c r="BF27" s="16">
        <v>8.1704696422362551E-3</v>
      </c>
      <c r="BG27" s="16">
        <v>8.0887649458138925E-3</v>
      </c>
      <c r="BH27" s="16">
        <v>8.0078772963557542E-3</v>
      </c>
      <c r="BI27" s="16">
        <v>7.9277985233921974E-3</v>
      </c>
      <c r="BJ27" s="16">
        <v>7.8485205381582743E-3</v>
      </c>
      <c r="BK27" s="16">
        <v>7.7700353327766923E-3</v>
      </c>
      <c r="BL27" s="16">
        <v>7.6923349794489251E-3</v>
      </c>
      <c r="BM27" s="16">
        <v>7.6154116296544352E-3</v>
      </c>
      <c r="BN27" s="16">
        <v>7.5392575133578915E-3</v>
      </c>
      <c r="BO27" s="16">
        <v>7.4638649382243122E-3</v>
      </c>
      <c r="BP27" s="16">
        <v>7.3892262888420697E-3</v>
      </c>
      <c r="BQ27" s="16">
        <v>7.3153340259536487E-3</v>
      </c>
      <c r="BR27" s="16">
        <v>7.2421806856941126E-3</v>
      </c>
      <c r="BS27" s="16">
        <v>7.1697588788371706E-3</v>
      </c>
      <c r="BT27" s="16">
        <v>7.0980612900487985E-3</v>
      </c>
      <c r="BU27" s="16">
        <v>7.0270806771483103E-3</v>
      </c>
      <c r="BV27" s="16">
        <v>6.9568098703768283E-3</v>
      </c>
      <c r="BW27" s="16">
        <v>6.8872417716730602E-3</v>
      </c>
      <c r="BX27" s="16">
        <v>6.818369353956329E-3</v>
      </c>
      <c r="BY27" s="16">
        <v>6.7501856604167661E-3</v>
      </c>
      <c r="BZ27" s="16">
        <v>6.6826838038125981E-3</v>
      </c>
      <c r="CA27" s="16">
        <v>6.6158569657744715E-3</v>
      </c>
      <c r="CB27" s="16">
        <v>6.5496983961167267E-3</v>
      </c>
      <c r="CC27" s="16">
        <v>6.4842014121555599E-3</v>
      </c>
      <c r="CD27" s="16">
        <v>6.4193593980340045E-3</v>
      </c>
      <c r="CE27" s="16">
        <v>6.3551658040536634E-3</v>
      </c>
      <c r="CF27" s="16">
        <v>6.291614146013127E-3</v>
      </c>
      <c r="CG27" s="16">
        <v>6.2286980045529955E-3</v>
      </c>
      <c r="CH27" s="16">
        <v>6.1664110245074656E-3</v>
      </c>
      <c r="CI27" s="16">
        <v>6.1047469142623909E-3</v>
      </c>
      <c r="CJ27" s="16">
        <v>6.043699445119767E-3</v>
      </c>
      <c r="CK27" s="16">
        <v>5.9832624506685689E-3</v>
      </c>
      <c r="CL27" s="16">
        <v>5.9234298261618837E-3</v>
      </c>
      <c r="CM27" s="16">
        <v>5.8641955279002643E-3</v>
      </c>
      <c r="CN27" s="16">
        <v>5.8055535726212618E-3</v>
      </c>
      <c r="CO27" s="16">
        <v>5.7474980368950497E-3</v>
      </c>
      <c r="CP27" s="16">
        <v>5.6900230565260987E-3</v>
      </c>
      <c r="CQ27" s="16">
        <v>5.6331228259608379E-3</v>
      </c>
      <c r="CR27" s="16">
        <v>5.576791597701229E-3</v>
      </c>
      <c r="CS27" s="16">
        <v>5.5210236817242169E-3</v>
      </c>
      <c r="CT27" s="16">
        <v>5.4658134449069749E-3</v>
      </c>
      <c r="CU27" s="16">
        <v>5.411155310457905E-3</v>
      </c>
      <c r="CV27" s="16">
        <v>5.3570437573533256E-3</v>
      </c>
      <c r="CW27" s="16">
        <v>5.3034733197797924E-3</v>
      </c>
      <c r="CX27" s="16">
        <v>5.2504385865819944E-3</v>
      </c>
      <c r="CY27" s="16">
        <v>5.197934200716175E-3</v>
      </c>
      <c r="CZ27" s="16">
        <v>5.1459548587090131E-3</v>
      </c>
      <c r="DA27" s="16">
        <v>5.094495310121923E-3</v>
      </c>
      <c r="DB27" s="16">
        <v>5.0435503570207037E-3</v>
      </c>
      <c r="DC27" s="16">
        <v>4.9931148534504968E-3</v>
      </c>
      <c r="DD27" s="16">
        <v>4.9431837049159913E-3</v>
      </c>
      <c r="DE27" s="16">
        <v>4.8937518678668314E-3</v>
      </c>
      <c r="DF27" s="16">
        <v>4.844814349188163E-3</v>
      </c>
      <c r="DG27" s="16">
        <v>4.796366205696281E-3</v>
      </c>
      <c r="DH27" s="16">
        <v>4.748402543639319E-3</v>
      </c>
      <c r="DI27" s="16">
        <v>4.7009185182029251E-3</v>
      </c>
      <c r="DJ27" s="16">
        <v>4.6539093330208959E-3</v>
      </c>
      <c r="DK27" s="16">
        <v>4.607370239690687E-3</v>
      </c>
    </row>
    <row r="28" spans="2:115" ht="12.75" customHeight="1" x14ac:dyDescent="0.15">
      <c r="B28" s="16">
        <v>75</v>
      </c>
      <c r="D28" s="16">
        <v>1.6150000000000001E-2</v>
      </c>
      <c r="E28" s="16">
        <v>1.5904520000000002E-2</v>
      </c>
      <c r="F28" s="16">
        <v>1.5673904460000002E-2</v>
      </c>
      <c r="G28" s="16">
        <v>1.5457604578452001E-2</v>
      </c>
      <c r="H28" s="16">
        <v>1.5252018437558591E-2</v>
      </c>
      <c r="I28" s="16">
        <v>1.5056792601557841E-2</v>
      </c>
      <c r="J28" s="16">
        <v>1.487159405255868E-2</v>
      </c>
      <c r="K28" s="16">
        <v>1.4694622083333232E-2</v>
      </c>
      <c r="L28" s="16">
        <v>1.45256339293749E-2</v>
      </c>
      <c r="M28" s="16">
        <v>1.43629468293659E-2</v>
      </c>
      <c r="N28" s="16">
        <v>1.4204954414242875E-2</v>
      </c>
      <c r="O28" s="16">
        <v>1.4052961402010476E-2</v>
      </c>
      <c r="P28" s="16">
        <v>1.3905405307289367E-2</v>
      </c>
      <c r="Q28" s="16">
        <v>1.3760789092093557E-2</v>
      </c>
      <c r="R28" s="16">
        <v>1.3619052964444994E-2</v>
      </c>
      <c r="S28" s="16">
        <v>1.3480138624207655E-2</v>
      </c>
      <c r="T28" s="16">
        <v>1.3343989224103158E-2</v>
      </c>
      <c r="U28" s="16">
        <v>1.3210549331862127E-2</v>
      </c>
      <c r="V28" s="16">
        <v>1.3078443838543506E-2</v>
      </c>
      <c r="W28" s="16">
        <v>1.294765940015807E-2</v>
      </c>
      <c r="X28" s="16">
        <v>1.281818280615649E-2</v>
      </c>
      <c r="Y28" s="16">
        <v>1.2690000978094926E-2</v>
      </c>
      <c r="Z28" s="16">
        <v>1.2563100968313975E-2</v>
      </c>
      <c r="AA28" s="16">
        <v>1.2437469958630836E-2</v>
      </c>
      <c r="AB28" s="16">
        <v>1.2313095259044528E-2</v>
      </c>
      <c r="AC28" s="16">
        <v>1.2189964306454082E-2</v>
      </c>
      <c r="AD28" s="16">
        <v>1.2068064663389541E-2</v>
      </c>
      <c r="AE28" s="16">
        <v>1.1947384016755646E-2</v>
      </c>
      <c r="AF28" s="16">
        <v>1.1827910176588088E-2</v>
      </c>
      <c r="AG28" s="16">
        <v>1.1709631074822207E-2</v>
      </c>
      <c r="AH28" s="16">
        <v>1.1592534764073986E-2</v>
      </c>
      <c r="AI28" s="16">
        <v>1.1476609416433244E-2</v>
      </c>
      <c r="AJ28" s="16">
        <v>1.1361843322268913E-2</v>
      </c>
      <c r="AK28" s="16">
        <v>1.1248224889046225E-2</v>
      </c>
      <c r="AL28" s="16">
        <v>1.1135742640155762E-2</v>
      </c>
      <c r="AM28" s="16">
        <v>1.1024385213754203E-2</v>
      </c>
      <c r="AN28" s="16">
        <v>1.0914141361616662E-2</v>
      </c>
      <c r="AO28" s="16">
        <v>1.0804999948000495E-2</v>
      </c>
      <c r="AP28" s="16">
        <v>1.069694994852049E-2</v>
      </c>
      <c r="AQ28" s="16">
        <v>1.0589980449035285E-2</v>
      </c>
      <c r="AR28" s="16">
        <v>1.0484080644544933E-2</v>
      </c>
      <c r="AS28" s="16">
        <v>1.0379239838099482E-2</v>
      </c>
      <c r="AT28" s="16">
        <v>1.0275447439718487E-2</v>
      </c>
      <c r="AU28" s="16">
        <v>1.0172692965321303E-2</v>
      </c>
      <c r="AV28" s="16">
        <v>1.0070966035668089E-2</v>
      </c>
      <c r="AW28" s="16">
        <v>9.9702563753114089E-3</v>
      </c>
      <c r="AX28" s="16">
        <v>9.8705538115582952E-3</v>
      </c>
      <c r="AY28" s="16">
        <v>9.7718482734427108E-3</v>
      </c>
      <c r="AZ28" s="16">
        <v>9.6741297907082836E-3</v>
      </c>
      <c r="BA28" s="16">
        <v>9.5773884928012018E-3</v>
      </c>
      <c r="BB28" s="16">
        <v>9.4816146078731886E-3</v>
      </c>
      <c r="BC28" s="16">
        <v>9.3867984617944569E-3</v>
      </c>
      <c r="BD28" s="16">
        <v>9.2929304771765114E-3</v>
      </c>
      <c r="BE28" s="16">
        <v>9.200001172404746E-3</v>
      </c>
      <c r="BF28" s="16">
        <v>9.1080011606806989E-3</v>
      </c>
      <c r="BG28" s="16">
        <v>9.0169211490738928E-3</v>
      </c>
      <c r="BH28" s="16">
        <v>8.9267519375831536E-3</v>
      </c>
      <c r="BI28" s="16">
        <v>8.8374844182073208E-3</v>
      </c>
      <c r="BJ28" s="16">
        <v>8.7491095740252489E-3</v>
      </c>
      <c r="BK28" s="16">
        <v>8.6616184782849961E-3</v>
      </c>
      <c r="BL28" s="16">
        <v>8.5750022935021462E-3</v>
      </c>
      <c r="BM28" s="16">
        <v>8.4892522705671235E-3</v>
      </c>
      <c r="BN28" s="16">
        <v>8.4043597478614535E-3</v>
      </c>
      <c r="BO28" s="16">
        <v>8.3203161503828376E-3</v>
      </c>
      <c r="BP28" s="16">
        <v>8.2371129888790095E-3</v>
      </c>
      <c r="BQ28" s="16">
        <v>8.154741858990221E-3</v>
      </c>
      <c r="BR28" s="16">
        <v>8.0731944404003175E-3</v>
      </c>
      <c r="BS28" s="16">
        <v>7.992462495996314E-3</v>
      </c>
      <c r="BT28" s="16">
        <v>7.9125378710363514E-3</v>
      </c>
      <c r="BU28" s="16">
        <v>7.8334124923259869E-3</v>
      </c>
      <c r="BV28" s="16">
        <v>7.7550783674027284E-3</v>
      </c>
      <c r="BW28" s="16">
        <v>7.6775275837287008E-3</v>
      </c>
      <c r="BX28" s="16">
        <v>7.6007523078914134E-3</v>
      </c>
      <c r="BY28" s="16">
        <v>7.5247447848124996E-3</v>
      </c>
      <c r="BZ28" s="16">
        <v>7.4494973369643742E-3</v>
      </c>
      <c r="CA28" s="16">
        <v>7.3750023635947301E-3</v>
      </c>
      <c r="CB28" s="16">
        <v>7.3012523399587827E-3</v>
      </c>
      <c r="CC28" s="16">
        <v>7.2282398165591953E-3</v>
      </c>
      <c r="CD28" s="16">
        <v>7.1559574183936037E-3</v>
      </c>
      <c r="CE28" s="16">
        <v>7.0843978442096667E-3</v>
      </c>
      <c r="CF28" s="16">
        <v>7.0135538657675692E-3</v>
      </c>
      <c r="CG28" s="16">
        <v>6.9434183271098945E-3</v>
      </c>
      <c r="CH28" s="16">
        <v>6.8739841438387947E-3</v>
      </c>
      <c r="CI28" s="16">
        <v>6.805244302400407E-3</v>
      </c>
      <c r="CJ28" s="16">
        <v>6.7371918593764025E-3</v>
      </c>
      <c r="CK28" s="16">
        <v>6.6698199407826389E-3</v>
      </c>
      <c r="CL28" s="16">
        <v>6.6031217413748122E-3</v>
      </c>
      <c r="CM28" s="16">
        <v>6.5370905239610644E-3</v>
      </c>
      <c r="CN28" s="16">
        <v>6.4717196187214542E-3</v>
      </c>
      <c r="CO28" s="16">
        <v>6.4070024225342396E-3</v>
      </c>
      <c r="CP28" s="16">
        <v>6.3429323983088971E-3</v>
      </c>
      <c r="CQ28" s="16">
        <v>6.2795030743258082E-3</v>
      </c>
      <c r="CR28" s="16">
        <v>6.2167080435825495E-3</v>
      </c>
      <c r="CS28" s="16">
        <v>6.1545409631467238E-3</v>
      </c>
      <c r="CT28" s="16">
        <v>6.0929955535152566E-3</v>
      </c>
      <c r="CU28" s="16">
        <v>6.0320655979801043E-3</v>
      </c>
      <c r="CV28" s="16">
        <v>5.9717449420003026E-3</v>
      </c>
      <c r="CW28" s="16">
        <v>5.9120274925802997E-3</v>
      </c>
      <c r="CX28" s="16">
        <v>5.8529072176544969E-3</v>
      </c>
      <c r="CY28" s="16">
        <v>5.7943781454779519E-3</v>
      </c>
      <c r="CZ28" s="16">
        <v>5.7364343640231722E-3</v>
      </c>
      <c r="DA28" s="16">
        <v>5.6790700203829406E-3</v>
      </c>
      <c r="DB28" s="16">
        <v>5.6222793201791115E-3</v>
      </c>
      <c r="DC28" s="16">
        <v>5.5660565269773201E-3</v>
      </c>
      <c r="DD28" s="16">
        <v>5.5103959617075465E-3</v>
      </c>
      <c r="DE28" s="16">
        <v>5.4552920020904706E-3</v>
      </c>
      <c r="DF28" s="16">
        <v>5.4007390820695663E-3</v>
      </c>
      <c r="DG28" s="16">
        <v>5.346731691248871E-3</v>
      </c>
      <c r="DH28" s="16">
        <v>5.293264374336382E-3</v>
      </c>
      <c r="DI28" s="16">
        <v>5.2403317305930184E-3</v>
      </c>
      <c r="DJ28" s="16">
        <v>5.1879284132870873E-3</v>
      </c>
      <c r="DK28" s="16">
        <v>5.136049129154217E-3</v>
      </c>
    </row>
    <row r="29" spans="2:115" ht="12.75" customHeight="1" x14ac:dyDescent="0.15">
      <c r="B29" s="16">
        <v>76</v>
      </c>
      <c r="D29" s="16">
        <v>1.8120000000000001E-2</v>
      </c>
      <c r="E29" s="16">
        <v>1.7840952E-2</v>
      </c>
      <c r="F29" s="16">
        <v>1.7578690005600001E-2</v>
      </c>
      <c r="G29" s="16">
        <v>1.733083047652104E-2</v>
      </c>
      <c r="H29" s="16">
        <v>1.7096864265088007E-2</v>
      </c>
      <c r="I29" s="16">
        <v>1.6874605029641863E-2</v>
      </c>
      <c r="J29" s="16">
        <v>1.6663672466771341E-2</v>
      </c>
      <c r="K29" s="16">
        <v>1.6462042029923407E-2</v>
      </c>
      <c r="L29" s="16">
        <v>1.6269436138173301E-2</v>
      </c>
      <c r="M29" s="16">
        <v>1.6083964566198126E-2</v>
      </c>
      <c r="N29" s="16">
        <v>1.5905432559513325E-2</v>
      </c>
      <c r="O29" s="16">
        <v>1.5733653887870579E-2</v>
      </c>
      <c r="P29" s="16">
        <v>1.5566877156659151E-2</v>
      </c>
      <c r="Q29" s="16">
        <v>1.5404981634229896E-2</v>
      </c>
      <c r="R29" s="16">
        <v>1.5246310323397329E-2</v>
      </c>
      <c r="S29" s="16">
        <v>1.5090797958098676E-2</v>
      </c>
      <c r="T29" s="16">
        <v>1.4938380898721879E-2</v>
      </c>
      <c r="U29" s="16">
        <v>1.4788997089734661E-2</v>
      </c>
      <c r="V29" s="16">
        <v>1.4641107118837314E-2</v>
      </c>
      <c r="W29" s="16">
        <v>1.449469604764894E-2</v>
      </c>
      <c r="X29" s="16">
        <v>1.434974908717245E-2</v>
      </c>
      <c r="Y29" s="16">
        <v>1.4206251596300727E-2</v>
      </c>
      <c r="Z29" s="16">
        <v>1.4064189080337719E-2</v>
      </c>
      <c r="AA29" s="16">
        <v>1.3923547189534341E-2</v>
      </c>
      <c r="AB29" s="16">
        <v>1.3784311717638999E-2</v>
      </c>
      <c r="AC29" s="16">
        <v>1.3646468600462607E-2</v>
      </c>
      <c r="AD29" s="16">
        <v>1.3510003914457983E-2</v>
      </c>
      <c r="AE29" s="16">
        <v>1.3374903875313402E-2</v>
      </c>
      <c r="AF29" s="16">
        <v>1.3241154836560267E-2</v>
      </c>
      <c r="AG29" s="16">
        <v>1.3108743288194665E-2</v>
      </c>
      <c r="AH29" s="16">
        <v>1.2977655855312719E-2</v>
      </c>
      <c r="AI29" s="16">
        <v>1.284787929675959E-2</v>
      </c>
      <c r="AJ29" s="16">
        <v>1.2719400503791995E-2</v>
      </c>
      <c r="AK29" s="16">
        <v>1.2592206498754074E-2</v>
      </c>
      <c r="AL29" s="16">
        <v>1.2466284433766534E-2</v>
      </c>
      <c r="AM29" s="16">
        <v>1.2341621589428869E-2</v>
      </c>
      <c r="AN29" s="16">
        <v>1.2218205373534579E-2</v>
      </c>
      <c r="AO29" s="16">
        <v>1.2096023319799235E-2</v>
      </c>
      <c r="AP29" s="16">
        <v>1.1975063086601241E-2</v>
      </c>
      <c r="AQ29" s="16">
        <v>1.1855312455735229E-2</v>
      </c>
      <c r="AR29" s="16">
        <v>1.1736759331177878E-2</v>
      </c>
      <c r="AS29" s="16">
        <v>1.1619391737866098E-2</v>
      </c>
      <c r="AT29" s="16">
        <v>1.1503197820487436E-2</v>
      </c>
      <c r="AU29" s="16">
        <v>1.1388165842282562E-2</v>
      </c>
      <c r="AV29" s="16">
        <v>1.1274284183859735E-2</v>
      </c>
      <c r="AW29" s="16">
        <v>1.1161541342021138E-2</v>
      </c>
      <c r="AX29" s="16">
        <v>1.1049925928600927E-2</v>
      </c>
      <c r="AY29" s="16">
        <v>1.0939426669314918E-2</v>
      </c>
      <c r="AZ29" s="16">
        <v>1.0830032402621769E-2</v>
      </c>
      <c r="BA29" s="16">
        <v>1.0721732078595551E-2</v>
      </c>
      <c r="BB29" s="16">
        <v>1.0614514757809595E-2</v>
      </c>
      <c r="BC29" s="16">
        <v>1.0508369610231499E-2</v>
      </c>
      <c r="BD29" s="16">
        <v>1.0403285914129184E-2</v>
      </c>
      <c r="BE29" s="16">
        <v>1.0299253054987892E-2</v>
      </c>
      <c r="BF29" s="16">
        <v>1.0196260524438013E-2</v>
      </c>
      <c r="BG29" s="16">
        <v>1.0094297919193631E-2</v>
      </c>
      <c r="BH29" s="16">
        <v>9.9933549400016957E-3</v>
      </c>
      <c r="BI29" s="16">
        <v>9.8934213906016789E-3</v>
      </c>
      <c r="BJ29" s="16">
        <v>9.7944871766956626E-3</v>
      </c>
      <c r="BK29" s="16">
        <v>9.6965423049287063E-3</v>
      </c>
      <c r="BL29" s="16">
        <v>9.5995768818794187E-3</v>
      </c>
      <c r="BM29" s="16">
        <v>9.5035811130606239E-3</v>
      </c>
      <c r="BN29" s="16">
        <v>9.4085453019300182E-3</v>
      </c>
      <c r="BO29" s="16">
        <v>9.3144598489107167E-3</v>
      </c>
      <c r="BP29" s="16">
        <v>9.2213152504216113E-3</v>
      </c>
      <c r="BQ29" s="16">
        <v>9.1291020979173947E-3</v>
      </c>
      <c r="BR29" s="16">
        <v>9.0378110769382212E-3</v>
      </c>
      <c r="BS29" s="16">
        <v>8.9474329661688376E-3</v>
      </c>
      <c r="BT29" s="16">
        <v>8.8579586365071499E-3</v>
      </c>
      <c r="BU29" s="16">
        <v>8.769379050142077E-3</v>
      </c>
      <c r="BV29" s="16">
        <v>8.6816852596406577E-3</v>
      </c>
      <c r="BW29" s="16">
        <v>8.594868407044251E-3</v>
      </c>
      <c r="BX29" s="16">
        <v>8.5089197229738078E-3</v>
      </c>
      <c r="BY29" s="16">
        <v>8.42383052574407E-3</v>
      </c>
      <c r="BZ29" s="16">
        <v>8.3395922204866288E-3</v>
      </c>
      <c r="CA29" s="16">
        <v>8.2561962982817625E-3</v>
      </c>
      <c r="CB29" s="16">
        <v>8.1736343352989439E-3</v>
      </c>
      <c r="CC29" s="16">
        <v>8.0918979919459566E-3</v>
      </c>
      <c r="CD29" s="16">
        <v>8.0109790120264958E-3</v>
      </c>
      <c r="CE29" s="16">
        <v>7.9308692219062314E-3</v>
      </c>
      <c r="CF29" s="16">
        <v>7.8515605296871679E-3</v>
      </c>
      <c r="CG29" s="16">
        <v>7.7730449243902967E-3</v>
      </c>
      <c r="CH29" s="16">
        <v>7.6953144751463927E-3</v>
      </c>
      <c r="CI29" s="16">
        <v>7.618361330394929E-3</v>
      </c>
      <c r="CJ29" s="16">
        <v>7.5421777170909801E-3</v>
      </c>
      <c r="CK29" s="16">
        <v>7.46675593992007E-3</v>
      </c>
      <c r="CL29" s="16">
        <v>7.3920883805208698E-3</v>
      </c>
      <c r="CM29" s="16">
        <v>7.3181674967156603E-3</v>
      </c>
      <c r="CN29" s="16">
        <v>7.2449858217485041E-3</v>
      </c>
      <c r="CO29" s="16">
        <v>7.1725359635310196E-3</v>
      </c>
      <c r="CP29" s="16">
        <v>7.1008106038957094E-3</v>
      </c>
      <c r="CQ29" s="16">
        <v>7.0298024978567523E-3</v>
      </c>
      <c r="CR29" s="16">
        <v>6.9595044728781837E-3</v>
      </c>
      <c r="CS29" s="16">
        <v>6.8899094281494018E-3</v>
      </c>
      <c r="CT29" s="16">
        <v>6.8210103338679079E-3</v>
      </c>
      <c r="CU29" s="16">
        <v>6.7528002305292292E-3</v>
      </c>
      <c r="CV29" s="16">
        <v>6.6852722282239362E-3</v>
      </c>
      <c r="CW29" s="16">
        <v>6.6184195059416969E-3</v>
      </c>
      <c r="CX29" s="16">
        <v>6.55223531088228E-3</v>
      </c>
      <c r="CY29" s="16">
        <v>6.4867129577734573E-3</v>
      </c>
      <c r="CZ29" s="16">
        <v>6.4218458281957227E-3</v>
      </c>
      <c r="DA29" s="16">
        <v>6.3576273699137657E-3</v>
      </c>
      <c r="DB29" s="16">
        <v>6.2940510962146276E-3</v>
      </c>
      <c r="DC29" s="16">
        <v>6.2311105852524817E-3</v>
      </c>
      <c r="DD29" s="16">
        <v>6.1687994793999563E-3</v>
      </c>
      <c r="DE29" s="16">
        <v>6.1071114846059562E-3</v>
      </c>
      <c r="DF29" s="16">
        <v>6.0460403697598971E-3</v>
      </c>
      <c r="DG29" s="16">
        <v>5.9855799660622983E-3</v>
      </c>
      <c r="DH29" s="16">
        <v>5.9257241664016757E-3</v>
      </c>
      <c r="DI29" s="16">
        <v>5.8664669247376587E-3</v>
      </c>
      <c r="DJ29" s="16">
        <v>5.8078022554902816E-3</v>
      </c>
      <c r="DK29" s="16">
        <v>5.7497242329353788E-3</v>
      </c>
    </row>
    <row r="30" spans="2:115" ht="12.75" customHeight="1" x14ac:dyDescent="0.15">
      <c r="B30" s="16">
        <v>77</v>
      </c>
      <c r="D30" s="16">
        <v>2.044E-2</v>
      </c>
      <c r="E30" s="16">
        <v>2.0121136000000001E-2</v>
      </c>
      <c r="F30" s="16">
        <v>1.9821331073600002E-2</v>
      </c>
      <c r="G30" s="16">
        <v>1.9537886039247523E-2</v>
      </c>
      <c r="H30" s="16">
        <v>1.9270217000509831E-2</v>
      </c>
      <c r="I30" s="16">
        <v>1.9015850136103102E-2</v>
      </c>
      <c r="J30" s="16">
        <v>1.877434883937459E-2</v>
      </c>
      <c r="K30" s="16">
        <v>1.8543424348650285E-2</v>
      </c>
      <c r="L30" s="16">
        <v>1.8322757598901347E-2</v>
      </c>
      <c r="M30" s="16">
        <v>1.811021361075409E-2</v>
      </c>
      <c r="N30" s="16">
        <v>1.7907379218313643E-2</v>
      </c>
      <c r="O30" s="16">
        <v>1.7710398046912192E-2</v>
      </c>
      <c r="P30" s="16">
        <v>1.7520896787810231E-2</v>
      </c>
      <c r="Q30" s="16">
        <v>1.7336927371538226E-2</v>
      </c>
      <c r="R30" s="16">
        <v>1.7156623326874228E-2</v>
      </c>
      <c r="S30" s="16">
        <v>1.6981625768940113E-2</v>
      </c>
      <c r="T30" s="16">
        <v>1.6810111348673818E-2</v>
      </c>
      <c r="U30" s="16">
        <v>1.6640329224052213E-2</v>
      </c>
      <c r="V30" s="16">
        <v>1.6473925931811691E-2</v>
      </c>
      <c r="W30" s="16">
        <v>1.6309186672493575E-2</v>
      </c>
      <c r="X30" s="16">
        <v>1.6146094805768639E-2</v>
      </c>
      <c r="Y30" s="16">
        <v>1.5984633857710952E-2</v>
      </c>
      <c r="Z30" s="16">
        <v>1.582478751913384E-2</v>
      </c>
      <c r="AA30" s="16">
        <v>1.5666539643942504E-2</v>
      </c>
      <c r="AB30" s="16">
        <v>1.5509874247503079E-2</v>
      </c>
      <c r="AC30" s="16">
        <v>1.5354775505028046E-2</v>
      </c>
      <c r="AD30" s="16">
        <v>1.5201227749977767E-2</v>
      </c>
      <c r="AE30" s="16">
        <v>1.5049215472477988E-2</v>
      </c>
      <c r="AF30" s="16">
        <v>1.4898723317753208E-2</v>
      </c>
      <c r="AG30" s="16">
        <v>1.4749736084575677E-2</v>
      </c>
      <c r="AH30" s="16">
        <v>1.460223872372992E-2</v>
      </c>
      <c r="AI30" s="16">
        <v>1.4456216336492619E-2</v>
      </c>
      <c r="AJ30" s="16">
        <v>1.4311654173127695E-2</v>
      </c>
      <c r="AK30" s="16">
        <v>1.4168537631396418E-2</v>
      </c>
      <c r="AL30" s="16">
        <v>1.4026852255082453E-2</v>
      </c>
      <c r="AM30" s="16">
        <v>1.3886583732531628E-2</v>
      </c>
      <c r="AN30" s="16">
        <v>1.3747717895206311E-2</v>
      </c>
      <c r="AO30" s="16">
        <v>1.3610240716254249E-2</v>
      </c>
      <c r="AP30" s="16">
        <v>1.3474138309091705E-2</v>
      </c>
      <c r="AQ30" s="16">
        <v>1.3339396926000788E-2</v>
      </c>
      <c r="AR30" s="16">
        <v>1.3206002956740782E-2</v>
      </c>
      <c r="AS30" s="16">
        <v>1.3073942927173373E-2</v>
      </c>
      <c r="AT30" s="16">
        <v>1.2943203497901639E-2</v>
      </c>
      <c r="AU30" s="16">
        <v>1.2813771462922624E-2</v>
      </c>
      <c r="AV30" s="16">
        <v>1.2685633748293396E-2</v>
      </c>
      <c r="AW30" s="16">
        <v>1.255877741081046E-2</v>
      </c>
      <c r="AX30" s="16">
        <v>1.2433189636702358E-2</v>
      </c>
      <c r="AY30" s="16">
        <v>1.2308857740335332E-2</v>
      </c>
      <c r="AZ30" s="16">
        <v>1.2185769162931979E-2</v>
      </c>
      <c r="BA30" s="16">
        <v>1.206391147130266E-2</v>
      </c>
      <c r="BB30" s="16">
        <v>1.1943272356589632E-2</v>
      </c>
      <c r="BC30" s="16">
        <v>1.1823839633023737E-2</v>
      </c>
      <c r="BD30" s="16">
        <v>1.1705601236693498E-2</v>
      </c>
      <c r="BE30" s="16">
        <v>1.1588545224326563E-2</v>
      </c>
      <c r="BF30" s="16">
        <v>1.1472659772083298E-2</v>
      </c>
      <c r="BG30" s="16">
        <v>1.1357933174362464E-2</v>
      </c>
      <c r="BH30" s="16">
        <v>1.124435384261884E-2</v>
      </c>
      <c r="BI30" s="16">
        <v>1.1131910304192652E-2</v>
      </c>
      <c r="BJ30" s="16">
        <v>1.1020591201150726E-2</v>
      </c>
      <c r="BK30" s="16">
        <v>1.0910385289139218E-2</v>
      </c>
      <c r="BL30" s="16">
        <v>1.0801281436247825E-2</v>
      </c>
      <c r="BM30" s="16">
        <v>1.0693268621885348E-2</v>
      </c>
      <c r="BN30" s="16">
        <v>1.0586335935666493E-2</v>
      </c>
      <c r="BO30" s="16">
        <v>1.0480472576309829E-2</v>
      </c>
      <c r="BP30" s="16">
        <v>1.037566785054673E-2</v>
      </c>
      <c r="BQ30" s="16">
        <v>1.0271911172041263E-2</v>
      </c>
      <c r="BR30" s="16">
        <v>1.0169192060320851E-2</v>
      </c>
      <c r="BS30" s="16">
        <v>1.0067500139717642E-2</v>
      </c>
      <c r="BT30" s="16">
        <v>9.9668251383204648E-3</v>
      </c>
      <c r="BU30" s="16">
        <v>9.8671568869372599E-3</v>
      </c>
      <c r="BV30" s="16">
        <v>9.7684853180678884E-3</v>
      </c>
      <c r="BW30" s="16">
        <v>9.6708004648872088E-3</v>
      </c>
      <c r="BX30" s="16">
        <v>9.5740924602383363E-3</v>
      </c>
      <c r="BY30" s="16">
        <v>9.4783515356359534E-3</v>
      </c>
      <c r="BZ30" s="16">
        <v>9.3835680202795941E-3</v>
      </c>
      <c r="CA30" s="16">
        <v>9.2897323400767968E-3</v>
      </c>
      <c r="CB30" s="16">
        <v>9.196835016676029E-3</v>
      </c>
      <c r="CC30" s="16">
        <v>9.1048666665092693E-3</v>
      </c>
      <c r="CD30" s="16">
        <v>9.0138179998441766E-3</v>
      </c>
      <c r="CE30" s="16">
        <v>8.923679819845735E-3</v>
      </c>
      <c r="CF30" s="16">
        <v>8.8344430216472768E-3</v>
      </c>
      <c r="CG30" s="16">
        <v>8.7460985914308044E-3</v>
      </c>
      <c r="CH30" s="16">
        <v>8.6586376055164949E-3</v>
      </c>
      <c r="CI30" s="16">
        <v>8.5720512294613308E-3</v>
      </c>
      <c r="CJ30" s="16">
        <v>8.4863307171667169E-3</v>
      </c>
      <c r="CK30" s="16">
        <v>8.4014674099950493E-3</v>
      </c>
      <c r="CL30" s="16">
        <v>8.3174527358950995E-3</v>
      </c>
      <c r="CM30" s="16">
        <v>8.2342782085361478E-3</v>
      </c>
      <c r="CN30" s="16">
        <v>8.1519354264507869E-3</v>
      </c>
      <c r="CO30" s="16">
        <v>8.0704160721862799E-3</v>
      </c>
      <c r="CP30" s="16">
        <v>7.9897119114644161E-3</v>
      </c>
      <c r="CQ30" s="16">
        <v>7.909814792349772E-3</v>
      </c>
      <c r="CR30" s="16">
        <v>7.8307166444262742E-3</v>
      </c>
      <c r="CS30" s="16">
        <v>7.7524094779820116E-3</v>
      </c>
      <c r="CT30" s="16">
        <v>7.6748853832021907E-3</v>
      </c>
      <c r="CU30" s="16">
        <v>7.5981365293701694E-3</v>
      </c>
      <c r="CV30" s="16">
        <v>7.5221551640764677E-3</v>
      </c>
      <c r="CW30" s="16">
        <v>7.446933612435703E-3</v>
      </c>
      <c r="CX30" s="16">
        <v>7.3724642763113458E-3</v>
      </c>
      <c r="CY30" s="16">
        <v>7.2987396335482324E-3</v>
      </c>
      <c r="CZ30" s="16">
        <v>7.2257522372127505E-3</v>
      </c>
      <c r="DA30" s="16">
        <v>7.1534947148406223E-3</v>
      </c>
      <c r="DB30" s="16">
        <v>7.0819597676922159E-3</v>
      </c>
      <c r="DC30" s="16">
        <v>7.0111401700152943E-3</v>
      </c>
      <c r="DD30" s="16">
        <v>6.9410287683151408E-3</v>
      </c>
      <c r="DE30" s="16">
        <v>6.8716184806319894E-3</v>
      </c>
      <c r="DF30" s="16">
        <v>6.8029022958256691E-3</v>
      </c>
      <c r="DG30" s="16">
        <v>6.7348732728674124E-3</v>
      </c>
      <c r="DH30" s="16">
        <v>6.6675245401387386E-3</v>
      </c>
      <c r="DI30" s="16">
        <v>6.6008492947373515E-3</v>
      </c>
      <c r="DJ30" s="16">
        <v>6.5348408017899774E-3</v>
      </c>
      <c r="DK30" s="16">
        <v>6.4694923937720777E-3</v>
      </c>
    </row>
    <row r="31" spans="2:115" ht="12.75" customHeight="1" x14ac:dyDescent="0.15">
      <c r="B31" s="16">
        <v>78</v>
      </c>
      <c r="D31" s="16">
        <v>2.315E-2</v>
      </c>
      <c r="E31" s="16">
        <v>2.2786544999999998E-2</v>
      </c>
      <c r="F31" s="16">
        <v>2.2444746824999997E-2</v>
      </c>
      <c r="G31" s="16">
        <v>2.2119297996037499E-2</v>
      </c>
      <c r="H31" s="16">
        <v>2.1811839753892576E-2</v>
      </c>
      <c r="I31" s="16">
        <v>2.1519561101190417E-2</v>
      </c>
      <c r="J31" s="16">
        <v>2.1241958762985059E-2</v>
      </c>
      <c r="K31" s="16">
        <v>2.0976434278447746E-2</v>
      </c>
      <c r="L31" s="16">
        <v>2.0722619423678527E-2</v>
      </c>
      <c r="M31" s="16">
        <v>2.0480164776421488E-2</v>
      </c>
      <c r="N31" s="16">
        <v>2.0246690897970283E-2</v>
      </c>
      <c r="O31" s="16">
        <v>2.0021952629002814E-2</v>
      </c>
      <c r="P31" s="16">
        <v>1.9805715540609583E-2</v>
      </c>
      <c r="Q31" s="16">
        <v>1.9595774955879119E-2</v>
      </c>
      <c r="R31" s="16">
        <v>1.9391978896337977E-2</v>
      </c>
      <c r="S31" s="16">
        <v>1.9192241513705695E-2</v>
      </c>
      <c r="T31" s="16">
        <v>1.8996480650265896E-2</v>
      </c>
      <c r="U31" s="16">
        <v>1.8804616195698211E-2</v>
      </c>
      <c r="V31" s="16">
        <v>1.8616570033741228E-2</v>
      </c>
      <c r="W31" s="16">
        <v>1.8430404333403816E-2</v>
      </c>
      <c r="X31" s="16">
        <v>1.8246100290069775E-2</v>
      </c>
      <c r="Y31" s="16">
        <v>1.806363928716908E-2</v>
      </c>
      <c r="Z31" s="16">
        <v>1.7883002894297388E-2</v>
      </c>
      <c r="AA31" s="16">
        <v>1.7704172865354414E-2</v>
      </c>
      <c r="AB31" s="16">
        <v>1.7527131136700871E-2</v>
      </c>
      <c r="AC31" s="16">
        <v>1.7351859825333861E-2</v>
      </c>
      <c r="AD31" s="16">
        <v>1.7178341227080521E-2</v>
      </c>
      <c r="AE31" s="16">
        <v>1.7006557814809718E-2</v>
      </c>
      <c r="AF31" s="16">
        <v>1.6836492236661619E-2</v>
      </c>
      <c r="AG31" s="16">
        <v>1.6668127314295005E-2</v>
      </c>
      <c r="AH31" s="16">
        <v>1.6501446041152053E-2</v>
      </c>
      <c r="AI31" s="16">
        <v>1.6336431580740531E-2</v>
      </c>
      <c r="AJ31" s="16">
        <v>1.6173067264933127E-2</v>
      </c>
      <c r="AK31" s="16">
        <v>1.6011336592283796E-2</v>
      </c>
      <c r="AL31" s="16">
        <v>1.5851223226360959E-2</v>
      </c>
      <c r="AM31" s="16">
        <v>1.5692710994097348E-2</v>
      </c>
      <c r="AN31" s="16">
        <v>1.5535783884156374E-2</v>
      </c>
      <c r="AO31" s="16">
        <v>1.538042604531481E-2</v>
      </c>
      <c r="AP31" s="16">
        <v>1.5226621784861663E-2</v>
      </c>
      <c r="AQ31" s="16">
        <v>1.5074355567013045E-2</v>
      </c>
      <c r="AR31" s="16">
        <v>1.4923612011342915E-2</v>
      </c>
      <c r="AS31" s="16">
        <v>1.4774375891229485E-2</v>
      </c>
      <c r="AT31" s="16">
        <v>1.4626632132317189E-2</v>
      </c>
      <c r="AU31" s="16">
        <v>1.4480365810994019E-2</v>
      </c>
      <c r="AV31" s="16">
        <v>1.4335562152884077E-2</v>
      </c>
      <c r="AW31" s="16">
        <v>1.4192206531355236E-2</v>
      </c>
      <c r="AX31" s="16">
        <v>1.4050284466041686E-2</v>
      </c>
      <c r="AY31" s="16">
        <v>1.3909781621381267E-2</v>
      </c>
      <c r="AZ31" s="16">
        <v>1.3770683805167454E-2</v>
      </c>
      <c r="BA31" s="16">
        <v>1.3632976967115781E-2</v>
      </c>
      <c r="BB31" s="16">
        <v>1.349664719744462E-2</v>
      </c>
      <c r="BC31" s="16">
        <v>1.3361680725470176E-2</v>
      </c>
      <c r="BD31" s="16">
        <v>1.3228063918215472E-2</v>
      </c>
      <c r="BE31" s="16">
        <v>1.3095783279033319E-2</v>
      </c>
      <c r="BF31" s="16">
        <v>1.2964825446242985E-2</v>
      </c>
      <c r="BG31" s="16">
        <v>1.2835177191780555E-2</v>
      </c>
      <c r="BH31" s="16">
        <v>1.270682541986275E-2</v>
      </c>
      <c r="BI31" s="16">
        <v>1.2579757165664122E-2</v>
      </c>
      <c r="BJ31" s="16">
        <v>1.2453959594007481E-2</v>
      </c>
      <c r="BK31" s="16">
        <v>1.2329419998067406E-2</v>
      </c>
      <c r="BL31" s="16">
        <v>1.2206125798086732E-2</v>
      </c>
      <c r="BM31" s="16">
        <v>1.2084064540105865E-2</v>
      </c>
      <c r="BN31" s="16">
        <v>1.1963223894704805E-2</v>
      </c>
      <c r="BO31" s="16">
        <v>1.1843591655757758E-2</v>
      </c>
      <c r="BP31" s="16">
        <v>1.1725155739200179E-2</v>
      </c>
      <c r="BQ31" s="16">
        <v>1.1607904181808178E-2</v>
      </c>
      <c r="BR31" s="16">
        <v>1.1491825139990097E-2</v>
      </c>
      <c r="BS31" s="16">
        <v>1.1376906888590195E-2</v>
      </c>
      <c r="BT31" s="16">
        <v>1.1263137819704292E-2</v>
      </c>
      <c r="BU31" s="16">
        <v>1.115050644150725E-2</v>
      </c>
      <c r="BV31" s="16">
        <v>1.1039001377092178E-2</v>
      </c>
      <c r="BW31" s="16">
        <v>1.0928611363321256E-2</v>
      </c>
      <c r="BX31" s="16">
        <v>1.0819325249688042E-2</v>
      </c>
      <c r="BY31" s="16">
        <v>1.0711131997191163E-2</v>
      </c>
      <c r="BZ31" s="16">
        <v>1.0604020677219252E-2</v>
      </c>
      <c r="CA31" s="16">
        <v>1.0497980470447057E-2</v>
      </c>
      <c r="CB31" s="16">
        <v>1.0393000665742587E-2</v>
      </c>
      <c r="CC31" s="16">
        <v>1.0289070659085162E-2</v>
      </c>
      <c r="CD31" s="16">
        <v>1.0186179952494311E-2</v>
      </c>
      <c r="CE31" s="16">
        <v>1.0084318152969366E-2</v>
      </c>
      <c r="CF31" s="16">
        <v>9.9834749714396726E-3</v>
      </c>
      <c r="CG31" s="16">
        <v>9.8836402217252761E-3</v>
      </c>
      <c r="CH31" s="16">
        <v>9.7848038195080221E-3</v>
      </c>
      <c r="CI31" s="16">
        <v>9.686955781312942E-3</v>
      </c>
      <c r="CJ31" s="16">
        <v>9.5900862234998118E-3</v>
      </c>
      <c r="CK31" s="16">
        <v>9.4941853612648137E-3</v>
      </c>
      <c r="CL31" s="16">
        <v>9.3992435076521667E-3</v>
      </c>
      <c r="CM31" s="16">
        <v>9.3052510725756439E-3</v>
      </c>
      <c r="CN31" s="16">
        <v>9.2121985618498891E-3</v>
      </c>
      <c r="CO31" s="16">
        <v>9.1200765762313903E-3</v>
      </c>
      <c r="CP31" s="16">
        <v>9.028875810469076E-3</v>
      </c>
      <c r="CQ31" s="16">
        <v>8.938587052364385E-3</v>
      </c>
      <c r="CR31" s="16">
        <v>8.8492011818407396E-3</v>
      </c>
      <c r="CS31" s="16">
        <v>8.7607091700223332E-3</v>
      </c>
      <c r="CT31" s="16">
        <v>8.6731020783221095E-3</v>
      </c>
      <c r="CU31" s="16">
        <v>8.5863710575388892E-3</v>
      </c>
      <c r="CV31" s="16">
        <v>8.5005073469635005E-3</v>
      </c>
      <c r="CW31" s="16">
        <v>8.4155022734938648E-3</v>
      </c>
      <c r="CX31" s="16">
        <v>8.3313472507589269E-3</v>
      </c>
      <c r="CY31" s="16">
        <v>8.2480337782513367E-3</v>
      </c>
      <c r="CZ31" s="16">
        <v>8.1655534404688236E-3</v>
      </c>
      <c r="DA31" s="16">
        <v>8.0838979060641348E-3</v>
      </c>
      <c r="DB31" s="16">
        <v>8.0030589270034935E-3</v>
      </c>
      <c r="DC31" s="16">
        <v>7.9230283377334579E-3</v>
      </c>
      <c r="DD31" s="16">
        <v>7.8437980543561228E-3</v>
      </c>
      <c r="DE31" s="16">
        <v>7.7653600738125618E-3</v>
      </c>
      <c r="DF31" s="16">
        <v>7.6877064730744371E-3</v>
      </c>
      <c r="DG31" s="16">
        <v>7.6108294083436926E-3</v>
      </c>
      <c r="DH31" s="16">
        <v>7.5347211142602561E-3</v>
      </c>
      <c r="DI31" s="16">
        <v>7.4593739031176528E-3</v>
      </c>
      <c r="DJ31" s="16">
        <v>7.3847801640864758E-3</v>
      </c>
      <c r="DK31" s="16">
        <v>7.3109323624456117E-3</v>
      </c>
    </row>
    <row r="32" spans="2:115" ht="12.75" customHeight="1" x14ac:dyDescent="0.15">
      <c r="B32" s="16">
        <v>79</v>
      </c>
      <c r="D32" s="16">
        <v>2.631E-2</v>
      </c>
      <c r="E32" s="16">
        <v>2.5899564E-2</v>
      </c>
      <c r="F32" s="16">
        <v>2.551107054E-2</v>
      </c>
      <c r="G32" s="16">
        <v>2.5141160017170001E-2</v>
      </c>
      <c r="H32" s="16">
        <v>2.4791697892931338E-2</v>
      </c>
      <c r="I32" s="16">
        <v>2.4457009971376766E-2</v>
      </c>
      <c r="J32" s="16">
        <v>2.4139068841748868E-2</v>
      </c>
      <c r="K32" s="16">
        <v>2.3834916574342835E-2</v>
      </c>
      <c r="L32" s="16">
        <v>2.3544130592135854E-2</v>
      </c>
      <c r="M32" s="16">
        <v>2.326630985114865E-2</v>
      </c>
      <c r="N32" s="16">
        <v>2.2998747287860444E-2</v>
      </c>
      <c r="O32" s="16">
        <v>2.2741161318236409E-2</v>
      </c>
      <c r="P32" s="16">
        <v>2.2493282659867633E-2</v>
      </c>
      <c r="Q32" s="16">
        <v>2.2252604535407047E-2</v>
      </c>
      <c r="R32" s="16">
        <v>2.2018952187785275E-2</v>
      </c>
      <c r="S32" s="16">
        <v>2.1792156980251089E-2</v>
      </c>
      <c r="T32" s="16">
        <v>2.1569876979052528E-2</v>
      </c>
      <c r="U32" s="16">
        <v>2.1352021221564099E-2</v>
      </c>
      <c r="V32" s="16">
        <v>2.1138501009348457E-2</v>
      </c>
      <c r="W32" s="16">
        <v>2.0927115999254974E-2</v>
      </c>
      <c r="X32" s="16">
        <v>2.0717844839262423E-2</v>
      </c>
      <c r="Y32" s="16">
        <v>2.0510666390869799E-2</v>
      </c>
      <c r="Z32" s="16">
        <v>2.03055597269611E-2</v>
      </c>
      <c r="AA32" s="16">
        <v>2.0102504129691487E-2</v>
      </c>
      <c r="AB32" s="16">
        <v>1.9901479088394573E-2</v>
      </c>
      <c r="AC32" s="16">
        <v>1.9702464297510627E-2</v>
      </c>
      <c r="AD32" s="16">
        <v>1.9505439654535522E-2</v>
      </c>
      <c r="AE32" s="16">
        <v>1.9310385257990167E-2</v>
      </c>
      <c r="AF32" s="16">
        <v>1.9117281405410264E-2</v>
      </c>
      <c r="AG32" s="16">
        <v>1.8926108591356162E-2</v>
      </c>
      <c r="AH32" s="16">
        <v>1.8736847505442598E-2</v>
      </c>
      <c r="AI32" s="16">
        <v>1.8549479030388172E-2</v>
      </c>
      <c r="AJ32" s="16">
        <v>1.8363984240084293E-2</v>
      </c>
      <c r="AK32" s="16">
        <v>1.818034439768345E-2</v>
      </c>
      <c r="AL32" s="16">
        <v>1.7998540953706614E-2</v>
      </c>
      <c r="AM32" s="16">
        <v>1.7818555544169546E-2</v>
      </c>
      <c r="AN32" s="16">
        <v>1.7640369988727853E-2</v>
      </c>
      <c r="AO32" s="16">
        <v>1.7463966288840574E-2</v>
      </c>
      <c r="AP32" s="16">
        <v>1.7289326625952169E-2</v>
      </c>
      <c r="AQ32" s="16">
        <v>1.7116433359692644E-2</v>
      </c>
      <c r="AR32" s="16">
        <v>1.6945269026095718E-2</v>
      </c>
      <c r="AS32" s="16">
        <v>1.6775816335834762E-2</v>
      </c>
      <c r="AT32" s="16">
        <v>1.6608058172476414E-2</v>
      </c>
      <c r="AU32" s="16">
        <v>1.6441977590751649E-2</v>
      </c>
      <c r="AV32" s="16">
        <v>1.6277557814844131E-2</v>
      </c>
      <c r="AW32" s="16">
        <v>1.6114782236695692E-2</v>
      </c>
      <c r="AX32" s="16">
        <v>1.5953634414328736E-2</v>
      </c>
      <c r="AY32" s="16">
        <v>1.5794098070185444E-2</v>
      </c>
      <c r="AZ32" s="16">
        <v>1.5636157089483592E-2</v>
      </c>
      <c r="BA32" s="16">
        <v>1.5479795518588756E-2</v>
      </c>
      <c r="BB32" s="16">
        <v>1.5324997563402868E-2</v>
      </c>
      <c r="BC32" s="16">
        <v>1.517174758776884E-2</v>
      </c>
      <c r="BD32" s="16">
        <v>1.5020030111891149E-2</v>
      </c>
      <c r="BE32" s="16">
        <v>1.4869829810772239E-2</v>
      </c>
      <c r="BF32" s="16">
        <v>1.4721131512664515E-2</v>
      </c>
      <c r="BG32" s="16">
        <v>1.457392019753787E-2</v>
      </c>
      <c r="BH32" s="16">
        <v>1.4428180995562492E-2</v>
      </c>
      <c r="BI32" s="16">
        <v>1.4283899185606866E-2</v>
      </c>
      <c r="BJ32" s="16">
        <v>1.4141060193750799E-2</v>
      </c>
      <c r="BK32" s="16">
        <v>1.3999649591813291E-2</v>
      </c>
      <c r="BL32" s="16">
        <v>1.3859653095895158E-2</v>
      </c>
      <c r="BM32" s="16">
        <v>1.3721056564936204E-2</v>
      </c>
      <c r="BN32" s="16">
        <v>1.3583845999286843E-2</v>
      </c>
      <c r="BO32" s="16">
        <v>1.3448007539293974E-2</v>
      </c>
      <c r="BP32" s="16">
        <v>1.3313527463901036E-2</v>
      </c>
      <c r="BQ32" s="16">
        <v>1.3180392189262025E-2</v>
      </c>
      <c r="BR32" s="16">
        <v>1.3048588267369404E-2</v>
      </c>
      <c r="BS32" s="16">
        <v>1.291810238469571E-2</v>
      </c>
      <c r="BT32" s="16">
        <v>1.2788921360848752E-2</v>
      </c>
      <c r="BU32" s="16">
        <v>1.2661032147240264E-2</v>
      </c>
      <c r="BV32" s="16">
        <v>1.2534421825767863E-2</v>
      </c>
      <c r="BW32" s="16">
        <v>1.2409077607510184E-2</v>
      </c>
      <c r="BX32" s="16">
        <v>1.2284986831435082E-2</v>
      </c>
      <c r="BY32" s="16">
        <v>1.2162136963120731E-2</v>
      </c>
      <c r="BZ32" s="16">
        <v>1.2040515593489523E-2</v>
      </c>
      <c r="CA32" s="16">
        <v>1.1920110437554627E-2</v>
      </c>
      <c r="CB32" s="16">
        <v>1.1800909333179082E-2</v>
      </c>
      <c r="CC32" s="16">
        <v>1.1682900239847291E-2</v>
      </c>
      <c r="CD32" s="16">
        <v>1.1566071237448818E-2</v>
      </c>
      <c r="CE32" s="16">
        <v>1.1450410525074329E-2</v>
      </c>
      <c r="CF32" s="16">
        <v>1.1335906419823585E-2</v>
      </c>
      <c r="CG32" s="16">
        <v>1.122254735562535E-2</v>
      </c>
      <c r="CH32" s="16">
        <v>1.1110321882069096E-2</v>
      </c>
      <c r="CI32" s="16">
        <v>1.0999218663248406E-2</v>
      </c>
      <c r="CJ32" s="16">
        <v>1.088922647661592E-2</v>
      </c>
      <c r="CK32" s="16">
        <v>1.0780334211849761E-2</v>
      </c>
      <c r="CL32" s="16">
        <v>1.0672530869731264E-2</v>
      </c>
      <c r="CM32" s="16">
        <v>1.0565805561033951E-2</v>
      </c>
      <c r="CN32" s="16">
        <v>1.0460147505423612E-2</v>
      </c>
      <c r="CO32" s="16">
        <v>1.0355546030369376E-2</v>
      </c>
      <c r="CP32" s="16">
        <v>1.0251990570065683E-2</v>
      </c>
      <c r="CQ32" s="16">
        <v>1.0149470664365026E-2</v>
      </c>
      <c r="CR32" s="16">
        <v>1.0047975957721373E-2</v>
      </c>
      <c r="CS32" s="16">
        <v>9.9474961981441609E-3</v>
      </c>
      <c r="CT32" s="16">
        <v>9.8480212361627181E-3</v>
      </c>
      <c r="CU32" s="16">
        <v>9.7495410238010918E-3</v>
      </c>
      <c r="CV32" s="16">
        <v>9.6520456135630803E-3</v>
      </c>
      <c r="CW32" s="16">
        <v>9.55552515742745E-3</v>
      </c>
      <c r="CX32" s="16">
        <v>9.4599699058531758E-3</v>
      </c>
      <c r="CY32" s="16">
        <v>9.3653702067946435E-3</v>
      </c>
      <c r="CZ32" s="16">
        <v>9.2717165047266972E-3</v>
      </c>
      <c r="DA32" s="16">
        <v>9.1789993396794306E-3</v>
      </c>
      <c r="DB32" s="16">
        <v>9.0872093462826351E-3</v>
      </c>
      <c r="DC32" s="16">
        <v>8.9963372528198086E-3</v>
      </c>
      <c r="DD32" s="16">
        <v>8.9063738802916109E-3</v>
      </c>
      <c r="DE32" s="16">
        <v>8.8173101414886941E-3</v>
      </c>
      <c r="DF32" s="16">
        <v>8.7291370400738085E-3</v>
      </c>
      <c r="DG32" s="16">
        <v>8.6418456696730692E-3</v>
      </c>
      <c r="DH32" s="16">
        <v>8.5554272129763388E-3</v>
      </c>
      <c r="DI32" s="16">
        <v>8.4698729408465758E-3</v>
      </c>
      <c r="DJ32" s="16">
        <v>8.3851742114381088E-3</v>
      </c>
      <c r="DK32" s="16">
        <v>8.3013224693237291E-3</v>
      </c>
    </row>
    <row r="33" spans="2:115" ht="12.75" customHeight="1" x14ac:dyDescent="0.15">
      <c r="B33" s="16">
        <v>80</v>
      </c>
      <c r="D33" s="16">
        <v>0.03</v>
      </c>
      <c r="E33" s="16">
        <v>2.9544000000000001E-2</v>
      </c>
      <c r="F33" s="16">
        <v>2.9112657600000001E-2</v>
      </c>
      <c r="G33" s="16">
        <v>2.8702169127840002E-2</v>
      </c>
      <c r="H33" s="16">
        <v>2.8311819627701379E-2</v>
      </c>
      <c r="I33" s="16">
        <v>2.7940934790578492E-2</v>
      </c>
      <c r="J33" s="16">
        <v>2.7586084918738145E-2</v>
      </c>
      <c r="K33" s="16">
        <v>2.7246776074237665E-2</v>
      </c>
      <c r="L33" s="16">
        <v>2.6922539438954236E-2</v>
      </c>
      <c r="M33" s="16">
        <v>2.6610237981462365E-2</v>
      </c>
      <c r="N33" s="16">
        <v>2.630954229227184E-2</v>
      </c>
      <c r="O33" s="16">
        <v>2.6020137327056849E-2</v>
      </c>
      <c r="P33" s="16">
        <v>2.5739119843924633E-2</v>
      </c>
      <c r="Q33" s="16">
        <v>2.5466285173579031E-2</v>
      </c>
      <c r="R33" s="16">
        <v>2.5201435807773811E-2</v>
      </c>
      <c r="S33" s="16">
        <v>2.4941861018953741E-2</v>
      </c>
      <c r="T33" s="16">
        <v>2.4689948222662308E-2</v>
      </c>
      <c r="U33" s="16">
        <v>2.4440579745613419E-2</v>
      </c>
      <c r="V33" s="16">
        <v>2.4196173948157283E-2</v>
      </c>
      <c r="W33" s="16">
        <v>2.3954212208675711E-2</v>
      </c>
      <c r="X33" s="16">
        <v>2.3714670086588951E-2</v>
      </c>
      <c r="Y33" s="16">
        <v>2.3477523385723065E-2</v>
      </c>
      <c r="Z33" s="16">
        <v>2.3242748151865833E-2</v>
      </c>
      <c r="AA33" s="16">
        <v>2.3010320670347174E-2</v>
      </c>
      <c r="AB33" s="16">
        <v>2.2780217463643702E-2</v>
      </c>
      <c r="AC33" s="16">
        <v>2.2552415289007265E-2</v>
      </c>
      <c r="AD33" s="16">
        <v>2.2326891136117192E-2</v>
      </c>
      <c r="AE33" s="16">
        <v>2.2103622224756019E-2</v>
      </c>
      <c r="AF33" s="16">
        <v>2.1882586002508458E-2</v>
      </c>
      <c r="AG33" s="16">
        <v>2.1663760142483376E-2</v>
      </c>
      <c r="AH33" s="16">
        <v>2.1447122541058541E-2</v>
      </c>
      <c r="AI33" s="16">
        <v>2.1232651315647954E-2</v>
      </c>
      <c r="AJ33" s="16">
        <v>2.1020324802491476E-2</v>
      </c>
      <c r="AK33" s="16">
        <v>2.081012155446656E-2</v>
      </c>
      <c r="AL33" s="16">
        <v>2.0602020338921896E-2</v>
      </c>
      <c r="AM33" s="16">
        <v>2.0396000135532676E-2</v>
      </c>
      <c r="AN33" s="16">
        <v>2.0192040134177348E-2</v>
      </c>
      <c r="AO33" s="16">
        <v>1.9990119732835578E-2</v>
      </c>
      <c r="AP33" s="16">
        <v>1.979021853550722E-2</v>
      </c>
      <c r="AQ33" s="16">
        <v>1.9592316350152145E-2</v>
      </c>
      <c r="AR33" s="16">
        <v>1.9396393186650627E-2</v>
      </c>
      <c r="AS33" s="16">
        <v>1.9202429254784117E-2</v>
      </c>
      <c r="AT33" s="16">
        <v>1.9010404962236275E-2</v>
      </c>
      <c r="AU33" s="16">
        <v>1.8820300912613917E-2</v>
      </c>
      <c r="AV33" s="16">
        <v>1.8632097903487774E-2</v>
      </c>
      <c r="AW33" s="16">
        <v>1.8445776924452897E-2</v>
      </c>
      <c r="AX33" s="16">
        <v>1.8261319155208369E-2</v>
      </c>
      <c r="AY33" s="16">
        <v>1.8078705963656284E-2</v>
      </c>
      <c r="AZ33" s="16">
        <v>1.7897918904019719E-2</v>
      </c>
      <c r="BA33" s="16">
        <v>1.7718939714979523E-2</v>
      </c>
      <c r="BB33" s="16">
        <v>1.7541750317829726E-2</v>
      </c>
      <c r="BC33" s="16">
        <v>1.7366332814651431E-2</v>
      </c>
      <c r="BD33" s="16">
        <v>1.7192669486504913E-2</v>
      </c>
      <c r="BE33" s="16">
        <v>1.7020742791639867E-2</v>
      </c>
      <c r="BF33" s="16">
        <v>1.6850535363723468E-2</v>
      </c>
      <c r="BG33" s="16">
        <v>1.6682030010086231E-2</v>
      </c>
      <c r="BH33" s="16">
        <v>1.6515209709985369E-2</v>
      </c>
      <c r="BI33" s="16">
        <v>1.6350057612885518E-2</v>
      </c>
      <c r="BJ33" s="16">
        <v>1.6186557036756661E-2</v>
      </c>
      <c r="BK33" s="16">
        <v>1.6024691466389095E-2</v>
      </c>
      <c r="BL33" s="16">
        <v>1.5864444551725202E-2</v>
      </c>
      <c r="BM33" s="16">
        <v>1.5705800106207951E-2</v>
      </c>
      <c r="BN33" s="16">
        <v>1.5548742105145872E-2</v>
      </c>
      <c r="BO33" s="16">
        <v>1.5393254684094412E-2</v>
      </c>
      <c r="BP33" s="16">
        <v>1.5239322137253469E-2</v>
      </c>
      <c r="BQ33" s="16">
        <v>1.5086928915880935E-2</v>
      </c>
      <c r="BR33" s="16">
        <v>1.4936059626722125E-2</v>
      </c>
      <c r="BS33" s="16">
        <v>1.4786699030454903E-2</v>
      </c>
      <c r="BT33" s="16">
        <v>1.4638832040150353E-2</v>
      </c>
      <c r="BU33" s="16">
        <v>1.449244371974885E-2</v>
      </c>
      <c r="BV33" s="16">
        <v>1.4347519282551362E-2</v>
      </c>
      <c r="BW33" s="16">
        <v>1.4204044089725849E-2</v>
      </c>
      <c r="BX33" s="16">
        <v>1.406200364882859E-2</v>
      </c>
      <c r="BY33" s="16">
        <v>1.3921383612340304E-2</v>
      </c>
      <c r="BZ33" s="16">
        <v>1.37821697762169E-2</v>
      </c>
      <c r="CA33" s="16">
        <v>1.3644348078454729E-2</v>
      </c>
      <c r="CB33" s="16">
        <v>1.3507904597670184E-2</v>
      </c>
      <c r="CC33" s="16">
        <v>1.3372825551693482E-2</v>
      </c>
      <c r="CD33" s="16">
        <v>1.3239097296176549E-2</v>
      </c>
      <c r="CE33" s="16">
        <v>1.3106706323214781E-2</v>
      </c>
      <c r="CF33" s="16">
        <v>1.2975639259982632E-2</v>
      </c>
      <c r="CG33" s="16">
        <v>1.2845882867382807E-2</v>
      </c>
      <c r="CH33" s="16">
        <v>1.2717424038708977E-2</v>
      </c>
      <c r="CI33" s="16">
        <v>1.2590249798321889E-2</v>
      </c>
      <c r="CJ33" s="16">
        <v>1.2464347300338669E-2</v>
      </c>
      <c r="CK33" s="16">
        <v>1.2339703827335282E-2</v>
      </c>
      <c r="CL33" s="16">
        <v>1.221630678906193E-2</v>
      </c>
      <c r="CM33" s="16">
        <v>1.209414372117131E-2</v>
      </c>
      <c r="CN33" s="16">
        <v>1.1973202283959598E-2</v>
      </c>
      <c r="CO33" s="16">
        <v>1.1853470261120002E-2</v>
      </c>
      <c r="CP33" s="16">
        <v>1.1734935558508802E-2</v>
      </c>
      <c r="CQ33" s="16">
        <v>1.1617586202923713E-2</v>
      </c>
      <c r="CR33" s="16">
        <v>1.1501410340894476E-2</v>
      </c>
      <c r="CS33" s="16">
        <v>1.1386396237485531E-2</v>
      </c>
      <c r="CT33" s="16">
        <v>1.1272532275110676E-2</v>
      </c>
      <c r="CU33" s="16">
        <v>1.1159806952359569E-2</v>
      </c>
      <c r="CV33" s="16">
        <v>1.1048208882835973E-2</v>
      </c>
      <c r="CW33" s="16">
        <v>1.0937726794007613E-2</v>
      </c>
      <c r="CX33" s="16">
        <v>1.0828349526067538E-2</v>
      </c>
      <c r="CY33" s="16">
        <v>1.0720066030806861E-2</v>
      </c>
      <c r="CZ33" s="16">
        <v>1.0612865370498792E-2</v>
      </c>
      <c r="DA33" s="16">
        <v>1.0506736716793804E-2</v>
      </c>
      <c r="DB33" s="16">
        <v>1.0401669349625867E-2</v>
      </c>
      <c r="DC33" s="16">
        <v>1.0297652656129608E-2</v>
      </c>
      <c r="DD33" s="16">
        <v>1.0194676129568311E-2</v>
      </c>
      <c r="DE33" s="16">
        <v>1.0092729368272628E-2</v>
      </c>
      <c r="DF33" s="16">
        <v>9.9918020745899012E-3</v>
      </c>
      <c r="DG33" s="16">
        <v>9.8918840538440023E-3</v>
      </c>
      <c r="DH33" s="16">
        <v>9.7929652133055631E-3</v>
      </c>
      <c r="DI33" s="16">
        <v>9.6950355611725072E-3</v>
      </c>
      <c r="DJ33" s="16">
        <v>9.5980852055607812E-3</v>
      </c>
      <c r="DK33" s="16">
        <v>9.5021043535051739E-3</v>
      </c>
    </row>
    <row r="34" spans="2:115" ht="12.75" customHeight="1" x14ac:dyDescent="0.15">
      <c r="B34" s="16">
        <v>81</v>
      </c>
      <c r="D34" s="16">
        <v>3.4279999999999998E-2</v>
      </c>
      <c r="E34" s="16">
        <v>3.3782939999999997E-2</v>
      </c>
      <c r="F34" s="16">
        <v>3.3313357133999993E-2</v>
      </c>
      <c r="G34" s="16">
        <v>3.2866958148404395E-2</v>
      </c>
      <c r="H34" s="16">
        <v>3.2442974388289976E-2</v>
      </c>
      <c r="I34" s="16">
        <v>3.2040681505875183E-2</v>
      </c>
      <c r="J34" s="16">
        <v>3.1656193327804678E-2</v>
      </c>
      <c r="K34" s="16">
        <v>3.1285815865869364E-2</v>
      </c>
      <c r="L34" s="16">
        <v>3.0929157564998453E-2</v>
      </c>
      <c r="M34" s="16">
        <v>3.0585843916026971E-2</v>
      </c>
      <c r="N34" s="16">
        <v>3.0252458217342276E-2</v>
      </c>
      <c r="O34" s="16">
        <v>2.9928756914416713E-2</v>
      </c>
      <c r="P34" s="16">
        <v>2.9614504966815339E-2</v>
      </c>
      <c r="Q34" s="16">
        <v>2.9309475565657141E-2</v>
      </c>
      <c r="R34" s="16">
        <v>2.9010518914887439E-2</v>
      </c>
      <c r="S34" s="16">
        <v>2.8717512673847076E-2</v>
      </c>
      <c r="T34" s="16">
        <v>2.8427465795841222E-2</v>
      </c>
      <c r="U34" s="16">
        <v>2.8143191137882811E-2</v>
      </c>
      <c r="V34" s="16">
        <v>2.7861759226503982E-2</v>
      </c>
      <c r="W34" s="16">
        <v>2.7583141634238941E-2</v>
      </c>
      <c r="X34" s="16">
        <v>2.7307310217896553E-2</v>
      </c>
      <c r="Y34" s="16">
        <v>2.7034237115717587E-2</v>
      </c>
      <c r="Z34" s="16">
        <v>2.676389474456041E-2</v>
      </c>
      <c r="AA34" s="16">
        <v>2.6496255797114805E-2</v>
      </c>
      <c r="AB34" s="16">
        <v>2.6231293239143659E-2</v>
      </c>
      <c r="AC34" s="16">
        <v>2.596898030675222E-2</v>
      </c>
      <c r="AD34" s="16">
        <v>2.5709290503684701E-2</v>
      </c>
      <c r="AE34" s="16">
        <v>2.5452197598647853E-2</v>
      </c>
      <c r="AF34" s="16">
        <v>2.5197675622661373E-2</v>
      </c>
      <c r="AG34" s="16">
        <v>2.494569886643476E-2</v>
      </c>
      <c r="AH34" s="16">
        <v>2.4696241877770413E-2</v>
      </c>
      <c r="AI34" s="16">
        <v>2.4449279458992706E-2</v>
      </c>
      <c r="AJ34" s="16">
        <v>2.4204786664402778E-2</v>
      </c>
      <c r="AK34" s="16">
        <v>2.3962738797758752E-2</v>
      </c>
      <c r="AL34" s="16">
        <v>2.3723111409781165E-2</v>
      </c>
      <c r="AM34" s="16">
        <v>2.3485880295683353E-2</v>
      </c>
      <c r="AN34" s="16">
        <v>2.3251021492726519E-2</v>
      </c>
      <c r="AO34" s="16">
        <v>2.3018511277799254E-2</v>
      </c>
      <c r="AP34" s="16">
        <v>2.2788326165021262E-2</v>
      </c>
      <c r="AQ34" s="16">
        <v>2.2560442903371048E-2</v>
      </c>
      <c r="AR34" s="16">
        <v>2.2334838474337339E-2</v>
      </c>
      <c r="AS34" s="16">
        <v>2.2111490089593965E-2</v>
      </c>
      <c r="AT34" s="16">
        <v>2.1890375188698023E-2</v>
      </c>
      <c r="AU34" s="16">
        <v>2.1671471436811043E-2</v>
      </c>
      <c r="AV34" s="16">
        <v>2.145475672244293E-2</v>
      </c>
      <c r="AW34" s="16">
        <v>2.1240209155218501E-2</v>
      </c>
      <c r="AX34" s="16">
        <v>2.1027807063666318E-2</v>
      </c>
      <c r="AY34" s="16">
        <v>2.0817528993029653E-2</v>
      </c>
      <c r="AZ34" s="16">
        <v>2.0609353703099357E-2</v>
      </c>
      <c r="BA34" s="16">
        <v>2.0403260166068363E-2</v>
      </c>
      <c r="BB34" s="16">
        <v>2.0199227564407677E-2</v>
      </c>
      <c r="BC34" s="16">
        <v>1.9997235288763602E-2</v>
      </c>
      <c r="BD34" s="16">
        <v>1.9797262935875966E-2</v>
      </c>
      <c r="BE34" s="16">
        <v>1.9599290306517206E-2</v>
      </c>
      <c r="BF34" s="16">
        <v>1.9403297403452032E-2</v>
      </c>
      <c r="BG34" s="16">
        <v>1.9209264429417512E-2</v>
      </c>
      <c r="BH34" s="16">
        <v>1.9017171785123337E-2</v>
      </c>
      <c r="BI34" s="16">
        <v>1.8827000067272105E-2</v>
      </c>
      <c r="BJ34" s="16">
        <v>1.8638730066599385E-2</v>
      </c>
      <c r="BK34" s="16">
        <v>1.845234276593339E-2</v>
      </c>
      <c r="BL34" s="16">
        <v>1.8267819338274056E-2</v>
      </c>
      <c r="BM34" s="16">
        <v>1.8085141144891313E-2</v>
      </c>
      <c r="BN34" s="16">
        <v>1.7904289733442401E-2</v>
      </c>
      <c r="BO34" s="16">
        <v>1.7725246836107978E-2</v>
      </c>
      <c r="BP34" s="16">
        <v>1.7547994367746896E-2</v>
      </c>
      <c r="BQ34" s="16">
        <v>1.7372514424069431E-2</v>
      </c>
      <c r="BR34" s="16">
        <v>1.7198789279828736E-2</v>
      </c>
      <c r="BS34" s="16">
        <v>1.7026801387030447E-2</v>
      </c>
      <c r="BT34" s="16">
        <v>1.6856533373160142E-2</v>
      </c>
      <c r="BU34" s="16">
        <v>1.6687968039428541E-2</v>
      </c>
      <c r="BV34" s="16">
        <v>1.6521088359034257E-2</v>
      </c>
      <c r="BW34" s="16">
        <v>1.6355877475443915E-2</v>
      </c>
      <c r="BX34" s="16">
        <v>1.6192318700689472E-2</v>
      </c>
      <c r="BY34" s="16">
        <v>1.6030395513682578E-2</v>
      </c>
      <c r="BZ34" s="16">
        <v>1.5870091558545754E-2</v>
      </c>
      <c r="CA34" s="16">
        <v>1.5711390642960295E-2</v>
      </c>
      <c r="CB34" s="16">
        <v>1.5554276736530691E-2</v>
      </c>
      <c r="CC34" s="16">
        <v>1.5398733969165385E-2</v>
      </c>
      <c r="CD34" s="16">
        <v>1.5244746629473732E-2</v>
      </c>
      <c r="CE34" s="16">
        <v>1.5092299163178993E-2</v>
      </c>
      <c r="CF34" s="16">
        <v>1.4941376171547201E-2</v>
      </c>
      <c r="CG34" s="16">
        <v>1.479196240983173E-2</v>
      </c>
      <c r="CH34" s="16">
        <v>1.4644042785733412E-2</v>
      </c>
      <c r="CI34" s="16">
        <v>1.4497602357876078E-2</v>
      </c>
      <c r="CJ34" s="16">
        <v>1.4352626334297318E-2</v>
      </c>
      <c r="CK34" s="16">
        <v>1.4209100070954344E-2</v>
      </c>
      <c r="CL34" s="16">
        <v>1.4067009070244801E-2</v>
      </c>
      <c r="CM34" s="16">
        <v>1.3926338979542352E-2</v>
      </c>
      <c r="CN34" s="16">
        <v>1.3787075589746929E-2</v>
      </c>
      <c r="CO34" s="16">
        <v>1.364920483384946E-2</v>
      </c>
      <c r="CP34" s="16">
        <v>1.3512712785510965E-2</v>
      </c>
      <c r="CQ34" s="16">
        <v>1.3377585657655856E-2</v>
      </c>
      <c r="CR34" s="16">
        <v>1.3243809801079295E-2</v>
      </c>
      <c r="CS34" s="16">
        <v>1.3111371703068503E-2</v>
      </c>
      <c r="CT34" s="16">
        <v>1.2980257986037818E-2</v>
      </c>
      <c r="CU34" s="16">
        <v>1.2850455406177441E-2</v>
      </c>
      <c r="CV34" s="16">
        <v>1.2721950852115665E-2</v>
      </c>
      <c r="CW34" s="16">
        <v>1.2594731343594508E-2</v>
      </c>
      <c r="CX34" s="16">
        <v>1.2468784030158563E-2</v>
      </c>
      <c r="CY34" s="16">
        <v>1.2344096189856978E-2</v>
      </c>
      <c r="CZ34" s="16">
        <v>1.2220655227958408E-2</v>
      </c>
      <c r="DA34" s="16">
        <v>1.2098448675678823E-2</v>
      </c>
      <c r="DB34" s="16">
        <v>1.1977464188922036E-2</v>
      </c>
      <c r="DC34" s="16">
        <v>1.1857689547032816E-2</v>
      </c>
      <c r="DD34" s="16">
        <v>1.1739112651562486E-2</v>
      </c>
      <c r="DE34" s="16">
        <v>1.1621721525046862E-2</v>
      </c>
      <c r="DF34" s="16">
        <v>1.1505504309796393E-2</v>
      </c>
      <c r="DG34" s="16">
        <v>1.1390449266698429E-2</v>
      </c>
      <c r="DH34" s="16">
        <v>1.1276544774031446E-2</v>
      </c>
      <c r="DI34" s="16">
        <v>1.116377932629113E-2</v>
      </c>
      <c r="DJ34" s="16">
        <v>1.1052141533028218E-2</v>
      </c>
      <c r="DK34" s="16">
        <v>1.0941620117697937E-2</v>
      </c>
    </row>
    <row r="35" spans="2:115" ht="12.75" customHeight="1" x14ac:dyDescent="0.15">
      <c r="B35" s="16">
        <v>82</v>
      </c>
      <c r="D35" s="16">
        <v>3.9219999999999998E-2</v>
      </c>
      <c r="E35" s="16">
        <v>3.8678763999999997E-2</v>
      </c>
      <c r="F35" s="16">
        <v>3.8168204315199995E-2</v>
      </c>
      <c r="G35" s="16">
        <v>3.7687284940828479E-2</v>
      </c>
      <c r="H35" s="16">
        <v>3.7227500064550369E-2</v>
      </c>
      <c r="I35" s="16">
        <v>3.6791938313795125E-2</v>
      </c>
      <c r="J35" s="16">
        <v>3.6372510217017859E-2</v>
      </c>
      <c r="K35" s="16">
        <v>3.5968775353608963E-2</v>
      </c>
      <c r="L35" s="16">
        <v>3.5580312579789983E-2</v>
      </c>
      <c r="M35" s="16">
        <v>3.5203161266444204E-2</v>
      </c>
      <c r="N35" s="16">
        <v>3.4837048389273186E-2</v>
      </c>
      <c r="O35" s="16">
        <v>3.4478226790863674E-2</v>
      </c>
      <c r="P35" s="16">
        <v>3.4126548877596863E-2</v>
      </c>
      <c r="Q35" s="16">
        <v>3.3781870733933135E-2</v>
      </c>
      <c r="R35" s="16">
        <v>3.3440673839520409E-2</v>
      </c>
      <c r="S35" s="16">
        <v>3.3106267101125207E-2</v>
      </c>
      <c r="T35" s="16">
        <v>3.2775204430113954E-2</v>
      </c>
      <c r="U35" s="16">
        <v>3.2447452385812814E-2</v>
      </c>
      <c r="V35" s="16">
        <v>3.2122977861954685E-2</v>
      </c>
      <c r="W35" s="16">
        <v>3.1801748083335135E-2</v>
      </c>
      <c r="X35" s="16">
        <v>3.1483730602501786E-2</v>
      </c>
      <c r="Y35" s="16">
        <v>3.116889329647677E-2</v>
      </c>
      <c r="Z35" s="16">
        <v>3.0857204363512001E-2</v>
      </c>
      <c r="AA35" s="16">
        <v>3.0548632319876878E-2</v>
      </c>
      <c r="AB35" s="16">
        <v>3.0243145996678114E-2</v>
      </c>
      <c r="AC35" s="16">
        <v>2.9940714536711328E-2</v>
      </c>
      <c r="AD35" s="16">
        <v>2.9641307391344216E-2</v>
      </c>
      <c r="AE35" s="16">
        <v>2.9344894317430772E-2</v>
      </c>
      <c r="AF35" s="16">
        <v>2.9051445374256465E-2</v>
      </c>
      <c r="AG35" s="16">
        <v>2.8760930920513902E-2</v>
      </c>
      <c r="AH35" s="16">
        <v>2.8473321611308763E-2</v>
      </c>
      <c r="AI35" s="16">
        <v>2.8188588395195672E-2</v>
      </c>
      <c r="AJ35" s="16">
        <v>2.7906702511243716E-2</v>
      </c>
      <c r="AK35" s="16">
        <v>2.7627635486131279E-2</v>
      </c>
      <c r="AL35" s="16">
        <v>2.7351359131269966E-2</v>
      </c>
      <c r="AM35" s="16">
        <v>2.7077845539957266E-2</v>
      </c>
      <c r="AN35" s="16">
        <v>2.6807067084557695E-2</v>
      </c>
      <c r="AO35" s="16">
        <v>2.6538996413712119E-2</v>
      </c>
      <c r="AP35" s="16">
        <v>2.6273606449574997E-2</v>
      </c>
      <c r="AQ35" s="16">
        <v>2.6010870385079245E-2</v>
      </c>
      <c r="AR35" s="16">
        <v>2.5750761681228453E-2</v>
      </c>
      <c r="AS35" s="16">
        <v>2.5493254064416167E-2</v>
      </c>
      <c r="AT35" s="16">
        <v>2.5238321523772003E-2</v>
      </c>
      <c r="AU35" s="16">
        <v>2.4985938308534288E-2</v>
      </c>
      <c r="AV35" s="16">
        <v>2.4736078925448941E-2</v>
      </c>
      <c r="AW35" s="16">
        <v>2.4488718136194451E-2</v>
      </c>
      <c r="AX35" s="16">
        <v>2.4243830954832509E-2</v>
      </c>
      <c r="AY35" s="16">
        <v>2.400139264528418E-2</v>
      </c>
      <c r="AZ35" s="16">
        <v>2.3761378718831341E-2</v>
      </c>
      <c r="BA35" s="16">
        <v>2.3523764931643029E-2</v>
      </c>
      <c r="BB35" s="16">
        <v>2.3288527282326596E-2</v>
      </c>
      <c r="BC35" s="16">
        <v>2.305564200950333E-2</v>
      </c>
      <c r="BD35" s="16">
        <v>2.2825085589408295E-2</v>
      </c>
      <c r="BE35" s="16">
        <v>2.2596834733514211E-2</v>
      </c>
      <c r="BF35" s="16">
        <v>2.2370866386179068E-2</v>
      </c>
      <c r="BG35" s="16">
        <v>2.214715772231728E-2</v>
      </c>
      <c r="BH35" s="16">
        <v>2.1925686145094107E-2</v>
      </c>
      <c r="BI35" s="16">
        <v>2.1706429283643164E-2</v>
      </c>
      <c r="BJ35" s="16">
        <v>2.1489364990806736E-2</v>
      </c>
      <c r="BK35" s="16">
        <v>2.1274471340898667E-2</v>
      </c>
      <c r="BL35" s="16">
        <v>2.1061726627489678E-2</v>
      </c>
      <c r="BM35" s="16">
        <v>2.0851109361214783E-2</v>
      </c>
      <c r="BN35" s="16">
        <v>2.0642598267602633E-2</v>
      </c>
      <c r="BO35" s="16">
        <v>2.0436172284926606E-2</v>
      </c>
      <c r="BP35" s="16">
        <v>2.0231810562077342E-2</v>
      </c>
      <c r="BQ35" s="16">
        <v>2.002949245645657E-2</v>
      </c>
      <c r="BR35" s="16">
        <v>1.9829197531892002E-2</v>
      </c>
      <c r="BS35" s="16">
        <v>1.963090555657308E-2</v>
      </c>
      <c r="BT35" s="16">
        <v>1.9434596501007349E-2</v>
      </c>
      <c r="BU35" s="16">
        <v>1.9240250535997278E-2</v>
      </c>
      <c r="BV35" s="16">
        <v>1.9047848030637304E-2</v>
      </c>
      <c r="BW35" s="16">
        <v>1.8857369550330932E-2</v>
      </c>
      <c r="BX35" s="16">
        <v>1.866879585482762E-2</v>
      </c>
      <c r="BY35" s="16">
        <v>1.8482107896279347E-2</v>
      </c>
      <c r="BZ35" s="16">
        <v>1.8297286817316551E-2</v>
      </c>
      <c r="CA35" s="16">
        <v>1.8114313949143385E-2</v>
      </c>
      <c r="CB35" s="16">
        <v>1.7933170809651951E-2</v>
      </c>
      <c r="CC35" s="16">
        <v>1.7753839101555435E-2</v>
      </c>
      <c r="CD35" s="16">
        <v>1.757630071053988E-2</v>
      </c>
      <c r="CE35" s="16">
        <v>1.7400537703434478E-2</v>
      </c>
      <c r="CF35" s="16">
        <v>1.7226532326400132E-2</v>
      </c>
      <c r="CG35" s="16">
        <v>1.7054267003136132E-2</v>
      </c>
      <c r="CH35" s="16">
        <v>1.6883724333104769E-2</v>
      </c>
      <c r="CI35" s="16">
        <v>1.6714887089773724E-2</v>
      </c>
      <c r="CJ35" s="16">
        <v>1.6547738218875986E-2</v>
      </c>
      <c r="CK35" s="16">
        <v>1.6382260836687226E-2</v>
      </c>
      <c r="CL35" s="16">
        <v>1.6218438228320354E-2</v>
      </c>
      <c r="CM35" s="16">
        <v>1.605625384603715E-2</v>
      </c>
      <c r="CN35" s="16">
        <v>1.5895691307576777E-2</v>
      </c>
      <c r="CO35" s="16">
        <v>1.573673439450101E-2</v>
      </c>
      <c r="CP35" s="16">
        <v>1.5579367050556001E-2</v>
      </c>
      <c r="CQ35" s="16">
        <v>1.542357338005044E-2</v>
      </c>
      <c r="CR35" s="16">
        <v>1.5269337646249935E-2</v>
      </c>
      <c r="CS35" s="16">
        <v>1.5116644269787436E-2</v>
      </c>
      <c r="CT35" s="16">
        <v>1.496547782708956E-2</v>
      </c>
      <c r="CU35" s="16">
        <v>1.4815823048818665E-2</v>
      </c>
      <c r="CV35" s="16">
        <v>1.4667664818330478E-2</v>
      </c>
      <c r="CW35" s="16">
        <v>1.4520988170147174E-2</v>
      </c>
      <c r="CX35" s="16">
        <v>1.4375778288445702E-2</v>
      </c>
      <c r="CY35" s="16">
        <v>1.4232020505561245E-2</v>
      </c>
      <c r="CZ35" s="16">
        <v>1.4089700300505633E-2</v>
      </c>
      <c r="DA35" s="16">
        <v>1.3948803297500575E-2</v>
      </c>
      <c r="DB35" s="16">
        <v>1.3809315264525571E-2</v>
      </c>
      <c r="DC35" s="16">
        <v>1.3671222111880314E-2</v>
      </c>
      <c r="DD35" s="16">
        <v>1.353450989076151E-2</v>
      </c>
      <c r="DE35" s="16">
        <v>1.3399164791853895E-2</v>
      </c>
      <c r="DF35" s="16">
        <v>1.3265173143935357E-2</v>
      </c>
      <c r="DG35" s="16">
        <v>1.3132521412496002E-2</v>
      </c>
      <c r="DH35" s="16">
        <v>1.3001196198371043E-2</v>
      </c>
      <c r="DI35" s="16">
        <v>1.2871184236387332E-2</v>
      </c>
      <c r="DJ35" s="16">
        <v>1.2742472394023459E-2</v>
      </c>
      <c r="DK35" s="16">
        <v>1.2615047670083224E-2</v>
      </c>
    </row>
    <row r="36" spans="2:115" ht="12.75" customHeight="1" x14ac:dyDescent="0.15">
      <c r="B36" s="16">
        <v>83</v>
      </c>
      <c r="D36" s="16">
        <v>4.4900000000000002E-2</v>
      </c>
      <c r="E36" s="16">
        <v>4.431181E-2</v>
      </c>
      <c r="F36" s="16">
        <v>4.3757912374999999E-2</v>
      </c>
      <c r="G36" s="16">
        <v>4.3237193217737502E-2</v>
      </c>
      <c r="H36" s="16">
        <v>4.2739965495733521E-2</v>
      </c>
      <c r="I36" s="16">
        <v>4.2265551878730878E-2</v>
      </c>
      <c r="J36" s="16">
        <v>4.1813310473628455E-2</v>
      </c>
      <c r="K36" s="16">
        <v>4.1374270713655362E-2</v>
      </c>
      <c r="L36" s="16">
        <v>4.0948115725304712E-2</v>
      </c>
      <c r="M36" s="16">
        <v>4.0534539756479138E-2</v>
      </c>
      <c r="N36" s="16">
        <v>4.0129194358914343E-2</v>
      </c>
      <c r="O36" s="16">
        <v>3.9731915334761087E-2</v>
      </c>
      <c r="P36" s="16">
        <v>3.9338569372946948E-2</v>
      </c>
      <c r="Q36" s="16">
        <v>3.8949117536154772E-2</v>
      </c>
      <c r="R36" s="16">
        <v>3.8563521272546836E-2</v>
      </c>
      <c r="S36" s="16">
        <v>3.8181742411948619E-2</v>
      </c>
      <c r="T36" s="16">
        <v>3.7803743162070323E-2</v>
      </c>
      <c r="U36" s="16">
        <v>3.7425705730449621E-2</v>
      </c>
      <c r="V36" s="16">
        <v>3.7051448673145124E-2</v>
      </c>
      <c r="W36" s="16">
        <v>3.6680934186413675E-2</v>
      </c>
      <c r="X36" s="16">
        <v>3.6314124844549538E-2</v>
      </c>
      <c r="Y36" s="16">
        <v>3.595098359610404E-2</v>
      </c>
      <c r="Z36" s="16">
        <v>3.5591473760142996E-2</v>
      </c>
      <c r="AA36" s="16">
        <v>3.5235559022541565E-2</v>
      </c>
      <c r="AB36" s="16">
        <v>3.4883203432316157E-2</v>
      </c>
      <c r="AC36" s="16">
        <v>3.4534371397992987E-2</v>
      </c>
      <c r="AD36" s="16">
        <v>3.4189027684013058E-2</v>
      </c>
      <c r="AE36" s="16">
        <v>3.3847137407172927E-2</v>
      </c>
      <c r="AF36" s="16">
        <v>3.3508666033101202E-2</v>
      </c>
      <c r="AG36" s="16">
        <v>3.3173579372770191E-2</v>
      </c>
      <c r="AH36" s="16">
        <v>3.284184357904249E-2</v>
      </c>
      <c r="AI36" s="16">
        <v>3.2513425143252062E-2</v>
      </c>
      <c r="AJ36" s="16">
        <v>3.2188290891819543E-2</v>
      </c>
      <c r="AK36" s="16">
        <v>3.1866407982901343E-2</v>
      </c>
      <c r="AL36" s="16">
        <v>3.1547743903072328E-2</v>
      </c>
      <c r="AM36" s="16">
        <v>3.1232266464041605E-2</v>
      </c>
      <c r="AN36" s="16">
        <v>3.0919943799401189E-2</v>
      </c>
      <c r="AO36" s="16">
        <v>3.0610744361407181E-2</v>
      </c>
      <c r="AP36" s="16">
        <v>3.0304636917793108E-2</v>
      </c>
      <c r="AQ36" s="16">
        <v>3.0001590548615176E-2</v>
      </c>
      <c r="AR36" s="16">
        <v>2.9701574643129024E-2</v>
      </c>
      <c r="AS36" s="16">
        <v>2.9404558896697734E-2</v>
      </c>
      <c r="AT36" s="16">
        <v>2.9110513307730752E-2</v>
      </c>
      <c r="AU36" s="16">
        <v>2.8819408174653449E-2</v>
      </c>
      <c r="AV36" s="16">
        <v>2.8531214092906911E-2</v>
      </c>
      <c r="AW36" s="16">
        <v>2.8245901951977841E-2</v>
      </c>
      <c r="AX36" s="16">
        <v>2.7963442932458067E-2</v>
      </c>
      <c r="AY36" s="16">
        <v>2.768380850313348E-2</v>
      </c>
      <c r="AZ36" s="16">
        <v>2.7406970418102146E-2</v>
      </c>
      <c r="BA36" s="16">
        <v>2.7132900713921129E-2</v>
      </c>
      <c r="BB36" s="16">
        <v>2.6861571706781912E-2</v>
      </c>
      <c r="BC36" s="16">
        <v>2.6592955989714097E-2</v>
      </c>
      <c r="BD36" s="16">
        <v>2.6327026429816953E-2</v>
      </c>
      <c r="BE36" s="16">
        <v>2.6063756165518783E-2</v>
      </c>
      <c r="BF36" s="16">
        <v>2.5803118603863594E-2</v>
      </c>
      <c r="BG36" s="16">
        <v>2.554508741782496E-2</v>
      </c>
      <c r="BH36" s="16">
        <v>2.5289636543646708E-2</v>
      </c>
      <c r="BI36" s="16">
        <v>2.5036740178210243E-2</v>
      </c>
      <c r="BJ36" s="16">
        <v>2.4786372776428141E-2</v>
      </c>
      <c r="BK36" s="16">
        <v>2.4538509048663858E-2</v>
      </c>
      <c r="BL36" s="16">
        <v>2.4293123958177218E-2</v>
      </c>
      <c r="BM36" s="16">
        <v>2.4050192718595445E-2</v>
      </c>
      <c r="BN36" s="16">
        <v>2.3809690791409491E-2</v>
      </c>
      <c r="BO36" s="16">
        <v>2.3571593883495397E-2</v>
      </c>
      <c r="BP36" s="16">
        <v>2.3335877944660445E-2</v>
      </c>
      <c r="BQ36" s="16">
        <v>2.3102519165213841E-2</v>
      </c>
      <c r="BR36" s="16">
        <v>2.2871493973561703E-2</v>
      </c>
      <c r="BS36" s="16">
        <v>2.2642779033826083E-2</v>
      </c>
      <c r="BT36" s="16">
        <v>2.2416351243487821E-2</v>
      </c>
      <c r="BU36" s="16">
        <v>2.2192187731052943E-2</v>
      </c>
      <c r="BV36" s="16">
        <v>2.1970265853742416E-2</v>
      </c>
      <c r="BW36" s="16">
        <v>2.1750563195204992E-2</v>
      </c>
      <c r="BX36" s="16">
        <v>2.1533057563252939E-2</v>
      </c>
      <c r="BY36" s="16">
        <v>2.1317726987620411E-2</v>
      </c>
      <c r="BZ36" s="16">
        <v>2.1104549717744205E-2</v>
      </c>
      <c r="CA36" s="16">
        <v>2.0893504220566763E-2</v>
      </c>
      <c r="CB36" s="16">
        <v>2.0684569178361097E-2</v>
      </c>
      <c r="CC36" s="16">
        <v>2.0477723486577486E-2</v>
      </c>
      <c r="CD36" s="16">
        <v>2.0272946251711711E-2</v>
      </c>
      <c r="CE36" s="16">
        <v>2.0070216789194593E-2</v>
      </c>
      <c r="CF36" s="16">
        <v>1.9869514621302643E-2</v>
      </c>
      <c r="CG36" s="16">
        <v>1.967081947508962E-2</v>
      </c>
      <c r="CH36" s="16">
        <v>1.947411128033872E-2</v>
      </c>
      <c r="CI36" s="16">
        <v>1.9279370167535333E-2</v>
      </c>
      <c r="CJ36" s="16">
        <v>1.908657646585998E-2</v>
      </c>
      <c r="CK36" s="16">
        <v>1.8895710701201381E-2</v>
      </c>
      <c r="CL36" s="16">
        <v>1.8706753594189367E-2</v>
      </c>
      <c r="CM36" s="16">
        <v>1.8519686058247473E-2</v>
      </c>
      <c r="CN36" s="16">
        <v>1.8334489197664998E-2</v>
      </c>
      <c r="CO36" s="16">
        <v>1.8151144305688351E-2</v>
      </c>
      <c r="CP36" s="16">
        <v>1.7969632862631466E-2</v>
      </c>
      <c r="CQ36" s="16">
        <v>1.7789936534005152E-2</v>
      </c>
      <c r="CR36" s="16">
        <v>1.76120371686651E-2</v>
      </c>
      <c r="CS36" s="16">
        <v>1.7435916796978448E-2</v>
      </c>
      <c r="CT36" s="16">
        <v>1.7261557629008661E-2</v>
      </c>
      <c r="CU36" s="16">
        <v>1.7088942052718575E-2</v>
      </c>
      <c r="CV36" s="16">
        <v>1.6918052632191389E-2</v>
      </c>
      <c r="CW36" s="16">
        <v>1.6748872105869478E-2</v>
      </c>
      <c r="CX36" s="16">
        <v>1.6581383384810782E-2</v>
      </c>
      <c r="CY36" s="16">
        <v>1.6415569550962673E-2</v>
      </c>
      <c r="CZ36" s="16">
        <v>1.6251413855453048E-2</v>
      </c>
      <c r="DA36" s="16">
        <v>1.6088899716898517E-2</v>
      </c>
      <c r="DB36" s="16">
        <v>1.5928010719729532E-2</v>
      </c>
      <c r="DC36" s="16">
        <v>1.5768730612532235E-2</v>
      </c>
      <c r="DD36" s="16">
        <v>1.5611043306406912E-2</v>
      </c>
      <c r="DE36" s="16">
        <v>1.5454932873342844E-2</v>
      </c>
      <c r="DF36" s="16">
        <v>1.5300383544609416E-2</v>
      </c>
      <c r="DG36" s="16">
        <v>1.5147379709163321E-2</v>
      </c>
      <c r="DH36" s="16">
        <v>1.4995905912071688E-2</v>
      </c>
      <c r="DI36" s="16">
        <v>1.4845946852950971E-2</v>
      </c>
      <c r="DJ36" s="16">
        <v>1.469748738442146E-2</v>
      </c>
      <c r="DK36" s="16">
        <v>1.4550512510577245E-2</v>
      </c>
    </row>
    <row r="37" spans="2:115" ht="12.75" customHeight="1" x14ac:dyDescent="0.15">
      <c r="B37" s="16">
        <v>84</v>
      </c>
      <c r="D37" s="16">
        <v>5.1409999999999997E-2</v>
      </c>
      <c r="E37" s="16">
        <v>5.0767374999999997E-2</v>
      </c>
      <c r="F37" s="16">
        <v>5.0168319974999993E-2</v>
      </c>
      <c r="G37" s="16">
        <v>4.9606434791279991E-2</v>
      </c>
      <c r="H37" s="16">
        <v>4.9075645939013292E-2</v>
      </c>
      <c r="I37" s="16">
        <v>4.8565259221247555E-2</v>
      </c>
      <c r="J37" s="16">
        <v>4.8074750103112955E-2</v>
      </c>
      <c r="K37" s="16">
        <v>4.7598810077092137E-2</v>
      </c>
      <c r="L37" s="16">
        <v>4.713710161934434E-2</v>
      </c>
      <c r="M37" s="16">
        <v>4.668458544379863E-2</v>
      </c>
      <c r="N37" s="16">
        <v>4.623641342353816E-2</v>
      </c>
      <c r="O37" s="16">
        <v>4.5792543854672192E-2</v>
      </c>
      <c r="P37" s="16">
        <v>4.5352935433667335E-2</v>
      </c>
      <c r="Q37" s="16">
        <v>4.491754725350413E-2</v>
      </c>
      <c r="R37" s="16">
        <v>4.4481847045145136E-2</v>
      </c>
      <c r="S37" s="16">
        <v>4.4045924944102713E-2</v>
      </c>
      <c r="T37" s="16">
        <v>4.3609870287156093E-2</v>
      </c>
      <c r="U37" s="16">
        <v>4.3178132571313248E-2</v>
      </c>
      <c r="V37" s="16">
        <v>4.2746351245600112E-2</v>
      </c>
      <c r="W37" s="16">
        <v>4.2318887733144107E-2</v>
      </c>
      <c r="X37" s="16">
        <v>4.1895698855812666E-2</v>
      </c>
      <c r="Y37" s="16">
        <v>4.1476741867254543E-2</v>
      </c>
      <c r="Z37" s="16">
        <v>4.1061974448581992E-2</v>
      </c>
      <c r="AA37" s="16">
        <v>4.0651354704096171E-2</v>
      </c>
      <c r="AB37" s="16">
        <v>4.0244841157055213E-2</v>
      </c>
      <c r="AC37" s="16">
        <v>3.9842392745484657E-2</v>
      </c>
      <c r="AD37" s="16">
        <v>3.9443968818029813E-2</v>
      </c>
      <c r="AE37" s="16">
        <v>3.9049529129849513E-2</v>
      </c>
      <c r="AF37" s="16">
        <v>3.8659033838551023E-2</v>
      </c>
      <c r="AG37" s="16">
        <v>3.8272443500165509E-2</v>
      </c>
      <c r="AH37" s="16">
        <v>3.7889719065163856E-2</v>
      </c>
      <c r="AI37" s="16">
        <v>3.7510821874512212E-2</v>
      </c>
      <c r="AJ37" s="16">
        <v>3.7135713655767094E-2</v>
      </c>
      <c r="AK37" s="16">
        <v>3.6764356519209423E-2</v>
      </c>
      <c r="AL37" s="16">
        <v>3.6396712954017328E-2</v>
      </c>
      <c r="AM37" s="16">
        <v>3.6032745824477151E-2</v>
      </c>
      <c r="AN37" s="16">
        <v>3.5672418366232382E-2</v>
      </c>
      <c r="AO37" s="16">
        <v>3.5315694182570058E-2</v>
      </c>
      <c r="AP37" s="16">
        <v>3.4962537240744357E-2</v>
      </c>
      <c r="AQ37" s="16">
        <v>3.4612911868336912E-2</v>
      </c>
      <c r="AR37" s="16">
        <v>3.4266782749653543E-2</v>
      </c>
      <c r="AS37" s="16">
        <v>3.3924114922157009E-2</v>
      </c>
      <c r="AT37" s="16">
        <v>3.3584873772935432E-2</v>
      </c>
      <c r="AU37" s="16">
        <v>3.3249025035206083E-2</v>
      </c>
      <c r="AV37" s="16">
        <v>3.2916534784854019E-2</v>
      </c>
      <c r="AW37" s="16">
        <v>3.2587369437005478E-2</v>
      </c>
      <c r="AX37" s="16">
        <v>3.2261495742635427E-2</v>
      </c>
      <c r="AY37" s="16">
        <v>3.1938880785209067E-2</v>
      </c>
      <c r="AZ37" s="16">
        <v>3.161949197735698E-2</v>
      </c>
      <c r="BA37" s="16">
        <v>3.1303297057583411E-2</v>
      </c>
      <c r="BB37" s="16">
        <v>3.0990264087007575E-2</v>
      </c>
      <c r="BC37" s="16">
        <v>3.0680361446137502E-2</v>
      </c>
      <c r="BD37" s="16">
        <v>3.0373557831676123E-2</v>
      </c>
      <c r="BE37" s="16">
        <v>3.0069822253359361E-2</v>
      </c>
      <c r="BF37" s="16">
        <v>2.9769124030825767E-2</v>
      </c>
      <c r="BG37" s="16">
        <v>2.9471432790517508E-2</v>
      </c>
      <c r="BH37" s="16">
        <v>2.9176718462612335E-2</v>
      </c>
      <c r="BI37" s="16">
        <v>2.8884951277986209E-2</v>
      </c>
      <c r="BJ37" s="16">
        <v>2.8596101765206348E-2</v>
      </c>
      <c r="BK37" s="16">
        <v>2.8310140747554287E-2</v>
      </c>
      <c r="BL37" s="16">
        <v>2.8027039340078743E-2</v>
      </c>
      <c r="BM37" s="16">
        <v>2.7746768946677953E-2</v>
      </c>
      <c r="BN37" s="16">
        <v>2.7469301257211174E-2</v>
      </c>
      <c r="BO37" s="16">
        <v>2.7194608244639061E-2</v>
      </c>
      <c r="BP37" s="16">
        <v>2.6922662162192672E-2</v>
      </c>
      <c r="BQ37" s="16">
        <v>2.6653435540570748E-2</v>
      </c>
      <c r="BR37" s="16">
        <v>2.638690118516504E-2</v>
      </c>
      <c r="BS37" s="16">
        <v>2.6123032173313385E-2</v>
      </c>
      <c r="BT37" s="16">
        <v>2.5861801851580251E-2</v>
      </c>
      <c r="BU37" s="16">
        <v>2.5603183833064449E-2</v>
      </c>
      <c r="BV37" s="16">
        <v>2.5347151994733808E-2</v>
      </c>
      <c r="BW37" s="16">
        <v>2.5093680474786467E-2</v>
      </c>
      <c r="BX37" s="16">
        <v>2.4842743670038601E-2</v>
      </c>
      <c r="BY37" s="16">
        <v>2.4594316233338218E-2</v>
      </c>
      <c r="BZ37" s="16">
        <v>2.4348373071004834E-2</v>
      </c>
      <c r="CA37" s="16">
        <v>2.4104889340294783E-2</v>
      </c>
      <c r="CB37" s="16">
        <v>2.3863840446891837E-2</v>
      </c>
      <c r="CC37" s="16">
        <v>2.3625202042422921E-2</v>
      </c>
      <c r="CD37" s="16">
        <v>2.338895002199869E-2</v>
      </c>
      <c r="CE37" s="16">
        <v>2.3155060521778702E-2</v>
      </c>
      <c r="CF37" s="16">
        <v>2.2923509916560912E-2</v>
      </c>
      <c r="CG37" s="16">
        <v>2.2694274817395305E-2</v>
      </c>
      <c r="CH37" s="16">
        <v>2.246733206922135E-2</v>
      </c>
      <c r="CI37" s="16">
        <v>2.2242658748529136E-2</v>
      </c>
      <c r="CJ37" s="16">
        <v>2.2020232161043846E-2</v>
      </c>
      <c r="CK37" s="16">
        <v>2.1800029839433407E-2</v>
      </c>
      <c r="CL37" s="16">
        <v>2.1582029541039074E-2</v>
      </c>
      <c r="CM37" s="16">
        <v>2.1366209245628681E-2</v>
      </c>
      <c r="CN37" s="16">
        <v>2.1152547153172396E-2</v>
      </c>
      <c r="CO37" s="16">
        <v>2.0941021681640672E-2</v>
      </c>
      <c r="CP37" s="16">
        <v>2.0731611464824266E-2</v>
      </c>
      <c r="CQ37" s="16">
        <v>2.0524295350176022E-2</v>
      </c>
      <c r="CR37" s="16">
        <v>2.031905239667426E-2</v>
      </c>
      <c r="CS37" s="16">
        <v>2.011586187270752E-2</v>
      </c>
      <c r="CT37" s="16">
        <v>1.9914703253980443E-2</v>
      </c>
      <c r="CU37" s="16">
        <v>1.9715556221440639E-2</v>
      </c>
      <c r="CV37" s="16">
        <v>1.9518400659226231E-2</v>
      </c>
      <c r="CW37" s="16">
        <v>1.9323216652633972E-2</v>
      </c>
      <c r="CX37" s="16">
        <v>1.9129984486107629E-2</v>
      </c>
      <c r="CY37" s="16">
        <v>1.8938684641246553E-2</v>
      </c>
      <c r="CZ37" s="16">
        <v>1.8749297794834089E-2</v>
      </c>
      <c r="DA37" s="16">
        <v>1.8561804816885748E-2</v>
      </c>
      <c r="DB37" s="16">
        <v>1.8376186768716888E-2</v>
      </c>
      <c r="DC37" s="16">
        <v>1.8192424901029722E-2</v>
      </c>
      <c r="DD37" s="16">
        <v>1.8010500652019423E-2</v>
      </c>
      <c r="DE37" s="16">
        <v>1.7830395645499229E-2</v>
      </c>
      <c r="DF37" s="16">
        <v>1.7652091689044237E-2</v>
      </c>
      <c r="DG37" s="16">
        <v>1.7475570772153792E-2</v>
      </c>
      <c r="DH37" s="16">
        <v>1.7300815064432255E-2</v>
      </c>
      <c r="DI37" s="16">
        <v>1.7127806913787933E-2</v>
      </c>
      <c r="DJ37" s="16">
        <v>1.6956528844650053E-2</v>
      </c>
      <c r="DK37" s="16">
        <v>1.6786963556203554E-2</v>
      </c>
    </row>
    <row r="38" spans="2:115" ht="12.75" customHeight="1" x14ac:dyDescent="0.15">
      <c r="B38" s="16">
        <v>85</v>
      </c>
      <c r="D38" s="16">
        <v>5.883E-2</v>
      </c>
      <c r="E38" s="16">
        <v>5.8118157000000004E-2</v>
      </c>
      <c r="F38" s="16">
        <v>5.7455610010200005E-2</v>
      </c>
      <c r="G38" s="16">
        <v>5.6829343861088823E-2</v>
      </c>
      <c r="H38" s="16">
        <v>5.6238318684933501E-2</v>
      </c>
      <c r="I38" s="16">
        <v>5.5675935498084167E-2</v>
      </c>
      <c r="J38" s="16">
        <v>5.5130311330202943E-2</v>
      </c>
      <c r="K38" s="16">
        <v>5.4601060341432993E-2</v>
      </c>
      <c r="L38" s="16">
        <v>5.4087810374223527E-2</v>
      </c>
      <c r="M38" s="16">
        <v>5.3579384956705826E-2</v>
      </c>
      <c r="N38" s="16">
        <v>5.307573873811279E-2</v>
      </c>
      <c r="O38" s="16">
        <v>5.2576826793974532E-2</v>
      </c>
      <c r="P38" s="16">
        <v>5.2077346939431779E-2</v>
      </c>
      <c r="Q38" s="16">
        <v>5.1582612143507178E-2</v>
      </c>
      <c r="R38" s="16">
        <v>5.1087419066929506E-2</v>
      </c>
      <c r="S38" s="16">
        <v>5.0591871101980289E-2</v>
      </c>
      <c r="T38" s="16">
        <v>5.0096070765180883E-2</v>
      </c>
      <c r="U38" s="16">
        <v>4.9600119664605591E-2</v>
      </c>
      <c r="V38" s="16">
        <v>4.9104118467959534E-2</v>
      </c>
      <c r="W38" s="16">
        <v>4.8613077283279939E-2</v>
      </c>
      <c r="X38" s="16">
        <v>4.812694651044714E-2</v>
      </c>
      <c r="Y38" s="16">
        <v>4.7645677045342671E-2</v>
      </c>
      <c r="Z38" s="16">
        <v>4.7169220274889241E-2</v>
      </c>
      <c r="AA38" s="16">
        <v>4.6697528072140344E-2</v>
      </c>
      <c r="AB38" s="16">
        <v>4.6230552791418945E-2</v>
      </c>
      <c r="AC38" s="16">
        <v>4.5768247263504751E-2</v>
      </c>
      <c r="AD38" s="16">
        <v>4.5310564790869708E-2</v>
      </c>
      <c r="AE38" s="16">
        <v>4.4857459142961006E-2</v>
      </c>
      <c r="AF38" s="16">
        <v>4.44088845515314E-2</v>
      </c>
      <c r="AG38" s="16">
        <v>4.3964795706016087E-2</v>
      </c>
      <c r="AH38" s="16">
        <v>4.3525147748955925E-2</v>
      </c>
      <c r="AI38" s="16">
        <v>4.3089896271466359E-2</v>
      </c>
      <c r="AJ38" s="16">
        <v>4.2658997308751702E-2</v>
      </c>
      <c r="AK38" s="16">
        <v>4.2232407335664184E-2</v>
      </c>
      <c r="AL38" s="16">
        <v>4.1810083262307542E-2</v>
      </c>
      <c r="AM38" s="16">
        <v>4.1391982429684462E-2</v>
      </c>
      <c r="AN38" s="16">
        <v>4.0978062605387618E-2</v>
      </c>
      <c r="AO38" s="16">
        <v>4.0568281979333744E-2</v>
      </c>
      <c r="AP38" s="16">
        <v>4.0162599159540409E-2</v>
      </c>
      <c r="AQ38" s="16">
        <v>3.9760973167944996E-2</v>
      </c>
      <c r="AR38" s="16">
        <v>3.936336343626555E-2</v>
      </c>
      <c r="AS38" s="16">
        <v>3.8969729801902893E-2</v>
      </c>
      <c r="AT38" s="16">
        <v>3.8580032503883865E-2</v>
      </c>
      <c r="AU38" s="16">
        <v>3.8194232178845031E-2</v>
      </c>
      <c r="AV38" s="16">
        <v>3.781228985705657E-2</v>
      </c>
      <c r="AW38" s="16">
        <v>3.7434166958486004E-2</v>
      </c>
      <c r="AX38" s="16">
        <v>3.7059825288901151E-2</v>
      </c>
      <c r="AY38" s="16">
        <v>3.6689227036012136E-2</v>
      </c>
      <c r="AZ38" s="16">
        <v>3.6322334765652012E-2</v>
      </c>
      <c r="BA38" s="16">
        <v>3.5959111417995494E-2</v>
      </c>
      <c r="BB38" s="16">
        <v>3.5599520303815538E-2</v>
      </c>
      <c r="BC38" s="16">
        <v>3.5243525100777384E-2</v>
      </c>
      <c r="BD38" s="16">
        <v>3.4891089849769609E-2</v>
      </c>
      <c r="BE38" s="16">
        <v>3.4542178951271908E-2</v>
      </c>
      <c r="BF38" s="16">
        <v>3.4196757161759191E-2</v>
      </c>
      <c r="BG38" s="16">
        <v>3.3854789590141598E-2</v>
      </c>
      <c r="BH38" s="16">
        <v>3.3516241694240181E-2</v>
      </c>
      <c r="BI38" s="16">
        <v>3.3181079277297784E-2</v>
      </c>
      <c r="BJ38" s="16">
        <v>3.2849268484524803E-2</v>
      </c>
      <c r="BK38" s="16">
        <v>3.2520775799679554E-2</v>
      </c>
      <c r="BL38" s="16">
        <v>3.2195568041682762E-2</v>
      </c>
      <c r="BM38" s="16">
        <v>3.1873612361265929E-2</v>
      </c>
      <c r="BN38" s="16">
        <v>3.1554876237653268E-2</v>
      </c>
      <c r="BO38" s="16">
        <v>3.1239327475276739E-2</v>
      </c>
      <c r="BP38" s="16">
        <v>3.0926934200523972E-2</v>
      </c>
      <c r="BQ38" s="16">
        <v>3.0617664858518735E-2</v>
      </c>
      <c r="BR38" s="16">
        <v>3.0311488209933547E-2</v>
      </c>
      <c r="BS38" s="16">
        <v>3.0008373327834206E-2</v>
      </c>
      <c r="BT38" s="16">
        <v>2.9708289594555865E-2</v>
      </c>
      <c r="BU38" s="16">
        <v>2.9411206698610307E-2</v>
      </c>
      <c r="BV38" s="16">
        <v>2.9117094631624204E-2</v>
      </c>
      <c r="BW38" s="16">
        <v>2.8825923685307963E-2</v>
      </c>
      <c r="BX38" s="16">
        <v>2.8537664448454882E-2</v>
      </c>
      <c r="BY38" s="16">
        <v>2.8252287803970336E-2</v>
      </c>
      <c r="BZ38" s="16">
        <v>2.7969764925930628E-2</v>
      </c>
      <c r="CA38" s="16">
        <v>2.769006727667132E-2</v>
      </c>
      <c r="CB38" s="16">
        <v>2.741316660390461E-2</v>
      </c>
      <c r="CC38" s="16">
        <v>2.7139034937865566E-2</v>
      </c>
      <c r="CD38" s="16">
        <v>2.6867644588486908E-2</v>
      </c>
      <c r="CE38" s="16">
        <v>2.6598968142602038E-2</v>
      </c>
      <c r="CF38" s="16">
        <v>2.6332978461176014E-2</v>
      </c>
      <c r="CG38" s="16">
        <v>2.6069648676564257E-2</v>
      </c>
      <c r="CH38" s="16">
        <v>2.580895218979861E-2</v>
      </c>
      <c r="CI38" s="16">
        <v>2.5550862667900628E-2</v>
      </c>
      <c r="CJ38" s="16">
        <v>2.5295354041221619E-2</v>
      </c>
      <c r="CK38" s="16">
        <v>2.5042400500809404E-2</v>
      </c>
      <c r="CL38" s="16">
        <v>2.479197649580131E-2</v>
      </c>
      <c r="CM38" s="16">
        <v>2.4544056730843297E-2</v>
      </c>
      <c r="CN38" s="16">
        <v>2.4298616163534865E-2</v>
      </c>
      <c r="CO38" s="16">
        <v>2.4055630001899517E-2</v>
      </c>
      <c r="CP38" s="16">
        <v>2.3815073701880522E-2</v>
      </c>
      <c r="CQ38" s="16">
        <v>2.3576922964861715E-2</v>
      </c>
      <c r="CR38" s="16">
        <v>2.3341153735213095E-2</v>
      </c>
      <c r="CS38" s="16">
        <v>2.3107742197860964E-2</v>
      </c>
      <c r="CT38" s="16">
        <v>2.2876664775882353E-2</v>
      </c>
      <c r="CU38" s="16">
        <v>2.2647898128123532E-2</v>
      </c>
      <c r="CV38" s="16">
        <v>2.2421419146842297E-2</v>
      </c>
      <c r="CW38" s="16">
        <v>2.2197204955373875E-2</v>
      </c>
      <c r="CX38" s="16">
        <v>2.1975232905820135E-2</v>
      </c>
      <c r="CY38" s="16">
        <v>2.1755480576761934E-2</v>
      </c>
      <c r="CZ38" s="16">
        <v>2.1537925770994313E-2</v>
      </c>
      <c r="DA38" s="16">
        <v>2.1322546513284371E-2</v>
      </c>
      <c r="DB38" s="16">
        <v>2.1109321048151525E-2</v>
      </c>
      <c r="DC38" s="16">
        <v>2.0898227837670012E-2</v>
      </c>
      <c r="DD38" s="16">
        <v>2.0689245559293308E-2</v>
      </c>
      <c r="DE38" s="16">
        <v>2.0482353103700376E-2</v>
      </c>
      <c r="DF38" s="16">
        <v>2.0277529572663374E-2</v>
      </c>
      <c r="DG38" s="16">
        <v>2.0074754276936738E-2</v>
      </c>
      <c r="DH38" s="16">
        <v>1.9874006734167372E-2</v>
      </c>
      <c r="DI38" s="16">
        <v>1.9675266666825699E-2</v>
      </c>
      <c r="DJ38" s="16">
        <v>1.9478514000157439E-2</v>
      </c>
      <c r="DK38" s="16">
        <v>1.9283728860155867E-2</v>
      </c>
    </row>
    <row r="39" spans="2:115" ht="12.75" customHeight="1" x14ac:dyDescent="0.15">
      <c r="B39" s="16">
        <v>86</v>
      </c>
      <c r="D39" s="16">
        <v>6.6850000000000007E-2</v>
      </c>
      <c r="E39" s="16">
        <v>6.6027745000000013E-2</v>
      </c>
      <c r="F39" s="16">
        <v>6.5248617609000012E-2</v>
      </c>
      <c r="G39" s="16">
        <v>6.4511308230018313E-2</v>
      </c>
      <c r="H39" s="16">
        <v>6.3808134970311112E-2</v>
      </c>
      <c r="I39" s="16">
        <v>6.313176873962581E-2</v>
      </c>
      <c r="J39" s="16">
        <v>6.2475198344733703E-2</v>
      </c>
      <c r="K39" s="16">
        <v>6.1837951321617422E-2</v>
      </c>
      <c r="L39" s="16">
        <v>6.1219571808401249E-2</v>
      </c>
      <c r="M39" s="16">
        <v>6.0613498047498077E-2</v>
      </c>
      <c r="N39" s="16">
        <v>6.0013424416827846E-2</v>
      </c>
      <c r="O39" s="16">
        <v>5.942529285754293E-2</v>
      </c>
      <c r="P39" s="16">
        <v>5.8842924987539007E-2</v>
      </c>
      <c r="Q39" s="16">
        <v>5.8266264322661125E-2</v>
      </c>
      <c r="R39" s="16">
        <v>5.7689428305866777E-2</v>
      </c>
      <c r="S39" s="16">
        <v>5.7118302965638697E-2</v>
      </c>
      <c r="T39" s="16">
        <v>5.6552831766278872E-2</v>
      </c>
      <c r="U39" s="16">
        <v>5.5987303448616084E-2</v>
      </c>
      <c r="V39" s="16">
        <v>5.5427430414129925E-2</v>
      </c>
      <c r="W39" s="16">
        <v>5.4873156109988622E-2</v>
      </c>
      <c r="X39" s="16">
        <v>5.4324424548888736E-2</v>
      </c>
      <c r="Y39" s="16">
        <v>5.3781180303399852E-2</v>
      </c>
      <c r="Z39" s="16">
        <v>5.3243368500365852E-2</v>
      </c>
      <c r="AA39" s="16">
        <v>5.2710934815362188E-2</v>
      </c>
      <c r="AB39" s="16">
        <v>5.2183825467208574E-2</v>
      </c>
      <c r="AC39" s="16">
        <v>5.1661987212536481E-2</v>
      </c>
      <c r="AD39" s="16">
        <v>5.114536734041112E-2</v>
      </c>
      <c r="AE39" s="16">
        <v>5.0633913667007008E-2</v>
      </c>
      <c r="AF39" s="16">
        <v>5.0127574530336935E-2</v>
      </c>
      <c r="AG39" s="16">
        <v>4.9626298785033565E-2</v>
      </c>
      <c r="AH39" s="16">
        <v>4.9130035797183232E-2</v>
      </c>
      <c r="AI39" s="16">
        <v>4.8638735439211392E-2</v>
      </c>
      <c r="AJ39" s="16">
        <v>4.8152348084819281E-2</v>
      </c>
      <c r="AK39" s="16">
        <v>4.7670824603971089E-2</v>
      </c>
      <c r="AL39" s="16">
        <v>4.719411635793138E-2</v>
      </c>
      <c r="AM39" s="16">
        <v>4.6722175194352067E-2</v>
      </c>
      <c r="AN39" s="16">
        <v>4.6254953442408542E-2</v>
      </c>
      <c r="AO39" s="16">
        <v>4.5792403907984461E-2</v>
      </c>
      <c r="AP39" s="16">
        <v>4.5334479868904612E-2</v>
      </c>
      <c r="AQ39" s="16">
        <v>4.4881135070215565E-2</v>
      </c>
      <c r="AR39" s="16">
        <v>4.443232371951341E-2</v>
      </c>
      <c r="AS39" s="16">
        <v>4.3988000482318275E-2</v>
      </c>
      <c r="AT39" s="16">
        <v>4.3548120477495088E-2</v>
      </c>
      <c r="AU39" s="16">
        <v>4.3112639272720146E-2</v>
      </c>
      <c r="AV39" s="16">
        <v>4.2681512879992937E-2</v>
      </c>
      <c r="AW39" s="16">
        <v>4.2254697751193011E-2</v>
      </c>
      <c r="AX39" s="16">
        <v>4.1832150773681083E-2</v>
      </c>
      <c r="AY39" s="16">
        <v>4.1413829265944266E-2</v>
      </c>
      <c r="AZ39" s="16">
        <v>4.0999690973284826E-2</v>
      </c>
      <c r="BA39" s="16">
        <v>4.0589694063551979E-2</v>
      </c>
      <c r="BB39" s="16">
        <v>4.0183797122916455E-2</v>
      </c>
      <c r="BC39" s="16">
        <v>3.9781959151687293E-2</v>
      </c>
      <c r="BD39" s="16">
        <v>3.9384139560170416E-2</v>
      </c>
      <c r="BE39" s="16">
        <v>3.8990298164568712E-2</v>
      </c>
      <c r="BF39" s="16">
        <v>3.860039518292302E-2</v>
      </c>
      <c r="BG39" s="16">
        <v>3.821439123109379E-2</v>
      </c>
      <c r="BH39" s="16">
        <v>3.7832247318782854E-2</v>
      </c>
      <c r="BI39" s="16">
        <v>3.7453924845595024E-2</v>
      </c>
      <c r="BJ39" s="16">
        <v>3.7079385597139081E-2</v>
      </c>
      <c r="BK39" s="16">
        <v>3.6708591741167688E-2</v>
      </c>
      <c r="BL39" s="16">
        <v>3.6341505823756011E-2</v>
      </c>
      <c r="BM39" s="16">
        <v>3.5978090765518445E-2</v>
      </c>
      <c r="BN39" s="16">
        <v>3.561830985786326E-2</v>
      </c>
      <c r="BO39" s="16">
        <v>3.5262126759284626E-2</v>
      </c>
      <c r="BP39" s="16">
        <v>3.4909505491691785E-2</v>
      </c>
      <c r="BQ39" s="16">
        <v>3.4560410436774866E-2</v>
      </c>
      <c r="BR39" s="16">
        <v>3.4214806332407116E-2</v>
      </c>
      <c r="BS39" s="16">
        <v>3.3872658269083047E-2</v>
      </c>
      <c r="BT39" s="16">
        <v>3.3533931686392217E-2</v>
      </c>
      <c r="BU39" s="16">
        <v>3.3198592369528289E-2</v>
      </c>
      <c r="BV39" s="16">
        <v>3.2866606445833009E-2</v>
      </c>
      <c r="BW39" s="16">
        <v>3.2537940381374683E-2</v>
      </c>
      <c r="BX39" s="16">
        <v>3.2212560977560929E-2</v>
      </c>
      <c r="BY39" s="16">
        <v>3.1890435367785325E-2</v>
      </c>
      <c r="BZ39" s="16">
        <v>3.1571531014107472E-2</v>
      </c>
      <c r="CA39" s="16">
        <v>3.1255815703966391E-2</v>
      </c>
      <c r="CB39" s="16">
        <v>3.0943257546926728E-2</v>
      </c>
      <c r="CC39" s="16">
        <v>3.0633824971457464E-2</v>
      </c>
      <c r="CD39" s="16">
        <v>3.0327486721742888E-2</v>
      </c>
      <c r="CE39" s="16">
        <v>3.0024211854525456E-2</v>
      </c>
      <c r="CF39" s="16">
        <v>2.97239697359802E-2</v>
      </c>
      <c r="CG39" s="16">
        <v>2.94267300386204E-2</v>
      </c>
      <c r="CH39" s="16">
        <v>2.9132462738234194E-2</v>
      </c>
      <c r="CI39" s="16">
        <v>2.8841138110851854E-2</v>
      </c>
      <c r="CJ39" s="16">
        <v>2.8552726729743332E-2</v>
      </c>
      <c r="CK39" s="16">
        <v>2.8267199462445901E-2</v>
      </c>
      <c r="CL39" s="16">
        <v>2.7984527467821443E-2</v>
      </c>
      <c r="CM39" s="16">
        <v>2.7704682193143228E-2</v>
      </c>
      <c r="CN39" s="16">
        <v>2.7427635371211796E-2</v>
      </c>
      <c r="CO39" s="16">
        <v>2.7153359017499677E-2</v>
      </c>
      <c r="CP39" s="16">
        <v>2.6881825427324681E-2</v>
      </c>
      <c r="CQ39" s="16">
        <v>2.6613007173051435E-2</v>
      </c>
      <c r="CR39" s="16">
        <v>2.6346877101320918E-2</v>
      </c>
      <c r="CS39" s="16">
        <v>2.6083408330307707E-2</v>
      </c>
      <c r="CT39" s="16">
        <v>2.5822574247004629E-2</v>
      </c>
      <c r="CU39" s="16">
        <v>2.5564348504534585E-2</v>
      </c>
      <c r="CV39" s="16">
        <v>2.5308705019489237E-2</v>
      </c>
      <c r="CW39" s="16">
        <v>2.5055617969294348E-2</v>
      </c>
      <c r="CX39" s="16">
        <v>2.4805061789601405E-2</v>
      </c>
      <c r="CY39" s="16">
        <v>2.455701117170539E-2</v>
      </c>
      <c r="CZ39" s="16">
        <v>2.4311441059988337E-2</v>
      </c>
      <c r="DA39" s="16">
        <v>2.406832664938845E-2</v>
      </c>
      <c r="DB39" s="16">
        <v>2.3827643382894566E-2</v>
      </c>
      <c r="DC39" s="16">
        <v>2.3589366949065622E-2</v>
      </c>
      <c r="DD39" s="16">
        <v>2.3353473279574963E-2</v>
      </c>
      <c r="DE39" s="16">
        <v>2.3119938546779212E-2</v>
      </c>
      <c r="DF39" s="16">
        <v>2.2888739161311421E-2</v>
      </c>
      <c r="DG39" s="16">
        <v>2.2659851769698307E-2</v>
      </c>
      <c r="DH39" s="16">
        <v>2.2433253252001326E-2</v>
      </c>
      <c r="DI39" s="16">
        <v>2.2208920719481311E-2</v>
      </c>
      <c r="DJ39" s="16">
        <v>2.1986831512286496E-2</v>
      </c>
      <c r="DK39" s="16">
        <v>2.1766963197163633E-2</v>
      </c>
    </row>
    <row r="40" spans="2:115" ht="12.75" customHeight="1" x14ac:dyDescent="0.15">
      <c r="B40" s="16">
        <v>87</v>
      </c>
      <c r="D40" s="16">
        <v>7.5850000000000001E-2</v>
      </c>
      <c r="E40" s="16">
        <v>7.4932214999999996E-2</v>
      </c>
      <c r="F40" s="16">
        <v>7.4063001305999993E-2</v>
      </c>
      <c r="G40" s="16">
        <v>7.3233495691372788E-2</v>
      </c>
      <c r="H40" s="16">
        <v>7.2442573937905957E-2</v>
      </c>
      <c r="I40" s="16">
        <v>7.1681926911557947E-2</v>
      </c>
      <c r="J40" s="16">
        <v>7.0943603064368907E-2</v>
      </c>
      <c r="K40" s="16">
        <v>7.0227072673418781E-2</v>
      </c>
      <c r="L40" s="16">
        <v>6.9524801946684589E-2</v>
      </c>
      <c r="M40" s="16">
        <v>6.8836506407412415E-2</v>
      </c>
      <c r="N40" s="16">
        <v>6.8155024993979033E-2</v>
      </c>
      <c r="O40" s="16">
        <v>6.7487105749038032E-2</v>
      </c>
      <c r="P40" s="16">
        <v>6.6825732112697461E-2</v>
      </c>
      <c r="Q40" s="16">
        <v>6.6170839937993026E-2</v>
      </c>
      <c r="R40" s="16">
        <v>6.5515748622606895E-2</v>
      </c>
      <c r="S40" s="16">
        <v>6.4867142711243081E-2</v>
      </c>
      <c r="T40" s="16">
        <v>6.4224957998401777E-2</v>
      </c>
      <c r="U40" s="16">
        <v>6.358270841841776E-2</v>
      </c>
      <c r="V40" s="16">
        <v>6.2946881334233581E-2</v>
      </c>
      <c r="W40" s="16">
        <v>6.2317412520891242E-2</v>
      </c>
      <c r="X40" s="16">
        <v>6.1694238395682333E-2</v>
      </c>
      <c r="Y40" s="16">
        <v>6.1077296011725513E-2</v>
      </c>
      <c r="Z40" s="16">
        <v>6.0466523051608254E-2</v>
      </c>
      <c r="AA40" s="16">
        <v>5.9861857821092164E-2</v>
      </c>
      <c r="AB40" s="16">
        <v>5.9263239242881252E-2</v>
      </c>
      <c r="AC40" s="16">
        <v>5.8670606850452431E-2</v>
      </c>
      <c r="AD40" s="16">
        <v>5.808390078194791E-2</v>
      </c>
      <c r="AE40" s="16">
        <v>5.7503061774128429E-2</v>
      </c>
      <c r="AF40" s="16">
        <v>5.6928031156387143E-2</v>
      </c>
      <c r="AG40" s="16">
        <v>5.6358750844823273E-2</v>
      </c>
      <c r="AH40" s="16">
        <v>5.5795163336375041E-2</v>
      </c>
      <c r="AI40" s="16">
        <v>5.5237211703011282E-2</v>
      </c>
      <c r="AJ40" s="16">
        <v>5.4684839585981179E-2</v>
      </c>
      <c r="AK40" s="16">
        <v>5.4137991190121366E-2</v>
      </c>
      <c r="AL40" s="16">
        <v>5.3596611278220151E-2</v>
      </c>
      <c r="AM40" s="16">
        <v>5.3060645165437945E-2</v>
      </c>
      <c r="AN40" s="16">
        <v>5.2530038713783568E-2</v>
      </c>
      <c r="AO40" s="16">
        <v>5.2004738326645733E-2</v>
      </c>
      <c r="AP40" s="16">
        <v>5.1484690943379277E-2</v>
      </c>
      <c r="AQ40" s="16">
        <v>5.0969844033945479E-2</v>
      </c>
      <c r="AR40" s="16">
        <v>5.046014559360603E-2</v>
      </c>
      <c r="AS40" s="16">
        <v>4.9955544137669963E-2</v>
      </c>
      <c r="AT40" s="16">
        <v>4.9455988696293265E-2</v>
      </c>
      <c r="AU40" s="16">
        <v>4.8961428809330333E-2</v>
      </c>
      <c r="AV40" s="16">
        <v>4.8471814521237028E-2</v>
      </c>
      <c r="AW40" s="16">
        <v>4.7987096376024656E-2</v>
      </c>
      <c r="AX40" s="16">
        <v>4.750722541226441E-2</v>
      </c>
      <c r="AY40" s="16">
        <v>4.7032153158141764E-2</v>
      </c>
      <c r="AZ40" s="16">
        <v>4.6561831626560343E-2</v>
      </c>
      <c r="BA40" s="16">
        <v>4.6096213310294745E-2</v>
      </c>
      <c r="BB40" s="16">
        <v>4.5635251177191791E-2</v>
      </c>
      <c r="BC40" s="16">
        <v>4.5178898665419881E-2</v>
      </c>
      <c r="BD40" s="16">
        <v>4.4727109678765677E-2</v>
      </c>
      <c r="BE40" s="16">
        <v>4.4279838581978016E-2</v>
      </c>
      <c r="BF40" s="16">
        <v>4.3837040196158236E-2</v>
      </c>
      <c r="BG40" s="16">
        <v>4.3398669794196654E-2</v>
      </c>
      <c r="BH40" s="16">
        <v>4.2964683096254688E-2</v>
      </c>
      <c r="BI40" s="16">
        <v>4.2535036265292141E-2</v>
      </c>
      <c r="BJ40" s="16">
        <v>4.2109685902639221E-2</v>
      </c>
      <c r="BK40" s="16">
        <v>4.1688589043612827E-2</v>
      </c>
      <c r="BL40" s="16">
        <v>4.12717031531767E-2</v>
      </c>
      <c r="BM40" s="16">
        <v>4.085898612164493E-2</v>
      </c>
      <c r="BN40" s="16">
        <v>4.0450396260428484E-2</v>
      </c>
      <c r="BO40" s="16">
        <v>4.0045892297824195E-2</v>
      </c>
      <c r="BP40" s="16">
        <v>3.9645433374845954E-2</v>
      </c>
      <c r="BQ40" s="16">
        <v>3.9248979041097497E-2</v>
      </c>
      <c r="BR40" s="16">
        <v>3.8856489250686521E-2</v>
      </c>
      <c r="BS40" s="16">
        <v>3.8467924358179653E-2</v>
      </c>
      <c r="BT40" s="16">
        <v>3.8083245114597854E-2</v>
      </c>
      <c r="BU40" s="16">
        <v>3.7702412663451874E-2</v>
      </c>
      <c r="BV40" s="16">
        <v>3.7325388536817362E-2</v>
      </c>
      <c r="BW40" s="16">
        <v>3.6952134651449191E-2</v>
      </c>
      <c r="BX40" s="16">
        <v>3.6582613304934695E-2</v>
      </c>
      <c r="BY40" s="16">
        <v>3.6216787171885347E-2</v>
      </c>
      <c r="BZ40" s="16">
        <v>3.5854619300166493E-2</v>
      </c>
      <c r="CA40" s="16">
        <v>3.5496073107164822E-2</v>
      </c>
      <c r="CB40" s="16">
        <v>3.514111237609318E-2</v>
      </c>
      <c r="CC40" s="16">
        <v>3.4789701252332252E-2</v>
      </c>
      <c r="CD40" s="16">
        <v>3.4441804239808929E-2</v>
      </c>
      <c r="CE40" s="16">
        <v>3.4097386197410831E-2</v>
      </c>
      <c r="CF40" s="16">
        <v>3.375641233543672E-2</v>
      </c>
      <c r="CG40" s="16">
        <v>3.341884821208236E-2</v>
      </c>
      <c r="CH40" s="16">
        <v>3.3084659729961531E-2</v>
      </c>
      <c r="CI40" s="16">
        <v>3.2753813132661916E-2</v>
      </c>
      <c r="CJ40" s="16">
        <v>3.2426275001335297E-2</v>
      </c>
      <c r="CK40" s="16">
        <v>3.2102012251321942E-2</v>
      </c>
      <c r="CL40" s="16">
        <v>3.1780992128808729E-2</v>
      </c>
      <c r="CM40" s="16">
        <v>3.1463182207520639E-2</v>
      </c>
      <c r="CN40" s="16">
        <v>3.1148550385445433E-2</v>
      </c>
      <c r="CO40" s="16">
        <v>3.0837064881590978E-2</v>
      </c>
      <c r="CP40" s="16">
        <v>3.0528694232775069E-2</v>
      </c>
      <c r="CQ40" s="16">
        <v>3.0223407290447316E-2</v>
      </c>
      <c r="CR40" s="16">
        <v>2.992117321754284E-2</v>
      </c>
      <c r="CS40" s="16">
        <v>2.9621961485367415E-2</v>
      </c>
      <c r="CT40" s="16">
        <v>2.9325741870513736E-2</v>
      </c>
      <c r="CU40" s="16">
        <v>2.9032484451808602E-2</v>
      </c>
      <c r="CV40" s="16">
        <v>2.8742159607290516E-2</v>
      </c>
      <c r="CW40" s="16">
        <v>2.845473801121761E-2</v>
      </c>
      <c r="CX40" s="16">
        <v>2.8170190631105433E-2</v>
      </c>
      <c r="CY40" s="16">
        <v>2.788848872479438E-2</v>
      </c>
      <c r="CZ40" s="16">
        <v>2.7609603837546435E-2</v>
      </c>
      <c r="DA40" s="16">
        <v>2.7333507799170972E-2</v>
      </c>
      <c r="DB40" s="16">
        <v>2.7060172721179263E-2</v>
      </c>
      <c r="DC40" s="16">
        <v>2.6789570993967469E-2</v>
      </c>
      <c r="DD40" s="16">
        <v>2.6521675284027792E-2</v>
      </c>
      <c r="DE40" s="16">
        <v>2.6256458531187514E-2</v>
      </c>
      <c r="DF40" s="16">
        <v>2.5993893945875639E-2</v>
      </c>
      <c r="DG40" s="16">
        <v>2.5733955006416884E-2</v>
      </c>
      <c r="DH40" s="16">
        <v>2.5476615456352714E-2</v>
      </c>
      <c r="DI40" s="16">
        <v>2.5221849301789188E-2</v>
      </c>
      <c r="DJ40" s="16">
        <v>2.4969630808771293E-2</v>
      </c>
      <c r="DK40" s="16">
        <v>2.471993450068358E-2</v>
      </c>
    </row>
    <row r="41" spans="2:115" ht="12.75" customHeight="1" x14ac:dyDescent="0.15">
      <c r="B41" s="16">
        <v>88</v>
      </c>
      <c r="D41" s="16">
        <v>8.591E-2</v>
      </c>
      <c r="E41" s="16">
        <v>8.4904853000000002E-2</v>
      </c>
      <c r="F41" s="16">
        <v>8.3945428161100011E-2</v>
      </c>
      <c r="G41" s="16">
        <v>8.3030422994144024E-2</v>
      </c>
      <c r="H41" s="16">
        <v>8.2158603552705517E-2</v>
      </c>
      <c r="I41" s="16">
        <v>8.1312369936112655E-2</v>
      </c>
      <c r="J41" s="16">
        <v>8.0491114999757918E-2</v>
      </c>
      <c r="K41" s="16">
        <v>7.9694252961260315E-2</v>
      </c>
      <c r="L41" s="16">
        <v>7.8913249282239958E-2</v>
      </c>
      <c r="M41" s="16">
        <v>7.8139899439274005E-2</v>
      </c>
      <c r="N41" s="16">
        <v>7.7381942414713037E-2</v>
      </c>
      <c r="O41" s="16">
        <v>7.6631337573290312E-2</v>
      </c>
      <c r="P41" s="16">
        <v>7.5888013598829393E-2</v>
      </c>
      <c r="Q41" s="16">
        <v>7.5144311065560868E-2</v>
      </c>
      <c r="R41" s="16">
        <v>7.4407896817118374E-2</v>
      </c>
      <c r="S41" s="16">
        <v>7.3671258638628903E-2</v>
      </c>
      <c r="T41" s="16">
        <v>7.2941913178106471E-2</v>
      </c>
      <c r="U41" s="16">
        <v>7.2212494046325404E-2</v>
      </c>
      <c r="V41" s="16">
        <v>7.149036910586215E-2</v>
      </c>
      <c r="W41" s="16">
        <v>7.0775465414803534E-2</v>
      </c>
      <c r="X41" s="16">
        <v>7.0067710760655488E-2</v>
      </c>
      <c r="Y41" s="16">
        <v>6.9367033653048943E-2</v>
      </c>
      <c r="Z41" s="16">
        <v>6.8673363316518451E-2</v>
      </c>
      <c r="AA41" s="16">
        <v>6.7986629683353256E-2</v>
      </c>
      <c r="AB41" s="16">
        <v>6.7306763386519738E-2</v>
      </c>
      <c r="AC41" s="16">
        <v>6.6633695752654529E-2</v>
      </c>
      <c r="AD41" s="16">
        <v>6.5967358795127981E-2</v>
      </c>
      <c r="AE41" s="16">
        <v>6.5307685207176711E-2</v>
      </c>
      <c r="AF41" s="16">
        <v>6.4654608355104934E-2</v>
      </c>
      <c r="AG41" s="16">
        <v>6.4008062271553895E-2</v>
      </c>
      <c r="AH41" s="16">
        <v>6.3367981648838348E-2</v>
      </c>
      <c r="AI41" s="16">
        <v>6.2734301832349959E-2</v>
      </c>
      <c r="AJ41" s="16">
        <v>6.2106958814026468E-2</v>
      </c>
      <c r="AK41" s="16">
        <v>6.1485889225886201E-2</v>
      </c>
      <c r="AL41" s="16">
        <v>6.0871030333627334E-2</v>
      </c>
      <c r="AM41" s="16">
        <v>6.0262320030291062E-2</v>
      </c>
      <c r="AN41" s="16">
        <v>5.9659696829988153E-2</v>
      </c>
      <c r="AO41" s="16">
        <v>5.906309986168827E-2</v>
      </c>
      <c r="AP41" s="16">
        <v>5.8472468863071385E-2</v>
      </c>
      <c r="AQ41" s="16">
        <v>5.7887744174440668E-2</v>
      </c>
      <c r="AR41" s="16">
        <v>5.7308866732696265E-2</v>
      </c>
      <c r="AS41" s="16">
        <v>5.6735778065369301E-2</v>
      </c>
      <c r="AT41" s="16">
        <v>5.6168420284715602E-2</v>
      </c>
      <c r="AU41" s="16">
        <v>5.5606736081868453E-2</v>
      </c>
      <c r="AV41" s="16">
        <v>5.5050668721049766E-2</v>
      </c>
      <c r="AW41" s="16">
        <v>5.4500162033839263E-2</v>
      </c>
      <c r="AX41" s="16">
        <v>5.3955160413500874E-2</v>
      </c>
      <c r="AY41" s="16">
        <v>5.3415608809365862E-2</v>
      </c>
      <c r="AZ41" s="16">
        <v>5.2881452721272204E-2</v>
      </c>
      <c r="BA41" s="16">
        <v>5.2352638194059484E-2</v>
      </c>
      <c r="BB41" s="16">
        <v>5.1829111812118883E-2</v>
      </c>
      <c r="BC41" s="16">
        <v>5.13108206939977E-2</v>
      </c>
      <c r="BD41" s="16">
        <v>5.0797712487057715E-2</v>
      </c>
      <c r="BE41" s="16">
        <v>5.0289735362187137E-2</v>
      </c>
      <c r="BF41" s="16">
        <v>4.9786838008565266E-2</v>
      </c>
      <c r="BG41" s="16">
        <v>4.9288969628479617E-2</v>
      </c>
      <c r="BH41" s="16">
        <v>4.879607993219482E-2</v>
      </c>
      <c r="BI41" s="16">
        <v>4.8308119132872869E-2</v>
      </c>
      <c r="BJ41" s="16">
        <v>4.7825037941544142E-2</v>
      </c>
      <c r="BK41" s="16">
        <v>4.7346787562128699E-2</v>
      </c>
      <c r="BL41" s="16">
        <v>4.687331968650741E-2</v>
      </c>
      <c r="BM41" s="16">
        <v>4.6404586489642338E-2</v>
      </c>
      <c r="BN41" s="16">
        <v>4.5940540624745917E-2</v>
      </c>
      <c r="BO41" s="16">
        <v>4.5481135218498454E-2</v>
      </c>
      <c r="BP41" s="16">
        <v>4.5026323866313472E-2</v>
      </c>
      <c r="BQ41" s="16">
        <v>4.4576060627650342E-2</v>
      </c>
      <c r="BR41" s="16">
        <v>4.4130300021373838E-2</v>
      </c>
      <c r="BS41" s="16">
        <v>4.3688997021160095E-2</v>
      </c>
      <c r="BT41" s="16">
        <v>4.3252107050948493E-2</v>
      </c>
      <c r="BU41" s="16">
        <v>4.2819585980439008E-2</v>
      </c>
      <c r="BV41" s="16">
        <v>4.2391390120634621E-2</v>
      </c>
      <c r="BW41" s="16">
        <v>4.1967476219428271E-2</v>
      </c>
      <c r="BX41" s="16">
        <v>4.1547801457233989E-2</v>
      </c>
      <c r="BY41" s="16">
        <v>4.1132323442661649E-2</v>
      </c>
      <c r="BZ41" s="16">
        <v>4.0721000208235034E-2</v>
      </c>
      <c r="CA41" s="16">
        <v>4.0313790206152673E-2</v>
      </c>
      <c r="CB41" s="16">
        <v>3.9910652304091153E-2</v>
      </c>
      <c r="CC41" s="16">
        <v>3.9511545781050247E-2</v>
      </c>
      <c r="CD41" s="16">
        <v>3.9116430323239741E-2</v>
      </c>
      <c r="CE41" s="16">
        <v>3.8725266020007337E-2</v>
      </c>
      <c r="CF41" s="16">
        <v>3.8338013359807264E-2</v>
      </c>
      <c r="CG41" s="16">
        <v>3.7954633226209192E-2</v>
      </c>
      <c r="CH41" s="16">
        <v>3.7575086893947097E-2</v>
      </c>
      <c r="CI41" s="16">
        <v>3.7199336025007627E-2</v>
      </c>
      <c r="CJ41" s="16">
        <v>3.6827342664757554E-2</v>
      </c>
      <c r="CK41" s="16">
        <v>3.6459069238109973E-2</v>
      </c>
      <c r="CL41" s="16">
        <v>3.6094478545728878E-2</v>
      </c>
      <c r="CM41" s="16">
        <v>3.5733533760271587E-2</v>
      </c>
      <c r="CN41" s="16">
        <v>3.537619842266887E-2</v>
      </c>
      <c r="CO41" s="16">
        <v>3.5022436438442182E-2</v>
      </c>
      <c r="CP41" s="16">
        <v>3.4672212074057761E-2</v>
      </c>
      <c r="CQ41" s="16">
        <v>3.4325489953317183E-2</v>
      </c>
      <c r="CR41" s="16">
        <v>3.3982235053784011E-2</v>
      </c>
      <c r="CS41" s="16">
        <v>3.3642412703246166E-2</v>
      </c>
      <c r="CT41" s="16">
        <v>3.3305988576213703E-2</v>
      </c>
      <c r="CU41" s="16">
        <v>3.2972928690451569E-2</v>
      </c>
      <c r="CV41" s="16">
        <v>3.2643199403547055E-2</v>
      </c>
      <c r="CW41" s="16">
        <v>3.2316767409511588E-2</v>
      </c>
      <c r="CX41" s="16">
        <v>3.1993599735416468E-2</v>
      </c>
      <c r="CY41" s="16">
        <v>3.1673663738062303E-2</v>
      </c>
      <c r="CZ41" s="16">
        <v>3.1356927100681678E-2</v>
      </c>
      <c r="DA41" s="16">
        <v>3.1043357829674864E-2</v>
      </c>
      <c r="DB41" s="16">
        <v>3.0732924251378115E-2</v>
      </c>
      <c r="DC41" s="16">
        <v>3.0425595008864333E-2</v>
      </c>
      <c r="DD41" s="16">
        <v>3.0121339058775686E-2</v>
      </c>
      <c r="DE41" s="16">
        <v>2.9820125668187931E-2</v>
      </c>
      <c r="DF41" s="16">
        <v>2.9521924411506053E-2</v>
      </c>
      <c r="DG41" s="16">
        <v>2.9226705167390992E-2</v>
      </c>
      <c r="DH41" s="16">
        <v>2.8934438115717082E-2</v>
      </c>
      <c r="DI41" s="16">
        <v>2.8645093734559913E-2</v>
      </c>
      <c r="DJ41" s="16">
        <v>2.8358642797214308E-2</v>
      </c>
      <c r="DK41" s="16">
        <v>2.8075056369242166E-2</v>
      </c>
    </row>
    <row r="42" spans="2:115" ht="12.75" customHeight="1" x14ac:dyDescent="0.15">
      <c r="B42" s="16">
        <v>89</v>
      </c>
      <c r="D42" s="16">
        <v>9.7129999999999994E-2</v>
      </c>
      <c r="E42" s="16">
        <v>9.6032431000000001E-2</v>
      </c>
      <c r="F42" s="16">
        <v>9.49952807452E-2</v>
      </c>
      <c r="G42" s="16">
        <v>9.3997830297375407E-2</v>
      </c>
      <c r="H42" s="16">
        <v>9.3039052428342178E-2</v>
      </c>
      <c r="I42" s="16">
        <v>9.2108661904058753E-2</v>
      </c>
      <c r="J42" s="16">
        <v>9.1205997017398968E-2</v>
      </c>
      <c r="K42" s="16">
        <v>9.0321298846330195E-2</v>
      </c>
      <c r="L42" s="16">
        <v>8.9454214377405417E-2</v>
      </c>
      <c r="M42" s="16">
        <v>8.8595453919382325E-2</v>
      </c>
      <c r="N42" s="16">
        <v>8.7744937561756248E-2</v>
      </c>
      <c r="O42" s="16">
        <v>8.6902586161163378E-2</v>
      </c>
      <c r="P42" s="16">
        <v>8.6068321334016207E-2</v>
      </c>
      <c r="Q42" s="16">
        <v>8.5233458617076249E-2</v>
      </c>
      <c r="R42" s="16">
        <v>8.4398170722628896E-2</v>
      </c>
      <c r="S42" s="16">
        <v>8.3571068649547137E-2</v>
      </c>
      <c r="T42" s="16">
        <v>8.2743715069916624E-2</v>
      </c>
      <c r="U42" s="16">
        <v>8.1916277919217462E-2</v>
      </c>
      <c r="V42" s="16">
        <v>8.109711514002528E-2</v>
      </c>
      <c r="W42" s="16">
        <v>8.0286143988625033E-2</v>
      </c>
      <c r="X42" s="16">
        <v>7.9483282548738779E-2</v>
      </c>
      <c r="Y42" s="16">
        <v>7.8688449723251397E-2</v>
      </c>
      <c r="Z42" s="16">
        <v>7.7901565226018876E-2</v>
      </c>
      <c r="AA42" s="16">
        <v>7.7122549573758678E-2</v>
      </c>
      <c r="AB42" s="16">
        <v>7.6351324078021102E-2</v>
      </c>
      <c r="AC42" s="16">
        <v>7.5587810837240879E-2</v>
      </c>
      <c r="AD42" s="16">
        <v>7.4831932728868483E-2</v>
      </c>
      <c r="AE42" s="16">
        <v>7.408361340157979E-2</v>
      </c>
      <c r="AF42" s="16">
        <v>7.3342777267563997E-2</v>
      </c>
      <c r="AG42" s="16">
        <v>7.2609349494888356E-2</v>
      </c>
      <c r="AH42" s="16">
        <v>7.1883255999939472E-2</v>
      </c>
      <c r="AI42" s="16">
        <v>7.1164423439940061E-2</v>
      </c>
      <c r="AJ42" s="16">
        <v>7.0452779205540675E-2</v>
      </c>
      <c r="AK42" s="16">
        <v>6.9748251413485271E-2</v>
      </c>
      <c r="AL42" s="16">
        <v>6.9050768899350412E-2</v>
      </c>
      <c r="AM42" s="16">
        <v>6.8360261210356904E-2</v>
      </c>
      <c r="AN42" s="16">
        <v>6.7676658598253336E-2</v>
      </c>
      <c r="AO42" s="16">
        <v>6.6999892012270801E-2</v>
      </c>
      <c r="AP42" s="16">
        <v>6.6329893092148096E-2</v>
      </c>
      <c r="AQ42" s="16">
        <v>6.566659416122661E-2</v>
      </c>
      <c r="AR42" s="16">
        <v>6.5009928219614349E-2</v>
      </c>
      <c r="AS42" s="16">
        <v>6.4359828937418206E-2</v>
      </c>
      <c r="AT42" s="16">
        <v>6.371623064804402E-2</v>
      </c>
      <c r="AU42" s="16">
        <v>6.3079068341563585E-2</v>
      </c>
      <c r="AV42" s="16">
        <v>6.2448277658147935E-2</v>
      </c>
      <c r="AW42" s="16">
        <v>6.182379488156646E-2</v>
      </c>
      <c r="AX42" s="16">
        <v>6.1205556932750801E-2</v>
      </c>
      <c r="AY42" s="16">
        <v>6.0593501363423286E-2</v>
      </c>
      <c r="AZ42" s="16">
        <v>5.9987566349789051E-2</v>
      </c>
      <c r="BA42" s="16">
        <v>5.9387690686291163E-2</v>
      </c>
      <c r="BB42" s="16">
        <v>5.8793813779428244E-2</v>
      </c>
      <c r="BC42" s="16">
        <v>5.8205875641633965E-2</v>
      </c>
      <c r="BD42" s="16">
        <v>5.7623816885217623E-2</v>
      </c>
      <c r="BE42" s="16">
        <v>5.7047578716365448E-2</v>
      </c>
      <c r="BF42" s="16">
        <v>5.6477102929201793E-2</v>
      </c>
      <c r="BG42" s="16">
        <v>5.5912331899909774E-2</v>
      </c>
      <c r="BH42" s="16">
        <v>5.5353208580910675E-2</v>
      </c>
      <c r="BI42" s="16">
        <v>5.4799676495101569E-2</v>
      </c>
      <c r="BJ42" s="16">
        <v>5.4251679730150555E-2</v>
      </c>
      <c r="BK42" s="16">
        <v>5.3709162932849046E-2</v>
      </c>
      <c r="BL42" s="16">
        <v>5.3172071303520557E-2</v>
      </c>
      <c r="BM42" s="16">
        <v>5.2640350590485351E-2</v>
      </c>
      <c r="BN42" s="16">
        <v>5.2113947084580496E-2</v>
      </c>
      <c r="BO42" s="16">
        <v>5.1592807613734692E-2</v>
      </c>
      <c r="BP42" s="16">
        <v>5.1076879537597347E-2</v>
      </c>
      <c r="BQ42" s="16">
        <v>5.0566110742221372E-2</v>
      </c>
      <c r="BR42" s="16">
        <v>5.0060449634799158E-2</v>
      </c>
      <c r="BS42" s="16">
        <v>4.9559845138451165E-2</v>
      </c>
      <c r="BT42" s="16">
        <v>4.9064246687066652E-2</v>
      </c>
      <c r="BU42" s="16">
        <v>4.8573604220195986E-2</v>
      </c>
      <c r="BV42" s="16">
        <v>4.8087868177994028E-2</v>
      </c>
      <c r="BW42" s="16">
        <v>4.7606989496214086E-2</v>
      </c>
      <c r="BX42" s="16">
        <v>4.7130919601251944E-2</v>
      </c>
      <c r="BY42" s="16">
        <v>4.6659610405239429E-2</v>
      </c>
      <c r="BZ42" s="16">
        <v>4.6193014301187031E-2</v>
      </c>
      <c r="CA42" s="16">
        <v>4.5731084158175152E-2</v>
      </c>
      <c r="CB42" s="16">
        <v>4.5273773316593408E-2</v>
      </c>
      <c r="CC42" s="16">
        <v>4.4821035583427475E-2</v>
      </c>
      <c r="CD42" s="16">
        <v>4.4372825227593199E-2</v>
      </c>
      <c r="CE42" s="16">
        <v>4.3929096975317265E-2</v>
      </c>
      <c r="CF42" s="16">
        <v>4.348980600556409E-2</v>
      </c>
      <c r="CG42" s="16">
        <v>4.3054907945508453E-2</v>
      </c>
      <c r="CH42" s="16">
        <v>4.2624358866053362E-2</v>
      </c>
      <c r="CI42" s="16">
        <v>4.2198115277392832E-2</v>
      </c>
      <c r="CJ42" s="16">
        <v>4.1776134124618898E-2</v>
      </c>
      <c r="CK42" s="16">
        <v>4.1358372783372711E-2</v>
      </c>
      <c r="CL42" s="16">
        <v>4.0944789055538985E-2</v>
      </c>
      <c r="CM42" s="16">
        <v>4.0535341164983592E-2</v>
      </c>
      <c r="CN42" s="16">
        <v>4.0129987753333762E-2</v>
      </c>
      <c r="CO42" s="16">
        <v>3.9728687875800424E-2</v>
      </c>
      <c r="CP42" s="16">
        <v>3.9331400997042416E-2</v>
      </c>
      <c r="CQ42" s="16">
        <v>3.893808698707199E-2</v>
      </c>
      <c r="CR42" s="16">
        <v>3.8548706117201272E-2</v>
      </c>
      <c r="CS42" s="16">
        <v>3.8163219056029256E-2</v>
      </c>
      <c r="CT42" s="16">
        <v>3.7781586865468966E-2</v>
      </c>
      <c r="CU42" s="16">
        <v>3.7403770996814273E-2</v>
      </c>
      <c r="CV42" s="16">
        <v>3.7029733286846132E-2</v>
      </c>
      <c r="CW42" s="16">
        <v>3.6659435953977672E-2</v>
      </c>
      <c r="CX42" s="16">
        <v>3.6292841594437894E-2</v>
      </c>
      <c r="CY42" s="16">
        <v>3.5929913178493512E-2</v>
      </c>
      <c r="CZ42" s="16">
        <v>3.5570614046708582E-2</v>
      </c>
      <c r="DA42" s="16">
        <v>3.5214907906241495E-2</v>
      </c>
      <c r="DB42" s="16">
        <v>3.4862758827179076E-2</v>
      </c>
      <c r="DC42" s="16">
        <v>3.4514131238907286E-2</v>
      </c>
      <c r="DD42" s="16">
        <v>3.4168989926518213E-2</v>
      </c>
      <c r="DE42" s="16">
        <v>3.3827300027253031E-2</v>
      </c>
      <c r="DF42" s="16">
        <v>3.3489027026980499E-2</v>
      </c>
      <c r="DG42" s="16">
        <v>3.3154136756710695E-2</v>
      </c>
      <c r="DH42" s="16">
        <v>3.2822595389143588E-2</v>
      </c>
      <c r="DI42" s="16">
        <v>3.2494369435252156E-2</v>
      </c>
      <c r="DJ42" s="16">
        <v>3.2169425740899628E-2</v>
      </c>
      <c r="DK42" s="16">
        <v>3.1847731483490634E-2</v>
      </c>
    </row>
    <row r="43" spans="2:115" ht="12.75" customHeight="1" x14ac:dyDescent="0.15">
      <c r="B43" s="16">
        <v>90</v>
      </c>
      <c r="D43" s="16">
        <v>0.1096</v>
      </c>
      <c r="E43" s="16">
        <v>0.10841632</v>
      </c>
      <c r="F43" s="16">
        <v>0.10727794864</v>
      </c>
      <c r="G43" s="16">
        <v>0.106183713563872</v>
      </c>
      <c r="H43" s="16">
        <v>0.10513249479958967</v>
      </c>
      <c r="I43" s="16">
        <v>0.10411270960003365</v>
      </c>
      <c r="J43" s="16">
        <v>0.10311322758787332</v>
      </c>
      <c r="K43" s="16">
        <v>0.10213365192578854</v>
      </c>
      <c r="L43" s="16">
        <v>0.10116338223249355</v>
      </c>
      <c r="M43" s="16">
        <v>0.10020233010128486</v>
      </c>
      <c r="N43" s="16">
        <v>9.9250407965322654E-2</v>
      </c>
      <c r="O43" s="16">
        <v>9.8307529089652096E-2</v>
      </c>
      <c r="P43" s="16">
        <v>9.7363776810391434E-2</v>
      </c>
      <c r="Q43" s="16">
        <v>9.6419348175330627E-2</v>
      </c>
      <c r="R43" s="16">
        <v>9.5484080498029922E-2</v>
      </c>
      <c r="S43" s="16">
        <v>9.4548336509149219E-2</v>
      </c>
      <c r="T43" s="16">
        <v>9.3612307977708642E-2</v>
      </c>
      <c r="U43" s="16">
        <v>9.2685546128729326E-2</v>
      </c>
      <c r="V43" s="16">
        <v>9.1758690667442036E-2</v>
      </c>
      <c r="W43" s="16">
        <v>9.0841103760767608E-2</v>
      </c>
      <c r="X43" s="16">
        <v>8.9932692723159943E-2</v>
      </c>
      <c r="Y43" s="16">
        <v>8.903336579592834E-2</v>
      </c>
      <c r="Z43" s="16">
        <v>8.8143032137969049E-2</v>
      </c>
      <c r="AA43" s="16">
        <v>8.726160181658936E-2</v>
      </c>
      <c r="AB43" s="16">
        <v>8.6388985798423468E-2</v>
      </c>
      <c r="AC43" s="16">
        <v>8.5525095940439236E-2</v>
      </c>
      <c r="AD43" s="16">
        <v>8.4669844981034845E-2</v>
      </c>
      <c r="AE43" s="16">
        <v>8.3823146531224496E-2</v>
      </c>
      <c r="AF43" s="16">
        <v>8.298491506591224E-2</v>
      </c>
      <c r="AG43" s="16">
        <v>8.2155065915253123E-2</v>
      </c>
      <c r="AH43" s="16">
        <v>8.1333515256100594E-2</v>
      </c>
      <c r="AI43" s="16">
        <v>8.0520180103539576E-2</v>
      </c>
      <c r="AJ43" s="16">
        <v>7.9714978302504194E-2</v>
      </c>
      <c r="AK43" s="16">
        <v>7.891782851947915E-2</v>
      </c>
      <c r="AL43" s="16">
        <v>7.812865023428435E-2</v>
      </c>
      <c r="AM43" s="16">
        <v>7.734736373194151E-2</v>
      </c>
      <c r="AN43" s="16">
        <v>7.6573890094622094E-2</v>
      </c>
      <c r="AO43" s="16">
        <v>7.5808151193675871E-2</v>
      </c>
      <c r="AP43" s="16">
        <v>7.5050069681739121E-2</v>
      </c>
      <c r="AQ43" s="16">
        <v>7.4299568984921724E-2</v>
      </c>
      <c r="AR43" s="16">
        <v>7.3556573295072508E-2</v>
      </c>
      <c r="AS43" s="16">
        <v>7.2821007562121773E-2</v>
      </c>
      <c r="AT43" s="16">
        <v>7.2092797486500548E-2</v>
      </c>
      <c r="AU43" s="16">
        <v>7.1371869511635558E-2</v>
      </c>
      <c r="AV43" s="16">
        <v>7.0658150816519188E-2</v>
      </c>
      <c r="AW43" s="16">
        <v>6.9951569308354E-2</v>
      </c>
      <c r="AX43" s="16">
        <v>6.9252053615270467E-2</v>
      </c>
      <c r="AY43" s="16">
        <v>6.8559533079117746E-2</v>
      </c>
      <c r="AZ43" s="16">
        <v>6.7873937748326577E-2</v>
      </c>
      <c r="BA43" s="16">
        <v>6.7195198370843312E-2</v>
      </c>
      <c r="BB43" s="16">
        <v>6.6523246387134874E-2</v>
      </c>
      <c r="BC43" s="16">
        <v>6.5858013923263528E-2</v>
      </c>
      <c r="BD43" s="16">
        <v>6.5199433784030883E-2</v>
      </c>
      <c r="BE43" s="16">
        <v>6.4547439446190583E-2</v>
      </c>
      <c r="BF43" s="16">
        <v>6.3901965051728668E-2</v>
      </c>
      <c r="BG43" s="16">
        <v>6.3262945401211385E-2</v>
      </c>
      <c r="BH43" s="16">
        <v>6.2630315947199269E-2</v>
      </c>
      <c r="BI43" s="16">
        <v>6.2004012787727276E-2</v>
      </c>
      <c r="BJ43" s="16">
        <v>6.138397265985001E-2</v>
      </c>
      <c r="BK43" s="16">
        <v>6.0770132933251508E-2</v>
      </c>
      <c r="BL43" s="16">
        <v>6.0162431603918994E-2</v>
      </c>
      <c r="BM43" s="16">
        <v>5.9560807287879797E-2</v>
      </c>
      <c r="BN43" s="16">
        <v>5.8965199215000999E-2</v>
      </c>
      <c r="BO43" s="16">
        <v>5.8375547222850988E-2</v>
      </c>
      <c r="BP43" s="16">
        <v>5.7791791750622483E-2</v>
      </c>
      <c r="BQ43" s="16">
        <v>5.7213873833116262E-2</v>
      </c>
      <c r="BR43" s="16">
        <v>5.6641735094785095E-2</v>
      </c>
      <c r="BS43" s="16">
        <v>5.6075317743837241E-2</v>
      </c>
      <c r="BT43" s="16">
        <v>5.5514564566398868E-2</v>
      </c>
      <c r="BU43" s="16">
        <v>5.495941892073488E-2</v>
      </c>
      <c r="BV43" s="16">
        <v>5.4409824731527535E-2</v>
      </c>
      <c r="BW43" s="16">
        <v>5.3865726484212256E-2</v>
      </c>
      <c r="BX43" s="16">
        <v>5.3327069219370131E-2</v>
      </c>
      <c r="BY43" s="16">
        <v>5.279379852717643E-2</v>
      </c>
      <c r="BZ43" s="16">
        <v>5.2265860541904664E-2</v>
      </c>
      <c r="CA43" s="16">
        <v>5.1743201936485614E-2</v>
      </c>
      <c r="CB43" s="16">
        <v>5.1225769917120759E-2</v>
      </c>
      <c r="CC43" s="16">
        <v>5.0713512217949556E-2</v>
      </c>
      <c r="CD43" s="16">
        <v>5.0206377095770062E-2</v>
      </c>
      <c r="CE43" s="16">
        <v>4.9704313324812358E-2</v>
      </c>
      <c r="CF43" s="16">
        <v>4.9207270191564227E-2</v>
      </c>
      <c r="CG43" s="16">
        <v>4.8715197489648587E-2</v>
      </c>
      <c r="CH43" s="16">
        <v>4.8228045514752099E-2</v>
      </c>
      <c r="CI43" s="16">
        <v>4.7745765059604581E-2</v>
      </c>
      <c r="CJ43" s="16">
        <v>4.7268307409008531E-2</v>
      </c>
      <c r="CK43" s="16">
        <v>4.6795624334918448E-2</v>
      </c>
      <c r="CL43" s="16">
        <v>4.6327668091569262E-2</v>
      </c>
      <c r="CM43" s="16">
        <v>4.5864391410653571E-2</v>
      </c>
      <c r="CN43" s="16">
        <v>4.5405747496547036E-2</v>
      </c>
      <c r="CO43" s="16">
        <v>4.4951690021581565E-2</v>
      </c>
      <c r="CP43" s="16">
        <v>4.450217312136575E-2</v>
      </c>
      <c r="CQ43" s="16">
        <v>4.4057151390152094E-2</v>
      </c>
      <c r="CR43" s="16">
        <v>4.3616579876250568E-2</v>
      </c>
      <c r="CS43" s="16">
        <v>4.3180414077488065E-2</v>
      </c>
      <c r="CT43" s="16">
        <v>4.2748609936713179E-2</v>
      </c>
      <c r="CU43" s="16">
        <v>4.2321123837346049E-2</v>
      </c>
      <c r="CV43" s="16">
        <v>4.1897912598972589E-2</v>
      </c>
      <c r="CW43" s="16">
        <v>4.1478933472982864E-2</v>
      </c>
      <c r="CX43" s="16">
        <v>4.1064144138253038E-2</v>
      </c>
      <c r="CY43" s="16">
        <v>4.0653502696870507E-2</v>
      </c>
      <c r="CZ43" s="16">
        <v>4.0246967669901802E-2</v>
      </c>
      <c r="DA43" s="16">
        <v>3.9844497993202783E-2</v>
      </c>
      <c r="DB43" s="16">
        <v>3.9446053013270754E-2</v>
      </c>
      <c r="DC43" s="16">
        <v>3.9051592483138046E-2</v>
      </c>
      <c r="DD43" s="16">
        <v>3.866107655830666E-2</v>
      </c>
      <c r="DE43" s="16">
        <v>3.8274465792723596E-2</v>
      </c>
      <c r="DF43" s="16">
        <v>3.7891721134796358E-2</v>
      </c>
      <c r="DG43" s="16">
        <v>3.7512803923448398E-2</v>
      </c>
      <c r="DH43" s="16">
        <v>3.7137675884213912E-2</v>
      </c>
      <c r="DI43" s="16">
        <v>3.6766299125371778E-2</v>
      </c>
      <c r="DJ43" s="16">
        <v>3.6398636134118055E-2</v>
      </c>
      <c r="DK43" s="16">
        <v>3.6034649772776872E-2</v>
      </c>
    </row>
    <row r="44" spans="2:115" ht="12.75" customHeight="1" x14ac:dyDescent="0.15">
      <c r="B44" s="16">
        <v>91</v>
      </c>
      <c r="D44" s="16">
        <v>0.12343</v>
      </c>
      <c r="E44" s="16">
        <v>0.12217101399999999</v>
      </c>
      <c r="F44" s="16">
        <v>0.12097373806279998</v>
      </c>
      <c r="G44" s="16">
        <v>0.1198244875512034</v>
      </c>
      <c r="H44" s="16">
        <v>0.11871011981697721</v>
      </c>
      <c r="I44" s="16">
        <v>0.11762985772664272</v>
      </c>
      <c r="J44" s="16">
        <v>0.11657118900710293</v>
      </c>
      <c r="K44" s="16">
        <v>0.11553370542493972</v>
      </c>
      <c r="L44" s="16">
        <v>0.11451700881720026</v>
      </c>
      <c r="M44" s="16">
        <v>0.1135092591396089</v>
      </c>
      <c r="N44" s="16">
        <v>0.11251037765918033</v>
      </c>
      <c r="O44" s="16">
        <v>0.11152028633577954</v>
      </c>
      <c r="P44" s="16">
        <v>0.1105277557873911</v>
      </c>
      <c r="Q44" s="16">
        <v>0.10954405876088331</v>
      </c>
      <c r="R44" s="16">
        <v>0.10855816223203536</v>
      </c>
      <c r="S44" s="16">
        <v>0.10757028295572384</v>
      </c>
      <c r="T44" s="16">
        <v>0.10659139338082675</v>
      </c>
      <c r="U44" s="16">
        <v>0.10561075256172314</v>
      </c>
      <c r="V44" s="16">
        <v>0.10463913363815529</v>
      </c>
      <c r="W44" s="16">
        <v>0.10367645360868426</v>
      </c>
      <c r="X44" s="16">
        <v>0.10272263023548436</v>
      </c>
      <c r="Y44" s="16">
        <v>0.10177758203731792</v>
      </c>
      <c r="Z44" s="16">
        <v>0.10084122828257459</v>
      </c>
      <c r="AA44" s="16">
        <v>9.9913488982374898E-2</v>
      </c>
      <c r="AB44" s="16">
        <v>9.8994284883737058E-2</v>
      </c>
      <c r="AC44" s="16">
        <v>9.808353746280668E-2</v>
      </c>
      <c r="AD44" s="16">
        <v>9.7181168918148861E-2</v>
      </c>
      <c r="AE44" s="16">
        <v>9.6287102164101884E-2</v>
      </c>
      <c r="AF44" s="16">
        <v>9.5401260824192161E-2</v>
      </c>
      <c r="AG44" s="16">
        <v>9.4523569224609597E-2</v>
      </c>
      <c r="AH44" s="16">
        <v>9.3653952387743183E-2</v>
      </c>
      <c r="AI44" s="16">
        <v>9.279233602577594E-2</v>
      </c>
      <c r="AJ44" s="16">
        <v>9.1938646534338808E-2</v>
      </c>
      <c r="AK44" s="16">
        <v>9.1092810986222891E-2</v>
      </c>
      <c r="AL44" s="16">
        <v>9.0254757125149632E-2</v>
      </c>
      <c r="AM44" s="16">
        <v>8.9424413359598262E-2</v>
      </c>
      <c r="AN44" s="16">
        <v>8.8601708756689962E-2</v>
      </c>
      <c r="AO44" s="16">
        <v>8.7786573036128412E-2</v>
      </c>
      <c r="AP44" s="16">
        <v>8.697893656419603E-2</v>
      </c>
      <c r="AQ44" s="16">
        <v>8.6178730347805432E-2</v>
      </c>
      <c r="AR44" s="16">
        <v>8.5385886028605626E-2</v>
      </c>
      <c r="AS44" s="16">
        <v>8.4600335877142455E-2</v>
      </c>
      <c r="AT44" s="16">
        <v>8.3822012787072742E-2</v>
      </c>
      <c r="AU44" s="16">
        <v>8.3050850269431681E-2</v>
      </c>
      <c r="AV44" s="16">
        <v>8.2286782446952908E-2</v>
      </c>
      <c r="AW44" s="16">
        <v>8.1529744048440933E-2</v>
      </c>
      <c r="AX44" s="16">
        <v>8.0779670403195281E-2</v>
      </c>
      <c r="AY44" s="16">
        <v>8.0036497435485895E-2</v>
      </c>
      <c r="AZ44" s="16">
        <v>7.930016165907941E-2</v>
      </c>
      <c r="BA44" s="16">
        <v>7.8570600171815885E-2</v>
      </c>
      <c r="BB44" s="16">
        <v>7.7847750650235178E-2</v>
      </c>
      <c r="BC44" s="16">
        <v>7.7131551344253035E-2</v>
      </c>
      <c r="BD44" s="16">
        <v>7.6421941071885893E-2</v>
      </c>
      <c r="BE44" s="16">
        <v>7.5718859214024548E-2</v>
      </c>
      <c r="BF44" s="16">
        <v>7.5022245709255517E-2</v>
      </c>
      <c r="BG44" s="16">
        <v>7.4332041048730368E-2</v>
      </c>
      <c r="BH44" s="16">
        <v>7.364818627108205E-2</v>
      </c>
      <c r="BI44" s="16">
        <v>7.2970622957388098E-2</v>
      </c>
      <c r="BJ44" s="16">
        <v>7.2299293226180131E-2</v>
      </c>
      <c r="BK44" s="16">
        <v>7.1634139728499274E-2</v>
      </c>
      <c r="BL44" s="16">
        <v>7.0975105642997083E-2</v>
      </c>
      <c r="BM44" s="16">
        <v>7.0322134671081518E-2</v>
      </c>
      <c r="BN44" s="16">
        <v>6.9675171032107561E-2</v>
      </c>
      <c r="BO44" s="16">
        <v>6.9034159458612174E-2</v>
      </c>
      <c r="BP44" s="16">
        <v>6.8399045191592941E-2</v>
      </c>
      <c r="BQ44" s="16">
        <v>6.7769773975830297E-2</v>
      </c>
      <c r="BR44" s="16">
        <v>6.7146292055252646E-2</v>
      </c>
      <c r="BS44" s="16">
        <v>6.6528546168344332E-2</v>
      </c>
      <c r="BT44" s="16">
        <v>6.5916483543595569E-2</v>
      </c>
      <c r="BU44" s="16">
        <v>6.5310051894994489E-2</v>
      </c>
      <c r="BV44" s="16">
        <v>6.4709199417560537E-2</v>
      </c>
      <c r="BW44" s="16">
        <v>6.4113874782918981E-2</v>
      </c>
      <c r="BX44" s="16">
        <v>6.3524027134916131E-2</v>
      </c>
      <c r="BY44" s="16">
        <v>6.2939606085274893E-2</v>
      </c>
      <c r="BZ44" s="16">
        <v>6.2360561709290371E-2</v>
      </c>
      <c r="CA44" s="16">
        <v>6.1786844541564898E-2</v>
      </c>
      <c r="CB44" s="16">
        <v>6.12184055717825E-2</v>
      </c>
      <c r="CC44" s="16">
        <v>6.0655196240522104E-2</v>
      </c>
      <c r="CD44" s="16">
        <v>6.0097168435109302E-2</v>
      </c>
      <c r="CE44" s="16">
        <v>5.9544274485506296E-2</v>
      </c>
      <c r="CF44" s="16">
        <v>5.8996467160239638E-2</v>
      </c>
      <c r="CG44" s="16">
        <v>5.8453699662365431E-2</v>
      </c>
      <c r="CH44" s="16">
        <v>5.7915925625471674E-2</v>
      </c>
      <c r="CI44" s="16">
        <v>5.7383099109717339E-2</v>
      </c>
      <c r="CJ44" s="16">
        <v>5.685517459790794E-2</v>
      </c>
      <c r="CK44" s="16">
        <v>5.6332106991607185E-2</v>
      </c>
      <c r="CL44" s="16">
        <v>5.5813851607284394E-2</v>
      </c>
      <c r="CM44" s="16">
        <v>5.5300364172497382E-2</v>
      </c>
      <c r="CN44" s="16">
        <v>5.479160082211041E-2</v>
      </c>
      <c r="CO44" s="16">
        <v>5.4287518094546995E-2</v>
      </c>
      <c r="CP44" s="16">
        <v>5.3788072928077163E-2</v>
      </c>
      <c r="CQ44" s="16">
        <v>5.3293222657138858E-2</v>
      </c>
      <c r="CR44" s="16">
        <v>5.2802925008693179E-2</v>
      </c>
      <c r="CS44" s="16">
        <v>5.23171380986132E-2</v>
      </c>
      <c r="CT44" s="16">
        <v>5.1835820428105958E-2</v>
      </c>
      <c r="CU44" s="16">
        <v>5.1358930880167381E-2</v>
      </c>
      <c r="CV44" s="16">
        <v>5.0886428716069847E-2</v>
      </c>
      <c r="CW44" s="16">
        <v>5.0418273571882E-2</v>
      </c>
      <c r="CX44" s="16">
        <v>4.9954425455020685E-2</v>
      </c>
      <c r="CY44" s="16">
        <v>4.9494844740834501E-2</v>
      </c>
      <c r="CZ44" s="16">
        <v>4.9039492169218823E-2</v>
      </c>
      <c r="DA44" s="16">
        <v>4.8588328841262012E-2</v>
      </c>
      <c r="DB44" s="16">
        <v>4.8141316215922401E-2</v>
      </c>
      <c r="DC44" s="16">
        <v>4.7698416106735912E-2</v>
      </c>
      <c r="DD44" s="16">
        <v>4.7259590678553946E-2</v>
      </c>
      <c r="DE44" s="16">
        <v>4.6824802444311253E-2</v>
      </c>
      <c r="DF44" s="16">
        <v>4.6394014261823588E-2</v>
      </c>
      <c r="DG44" s="16">
        <v>4.5967189330614812E-2</v>
      </c>
      <c r="DH44" s="16">
        <v>4.5544291188773157E-2</v>
      </c>
      <c r="DI44" s="16">
        <v>4.5125283709836442E-2</v>
      </c>
      <c r="DJ44" s="16">
        <v>4.4710131099705952E-2</v>
      </c>
      <c r="DK44" s="16">
        <v>4.4298797893588655E-2</v>
      </c>
    </row>
    <row r="45" spans="2:115" ht="12.75" customHeight="1" x14ac:dyDescent="0.15">
      <c r="B45" s="16">
        <v>92</v>
      </c>
      <c r="D45" s="16">
        <v>0.13875999999999999</v>
      </c>
      <c r="E45" s="16">
        <v>0.137400152</v>
      </c>
      <c r="F45" s="16">
        <v>0.13609485055600001</v>
      </c>
      <c r="G45" s="16">
        <v>0.13482916844582921</v>
      </c>
      <c r="H45" s="16">
        <v>0.13360222301297217</v>
      </c>
      <c r="I45" s="16">
        <v>0.13241316322815672</v>
      </c>
      <c r="J45" s="16">
        <v>0.13124792739174893</v>
      </c>
      <c r="K45" s="16">
        <v>0.13010607042344072</v>
      </c>
      <c r="L45" s="16">
        <v>0.12898715821779913</v>
      </c>
      <c r="M45" s="16">
        <v>0.12789076737294786</v>
      </c>
      <c r="N45" s="16">
        <v>0.12680369585027781</v>
      </c>
      <c r="O45" s="16">
        <v>0.12573854480513549</v>
      </c>
      <c r="P45" s="16">
        <v>0.12468234102877236</v>
      </c>
      <c r="Q45" s="16">
        <v>0.12363500936413067</v>
      </c>
      <c r="R45" s="16">
        <v>0.12259647528547198</v>
      </c>
      <c r="S45" s="16">
        <v>0.12156666489307402</v>
      </c>
      <c r="T45" s="16">
        <v>0.12054550490797221</v>
      </c>
      <c r="U45" s="16">
        <v>0.11953292266674524</v>
      </c>
      <c r="V45" s="16">
        <v>0.11852884611634458</v>
      </c>
      <c r="W45" s="16">
        <v>0.11753320380896728</v>
      </c>
      <c r="X45" s="16">
        <v>0.11654592489697198</v>
      </c>
      <c r="Y45" s="16">
        <v>0.1155669391278374</v>
      </c>
      <c r="Z45" s="16">
        <v>0.11459617683916358</v>
      </c>
      <c r="AA45" s="16">
        <v>0.11363356895371461</v>
      </c>
      <c r="AB45" s="16">
        <v>0.11267904697450341</v>
      </c>
      <c r="AC45" s="16">
        <v>0.11173254297991758</v>
      </c>
      <c r="AD45" s="16">
        <v>0.11079398961888628</v>
      </c>
      <c r="AE45" s="16">
        <v>0.10986332010608764</v>
      </c>
      <c r="AF45" s="16">
        <v>0.10894046821719651</v>
      </c>
      <c r="AG45" s="16">
        <v>0.10802536828417206</v>
      </c>
      <c r="AH45" s="16">
        <v>0.10711795519058502</v>
      </c>
      <c r="AI45" s="16">
        <v>0.10621816436698411</v>
      </c>
      <c r="AJ45" s="16">
        <v>0.10532593178630145</v>
      </c>
      <c r="AK45" s="16">
        <v>0.10444119395929652</v>
      </c>
      <c r="AL45" s="16">
        <v>0.10356388793003843</v>
      </c>
      <c r="AM45" s="16">
        <v>0.10269395127142611</v>
      </c>
      <c r="AN45" s="16">
        <v>0.10183132208074615</v>
      </c>
      <c r="AO45" s="16">
        <v>0.10097593897526787</v>
      </c>
      <c r="AP45" s="16">
        <v>0.10012774108787563</v>
      </c>
      <c r="AQ45" s="16">
        <v>9.9286668062737476E-2</v>
      </c>
      <c r="AR45" s="16">
        <v>9.8452660051010485E-2</v>
      </c>
      <c r="AS45" s="16">
        <v>9.7625657706582006E-2</v>
      </c>
      <c r="AT45" s="16">
        <v>9.6805602181846723E-2</v>
      </c>
      <c r="AU45" s="16">
        <v>9.5992435123519196E-2</v>
      </c>
      <c r="AV45" s="16">
        <v>9.5186098668481656E-2</v>
      </c>
      <c r="AW45" s="16">
        <v>9.4386535439666408E-2</v>
      </c>
      <c r="AX45" s="16">
        <v>9.3593688541973225E-2</v>
      </c>
      <c r="AY45" s="16">
        <v>9.2807501558220651E-2</v>
      </c>
      <c r="AZ45" s="16">
        <v>9.2027918545131593E-2</v>
      </c>
      <c r="BA45" s="16">
        <v>9.1254884029352487E-2</v>
      </c>
      <c r="BB45" s="16">
        <v>9.0488343003505931E-2</v>
      </c>
      <c r="BC45" s="16">
        <v>8.9728240922276478E-2</v>
      </c>
      <c r="BD45" s="16">
        <v>8.8974523698529359E-2</v>
      </c>
      <c r="BE45" s="16">
        <v>8.8227137699461722E-2</v>
      </c>
      <c r="BF45" s="16">
        <v>8.7486029742786256E-2</v>
      </c>
      <c r="BG45" s="16">
        <v>8.6751147092946845E-2</v>
      </c>
      <c r="BH45" s="16">
        <v>8.6022437457366097E-2</v>
      </c>
      <c r="BI45" s="16">
        <v>8.5299848982724219E-2</v>
      </c>
      <c r="BJ45" s="16">
        <v>8.4583330251269351E-2</v>
      </c>
      <c r="BK45" s="16">
        <v>8.387283027715868E-2</v>
      </c>
      <c r="BL45" s="16">
        <v>8.3168298502830543E-2</v>
      </c>
      <c r="BM45" s="16">
        <v>8.2469684795406784E-2</v>
      </c>
      <c r="BN45" s="16">
        <v>8.1776939443125363E-2</v>
      </c>
      <c r="BO45" s="16">
        <v>8.1090013151803114E-2</v>
      </c>
      <c r="BP45" s="16">
        <v>8.0408857041327969E-2</v>
      </c>
      <c r="BQ45" s="16">
        <v>7.9733422642180821E-2</v>
      </c>
      <c r="BR45" s="16">
        <v>7.9063661891986506E-2</v>
      </c>
      <c r="BS45" s="16">
        <v>7.8399527132093819E-2</v>
      </c>
      <c r="BT45" s="16">
        <v>7.7740971104184237E-2</v>
      </c>
      <c r="BU45" s="16">
        <v>7.7087946946909083E-2</v>
      </c>
      <c r="BV45" s="16">
        <v>7.6440408192555057E-2</v>
      </c>
      <c r="BW45" s="16">
        <v>7.5798308763737596E-2</v>
      </c>
      <c r="BX45" s="16">
        <v>7.5161602970122213E-2</v>
      </c>
      <c r="BY45" s="16">
        <v>7.453024550517319E-2</v>
      </c>
      <c r="BZ45" s="16">
        <v>7.3904191442929729E-2</v>
      </c>
      <c r="CA45" s="16">
        <v>7.3283396234809131E-2</v>
      </c>
      <c r="CB45" s="16">
        <v>7.2667815706436725E-2</v>
      </c>
      <c r="CC45" s="16">
        <v>7.2057406054502671E-2</v>
      </c>
      <c r="CD45" s="16">
        <v>7.1452123843644841E-2</v>
      </c>
      <c r="CE45" s="16">
        <v>7.0851926003358226E-2</v>
      </c>
      <c r="CF45" s="16">
        <v>7.0256769824930024E-2</v>
      </c>
      <c r="CG45" s="16">
        <v>6.9666612958400612E-2</v>
      </c>
      <c r="CH45" s="16">
        <v>6.9081413409550055E-2</v>
      </c>
      <c r="CI45" s="16">
        <v>6.8501129536909844E-2</v>
      </c>
      <c r="CJ45" s="16">
        <v>6.7925720048799793E-2</v>
      </c>
      <c r="CK45" s="16">
        <v>6.7355144000389874E-2</v>
      </c>
      <c r="CL45" s="16">
        <v>6.6789360790786609E-2</v>
      </c>
      <c r="CM45" s="16">
        <v>6.6228330160143997E-2</v>
      </c>
      <c r="CN45" s="16">
        <v>6.56720121867988E-2</v>
      </c>
      <c r="CO45" s="16">
        <v>6.5120367284429687E-2</v>
      </c>
      <c r="CP45" s="16">
        <v>6.4573356199240484E-2</v>
      </c>
      <c r="CQ45" s="16">
        <v>6.4030940007166859E-2</v>
      </c>
      <c r="CR45" s="16">
        <v>6.3493080111106659E-2</v>
      </c>
      <c r="CS45" s="16">
        <v>6.2959738238173371E-2</v>
      </c>
      <c r="CT45" s="16">
        <v>6.2430876436972718E-2</v>
      </c>
      <c r="CU45" s="16">
        <v>6.1906457074902152E-2</v>
      </c>
      <c r="CV45" s="16">
        <v>6.1386442835472961E-2</v>
      </c>
      <c r="CW45" s="16">
        <v>6.0870796715654998E-2</v>
      </c>
      <c r="CX45" s="16">
        <v>6.0359482023243496E-2</v>
      </c>
      <c r="CY45" s="16">
        <v>5.9852462374248259E-2</v>
      </c>
      <c r="CZ45" s="16">
        <v>5.9349701690304568E-2</v>
      </c>
      <c r="DA45" s="16">
        <v>5.8851164196106018E-2</v>
      </c>
      <c r="DB45" s="16">
        <v>5.8356814416858728E-2</v>
      </c>
      <c r="DC45" s="16">
        <v>5.7866617175757112E-2</v>
      </c>
      <c r="DD45" s="16">
        <v>5.7380537591480756E-2</v>
      </c>
      <c r="DE45" s="16">
        <v>5.6898541075712322E-2</v>
      </c>
      <c r="DF45" s="16">
        <v>5.6420593330676339E-2</v>
      </c>
      <c r="DG45" s="16">
        <v>5.5946660346698658E-2</v>
      </c>
      <c r="DH45" s="16">
        <v>5.5476708399786398E-2</v>
      </c>
      <c r="DI45" s="16">
        <v>5.5010704049228192E-2</v>
      </c>
      <c r="DJ45" s="16">
        <v>5.4548614135214682E-2</v>
      </c>
      <c r="DK45" s="16">
        <v>5.4090405776478875E-2</v>
      </c>
    </row>
    <row r="46" spans="2:115" ht="12.75" customHeight="1" x14ac:dyDescent="0.15">
      <c r="B46" s="16">
        <v>93</v>
      </c>
      <c r="D46" s="16">
        <v>0.15572</v>
      </c>
      <c r="E46" s="16">
        <v>0.15438080799999998</v>
      </c>
      <c r="F46" s="16">
        <v>0.15311488537439999</v>
      </c>
      <c r="G46" s="16">
        <v>0.15190527777994223</v>
      </c>
      <c r="H46" s="16">
        <v>0.15073560714103668</v>
      </c>
      <c r="I46" s="16">
        <v>0.14960509008747891</v>
      </c>
      <c r="J46" s="16">
        <v>0.14849801242083158</v>
      </c>
      <c r="K46" s="16">
        <v>0.14741397693015951</v>
      </c>
      <c r="L46" s="16">
        <v>0.14633785489856935</v>
      </c>
      <c r="M46" s="16">
        <v>0.14528422234329966</v>
      </c>
      <c r="N46" s="16">
        <v>0.14423817594242791</v>
      </c>
      <c r="O46" s="16">
        <v>0.14318523725804819</v>
      </c>
      <c r="P46" s="16">
        <v>0.14213998502606445</v>
      </c>
      <c r="Q46" s="16">
        <v>0.14108814913687159</v>
      </c>
      <c r="R46" s="16">
        <v>0.14004409683325875</v>
      </c>
      <c r="S46" s="16">
        <v>0.13899376610700931</v>
      </c>
      <c r="T46" s="16">
        <v>0.13795131286120674</v>
      </c>
      <c r="U46" s="16">
        <v>0.13690288288346156</v>
      </c>
      <c r="V46" s="16">
        <v>0.13586242097354725</v>
      </c>
      <c r="W46" s="16">
        <v>0.13482986657414828</v>
      </c>
      <c r="X46" s="16">
        <v>0.13380515958818476</v>
      </c>
      <c r="Y46" s="16">
        <v>0.13278824037531453</v>
      </c>
      <c r="Z46" s="16">
        <v>0.13177904974846216</v>
      </c>
      <c r="AA46" s="16">
        <v>0.13077752897037384</v>
      </c>
      <c r="AB46" s="16">
        <v>0.12978361975019898</v>
      </c>
      <c r="AC46" s="16">
        <v>0.12879726424009746</v>
      </c>
      <c r="AD46" s="16">
        <v>0.12781840503187269</v>
      </c>
      <c r="AE46" s="16">
        <v>0.12684698515363046</v>
      </c>
      <c r="AF46" s="16">
        <v>0.12588294806646286</v>
      </c>
      <c r="AG46" s="16">
        <v>0.12492623766115775</v>
      </c>
      <c r="AH46" s="16">
        <v>0.12397679825493295</v>
      </c>
      <c r="AI46" s="16">
        <v>0.12303457458819544</v>
      </c>
      <c r="AJ46" s="16">
        <v>0.12209951182132515</v>
      </c>
      <c r="AK46" s="16">
        <v>0.12117155553148308</v>
      </c>
      <c r="AL46" s="16">
        <v>0.1202506517094438</v>
      </c>
      <c r="AM46" s="16">
        <v>0.11933674675645203</v>
      </c>
      <c r="AN46" s="16">
        <v>0.11842978748110299</v>
      </c>
      <c r="AO46" s="16">
        <v>0.1175297210962466</v>
      </c>
      <c r="AP46" s="16">
        <v>0.11663649521591511</v>
      </c>
      <c r="AQ46" s="16">
        <v>0.11575005785227416</v>
      </c>
      <c r="AR46" s="16">
        <v>0.11487035741259687</v>
      </c>
      <c r="AS46" s="16">
        <v>0.11399734269626112</v>
      </c>
      <c r="AT46" s="16">
        <v>0.11313096289176952</v>
      </c>
      <c r="AU46" s="16">
        <v>0.11227116757379207</v>
      </c>
      <c r="AV46" s="16">
        <v>0.11141790670023125</v>
      </c>
      <c r="AW46" s="16">
        <v>0.1105711306093095</v>
      </c>
      <c r="AX46" s="16">
        <v>0.10973079001667874</v>
      </c>
      <c r="AY46" s="16">
        <v>0.10889683601255196</v>
      </c>
      <c r="AZ46" s="16">
        <v>0.10806922005885657</v>
      </c>
      <c r="BA46" s="16">
        <v>0.10724789398640926</v>
      </c>
      <c r="BB46" s="16">
        <v>0.10643280999211253</v>
      </c>
      <c r="BC46" s="16">
        <v>0.10562392063617247</v>
      </c>
      <c r="BD46" s="16">
        <v>0.10482117883933756</v>
      </c>
      <c r="BE46" s="16">
        <v>0.10402453788015859</v>
      </c>
      <c r="BF46" s="16">
        <v>0.10323395139226939</v>
      </c>
      <c r="BG46" s="16">
        <v>0.10244937336168813</v>
      </c>
      <c r="BH46" s="16">
        <v>0.10167075812413928</v>
      </c>
      <c r="BI46" s="16">
        <v>0.10089806036239583</v>
      </c>
      <c r="BJ46" s="16">
        <v>0.10013123510364161</v>
      </c>
      <c r="BK46" s="16">
        <v>9.9370237716853924E-2</v>
      </c>
      <c r="BL46" s="16">
        <v>9.8615023910205837E-2</v>
      </c>
      <c r="BM46" s="16">
        <v>9.7865549728488266E-2</v>
      </c>
      <c r="BN46" s="16">
        <v>9.7121771550551753E-2</v>
      </c>
      <c r="BO46" s="16">
        <v>9.6383646086767555E-2</v>
      </c>
      <c r="BP46" s="16">
        <v>9.5651130376508103E-2</v>
      </c>
      <c r="BQ46" s="16">
        <v>9.4924181785646655E-2</v>
      </c>
      <c r="BR46" s="16">
        <v>9.4202758004075723E-2</v>
      </c>
      <c r="BS46" s="16">
        <v>9.3486817043244755E-2</v>
      </c>
      <c r="BT46" s="16">
        <v>9.2776317233716071E-2</v>
      </c>
      <c r="BU46" s="16">
        <v>9.2071217222739837E-2</v>
      </c>
      <c r="BV46" s="16">
        <v>9.1371475971847013E-2</v>
      </c>
      <c r="BW46" s="16">
        <v>9.067705275446096E-2</v>
      </c>
      <c r="BX46" s="16">
        <v>8.9987907153527058E-2</v>
      </c>
      <c r="BY46" s="16">
        <v>8.9303999059160241E-2</v>
      </c>
      <c r="BZ46" s="16">
        <v>8.8625288666310614E-2</v>
      </c>
      <c r="CA46" s="16">
        <v>8.7951736472446654E-2</v>
      </c>
      <c r="CB46" s="16">
        <v>8.7283303275256061E-2</v>
      </c>
      <c r="CC46" s="16">
        <v>8.6619950170364099E-2</v>
      </c>
      <c r="CD46" s="16">
        <v>8.5961638549069339E-2</v>
      </c>
      <c r="CE46" s="16">
        <v>8.530833009609641E-2</v>
      </c>
      <c r="CF46" s="16">
        <v>8.4659986787366068E-2</v>
      </c>
      <c r="CG46" s="16">
        <v>8.4016570887782083E-2</v>
      </c>
      <c r="CH46" s="16">
        <v>8.3378044949034932E-2</v>
      </c>
      <c r="CI46" s="16">
        <v>8.2744371807422265E-2</v>
      </c>
      <c r="CJ46" s="16">
        <v>8.2115514581685853E-2</v>
      </c>
      <c r="CK46" s="16">
        <v>8.1491436670865045E-2</v>
      </c>
      <c r="CL46" s="16">
        <v>8.087210175216647E-2</v>
      </c>
      <c r="CM46" s="16">
        <v>8.0257473778849994E-2</v>
      </c>
      <c r="CN46" s="16">
        <v>7.9647516978130731E-2</v>
      </c>
      <c r="CO46" s="16">
        <v>7.9042195849096927E-2</v>
      </c>
      <c r="CP46" s="16">
        <v>7.8441475160643773E-2</v>
      </c>
      <c r="CQ46" s="16">
        <v>7.7845319949422884E-2</v>
      </c>
      <c r="CR46" s="16">
        <v>7.7253695517807267E-2</v>
      </c>
      <c r="CS46" s="16">
        <v>7.6666567431871932E-2</v>
      </c>
      <c r="CT46" s="16">
        <v>7.6083901519389707E-2</v>
      </c>
      <c r="CU46" s="16">
        <v>7.550566386784234E-2</v>
      </c>
      <c r="CV46" s="16">
        <v>7.4931820822446732E-2</v>
      </c>
      <c r="CW46" s="16">
        <v>7.4362338984196127E-2</v>
      </c>
      <c r="CX46" s="16">
        <v>7.3797185207916227E-2</v>
      </c>
      <c r="CY46" s="16">
        <v>7.3236326600336063E-2</v>
      </c>
      <c r="CZ46" s="16">
        <v>7.2679730518173516E-2</v>
      </c>
      <c r="DA46" s="16">
        <v>7.2127364566235391E-2</v>
      </c>
      <c r="DB46" s="16">
        <v>7.1579196595531996E-2</v>
      </c>
      <c r="DC46" s="16">
        <v>7.1035194701405943E-2</v>
      </c>
      <c r="DD46" s="16">
        <v>7.0495327221675258E-2</v>
      </c>
      <c r="DE46" s="16">
        <v>6.9959562734790523E-2</v>
      </c>
      <c r="DF46" s="16">
        <v>6.9427870058006116E-2</v>
      </c>
      <c r="DG46" s="16">
        <v>6.8900218245565262E-2</v>
      </c>
      <c r="DH46" s="16">
        <v>6.8376576586898968E-2</v>
      </c>
      <c r="DI46" s="16">
        <v>6.7856914604838531E-2</v>
      </c>
      <c r="DJ46" s="16">
        <v>6.7341202053841753E-2</v>
      </c>
      <c r="DK46" s="16">
        <v>6.6829408918232552E-2</v>
      </c>
    </row>
    <row r="47" spans="2:115" ht="12.75" customHeight="1" x14ac:dyDescent="0.15">
      <c r="B47" s="16">
        <v>94</v>
      </c>
      <c r="D47" s="16">
        <v>0.17449999999999999</v>
      </c>
      <c r="E47" s="16">
        <v>0.17312144999999998</v>
      </c>
      <c r="F47" s="16">
        <v>0.17180572697999996</v>
      </c>
      <c r="G47" s="16">
        <v>0.17055154517304597</v>
      </c>
      <c r="H47" s="16">
        <v>0.16934062920231735</v>
      </c>
      <c r="I47" s="16">
        <v>0.16817217886082136</v>
      </c>
      <c r="J47" s="16">
        <v>0.16702860804456776</v>
      </c>
      <c r="K47" s="16">
        <v>0.16590951637066914</v>
      </c>
      <c r="L47" s="16">
        <v>0.16481451356262272</v>
      </c>
      <c r="M47" s="16">
        <v>0.16372673777310939</v>
      </c>
      <c r="N47" s="16">
        <v>0.16264614130380686</v>
      </c>
      <c r="O47" s="16">
        <v>0.16157267677120174</v>
      </c>
      <c r="P47" s="16">
        <v>0.16050629710451181</v>
      </c>
      <c r="Q47" s="16">
        <v>0.15944695554362201</v>
      </c>
      <c r="R47" s="16">
        <v>0.15837866094147973</v>
      </c>
      <c r="S47" s="16">
        <v>0.1573175239131718</v>
      </c>
      <c r="T47" s="16">
        <v>0.15626349650295354</v>
      </c>
      <c r="U47" s="16">
        <v>0.15520090472673345</v>
      </c>
      <c r="V47" s="16">
        <v>0.15414553857459165</v>
      </c>
      <c r="W47" s="16">
        <v>0.15309734891228444</v>
      </c>
      <c r="X47" s="16">
        <v>0.15205628693968087</v>
      </c>
      <c r="Y47" s="16">
        <v>0.15102230418849105</v>
      </c>
      <c r="Z47" s="16">
        <v>0.14999535252000931</v>
      </c>
      <c r="AA47" s="16">
        <v>0.14897538412287323</v>
      </c>
      <c r="AB47" s="16">
        <v>0.1479623515108377</v>
      </c>
      <c r="AC47" s="16">
        <v>0.14695620752056399</v>
      </c>
      <c r="AD47" s="16">
        <v>0.14595690530942415</v>
      </c>
      <c r="AE47" s="16">
        <v>0.14496439835332006</v>
      </c>
      <c r="AF47" s="16">
        <v>0.1439786404445175</v>
      </c>
      <c r="AG47" s="16">
        <v>0.14299958568949475</v>
      </c>
      <c r="AH47" s="16">
        <v>0.14202718850680621</v>
      </c>
      <c r="AI47" s="16">
        <v>0.14106140362495989</v>
      </c>
      <c r="AJ47" s="16">
        <v>0.14010218608031019</v>
      </c>
      <c r="AK47" s="16">
        <v>0.13914949121496406</v>
      </c>
      <c r="AL47" s="16">
        <v>0.13820327467470231</v>
      </c>
      <c r="AM47" s="16">
        <v>0.13726349240691432</v>
      </c>
      <c r="AN47" s="16">
        <v>0.13633010065854731</v>
      </c>
      <c r="AO47" s="16">
        <v>0.13540305597406918</v>
      </c>
      <c r="AP47" s="16">
        <v>0.1344823151934455</v>
      </c>
      <c r="AQ47" s="16">
        <v>0.13356783545013007</v>
      </c>
      <c r="AR47" s="16">
        <v>0.13265957416906918</v>
      </c>
      <c r="AS47" s="16">
        <v>0.13175748906471951</v>
      </c>
      <c r="AT47" s="16">
        <v>0.13086153813907941</v>
      </c>
      <c r="AU47" s="16">
        <v>0.12997167967973366</v>
      </c>
      <c r="AV47" s="16">
        <v>0.12908787225791149</v>
      </c>
      <c r="AW47" s="16">
        <v>0.12821007472655768</v>
      </c>
      <c r="AX47" s="16">
        <v>0.12733824621841708</v>
      </c>
      <c r="AY47" s="16">
        <v>0.12647234614413186</v>
      </c>
      <c r="AZ47" s="16">
        <v>0.12561233419035173</v>
      </c>
      <c r="BA47" s="16">
        <v>0.12475817031785735</v>
      </c>
      <c r="BB47" s="16">
        <v>0.12390981475969592</v>
      </c>
      <c r="BC47" s="16">
        <v>0.12306722801932998</v>
      </c>
      <c r="BD47" s="16">
        <v>0.12223037086879852</v>
      </c>
      <c r="BE47" s="16">
        <v>0.12139920434689069</v>
      </c>
      <c r="BF47" s="16">
        <v>0.12057368975733183</v>
      </c>
      <c r="BG47" s="16">
        <v>0.11975378866698198</v>
      </c>
      <c r="BH47" s="16">
        <v>0.1189394629040465</v>
      </c>
      <c r="BI47" s="16">
        <v>0.11813067455629897</v>
      </c>
      <c r="BJ47" s="16">
        <v>0.11732738596931613</v>
      </c>
      <c r="BK47" s="16">
        <v>0.11652955974472477</v>
      </c>
      <c r="BL47" s="16">
        <v>0.11573715873846066</v>
      </c>
      <c r="BM47" s="16">
        <v>0.11495014605903911</v>
      </c>
      <c r="BN47" s="16">
        <v>0.11416848506583765</v>
      </c>
      <c r="BO47" s="16">
        <v>0.11339213936738994</v>
      </c>
      <c r="BP47" s="16">
        <v>0.11262107281969169</v>
      </c>
      <c r="BQ47" s="16">
        <v>0.11185524952451778</v>
      </c>
      <c r="BR47" s="16">
        <v>0.11109463382775106</v>
      </c>
      <c r="BS47" s="16">
        <v>0.11033919031772235</v>
      </c>
      <c r="BT47" s="16">
        <v>0.10958888382356184</v>
      </c>
      <c r="BU47" s="16">
        <v>0.10884367941356163</v>
      </c>
      <c r="BV47" s="16">
        <v>0.1081035423935494</v>
      </c>
      <c r="BW47" s="16">
        <v>0.10736843830527326</v>
      </c>
      <c r="BX47" s="16">
        <v>0.10663833292479738</v>
      </c>
      <c r="BY47" s="16">
        <v>0.10591319226090877</v>
      </c>
      <c r="BZ47" s="16">
        <v>0.10519298255353458</v>
      </c>
      <c r="CA47" s="16">
        <v>0.10447767027217054</v>
      </c>
      <c r="CB47" s="16">
        <v>0.10376722211431978</v>
      </c>
      <c r="CC47" s="16">
        <v>0.1030616050039424</v>
      </c>
      <c r="CD47" s="16">
        <v>0.10236078608991558</v>
      </c>
      <c r="CE47" s="16">
        <v>0.10166473274450416</v>
      </c>
      <c r="CF47" s="16">
        <v>0.10097341256184154</v>
      </c>
      <c r="CG47" s="16">
        <v>0.100286793356421</v>
      </c>
      <c r="CH47" s="16">
        <v>9.9604843161597345E-2</v>
      </c>
      <c r="CI47" s="16">
        <v>9.892753022809847E-2</v>
      </c>
      <c r="CJ47" s="16">
        <v>9.82548230225474E-2</v>
      </c>
      <c r="CK47" s="16">
        <v>9.7586690225994088E-2</v>
      </c>
      <c r="CL47" s="16">
        <v>9.6923100732457329E-2</v>
      </c>
      <c r="CM47" s="16">
        <v>9.6264023647476604E-2</v>
      </c>
      <c r="CN47" s="16">
        <v>9.5609428286673764E-2</v>
      </c>
      <c r="CO47" s="16">
        <v>9.4959284174324379E-2</v>
      </c>
      <c r="CP47" s="16">
        <v>9.431356104193897E-2</v>
      </c>
      <c r="CQ47" s="16">
        <v>9.367222882685379E-2</v>
      </c>
      <c r="CR47" s="16">
        <v>9.3035257670831178E-2</v>
      </c>
      <c r="CS47" s="16">
        <v>9.2402617918669522E-2</v>
      </c>
      <c r="CT47" s="16">
        <v>9.1774280116822579E-2</v>
      </c>
      <c r="CU47" s="16">
        <v>9.1150215012028163E-2</v>
      </c>
      <c r="CV47" s="16">
        <v>9.0530393549946381E-2</v>
      </c>
      <c r="CW47" s="16">
        <v>8.9914786873806746E-2</v>
      </c>
      <c r="CX47" s="16">
        <v>8.9303366323064848E-2</v>
      </c>
      <c r="CY47" s="16">
        <v>8.8696103432068005E-2</v>
      </c>
      <c r="CZ47" s="16">
        <v>8.8092969928729933E-2</v>
      </c>
      <c r="DA47" s="16">
        <v>8.749393773321458E-2</v>
      </c>
      <c r="DB47" s="16">
        <v>8.6898978956628709E-2</v>
      </c>
      <c r="DC47" s="16">
        <v>8.6308065899723632E-2</v>
      </c>
      <c r="DD47" s="16">
        <v>8.572117105160551E-2</v>
      </c>
      <c r="DE47" s="16">
        <v>8.5138267088454594E-2</v>
      </c>
      <c r="DF47" s="16">
        <v>8.4559326872253093E-2</v>
      </c>
      <c r="DG47" s="16">
        <v>8.3984323449521781E-2</v>
      </c>
      <c r="DH47" s="16">
        <v>8.3413230050065013E-2</v>
      </c>
      <c r="DI47" s="16">
        <v>8.2846020085724587E-2</v>
      </c>
      <c r="DJ47" s="16">
        <v>8.2282667149141661E-2</v>
      </c>
      <c r="DK47" s="16">
        <v>8.172314501252749E-2</v>
      </c>
    </row>
    <row r="48" spans="2:115" ht="12.75" customHeight="1" x14ac:dyDescent="0.15">
      <c r="B48" s="16">
        <v>95</v>
      </c>
      <c r="D48" s="16">
        <v>0.19527</v>
      </c>
      <c r="E48" s="16">
        <v>0.19384452900000002</v>
      </c>
      <c r="F48" s="16">
        <v>0.19246823284410003</v>
      </c>
      <c r="G48" s="16">
        <v>0.19115944886076014</v>
      </c>
      <c r="H48" s="16">
        <v>0.18989779649827912</v>
      </c>
      <c r="I48" s="16">
        <v>0.18866346082104032</v>
      </c>
      <c r="J48" s="16">
        <v>0.18747488101786777</v>
      </c>
      <c r="K48" s="16">
        <v>0.18631253675555701</v>
      </c>
      <c r="L48" s="16">
        <v>0.1851760302813481</v>
      </c>
      <c r="M48" s="16">
        <v>0.18404645649663187</v>
      </c>
      <c r="N48" s="16">
        <v>0.18294217775765209</v>
      </c>
      <c r="O48" s="16">
        <v>0.18184452469110618</v>
      </c>
      <c r="P48" s="16">
        <v>0.18075345754295954</v>
      </c>
      <c r="Q48" s="16">
        <v>0.17966893679770179</v>
      </c>
      <c r="R48" s="16">
        <v>0.17859092317691558</v>
      </c>
      <c r="S48" s="16">
        <v>0.17751937763785408</v>
      </c>
      <c r="T48" s="16">
        <v>0.17645426137202697</v>
      </c>
      <c r="U48" s="16">
        <v>0.1753955358037948</v>
      </c>
      <c r="V48" s="16">
        <v>0.17434316258897203</v>
      </c>
      <c r="W48" s="16">
        <v>0.1732971036134382</v>
      </c>
      <c r="X48" s="16">
        <v>0.17225732099175758</v>
      </c>
      <c r="Y48" s="16">
        <v>0.17122377706580702</v>
      </c>
      <c r="Z48" s="16">
        <v>0.17019643440341217</v>
      </c>
      <c r="AA48" s="16">
        <v>0.16917525579699172</v>
      </c>
      <c r="AB48" s="16">
        <v>0.16816020426220976</v>
      </c>
      <c r="AC48" s="16">
        <v>0.1671512430366365</v>
      </c>
      <c r="AD48" s="16">
        <v>0.16614833557841668</v>
      </c>
      <c r="AE48" s="16">
        <v>0.16515144556494618</v>
      </c>
      <c r="AF48" s="16">
        <v>0.16416053689155649</v>
      </c>
      <c r="AG48" s="16">
        <v>0.16317557367020716</v>
      </c>
      <c r="AH48" s="16">
        <v>0.16219652022818593</v>
      </c>
      <c r="AI48" s="16">
        <v>0.1612233411068168</v>
      </c>
      <c r="AJ48" s="16">
        <v>0.1602560010601759</v>
      </c>
      <c r="AK48" s="16">
        <v>0.15929446505381484</v>
      </c>
      <c r="AL48" s="16">
        <v>0.15833869826349195</v>
      </c>
      <c r="AM48" s="16">
        <v>0.157388666073911</v>
      </c>
      <c r="AN48" s="16">
        <v>0.15644433407746752</v>
      </c>
      <c r="AO48" s="16">
        <v>0.15550566807300273</v>
      </c>
      <c r="AP48" s="16">
        <v>0.15457263406456473</v>
      </c>
      <c r="AQ48" s="16">
        <v>0.15364519826017731</v>
      </c>
      <c r="AR48" s="16">
        <v>0.15272332707061625</v>
      </c>
      <c r="AS48" s="16">
        <v>0.15180698710819254</v>
      </c>
      <c r="AT48" s="16">
        <v>0.1508961451855434</v>
      </c>
      <c r="AU48" s="16">
        <v>0.14999076831443015</v>
      </c>
      <c r="AV48" s="16">
        <v>0.14909082370454355</v>
      </c>
      <c r="AW48" s="16">
        <v>0.14819627876231631</v>
      </c>
      <c r="AX48" s="16">
        <v>0.1473071010897424</v>
      </c>
      <c r="AY48" s="16">
        <v>0.14642325848320395</v>
      </c>
      <c r="AZ48" s="16">
        <v>0.14554471893230472</v>
      </c>
      <c r="BA48" s="16">
        <v>0.1446714506187109</v>
      </c>
      <c r="BB48" s="16">
        <v>0.14380342191499862</v>
      </c>
      <c r="BC48" s="16">
        <v>0.14294060138350864</v>
      </c>
      <c r="BD48" s="16">
        <v>0.14208295777520757</v>
      </c>
      <c r="BE48" s="16">
        <v>0.14123046002855633</v>
      </c>
      <c r="BF48" s="16">
        <v>0.14038307726838498</v>
      </c>
      <c r="BG48" s="16">
        <v>0.13954077880477467</v>
      </c>
      <c r="BH48" s="16">
        <v>0.13870353413194603</v>
      </c>
      <c r="BI48" s="16">
        <v>0.13787131292715435</v>
      </c>
      <c r="BJ48" s="16">
        <v>0.13704408504959142</v>
      </c>
      <c r="BK48" s="16">
        <v>0.13622182053929388</v>
      </c>
      <c r="BL48" s="16">
        <v>0.13540448961605811</v>
      </c>
      <c r="BM48" s="16">
        <v>0.13459206267836177</v>
      </c>
      <c r="BN48" s="16">
        <v>0.13378451030229158</v>
      </c>
      <c r="BO48" s="16">
        <v>0.13298180324047784</v>
      </c>
      <c r="BP48" s="16">
        <v>0.13218391242103497</v>
      </c>
      <c r="BQ48" s="16">
        <v>0.13139080894650876</v>
      </c>
      <c r="BR48" s="16">
        <v>0.13060246409282972</v>
      </c>
      <c r="BS48" s="16">
        <v>0.12981884930827273</v>
      </c>
      <c r="BT48" s="16">
        <v>0.1290399362124231</v>
      </c>
      <c r="BU48" s="16">
        <v>0.12826569659514855</v>
      </c>
      <c r="BV48" s="16">
        <v>0.12749610241557766</v>
      </c>
      <c r="BW48" s="16">
        <v>0.1267311258010842</v>
      </c>
      <c r="BX48" s="16">
        <v>0.1259707390462777</v>
      </c>
      <c r="BY48" s="16">
        <v>0.12521491461200002</v>
      </c>
      <c r="BZ48" s="16">
        <v>0.12446362512432803</v>
      </c>
      <c r="CA48" s="16">
        <v>0.12371684337358206</v>
      </c>
      <c r="CB48" s="16">
        <v>0.12297454231334057</v>
      </c>
      <c r="CC48" s="16">
        <v>0.12223669505946051</v>
      </c>
      <c r="CD48" s="16">
        <v>0.12150327488910376</v>
      </c>
      <c r="CE48" s="16">
        <v>0.12077425523976912</v>
      </c>
      <c r="CF48" s="16">
        <v>0.12004960970833052</v>
      </c>
      <c r="CG48" s="16">
        <v>0.11932931205008053</v>
      </c>
      <c r="CH48" s="16">
        <v>0.11861333617778004</v>
      </c>
      <c r="CI48" s="16">
        <v>0.11790165616071338</v>
      </c>
      <c r="CJ48" s="16">
        <v>0.11719424622374908</v>
      </c>
      <c r="CK48" s="16">
        <v>0.1164910807464066</v>
      </c>
      <c r="CL48" s="16">
        <v>0.11579213426192815</v>
      </c>
      <c r="CM48" s="16">
        <v>0.11509738145635659</v>
      </c>
      <c r="CN48" s="16">
        <v>0.11440679716761844</v>
      </c>
      <c r="CO48" s="16">
        <v>0.11372035638461274</v>
      </c>
      <c r="CP48" s="16">
        <v>0.11303803424630506</v>
      </c>
      <c r="CQ48" s="16">
        <v>0.11235980604082721</v>
      </c>
      <c r="CR48" s="16">
        <v>0.11168564720458225</v>
      </c>
      <c r="CS48" s="16">
        <v>0.11101553332135476</v>
      </c>
      <c r="CT48" s="16">
        <v>0.11034944012142664</v>
      </c>
      <c r="CU48" s="16">
        <v>0.10968734348069809</v>
      </c>
      <c r="CV48" s="16">
        <v>0.10902921941981389</v>
      </c>
      <c r="CW48" s="16">
        <v>0.10837504410329502</v>
      </c>
      <c r="CX48" s="16">
        <v>0.10772479383867523</v>
      </c>
      <c r="CY48" s="16">
        <v>0.10707844507564319</v>
      </c>
      <c r="CZ48" s="16">
        <v>0.10643597440518932</v>
      </c>
      <c r="DA48" s="16">
        <v>0.10579735855875819</v>
      </c>
      <c r="DB48" s="16">
        <v>0.10516257440740562</v>
      </c>
      <c r="DC48" s="16">
        <v>0.10453159896096119</v>
      </c>
      <c r="DD48" s="16">
        <v>0.10390440936719543</v>
      </c>
      <c r="DE48" s="16">
        <v>0.10328098291099225</v>
      </c>
      <c r="DF48" s="16">
        <v>0.10266129701352632</v>
      </c>
      <c r="DG48" s="16">
        <v>0.10204532923144514</v>
      </c>
      <c r="DH48" s="16">
        <v>0.10143305725605646</v>
      </c>
      <c r="DI48" s="16">
        <v>0.10082445891252015</v>
      </c>
      <c r="DJ48" s="16">
        <v>0.10021951215904501</v>
      </c>
      <c r="DK48" s="16">
        <v>9.9618195086090738E-2</v>
      </c>
    </row>
    <row r="49" spans="2:115" ht="12.75" customHeight="1" x14ac:dyDescent="0.15">
      <c r="B49" s="16">
        <v>96</v>
      </c>
      <c r="D49" s="16">
        <v>0.21826000000000001</v>
      </c>
      <c r="E49" s="16">
        <v>0.21681948400000001</v>
      </c>
      <c r="F49" s="16">
        <v>0.21543183930240001</v>
      </c>
      <c r="G49" s="16">
        <v>0.21411770508265537</v>
      </c>
      <c r="H49" s="16">
        <v>0.21285441062266772</v>
      </c>
      <c r="I49" s="16">
        <v>0.21161985504105624</v>
      </c>
      <c r="J49" s="16">
        <v>0.21043478385282632</v>
      </c>
      <c r="K49" s="16">
        <v>0.2092773925416358</v>
      </c>
      <c r="L49" s="16">
        <v>0.20814729462191098</v>
      </c>
      <c r="M49" s="16">
        <v>0.20702329923095267</v>
      </c>
      <c r="N49" s="16">
        <v>0.20592607574502864</v>
      </c>
      <c r="O49" s="16">
        <v>0.20483466754357998</v>
      </c>
      <c r="P49" s="16">
        <v>0.20376952727235337</v>
      </c>
      <c r="Q49" s="16">
        <v>0.20270992573053714</v>
      </c>
      <c r="R49" s="16">
        <v>0.20165583411673835</v>
      </c>
      <c r="S49" s="16">
        <v>0.20060722377933132</v>
      </c>
      <c r="T49" s="16">
        <v>0.19956406621567879</v>
      </c>
      <c r="U49" s="16">
        <v>0.19852633307135725</v>
      </c>
      <c r="V49" s="16">
        <v>0.1974939961393862</v>
      </c>
      <c r="W49" s="16">
        <v>0.19646702735946139</v>
      </c>
      <c r="X49" s="16">
        <v>0.1954453988171922</v>
      </c>
      <c r="Y49" s="16">
        <v>0.19442908274334281</v>
      </c>
      <c r="Z49" s="16">
        <v>0.19341805151307742</v>
      </c>
      <c r="AA49" s="16">
        <v>0.19241227764520943</v>
      </c>
      <c r="AB49" s="16">
        <v>0.19141173380145435</v>
      </c>
      <c r="AC49" s="16">
        <v>0.19041639278568678</v>
      </c>
      <c r="AD49" s="16">
        <v>0.18942622754320121</v>
      </c>
      <c r="AE49" s="16">
        <v>0.18844121115997656</v>
      </c>
      <c r="AF49" s="16">
        <v>0.1874613168619447</v>
      </c>
      <c r="AG49" s="16">
        <v>0.18648651801426258</v>
      </c>
      <c r="AH49" s="16">
        <v>0.18551678812058844</v>
      </c>
      <c r="AI49" s="16">
        <v>0.18455210082236137</v>
      </c>
      <c r="AJ49" s="16">
        <v>0.18359242989808511</v>
      </c>
      <c r="AK49" s="16">
        <v>0.18263774926261506</v>
      </c>
      <c r="AL49" s="16">
        <v>0.18168803296644945</v>
      </c>
      <c r="AM49" s="16">
        <v>0.18074325519502393</v>
      </c>
      <c r="AN49" s="16">
        <v>0.17980339026800979</v>
      </c>
      <c r="AO49" s="16">
        <v>0.17886841263861616</v>
      </c>
      <c r="AP49" s="16">
        <v>0.17793829689289536</v>
      </c>
      <c r="AQ49" s="16">
        <v>0.17701301774905231</v>
      </c>
      <c r="AR49" s="16">
        <v>0.17609255005675725</v>
      </c>
      <c r="AS49" s="16">
        <v>0.1751768687964621</v>
      </c>
      <c r="AT49" s="16">
        <v>0.17426594907872051</v>
      </c>
      <c r="AU49" s="16">
        <v>0.17335976614351115</v>
      </c>
      <c r="AV49" s="16">
        <v>0.17245829535956489</v>
      </c>
      <c r="AW49" s="16">
        <v>0.17156151222369515</v>
      </c>
      <c r="AX49" s="16">
        <v>0.17066939236013196</v>
      </c>
      <c r="AY49" s="16">
        <v>0.16978191151985927</v>
      </c>
      <c r="AZ49" s="16">
        <v>0.168899045579956</v>
      </c>
      <c r="BA49" s="16">
        <v>0.16802077054294023</v>
      </c>
      <c r="BB49" s="16">
        <v>0.16714706253611694</v>
      </c>
      <c r="BC49" s="16">
        <v>0.16627789781092914</v>
      </c>
      <c r="BD49" s="16">
        <v>0.16541325274231233</v>
      </c>
      <c r="BE49" s="16">
        <v>0.1645531038280523</v>
      </c>
      <c r="BF49" s="16">
        <v>0.16369742768814644</v>
      </c>
      <c r="BG49" s="16">
        <v>0.16284620106416806</v>
      </c>
      <c r="BH49" s="16">
        <v>0.1619994008186344</v>
      </c>
      <c r="BI49" s="16">
        <v>0.16115700393437751</v>
      </c>
      <c r="BJ49" s="16">
        <v>0.16031898751391874</v>
      </c>
      <c r="BK49" s="16">
        <v>0.15948532877884639</v>
      </c>
      <c r="BL49" s="16">
        <v>0.15865600506919636</v>
      </c>
      <c r="BM49" s="16">
        <v>0.15783099384283655</v>
      </c>
      <c r="BN49" s="16">
        <v>0.15701027267485382</v>
      </c>
      <c r="BO49" s="16">
        <v>0.15619381925694456</v>
      </c>
      <c r="BP49" s="16">
        <v>0.15538161139680845</v>
      </c>
      <c r="BQ49" s="16">
        <v>0.15457362701754507</v>
      </c>
      <c r="BR49" s="16">
        <v>0.15376984415705383</v>
      </c>
      <c r="BS49" s="16">
        <v>0.15297024096743714</v>
      </c>
      <c r="BT49" s="16">
        <v>0.15217479571440648</v>
      </c>
      <c r="BU49" s="16">
        <v>0.15138348677669156</v>
      </c>
      <c r="BV49" s="16">
        <v>0.15059629264545277</v>
      </c>
      <c r="BW49" s="16">
        <v>0.14981319192369641</v>
      </c>
      <c r="BX49" s="16">
        <v>0.14903416332569319</v>
      </c>
      <c r="BY49" s="16">
        <v>0.14825918567639959</v>
      </c>
      <c r="BZ49" s="16">
        <v>0.14748823791088234</v>
      </c>
      <c r="CA49" s="16">
        <v>0.14672129907374573</v>
      </c>
      <c r="CB49" s="16">
        <v>0.14595834831856225</v>
      </c>
      <c r="CC49" s="16">
        <v>0.14519936490730573</v>
      </c>
      <c r="CD49" s="16">
        <v>0.14444432820978775</v>
      </c>
      <c r="CE49" s="16">
        <v>0.14369321770309687</v>
      </c>
      <c r="CF49" s="16">
        <v>0.14294601297104076</v>
      </c>
      <c r="CG49" s="16">
        <v>0.14220269370359134</v>
      </c>
      <c r="CH49" s="16">
        <v>0.14146323969633268</v>
      </c>
      <c r="CI49" s="16">
        <v>0.14072763084991174</v>
      </c>
      <c r="CJ49" s="16">
        <v>0.1399958471694922</v>
      </c>
      <c r="CK49" s="16">
        <v>0.13926786876421085</v>
      </c>
      <c r="CL49" s="16">
        <v>0.13854367584663696</v>
      </c>
      <c r="CM49" s="16">
        <v>0.13782324873223445</v>
      </c>
      <c r="CN49" s="16">
        <v>0.13710656783882685</v>
      </c>
      <c r="CO49" s="16">
        <v>0.13639361368606492</v>
      </c>
      <c r="CP49" s="16">
        <v>0.13568436689489741</v>
      </c>
      <c r="CQ49" s="16">
        <v>0.13497880818704394</v>
      </c>
      <c r="CR49" s="16">
        <v>0.13427691838447131</v>
      </c>
      <c r="CS49" s="16">
        <v>0.13357867840887205</v>
      </c>
      <c r="CT49" s="16">
        <v>0.13288406928114593</v>
      </c>
      <c r="CU49" s="16">
        <v>0.13219307212088396</v>
      </c>
      <c r="CV49" s="16">
        <v>0.13150566814585538</v>
      </c>
      <c r="CW49" s="16">
        <v>0.13082183867149694</v>
      </c>
      <c r="CX49" s="16">
        <v>0.13014156511040514</v>
      </c>
      <c r="CY49" s="16">
        <v>0.12946482897183106</v>
      </c>
      <c r="CZ49" s="16">
        <v>0.12879161186117752</v>
      </c>
      <c r="DA49" s="16">
        <v>0.12812189547949943</v>
      </c>
      <c r="DB49" s="16">
        <v>0.12745566162300601</v>
      </c>
      <c r="DC49" s="16">
        <v>0.1267928921825664</v>
      </c>
      <c r="DD49" s="16">
        <v>0.12613356914321705</v>
      </c>
      <c r="DE49" s="16">
        <v>0.12547767458367232</v>
      </c>
      <c r="DF49" s="16">
        <v>0.12482519067583722</v>
      </c>
      <c r="DG49" s="16">
        <v>0.12417609968432287</v>
      </c>
      <c r="DH49" s="16">
        <v>0.12353038396596439</v>
      </c>
      <c r="DI49" s="16">
        <v>0.12288802596934138</v>
      </c>
      <c r="DJ49" s="16">
        <v>0.12224900823430081</v>
      </c>
      <c r="DK49" s="16">
        <v>0.12161331339148244</v>
      </c>
    </row>
    <row r="50" spans="2:115" ht="12.75" customHeight="1" x14ac:dyDescent="0.15">
      <c r="B50" s="16">
        <v>97</v>
      </c>
      <c r="D50" s="16">
        <v>0.24371000000000001</v>
      </c>
      <c r="E50" s="16">
        <v>0.24227211100000001</v>
      </c>
      <c r="F50" s="16">
        <v>0.2409153871784</v>
      </c>
      <c r="G50" s="16">
        <v>0.23961444408763666</v>
      </c>
      <c r="H50" s="16">
        <v>0.23834448753397219</v>
      </c>
      <c r="I50" s="16">
        <v>0.23712893064754895</v>
      </c>
      <c r="J50" s="16">
        <v>0.23594328599431119</v>
      </c>
      <c r="K50" s="16">
        <v>0.23481075822153849</v>
      </c>
      <c r="L50" s="16">
        <v>0.23370714765789724</v>
      </c>
      <c r="M50" s="16">
        <v>0.23260872406390512</v>
      </c>
      <c r="N50" s="16">
        <v>0.23153872393321115</v>
      </c>
      <c r="O50" s="16">
        <v>0.2304967996755117</v>
      </c>
      <c r="P50" s="16">
        <v>0.22945956407697191</v>
      </c>
      <c r="Q50" s="16">
        <v>0.22842699603862554</v>
      </c>
      <c r="R50" s="16">
        <v>0.22742191725605559</v>
      </c>
      <c r="S50" s="16">
        <v>0.22642126082012895</v>
      </c>
      <c r="T50" s="16">
        <v>0.22542500727252041</v>
      </c>
      <c r="U50" s="16">
        <v>0.22443313724052133</v>
      </c>
      <c r="V50" s="16">
        <v>0.22344563143666304</v>
      </c>
      <c r="W50" s="16">
        <v>0.22246247065834174</v>
      </c>
      <c r="X50" s="16">
        <v>0.22148363578744504</v>
      </c>
      <c r="Y50" s="16">
        <v>0.22050910778998029</v>
      </c>
      <c r="Z50" s="16">
        <v>0.21953886771570438</v>
      </c>
      <c r="AA50" s="16">
        <v>0.21857289669775529</v>
      </c>
      <c r="AB50" s="16">
        <v>0.21761117595228519</v>
      </c>
      <c r="AC50" s="16">
        <v>0.21665368677809513</v>
      </c>
      <c r="AD50" s="16">
        <v>0.21570041055627154</v>
      </c>
      <c r="AE50" s="16">
        <v>0.21475132874982394</v>
      </c>
      <c r="AF50" s="16">
        <v>0.21380642290332472</v>
      </c>
      <c r="AG50" s="16">
        <v>0.2128656746425501</v>
      </c>
      <c r="AH50" s="16">
        <v>0.2119290656741229</v>
      </c>
      <c r="AI50" s="16">
        <v>0.21099657778515676</v>
      </c>
      <c r="AJ50" s="16">
        <v>0.21006819284290207</v>
      </c>
      <c r="AK50" s="16">
        <v>0.20914389279439333</v>
      </c>
      <c r="AL50" s="16">
        <v>0.20822365966609799</v>
      </c>
      <c r="AM50" s="16">
        <v>0.20730747556356718</v>
      </c>
      <c r="AN50" s="16">
        <v>0.20639532267108748</v>
      </c>
      <c r="AO50" s="16">
        <v>0.20548718325133472</v>
      </c>
      <c r="AP50" s="16">
        <v>0.20458303964502886</v>
      </c>
      <c r="AQ50" s="16">
        <v>0.20368287427059073</v>
      </c>
      <c r="AR50" s="16">
        <v>0.20278666962380013</v>
      </c>
      <c r="AS50" s="16">
        <v>0.20189440827745542</v>
      </c>
      <c r="AT50" s="16">
        <v>0.20100607288103464</v>
      </c>
      <c r="AU50" s="16">
        <v>0.20012164616035807</v>
      </c>
      <c r="AV50" s="16">
        <v>0.1992411109172525</v>
      </c>
      <c r="AW50" s="16">
        <v>0.1983644500292166</v>
      </c>
      <c r="AX50" s="16">
        <v>0.19749164644908807</v>
      </c>
      <c r="AY50" s="16">
        <v>0.19662268320471207</v>
      </c>
      <c r="AZ50" s="16">
        <v>0.19575754339861137</v>
      </c>
      <c r="BA50" s="16">
        <v>0.19489621020765749</v>
      </c>
      <c r="BB50" s="16">
        <v>0.19403866688274379</v>
      </c>
      <c r="BC50" s="16">
        <v>0.19318489674845973</v>
      </c>
      <c r="BD50" s="16">
        <v>0.19233488320276651</v>
      </c>
      <c r="BE50" s="16">
        <v>0.19148860971667436</v>
      </c>
      <c r="BF50" s="16">
        <v>0.19064605983392099</v>
      </c>
      <c r="BG50" s="16">
        <v>0.18980721717065174</v>
      </c>
      <c r="BH50" s="16">
        <v>0.18897206541510089</v>
      </c>
      <c r="BI50" s="16">
        <v>0.18814058832727446</v>
      </c>
      <c r="BJ50" s="16">
        <v>0.18731276973863445</v>
      </c>
      <c r="BK50" s="16">
        <v>0.18648859355178446</v>
      </c>
      <c r="BL50" s="16">
        <v>0.18566804374015661</v>
      </c>
      <c r="BM50" s="16">
        <v>0.18485110434769994</v>
      </c>
      <c r="BN50" s="16">
        <v>0.18403775948857007</v>
      </c>
      <c r="BO50" s="16">
        <v>0.18322799334682036</v>
      </c>
      <c r="BP50" s="16">
        <v>0.18242179017609436</v>
      </c>
      <c r="BQ50" s="16">
        <v>0.18161913429931956</v>
      </c>
      <c r="BR50" s="16">
        <v>0.18082001010840254</v>
      </c>
      <c r="BS50" s="16">
        <v>0.18002440206392561</v>
      </c>
      <c r="BT50" s="16">
        <v>0.17923229469484434</v>
      </c>
      <c r="BU50" s="16">
        <v>0.17844367259818703</v>
      </c>
      <c r="BV50" s="16">
        <v>0.17765852043875502</v>
      </c>
      <c r="BW50" s="16">
        <v>0.17687682294882451</v>
      </c>
      <c r="BX50" s="16">
        <v>0.17609856492784967</v>
      </c>
      <c r="BY50" s="16">
        <v>0.17532373124216713</v>
      </c>
      <c r="BZ50" s="16">
        <v>0.1745523068247016</v>
      </c>
      <c r="CA50" s="16">
        <v>0.17378427667467294</v>
      </c>
      <c r="CB50" s="16">
        <v>0.17301962585730438</v>
      </c>
      <c r="CC50" s="16">
        <v>0.17225833950353223</v>
      </c>
      <c r="CD50" s="16">
        <v>0.17150040280971671</v>
      </c>
      <c r="CE50" s="16">
        <v>0.17074580103735396</v>
      </c>
      <c r="CF50" s="16">
        <v>0.1699945195127896</v>
      </c>
      <c r="CG50" s="16">
        <v>0.16924654362693337</v>
      </c>
      <c r="CH50" s="16">
        <v>0.16850185883497484</v>
      </c>
      <c r="CI50" s="16">
        <v>0.16776045065610096</v>
      </c>
      <c r="CJ50" s="16">
        <v>0.16702230467321411</v>
      </c>
      <c r="CK50" s="16">
        <v>0.166287406532652</v>
      </c>
      <c r="CL50" s="16">
        <v>0.16555574194390832</v>
      </c>
      <c r="CM50" s="16">
        <v>0.16482729667935514</v>
      </c>
      <c r="CN50" s="16">
        <v>0.16410205657396598</v>
      </c>
      <c r="CO50" s="16">
        <v>0.16338000752504053</v>
      </c>
      <c r="CP50" s="16">
        <v>0.16266113549193037</v>
      </c>
      <c r="CQ50" s="16">
        <v>0.16194542649576588</v>
      </c>
      <c r="CR50" s="16">
        <v>0.16123286661918451</v>
      </c>
      <c r="CS50" s="16">
        <v>0.16052344200606011</v>
      </c>
      <c r="CT50" s="16">
        <v>0.15981713886123344</v>
      </c>
      <c r="CU50" s="16">
        <v>0.15911394345024402</v>
      </c>
      <c r="CV50" s="16">
        <v>0.15841384209906298</v>
      </c>
      <c r="CW50" s="16">
        <v>0.15771682119382707</v>
      </c>
      <c r="CX50" s="16">
        <v>0.15702286718057429</v>
      </c>
      <c r="CY50" s="16">
        <v>0.15633196656497972</v>
      </c>
      <c r="CZ50" s="16">
        <v>0.15564410591209385</v>
      </c>
      <c r="DA50" s="16">
        <v>0.15495927184608063</v>
      </c>
      <c r="DB50" s="16">
        <v>0.15427745104995788</v>
      </c>
      <c r="DC50" s="16">
        <v>0.15359863026533807</v>
      </c>
      <c r="DD50" s="16">
        <v>0.15292279629217059</v>
      </c>
      <c r="DE50" s="16">
        <v>0.15224993598848505</v>
      </c>
      <c r="DF50" s="16">
        <v>0.15158003627013572</v>
      </c>
      <c r="DG50" s="16">
        <v>0.15091308411054713</v>
      </c>
      <c r="DH50" s="16">
        <v>0.15024906654046075</v>
      </c>
      <c r="DI50" s="16">
        <v>0.1495879706476827</v>
      </c>
      <c r="DJ50" s="16">
        <v>0.1489297835768329</v>
      </c>
      <c r="DK50" s="16">
        <v>0.14827449252909483</v>
      </c>
    </row>
    <row r="51" spans="2:115" ht="12.75" customHeight="1" x14ac:dyDescent="0.15">
      <c r="B51" s="16">
        <v>98</v>
      </c>
      <c r="D51" s="16">
        <v>0.26967000000000002</v>
      </c>
      <c r="E51" s="16">
        <v>0.26829468300000003</v>
      </c>
      <c r="F51" s="16">
        <v>0.26698003905330003</v>
      </c>
      <c r="G51" s="16">
        <v>0.26572523286974953</v>
      </c>
      <c r="H51" s="16">
        <v>0.26450289679854866</v>
      </c>
      <c r="I51" s="16">
        <v>0.26333908405263506</v>
      </c>
      <c r="J51" s="16">
        <v>0.26220672599120876</v>
      </c>
      <c r="K51" s="16">
        <v>0.2611316784146448</v>
      </c>
      <c r="L51" s="16">
        <v>0.26008715170098623</v>
      </c>
      <c r="M51" s="16">
        <v>0.25904680309418227</v>
      </c>
      <c r="N51" s="16">
        <v>0.25803652056211496</v>
      </c>
      <c r="O51" s="16">
        <v>0.25705598178397893</v>
      </c>
      <c r="P51" s="16">
        <v>0.25607916905319977</v>
      </c>
      <c r="Q51" s="16">
        <v>0.25513167612770293</v>
      </c>
      <c r="R51" s="16">
        <v>0.25418768892603044</v>
      </c>
      <c r="S51" s="16">
        <v>0.25327261324589673</v>
      </c>
      <c r="T51" s="16">
        <v>0.25236083183821151</v>
      </c>
      <c r="U51" s="16">
        <v>0.25145233284359392</v>
      </c>
      <c r="V51" s="16">
        <v>0.25054710444535699</v>
      </c>
      <c r="W51" s="16">
        <v>0.24964513486935369</v>
      </c>
      <c r="X51" s="16">
        <v>0.248746412383824</v>
      </c>
      <c r="Y51" s="16">
        <v>0.24785092529924224</v>
      </c>
      <c r="Z51" s="16">
        <v>0.24695866196816496</v>
      </c>
      <c r="AA51" s="16">
        <v>0.24606961078507955</v>
      </c>
      <c r="AB51" s="16">
        <v>0.24518376018625326</v>
      </c>
      <c r="AC51" s="16">
        <v>0.24430109864958272</v>
      </c>
      <c r="AD51" s="16">
        <v>0.2434216146944442</v>
      </c>
      <c r="AE51" s="16">
        <v>0.24254529688154419</v>
      </c>
      <c r="AF51" s="16">
        <v>0.24167213381277061</v>
      </c>
      <c r="AG51" s="16">
        <v>0.24080211413104463</v>
      </c>
      <c r="AH51" s="16">
        <v>0.23993522652017285</v>
      </c>
      <c r="AI51" s="16">
        <v>0.23907145970470026</v>
      </c>
      <c r="AJ51" s="16">
        <v>0.23821080244976331</v>
      </c>
      <c r="AK51" s="16">
        <v>0.23735324356094417</v>
      </c>
      <c r="AL51" s="16">
        <v>0.23649877188412474</v>
      </c>
      <c r="AM51" s="16">
        <v>0.23564737630534188</v>
      </c>
      <c r="AN51" s="16">
        <v>0.23479904575064264</v>
      </c>
      <c r="AO51" s="16">
        <v>0.23395376918594032</v>
      </c>
      <c r="AP51" s="16">
        <v>0.23311153561687092</v>
      </c>
      <c r="AQ51" s="16">
        <v>0.23227233408865017</v>
      </c>
      <c r="AR51" s="16">
        <v>0.23143615368593101</v>
      </c>
      <c r="AS51" s="16">
        <v>0.23060298353266168</v>
      </c>
      <c r="AT51" s="16">
        <v>0.22977281279194406</v>
      </c>
      <c r="AU51" s="16">
        <v>0.22894563066589305</v>
      </c>
      <c r="AV51" s="16">
        <v>0.22812142639549585</v>
      </c>
      <c r="AW51" s="16">
        <v>0.22730018926047202</v>
      </c>
      <c r="AX51" s="16">
        <v>0.22648190857913433</v>
      </c>
      <c r="AY51" s="16">
        <v>0.22566657370824941</v>
      </c>
      <c r="AZ51" s="16">
        <v>0.22485417404289973</v>
      </c>
      <c r="BA51" s="16">
        <v>0.22404469901634527</v>
      </c>
      <c r="BB51" s="16">
        <v>0.22323813809988641</v>
      </c>
      <c r="BC51" s="16">
        <v>0.22243448080272679</v>
      </c>
      <c r="BD51" s="16">
        <v>0.22163371667183701</v>
      </c>
      <c r="BE51" s="16">
        <v>0.22083583529181836</v>
      </c>
      <c r="BF51" s="16">
        <v>0.22004082628476779</v>
      </c>
      <c r="BG51" s="16">
        <v>0.21924867931014264</v>
      </c>
      <c r="BH51" s="16">
        <v>0.21845938406462609</v>
      </c>
      <c r="BI51" s="16">
        <v>0.21767293028199344</v>
      </c>
      <c r="BJ51" s="16">
        <v>0.21688930773297824</v>
      </c>
      <c r="BK51" s="16">
        <v>0.21610850622513952</v>
      </c>
      <c r="BL51" s="16">
        <v>0.21533051560272901</v>
      </c>
      <c r="BM51" s="16">
        <v>0.21455532574655917</v>
      </c>
      <c r="BN51" s="16">
        <v>0.21378292657387155</v>
      </c>
      <c r="BO51" s="16">
        <v>0.21301330803820562</v>
      </c>
      <c r="BP51" s="16">
        <v>0.21224646012926807</v>
      </c>
      <c r="BQ51" s="16">
        <v>0.21148237287280269</v>
      </c>
      <c r="BR51" s="16">
        <v>0.21072103633046058</v>
      </c>
      <c r="BS51" s="16">
        <v>0.2099624405996709</v>
      </c>
      <c r="BT51" s="16">
        <v>0.2092065758135121</v>
      </c>
      <c r="BU51" s="16">
        <v>0.20845343214058346</v>
      </c>
      <c r="BV51" s="16">
        <v>0.20770299978487733</v>
      </c>
      <c r="BW51" s="16">
        <v>0.20695526898565175</v>
      </c>
      <c r="BX51" s="16">
        <v>0.2062102300173034</v>
      </c>
      <c r="BY51" s="16">
        <v>0.20546787318924109</v>
      </c>
      <c r="BZ51" s="16">
        <v>0.20472818884575983</v>
      </c>
      <c r="CA51" s="16">
        <v>0.20399116736591508</v>
      </c>
      <c r="CB51" s="16">
        <v>0.20325679916339776</v>
      </c>
      <c r="CC51" s="16">
        <v>0.20252507468640954</v>
      </c>
      <c r="CD51" s="16">
        <v>0.20179598441753843</v>
      </c>
      <c r="CE51" s="16">
        <v>0.20106951887363531</v>
      </c>
      <c r="CF51" s="16">
        <v>0.2003456686056902</v>
      </c>
      <c r="CG51" s="16">
        <v>0.19962442419870971</v>
      </c>
      <c r="CH51" s="16">
        <v>0.19890577627159434</v>
      </c>
      <c r="CI51" s="16">
        <v>0.19818971547701658</v>
      </c>
      <c r="CJ51" s="16">
        <v>0.19747623250129931</v>
      </c>
      <c r="CK51" s="16">
        <v>0.19676531806429462</v>
      </c>
      <c r="CL51" s="16">
        <v>0.19605696291926317</v>
      </c>
      <c r="CM51" s="16">
        <v>0.19535115785275378</v>
      </c>
      <c r="CN51" s="16">
        <v>0.19464789368448387</v>
      </c>
      <c r="CO51" s="16">
        <v>0.19394716126721973</v>
      </c>
      <c r="CP51" s="16">
        <v>0.19324895148665774</v>
      </c>
      <c r="CQ51" s="16">
        <v>0.19255325526130576</v>
      </c>
      <c r="CR51" s="16">
        <v>0.19186006354236504</v>
      </c>
      <c r="CS51" s="16">
        <v>0.19116936731361253</v>
      </c>
      <c r="CT51" s="16">
        <v>0.19048115759128351</v>
      </c>
      <c r="CU51" s="16">
        <v>0.18979542542395489</v>
      </c>
      <c r="CV51" s="16">
        <v>0.18911216189242863</v>
      </c>
      <c r="CW51" s="16">
        <v>0.18843135810961587</v>
      </c>
      <c r="CX51" s="16">
        <v>0.18775300522042127</v>
      </c>
      <c r="CY51" s="16">
        <v>0.18707709440162773</v>
      </c>
      <c r="CZ51" s="16">
        <v>0.18640361686178186</v>
      </c>
      <c r="DA51" s="16">
        <v>0.18573256384107945</v>
      </c>
      <c r="DB51" s="16">
        <v>0.18506392661125154</v>
      </c>
      <c r="DC51" s="16">
        <v>0.18439769647545101</v>
      </c>
      <c r="DD51" s="16">
        <v>0.18373386476813941</v>
      </c>
      <c r="DE51" s="16">
        <v>0.18307242285497408</v>
      </c>
      <c r="DF51" s="16">
        <v>0.18241336213269616</v>
      </c>
      <c r="DG51" s="16">
        <v>0.18175667402901846</v>
      </c>
      <c r="DH51" s="16">
        <v>0.18110235000251398</v>
      </c>
      <c r="DI51" s="16">
        <v>0.18045038154250492</v>
      </c>
      <c r="DJ51" s="16">
        <v>0.17980076016895188</v>
      </c>
      <c r="DK51" s="16">
        <v>0.17915347743234367</v>
      </c>
    </row>
    <row r="52" spans="2:115" ht="12.75" customHeight="1" x14ac:dyDescent="0.15">
      <c r="B52" s="16">
        <v>99</v>
      </c>
      <c r="D52" s="16">
        <v>0.29468</v>
      </c>
      <c r="E52" s="16">
        <v>0.29338340800000001</v>
      </c>
      <c r="F52" s="16">
        <v>0.29215119768640002</v>
      </c>
      <c r="G52" s="16">
        <v>0.29098259289565442</v>
      </c>
      <c r="H52" s="16">
        <v>0.28984776078336139</v>
      </c>
      <c r="I52" s="16">
        <v>0.28877532406846296</v>
      </c>
      <c r="J52" s="16">
        <v>0.28773573290181648</v>
      </c>
      <c r="K52" s="16">
        <v>0.28672865783666013</v>
      </c>
      <c r="L52" s="16">
        <v>0.28578245326579915</v>
      </c>
      <c r="M52" s="16">
        <v>0.2848679494153486</v>
      </c>
      <c r="N52" s="16">
        <v>0.28395637197721951</v>
      </c>
      <c r="O52" s="16">
        <v>0.28307610722409016</v>
      </c>
      <c r="P52" s="16">
        <v>0.28222687890241788</v>
      </c>
      <c r="Q52" s="16">
        <v>0.28138019826571065</v>
      </c>
      <c r="R52" s="16">
        <v>0.28056419569074009</v>
      </c>
      <c r="S52" s="16">
        <v>0.27975055952323696</v>
      </c>
      <c r="T52" s="16">
        <v>0.2789672579565719</v>
      </c>
      <c r="U52" s="16">
        <v>0.2781861496342935</v>
      </c>
      <c r="V52" s="16">
        <v>0.27740722841531745</v>
      </c>
      <c r="W52" s="16">
        <v>0.27663048817575453</v>
      </c>
      <c r="X52" s="16">
        <v>0.27585592280886245</v>
      </c>
      <c r="Y52" s="16">
        <v>0.2750835262249976</v>
      </c>
      <c r="Z52" s="16">
        <v>0.27431329235156765</v>
      </c>
      <c r="AA52" s="16">
        <v>0.27354521513298324</v>
      </c>
      <c r="AB52" s="16">
        <v>0.2727792885306109</v>
      </c>
      <c r="AC52" s="16">
        <v>0.27201550652272516</v>
      </c>
      <c r="AD52" s="16">
        <v>0.27125386310446153</v>
      </c>
      <c r="AE52" s="16">
        <v>0.27049435228776897</v>
      </c>
      <c r="AF52" s="16">
        <v>0.26973696810136327</v>
      </c>
      <c r="AG52" s="16">
        <v>0.26898170459067944</v>
      </c>
      <c r="AH52" s="16">
        <v>0.26822855581782551</v>
      </c>
      <c r="AI52" s="16">
        <v>0.26747751586153562</v>
      </c>
      <c r="AJ52" s="16">
        <v>0.26672857881712331</v>
      </c>
      <c r="AK52" s="16">
        <v>0.26598173879643533</v>
      </c>
      <c r="AL52" s="16">
        <v>0.26523698992780531</v>
      </c>
      <c r="AM52" s="16">
        <v>0.26449432635600745</v>
      </c>
      <c r="AN52" s="16">
        <v>0.26375374224221065</v>
      </c>
      <c r="AO52" s="16">
        <v>0.26301523176393243</v>
      </c>
      <c r="AP52" s="16">
        <v>0.26227878911499342</v>
      </c>
      <c r="AQ52" s="16">
        <v>0.26154440850547145</v>
      </c>
      <c r="AR52" s="16">
        <v>0.26081208416165608</v>
      </c>
      <c r="AS52" s="16">
        <v>0.26008181032600347</v>
      </c>
      <c r="AT52" s="16">
        <v>0.25935358125709063</v>
      </c>
      <c r="AU52" s="16">
        <v>0.25862739122957079</v>
      </c>
      <c r="AV52" s="16">
        <v>0.257903234534128</v>
      </c>
      <c r="AW52" s="16">
        <v>0.25718110547743239</v>
      </c>
      <c r="AX52" s="16">
        <v>0.25646099838209563</v>
      </c>
      <c r="AY52" s="16">
        <v>0.25574290758662571</v>
      </c>
      <c r="AZ52" s="16">
        <v>0.25502682744538313</v>
      </c>
      <c r="BA52" s="16">
        <v>0.25431275232853606</v>
      </c>
      <c r="BB52" s="16">
        <v>0.25360067662201619</v>
      </c>
      <c r="BC52" s="16">
        <v>0.25289059472747449</v>
      </c>
      <c r="BD52" s="16">
        <v>0.25218250106223761</v>
      </c>
      <c r="BE52" s="16">
        <v>0.25147639005926331</v>
      </c>
      <c r="BF52" s="16">
        <v>0.25077225616709736</v>
      </c>
      <c r="BG52" s="16">
        <v>0.25007009384982948</v>
      </c>
      <c r="BH52" s="16">
        <v>0.24936989758704994</v>
      </c>
      <c r="BI52" s="16">
        <v>0.24867166187380621</v>
      </c>
      <c r="BJ52" s="16">
        <v>0.24797538122055957</v>
      </c>
      <c r="BK52" s="16">
        <v>0.247281050153142</v>
      </c>
      <c r="BL52" s="16">
        <v>0.24658866321271317</v>
      </c>
      <c r="BM52" s="16">
        <v>0.24589821495571756</v>
      </c>
      <c r="BN52" s="16">
        <v>0.24520969995384156</v>
      </c>
      <c r="BO52" s="16">
        <v>0.24452311279397079</v>
      </c>
      <c r="BP52" s="16">
        <v>0.24383844807814767</v>
      </c>
      <c r="BQ52" s="16">
        <v>0.24315570042352885</v>
      </c>
      <c r="BR52" s="16">
        <v>0.24247486446234295</v>
      </c>
      <c r="BS52" s="16">
        <v>0.24179593484184839</v>
      </c>
      <c r="BT52" s="16">
        <v>0.24111890622429122</v>
      </c>
      <c r="BU52" s="16">
        <v>0.2404437732868632</v>
      </c>
      <c r="BV52" s="16">
        <v>0.23977053072165996</v>
      </c>
      <c r="BW52" s="16">
        <v>0.23909917323563934</v>
      </c>
      <c r="BX52" s="16">
        <v>0.23842969555057952</v>
      </c>
      <c r="BY52" s="16">
        <v>0.23776209240303789</v>
      </c>
      <c r="BZ52" s="16">
        <v>0.23709635854430938</v>
      </c>
      <c r="CA52" s="16">
        <v>0.2364324887403853</v>
      </c>
      <c r="CB52" s="16">
        <v>0.23577047777191221</v>
      </c>
      <c r="CC52" s="16">
        <v>0.23511032043415087</v>
      </c>
      <c r="CD52" s="16">
        <v>0.23445201153693523</v>
      </c>
      <c r="CE52" s="16">
        <v>0.23379554590463181</v>
      </c>
      <c r="CF52" s="16">
        <v>0.23314091837609882</v>
      </c>
      <c r="CG52" s="16">
        <v>0.23248812380464576</v>
      </c>
      <c r="CH52" s="16">
        <v>0.23183715705799274</v>
      </c>
      <c r="CI52" s="16">
        <v>0.23118801301823036</v>
      </c>
      <c r="CJ52" s="16">
        <v>0.23054068658177931</v>
      </c>
      <c r="CK52" s="16">
        <v>0.22989517265935033</v>
      </c>
      <c r="CL52" s="16">
        <v>0.22925146617590414</v>
      </c>
      <c r="CM52" s="16">
        <v>0.22860956207061159</v>
      </c>
      <c r="CN52" s="16">
        <v>0.22796945529681387</v>
      </c>
      <c r="CO52" s="16">
        <v>0.2273311408219828</v>
      </c>
      <c r="CP52" s="16">
        <v>0.22669461362768123</v>
      </c>
      <c r="CQ52" s="16">
        <v>0.22605986870952371</v>
      </c>
      <c r="CR52" s="16">
        <v>0.22542690107713706</v>
      </c>
      <c r="CS52" s="16">
        <v>0.22479570575412106</v>
      </c>
      <c r="CT52" s="16">
        <v>0.22416627777800952</v>
      </c>
      <c r="CU52" s="16">
        <v>0.22353861220023111</v>
      </c>
      <c r="CV52" s="16">
        <v>0.22291270408607042</v>
      </c>
      <c r="CW52" s="16">
        <v>0.22228854851462942</v>
      </c>
      <c r="CX52" s="16">
        <v>0.22166614057878847</v>
      </c>
      <c r="CY52" s="16">
        <v>0.22104547538516783</v>
      </c>
      <c r="CZ52" s="16">
        <v>0.22042654805408937</v>
      </c>
      <c r="DA52" s="16">
        <v>0.21980935371953791</v>
      </c>
      <c r="DB52" s="16">
        <v>0.21919388752912322</v>
      </c>
      <c r="DC52" s="16">
        <v>0.21858014464404166</v>
      </c>
      <c r="DD52" s="16">
        <v>0.21796812023903833</v>
      </c>
      <c r="DE52" s="16">
        <v>0.21735780950236899</v>
      </c>
      <c r="DF52" s="16">
        <v>0.21674920763576239</v>
      </c>
      <c r="DG52" s="16">
        <v>0.21614230985438224</v>
      </c>
      <c r="DH52" s="16">
        <v>0.21553711138678996</v>
      </c>
      <c r="DI52" s="16">
        <v>0.21493360747490695</v>
      </c>
      <c r="DJ52" s="16">
        <v>0.21433179337397718</v>
      </c>
      <c r="DK52" s="16">
        <v>0.21373166435253005</v>
      </c>
    </row>
    <row r="53" spans="2:115" ht="12.75" customHeight="1" x14ac:dyDescent="0.15">
      <c r="B53" s="16">
        <v>100</v>
      </c>
      <c r="D53" s="16">
        <v>0.31779000000000002</v>
      </c>
      <c r="E53" s="16">
        <v>0.31664595600000001</v>
      </c>
      <c r="F53" s="16">
        <v>0.31553769515400004</v>
      </c>
      <c r="G53" s="16">
        <v>0.31449642075999185</v>
      </c>
      <c r="H53" s="16">
        <v>0.31349003221355987</v>
      </c>
      <c r="I53" s="16">
        <v>0.3125495621169192</v>
      </c>
      <c r="J53" s="16">
        <v>0.31164316838678013</v>
      </c>
      <c r="K53" s="16">
        <v>0.31077056751529714</v>
      </c>
      <c r="L53" s="16">
        <v>0.30996256403975736</v>
      </c>
      <c r="M53" s="16">
        <v>0.309187657629658</v>
      </c>
      <c r="N53" s="16">
        <v>0.30844560725134684</v>
      </c>
      <c r="O53" s="16">
        <v>0.30773618235466876</v>
      </c>
      <c r="P53" s="16">
        <v>0.30702838913525304</v>
      </c>
      <c r="Q53" s="16">
        <v>0.30635292667915548</v>
      </c>
      <c r="R53" s="16">
        <v>0.30570958553312927</v>
      </c>
      <c r="S53" s="16">
        <v>0.30506759540350969</v>
      </c>
      <c r="T53" s="16">
        <v>0.30442695345316234</v>
      </c>
      <c r="U53" s="16">
        <v>0.30381809954625599</v>
      </c>
      <c r="V53" s="16">
        <v>0.30321046334716351</v>
      </c>
      <c r="W53" s="16">
        <v>0.30260404242046918</v>
      </c>
      <c r="X53" s="16">
        <v>0.30199883433562824</v>
      </c>
      <c r="Y53" s="16">
        <v>0.30139483666695699</v>
      </c>
      <c r="Z53" s="16">
        <v>0.30079204699362305</v>
      </c>
      <c r="AA53" s="16">
        <v>0.3001904628996358</v>
      </c>
      <c r="AB53" s="16">
        <v>0.29959008197383658</v>
      </c>
      <c r="AC53" s="16">
        <v>0.29899090180988891</v>
      </c>
      <c r="AD53" s="16">
        <v>0.2983929200062691</v>
      </c>
      <c r="AE53" s="16">
        <v>0.29779613416625655</v>
      </c>
      <c r="AF53" s="16">
        <v>0.29720054189792405</v>
      </c>
      <c r="AG53" s="16">
        <v>0.29660614081412817</v>
      </c>
      <c r="AH53" s="16">
        <v>0.29601292853249994</v>
      </c>
      <c r="AI53" s="16">
        <v>0.29542090267543497</v>
      </c>
      <c r="AJ53" s="16">
        <v>0.29483006087008407</v>
      </c>
      <c r="AK53" s="16">
        <v>0.2942404007483439</v>
      </c>
      <c r="AL53" s="16">
        <v>0.29365191994684725</v>
      </c>
      <c r="AM53" s="16">
        <v>0.2930646161069535</v>
      </c>
      <c r="AN53" s="16">
        <v>0.2924784868747396</v>
      </c>
      <c r="AO53" s="16">
        <v>0.29189352990099016</v>
      </c>
      <c r="AP53" s="16">
        <v>0.29130974284118816</v>
      </c>
      <c r="AQ53" s="16">
        <v>0.29072712335550577</v>
      </c>
      <c r="AR53" s="16">
        <v>0.29014566910879475</v>
      </c>
      <c r="AS53" s="16">
        <v>0.28956537777057717</v>
      </c>
      <c r="AT53" s="16">
        <v>0.288986247015036</v>
      </c>
      <c r="AU53" s="16">
        <v>0.28840827452100593</v>
      </c>
      <c r="AV53" s="16">
        <v>0.28783145797196391</v>
      </c>
      <c r="AW53" s="16">
        <v>0.28725579505602</v>
      </c>
      <c r="AX53" s="16">
        <v>0.28668128346590793</v>
      </c>
      <c r="AY53" s="16">
        <v>0.28610792089897613</v>
      </c>
      <c r="AZ53" s="16">
        <v>0.28553570505717818</v>
      </c>
      <c r="BA53" s="16">
        <v>0.28496463364706387</v>
      </c>
      <c r="BB53" s="16">
        <v>0.28439470437976971</v>
      </c>
      <c r="BC53" s="16">
        <v>0.28382591497101017</v>
      </c>
      <c r="BD53" s="16">
        <v>0.28325826314106811</v>
      </c>
      <c r="BE53" s="16">
        <v>0.28269174661478602</v>
      </c>
      <c r="BF53" s="16">
        <v>0.28212636312155642</v>
      </c>
      <c r="BG53" s="16">
        <v>0.28156211039531331</v>
      </c>
      <c r="BH53" s="16">
        <v>0.28099898617452268</v>
      </c>
      <c r="BI53" s="16">
        <v>0.28043698820217361</v>
      </c>
      <c r="BJ53" s="16">
        <v>0.2798761142257693</v>
      </c>
      <c r="BK53" s="16">
        <v>0.27931636199731774</v>
      </c>
      <c r="BL53" s="16">
        <v>0.2787577292733231</v>
      </c>
      <c r="BM53" s="16">
        <v>0.2782002138147765</v>
      </c>
      <c r="BN53" s="16">
        <v>0.27764381338714694</v>
      </c>
      <c r="BO53" s="16">
        <v>0.27708852576037263</v>
      </c>
      <c r="BP53" s="16">
        <v>0.27653434870885191</v>
      </c>
      <c r="BQ53" s="16">
        <v>0.27598128001143418</v>
      </c>
      <c r="BR53" s="16">
        <v>0.2754293174514113</v>
      </c>
      <c r="BS53" s="16">
        <v>0.27487845881650846</v>
      </c>
      <c r="BT53" s="16">
        <v>0.27432870189887548</v>
      </c>
      <c r="BU53" s="16">
        <v>0.27378004449507776</v>
      </c>
      <c r="BV53" s="16">
        <v>0.27323248440608761</v>
      </c>
      <c r="BW53" s="16">
        <v>0.27268601943727538</v>
      </c>
      <c r="BX53" s="16">
        <v>0.27214064739840083</v>
      </c>
      <c r="BY53" s="16">
        <v>0.27159636610360405</v>
      </c>
      <c r="BZ53" s="16">
        <v>0.27105317337139684</v>
      </c>
      <c r="CA53" s="16">
        <v>0.270511067024654</v>
      </c>
      <c r="CB53" s="16">
        <v>0.26997004489060472</v>
      </c>
      <c r="CC53" s="16">
        <v>0.26943010480082352</v>
      </c>
      <c r="CD53" s="16">
        <v>0.26889124459122188</v>
      </c>
      <c r="CE53" s="16">
        <v>0.26835346210203942</v>
      </c>
      <c r="CF53" s="16">
        <v>0.26781675517783532</v>
      </c>
      <c r="CG53" s="16">
        <v>0.26728112166747969</v>
      </c>
      <c r="CH53" s="16">
        <v>0.26674655942414471</v>
      </c>
      <c r="CI53" s="16">
        <v>0.2662130663052964</v>
      </c>
      <c r="CJ53" s="16">
        <v>0.26568064017268583</v>
      </c>
      <c r="CK53" s="16">
        <v>0.26514927889234047</v>
      </c>
      <c r="CL53" s="16">
        <v>0.26461898033455578</v>
      </c>
      <c r="CM53" s="16">
        <v>0.26408974237388666</v>
      </c>
      <c r="CN53" s="16">
        <v>0.2635615628891389</v>
      </c>
      <c r="CO53" s="16">
        <v>0.26303443976336061</v>
      </c>
      <c r="CP53" s="16">
        <v>0.26250837088383389</v>
      </c>
      <c r="CQ53" s="16">
        <v>0.26198335414206625</v>
      </c>
      <c r="CR53" s="16">
        <v>0.26145938743378205</v>
      </c>
      <c r="CS53" s="16">
        <v>0.26093646865891451</v>
      </c>
      <c r="CT53" s="16">
        <v>0.2604145957215967</v>
      </c>
      <c r="CU53" s="16">
        <v>0.2598937665301535</v>
      </c>
      <c r="CV53" s="16">
        <v>0.25937397899709319</v>
      </c>
      <c r="CW53" s="16">
        <v>0.25885523103909902</v>
      </c>
      <c r="CX53" s="16">
        <v>0.25833752057702081</v>
      </c>
      <c r="CY53" s="16">
        <v>0.25782084553586676</v>
      </c>
      <c r="CZ53" s="16">
        <v>0.25730520384479505</v>
      </c>
      <c r="DA53" s="16">
        <v>0.25679059343710542</v>
      </c>
      <c r="DB53" s="16">
        <v>0.2562770122502312</v>
      </c>
      <c r="DC53" s="16">
        <v>0.25576445822573074</v>
      </c>
      <c r="DD53" s="16">
        <v>0.25525292930927929</v>
      </c>
      <c r="DE53" s="16">
        <v>0.25474242345066073</v>
      </c>
      <c r="DF53" s="16">
        <v>0.2542329386037594</v>
      </c>
      <c r="DG53" s="16">
        <v>0.25372447272655191</v>
      </c>
      <c r="DH53" s="16">
        <v>0.25321702378109884</v>
      </c>
      <c r="DI53" s="16">
        <v>0.25271058973353661</v>
      </c>
      <c r="DJ53" s="16">
        <v>0.25220516855406955</v>
      </c>
      <c r="DK53" s="16">
        <v>0.25170075821696136</v>
      </c>
    </row>
    <row r="54" spans="2:115" ht="12.75" customHeight="1" x14ac:dyDescent="0.15">
      <c r="B54" s="16">
        <v>101</v>
      </c>
      <c r="D54" s="16">
        <v>0.34076000000000001</v>
      </c>
      <c r="E54" s="16">
        <v>0.33977179600000001</v>
      </c>
      <c r="F54" s="16">
        <v>0.33882043497120001</v>
      </c>
      <c r="G54" s="16">
        <v>0.33790561979677775</v>
      </c>
      <c r="H54" s="16">
        <v>0.33706085574728584</v>
      </c>
      <c r="I54" s="16">
        <v>0.33625190969349239</v>
      </c>
      <c r="J54" s="16">
        <v>0.33547853030119734</v>
      </c>
      <c r="K54" s="16">
        <v>0.33474047753453473</v>
      </c>
      <c r="L54" s="16">
        <v>0.33403752253171221</v>
      </c>
      <c r="M54" s="16">
        <v>0.33336944748664876</v>
      </c>
      <c r="N54" s="16">
        <v>0.33270270859167544</v>
      </c>
      <c r="O54" s="16">
        <v>0.33207057344535124</v>
      </c>
      <c r="P54" s="16">
        <v>0.33147284641314961</v>
      </c>
      <c r="Q54" s="16">
        <v>0.33087619528960593</v>
      </c>
      <c r="R54" s="16">
        <v>0.3303137057576136</v>
      </c>
      <c r="S54" s="16">
        <v>0.32975217245782562</v>
      </c>
      <c r="T54" s="16">
        <v>0.32922456898189306</v>
      </c>
      <c r="U54" s="16">
        <v>0.32869780967152201</v>
      </c>
      <c r="V54" s="16">
        <v>0.32817189317604756</v>
      </c>
      <c r="W54" s="16">
        <v>0.32764681814696589</v>
      </c>
      <c r="X54" s="16">
        <v>0.3271225832379307</v>
      </c>
      <c r="Y54" s="16">
        <v>0.32659918710475</v>
      </c>
      <c r="Z54" s="16">
        <v>0.32607662840538237</v>
      </c>
      <c r="AA54" s="16">
        <v>0.32555490579993374</v>
      </c>
      <c r="AB54" s="16">
        <v>0.32503401795065384</v>
      </c>
      <c r="AC54" s="16">
        <v>0.32451396352193279</v>
      </c>
      <c r="AD54" s="16">
        <v>0.32399474118029764</v>
      </c>
      <c r="AE54" s="16">
        <v>0.32347634959440918</v>
      </c>
      <c r="AF54" s="16">
        <v>0.32295878743505813</v>
      </c>
      <c r="AG54" s="16">
        <v>0.32244205337516202</v>
      </c>
      <c r="AH54" s="16">
        <v>0.32192614608976172</v>
      </c>
      <c r="AI54" s="16">
        <v>0.32141106425601812</v>
      </c>
      <c r="AJ54" s="16">
        <v>0.32089680655320846</v>
      </c>
      <c r="AK54" s="16">
        <v>0.32038337166272329</v>
      </c>
      <c r="AL54" s="16">
        <v>0.31987075826806294</v>
      </c>
      <c r="AM54" s="16">
        <v>0.31935896505483402</v>
      </c>
      <c r="AN54" s="16">
        <v>0.31884799071074627</v>
      </c>
      <c r="AO54" s="16">
        <v>0.31833783392560905</v>
      </c>
      <c r="AP54" s="16">
        <v>0.31782849339132807</v>
      </c>
      <c r="AQ54" s="16">
        <v>0.31731996780190197</v>
      </c>
      <c r="AR54" s="16">
        <v>0.31681225585341888</v>
      </c>
      <c r="AS54" s="16">
        <v>0.31630535624405337</v>
      </c>
      <c r="AT54" s="16">
        <v>0.31579926767406291</v>
      </c>
      <c r="AU54" s="16">
        <v>0.31529398884578441</v>
      </c>
      <c r="AV54" s="16">
        <v>0.31478951846363112</v>
      </c>
      <c r="AW54" s="16">
        <v>0.31428585523408925</v>
      </c>
      <c r="AX54" s="16">
        <v>0.31378299786571473</v>
      </c>
      <c r="AY54" s="16">
        <v>0.31328094506912957</v>
      </c>
      <c r="AZ54" s="16">
        <v>0.31277969555701896</v>
      </c>
      <c r="BA54" s="16">
        <v>0.31227924804412771</v>
      </c>
      <c r="BB54" s="16">
        <v>0.31177960124725707</v>
      </c>
      <c r="BC54" s="16">
        <v>0.3112807538852615</v>
      </c>
      <c r="BD54" s="16">
        <v>0.31078270467904506</v>
      </c>
      <c r="BE54" s="16">
        <v>0.31028545235155852</v>
      </c>
      <c r="BF54" s="16">
        <v>0.30978899562779605</v>
      </c>
      <c r="BG54" s="16">
        <v>0.30929333323479152</v>
      </c>
      <c r="BH54" s="16">
        <v>0.30879846390161586</v>
      </c>
      <c r="BI54" s="16">
        <v>0.30830438635937324</v>
      </c>
      <c r="BJ54" s="16">
        <v>0.30781109934119827</v>
      </c>
      <c r="BK54" s="16">
        <v>0.30731860158225233</v>
      </c>
      <c r="BL54" s="16">
        <v>0.30682689181972073</v>
      </c>
      <c r="BM54" s="16">
        <v>0.30633596879280917</v>
      </c>
      <c r="BN54" s="16">
        <v>0.30584583124274067</v>
      </c>
      <c r="BO54" s="16">
        <v>0.30535647791275222</v>
      </c>
      <c r="BP54" s="16">
        <v>0.30486790754809179</v>
      </c>
      <c r="BQ54" s="16">
        <v>0.30438011889601485</v>
      </c>
      <c r="BR54" s="16">
        <v>0.30389311070578123</v>
      </c>
      <c r="BS54" s="16">
        <v>0.30340688172865199</v>
      </c>
      <c r="BT54" s="16">
        <v>0.30292143071788613</v>
      </c>
      <c r="BU54" s="16">
        <v>0.30243675642873746</v>
      </c>
      <c r="BV54" s="16">
        <v>0.30195285761845148</v>
      </c>
      <c r="BW54" s="16">
        <v>0.30146973304626196</v>
      </c>
      <c r="BX54" s="16">
        <v>0.30098738147338794</v>
      </c>
      <c r="BY54" s="16">
        <v>0.30050580166303048</v>
      </c>
      <c r="BZ54" s="16">
        <v>0.30002499238036962</v>
      </c>
      <c r="CA54" s="16">
        <v>0.29954495239256101</v>
      </c>
      <c r="CB54" s="16">
        <v>0.29906568046873289</v>
      </c>
      <c r="CC54" s="16">
        <v>0.29858717537998292</v>
      </c>
      <c r="CD54" s="16">
        <v>0.29810943589937489</v>
      </c>
      <c r="CE54" s="16">
        <v>0.29763246080193589</v>
      </c>
      <c r="CF54" s="16">
        <v>0.29715624886465281</v>
      </c>
      <c r="CG54" s="16">
        <v>0.29668079886646936</v>
      </c>
      <c r="CH54" s="16">
        <v>0.29620610958828297</v>
      </c>
      <c r="CI54" s="16">
        <v>0.2957321798129417</v>
      </c>
      <c r="CJ54" s="16">
        <v>0.29525900832524099</v>
      </c>
      <c r="CK54" s="16">
        <v>0.29478659391192058</v>
      </c>
      <c r="CL54" s="16">
        <v>0.29431493536166148</v>
      </c>
      <c r="CM54" s="16">
        <v>0.29384403146508281</v>
      </c>
      <c r="CN54" s="16">
        <v>0.29337388101473866</v>
      </c>
      <c r="CO54" s="16">
        <v>0.29290448280511511</v>
      </c>
      <c r="CP54" s="16">
        <v>0.29243583563262687</v>
      </c>
      <c r="CQ54" s="16">
        <v>0.29196793829561468</v>
      </c>
      <c r="CR54" s="16">
        <v>0.29150078959434167</v>
      </c>
      <c r="CS54" s="16">
        <v>0.29103438833099071</v>
      </c>
      <c r="CT54" s="16">
        <v>0.2905687333096611</v>
      </c>
      <c r="CU54" s="16">
        <v>0.29010382333636564</v>
      </c>
      <c r="CV54" s="16">
        <v>0.28963965721902746</v>
      </c>
      <c r="CW54" s="16">
        <v>0.28917623376747698</v>
      </c>
      <c r="CX54" s="16">
        <v>0.28871355179344904</v>
      </c>
      <c r="CY54" s="16">
        <v>0.28825161011057948</v>
      </c>
      <c r="CZ54" s="16">
        <v>0.28779040753440255</v>
      </c>
      <c r="DA54" s="16">
        <v>0.28732994288234748</v>
      </c>
      <c r="DB54" s="16">
        <v>0.28687021497373572</v>
      </c>
      <c r="DC54" s="16">
        <v>0.2864112226297777</v>
      </c>
      <c r="DD54" s="16">
        <v>0.28595296467357006</v>
      </c>
      <c r="DE54" s="16">
        <v>0.28549543993009235</v>
      </c>
      <c r="DF54" s="16">
        <v>0.2850386472262042</v>
      </c>
      <c r="DG54" s="16">
        <v>0.28458258539064224</v>
      </c>
      <c r="DH54" s="16">
        <v>0.28412725325401716</v>
      </c>
      <c r="DI54" s="16">
        <v>0.28367264964881078</v>
      </c>
      <c r="DJ54" s="16">
        <v>0.28321877340937268</v>
      </c>
      <c r="DK54" s="16">
        <v>0.28276562337191763</v>
      </c>
    </row>
    <row r="55" spans="2:115" ht="12.75" customHeight="1" x14ac:dyDescent="0.15">
      <c r="B55" s="16">
        <v>102</v>
      </c>
      <c r="D55" s="16">
        <v>0.36160999999999999</v>
      </c>
      <c r="E55" s="16">
        <v>0.360814458</v>
      </c>
      <c r="F55" s="16">
        <v>0.3600567476382</v>
      </c>
      <c r="G55" s="16">
        <v>0.35933663414292361</v>
      </c>
      <c r="H55" s="16">
        <v>0.35865389453805202</v>
      </c>
      <c r="I55" s="16">
        <v>0.35800831752788354</v>
      </c>
      <c r="J55" s="16">
        <v>0.35739970338808613</v>
      </c>
      <c r="K55" s="16">
        <v>0.3567921238923264</v>
      </c>
      <c r="L55" s="16">
        <v>0.35622125649409864</v>
      </c>
      <c r="M55" s="16">
        <v>0.35568692460935752</v>
      </c>
      <c r="N55" s="16">
        <v>0.35515339422244352</v>
      </c>
      <c r="O55" s="16">
        <v>0.35465617947053213</v>
      </c>
      <c r="P55" s="16">
        <v>0.35415966081927341</v>
      </c>
      <c r="Q55" s="16">
        <v>0.35369925326020835</v>
      </c>
      <c r="R55" s="16">
        <v>0.35323944423097009</v>
      </c>
      <c r="S55" s="16">
        <v>0.35278023295346983</v>
      </c>
      <c r="T55" s="16">
        <v>0.35235689667392567</v>
      </c>
      <c r="U55" s="16">
        <v>0.35193406839791697</v>
      </c>
      <c r="V55" s="16">
        <v>0.35151174751583947</v>
      </c>
      <c r="W55" s="16">
        <v>0.35108993341882044</v>
      </c>
      <c r="X55" s="16">
        <v>0.35066862549871791</v>
      </c>
      <c r="Y55" s="16">
        <v>0.35024782314811942</v>
      </c>
      <c r="Z55" s="16">
        <v>0.34982752576034171</v>
      </c>
      <c r="AA55" s="16">
        <v>0.34940773272942927</v>
      </c>
      <c r="AB55" s="16">
        <v>0.34898844345015401</v>
      </c>
      <c r="AC55" s="16">
        <v>0.34856965731801381</v>
      </c>
      <c r="AD55" s="16">
        <v>0.34815137372923222</v>
      </c>
      <c r="AE55" s="16">
        <v>0.3477335920807571</v>
      </c>
      <c r="AF55" s="16">
        <v>0.34731631177026023</v>
      </c>
      <c r="AG55" s="16">
        <v>0.34689953219613595</v>
      </c>
      <c r="AH55" s="16">
        <v>0.34648325275750058</v>
      </c>
      <c r="AI55" s="16">
        <v>0.34606747285419159</v>
      </c>
      <c r="AJ55" s="16">
        <v>0.34565219188676655</v>
      </c>
      <c r="AK55" s="16">
        <v>0.34523740925650243</v>
      </c>
      <c r="AL55" s="16">
        <v>0.34482312436539464</v>
      </c>
      <c r="AM55" s="16">
        <v>0.34440933661615619</v>
      </c>
      <c r="AN55" s="16">
        <v>0.34399604541221679</v>
      </c>
      <c r="AO55" s="16">
        <v>0.34358325015772218</v>
      </c>
      <c r="AP55" s="16">
        <v>0.34317095025753286</v>
      </c>
      <c r="AQ55" s="16">
        <v>0.34275914511722383</v>
      </c>
      <c r="AR55" s="16">
        <v>0.34234783414308317</v>
      </c>
      <c r="AS55" s="16">
        <v>0.34193701674211152</v>
      </c>
      <c r="AT55" s="16">
        <v>0.34152669232202099</v>
      </c>
      <c r="AU55" s="16">
        <v>0.34111686029123456</v>
      </c>
      <c r="AV55" s="16">
        <v>0.34070752005888505</v>
      </c>
      <c r="AW55" s="16">
        <v>0.34029867103481443</v>
      </c>
      <c r="AX55" s="16">
        <v>0.33989031262957264</v>
      </c>
      <c r="AY55" s="16">
        <v>0.33948244425441715</v>
      </c>
      <c r="AZ55" s="16">
        <v>0.33907506532131187</v>
      </c>
      <c r="BA55" s="16">
        <v>0.33866817524292631</v>
      </c>
      <c r="BB55" s="16">
        <v>0.3382617734326348</v>
      </c>
      <c r="BC55" s="16">
        <v>0.33785585930451562</v>
      </c>
      <c r="BD55" s="16">
        <v>0.33745043227335025</v>
      </c>
      <c r="BE55" s="16">
        <v>0.33704549175462223</v>
      </c>
      <c r="BF55" s="16">
        <v>0.33664103716451671</v>
      </c>
      <c r="BG55" s="16">
        <v>0.33623706791991931</v>
      </c>
      <c r="BH55" s="16">
        <v>0.33583358343841541</v>
      </c>
      <c r="BI55" s="16">
        <v>0.33543058313828927</v>
      </c>
      <c r="BJ55" s="16">
        <v>0.33502806643852334</v>
      </c>
      <c r="BK55" s="16">
        <v>0.3346260327587971</v>
      </c>
      <c r="BL55" s="16">
        <v>0.33422448151948658</v>
      </c>
      <c r="BM55" s="16">
        <v>0.33382341214166317</v>
      </c>
      <c r="BN55" s="16">
        <v>0.33342282404709322</v>
      </c>
      <c r="BO55" s="16">
        <v>0.33302271665823674</v>
      </c>
      <c r="BP55" s="16">
        <v>0.33262308939824686</v>
      </c>
      <c r="BQ55" s="16">
        <v>0.33222394169096892</v>
      </c>
      <c r="BR55" s="16">
        <v>0.33182527296093978</v>
      </c>
      <c r="BS55" s="16">
        <v>0.33142708263338666</v>
      </c>
      <c r="BT55" s="16">
        <v>0.33102937013422662</v>
      </c>
      <c r="BU55" s="16">
        <v>0.33063213489006554</v>
      </c>
      <c r="BV55" s="16">
        <v>0.33023537632819744</v>
      </c>
      <c r="BW55" s="16">
        <v>0.32983909387660365</v>
      </c>
      <c r="BX55" s="16">
        <v>0.32944328696395175</v>
      </c>
      <c r="BY55" s="16">
        <v>0.329047955019595</v>
      </c>
      <c r="BZ55" s="16">
        <v>0.32865309747357146</v>
      </c>
      <c r="CA55" s="16">
        <v>0.3282587137566032</v>
      </c>
      <c r="CB55" s="16">
        <v>0.32786480330009526</v>
      </c>
      <c r="CC55" s="16">
        <v>0.32747136553613515</v>
      </c>
      <c r="CD55" s="16">
        <v>0.32707839989749182</v>
      </c>
      <c r="CE55" s="16">
        <v>0.32668590581761486</v>
      </c>
      <c r="CF55" s="16">
        <v>0.3262938827306337</v>
      </c>
      <c r="CG55" s="16">
        <v>0.32590233007135694</v>
      </c>
      <c r="CH55" s="16">
        <v>0.32551124727527131</v>
      </c>
      <c r="CI55" s="16">
        <v>0.32512063377854106</v>
      </c>
      <c r="CJ55" s="16">
        <v>0.32473048901800677</v>
      </c>
      <c r="CK55" s="16">
        <v>0.32434081243118518</v>
      </c>
      <c r="CL55" s="16">
        <v>0.32395160345626778</v>
      </c>
      <c r="CM55" s="16">
        <v>0.32356286153212022</v>
      </c>
      <c r="CN55" s="16">
        <v>0.3231745860982817</v>
      </c>
      <c r="CO55" s="16">
        <v>0.3227867765949638</v>
      </c>
      <c r="CP55" s="16">
        <v>0.32239943246304981</v>
      </c>
      <c r="CQ55" s="16">
        <v>0.32201255314409416</v>
      </c>
      <c r="CR55" s="16">
        <v>0.32162613808032126</v>
      </c>
      <c r="CS55" s="16">
        <v>0.3212401867146249</v>
      </c>
      <c r="CT55" s="16">
        <v>0.32085469849056736</v>
      </c>
      <c r="CU55" s="16">
        <v>0.32046967285237865</v>
      </c>
      <c r="CV55" s="16">
        <v>0.32008510924495581</v>
      </c>
      <c r="CW55" s="16">
        <v>0.3197010071138619</v>
      </c>
      <c r="CX55" s="16">
        <v>0.31931736590532528</v>
      </c>
      <c r="CY55" s="16">
        <v>0.31893418506623888</v>
      </c>
      <c r="CZ55" s="16">
        <v>0.3185514640441594</v>
      </c>
      <c r="DA55" s="16">
        <v>0.31816920228730639</v>
      </c>
      <c r="DB55" s="16">
        <v>0.31778739924456167</v>
      </c>
      <c r="DC55" s="16">
        <v>0.31740605436546815</v>
      </c>
      <c r="DD55" s="16">
        <v>0.3170251671002296</v>
      </c>
      <c r="DE55" s="16">
        <v>0.31664473689970934</v>
      </c>
      <c r="DF55" s="16">
        <v>0.31626476321542973</v>
      </c>
      <c r="DG55" s="16">
        <v>0.3158852454995712</v>
      </c>
      <c r="DH55" s="16">
        <v>0.31550618320497176</v>
      </c>
      <c r="DI55" s="16">
        <v>0.31512757578512574</v>
      </c>
      <c r="DJ55" s="16">
        <v>0.3147494226941836</v>
      </c>
      <c r="DK55" s="16">
        <v>0.31437172338695057</v>
      </c>
    </row>
    <row r="56" spans="2:115" ht="12.75" customHeight="1" x14ac:dyDescent="0.15">
      <c r="B56" s="16">
        <v>103</v>
      </c>
      <c r="D56" s="16">
        <v>0.38072</v>
      </c>
      <c r="E56" s="16">
        <v>0.38014892</v>
      </c>
      <c r="F56" s="16">
        <v>0.37961671151199999</v>
      </c>
      <c r="G56" s="16">
        <v>0.3791232097870344</v>
      </c>
      <c r="H56" s="16">
        <v>0.37863034961431125</v>
      </c>
      <c r="I56" s="16">
        <v>0.37817599319477407</v>
      </c>
      <c r="J56" s="16">
        <v>0.37772218200294033</v>
      </c>
      <c r="K56" s="16">
        <v>0.37730668760273711</v>
      </c>
      <c r="L56" s="16">
        <v>0.37689165024637411</v>
      </c>
      <c r="M56" s="16">
        <v>0.37651475859612776</v>
      </c>
      <c r="N56" s="16">
        <v>0.37613824383753164</v>
      </c>
      <c r="O56" s="16">
        <v>0.37579971941807788</v>
      </c>
      <c r="P56" s="16">
        <v>0.37546149967060161</v>
      </c>
      <c r="Q56" s="16">
        <v>0.37512358432089804</v>
      </c>
      <c r="R56" s="16">
        <v>0.37478597309500922</v>
      </c>
      <c r="S56" s="16">
        <v>0.37448614431653321</v>
      </c>
      <c r="T56" s="16">
        <v>0.37418655540107998</v>
      </c>
      <c r="U56" s="16">
        <v>0.37388720615675913</v>
      </c>
      <c r="V56" s="16">
        <v>0.37358809639183371</v>
      </c>
      <c r="W56" s="16">
        <v>0.37328922591472025</v>
      </c>
      <c r="X56" s="16">
        <v>0.37299059453398847</v>
      </c>
      <c r="Y56" s="16">
        <v>0.37269220205836123</v>
      </c>
      <c r="Z56" s="16">
        <v>0.37239404829671452</v>
      </c>
      <c r="AA56" s="16">
        <v>0.37209613305807715</v>
      </c>
      <c r="AB56" s="16">
        <v>0.37179845615163071</v>
      </c>
      <c r="AC56" s="16">
        <v>0.37150101738670938</v>
      </c>
      <c r="AD56" s="16">
        <v>0.37120381657279999</v>
      </c>
      <c r="AE56" s="16">
        <v>0.37090685351954178</v>
      </c>
      <c r="AF56" s="16">
        <v>0.37061012803672611</v>
      </c>
      <c r="AG56" s="16">
        <v>0.37031363993429672</v>
      </c>
      <c r="AH56" s="16">
        <v>0.37001738902234926</v>
      </c>
      <c r="AI56" s="16">
        <v>0.3697213751111314</v>
      </c>
      <c r="AJ56" s="16">
        <v>0.36942559801104252</v>
      </c>
      <c r="AK56" s="16">
        <v>0.36913005753263367</v>
      </c>
      <c r="AL56" s="16">
        <v>0.36883475348660749</v>
      </c>
      <c r="AM56" s="16">
        <v>0.36853968568381823</v>
      </c>
      <c r="AN56" s="16">
        <v>0.36824485393527118</v>
      </c>
      <c r="AO56" s="16">
        <v>0.36795025805212295</v>
      </c>
      <c r="AP56" s="16">
        <v>0.36765589784568126</v>
      </c>
      <c r="AQ56" s="16">
        <v>0.3673617731274047</v>
      </c>
      <c r="AR56" s="16">
        <v>0.36706788370890275</v>
      </c>
      <c r="AS56" s="16">
        <v>0.3667742294019356</v>
      </c>
      <c r="AT56" s="16">
        <v>0.36648081001841404</v>
      </c>
      <c r="AU56" s="16">
        <v>0.36618762537039934</v>
      </c>
      <c r="AV56" s="16">
        <v>0.365894675270103</v>
      </c>
      <c r="AW56" s="16">
        <v>0.36560195952988689</v>
      </c>
      <c r="AX56" s="16">
        <v>0.36530947796226299</v>
      </c>
      <c r="AY56" s="16">
        <v>0.36501723037989314</v>
      </c>
      <c r="AZ56" s="16">
        <v>0.36472521659558926</v>
      </c>
      <c r="BA56" s="16">
        <v>0.36443343642231274</v>
      </c>
      <c r="BB56" s="16">
        <v>0.3641418896731749</v>
      </c>
      <c r="BC56" s="16">
        <v>0.36385057616143635</v>
      </c>
      <c r="BD56" s="16">
        <v>0.36355949570050716</v>
      </c>
      <c r="BE56" s="16">
        <v>0.36326864810394677</v>
      </c>
      <c r="BF56" s="16">
        <v>0.36297803318546362</v>
      </c>
      <c r="BG56" s="16">
        <v>0.36268765075891524</v>
      </c>
      <c r="BH56" s="16">
        <v>0.36239750063830811</v>
      </c>
      <c r="BI56" s="16">
        <v>0.36210758263779746</v>
      </c>
      <c r="BJ56" s="16">
        <v>0.36181789657168717</v>
      </c>
      <c r="BK56" s="16">
        <v>0.36152844225442982</v>
      </c>
      <c r="BL56" s="16">
        <v>0.36123921950062632</v>
      </c>
      <c r="BM56" s="16">
        <v>0.36095022812502575</v>
      </c>
      <c r="BN56" s="16">
        <v>0.36066146794252574</v>
      </c>
      <c r="BO56" s="16">
        <v>0.36037293876817172</v>
      </c>
      <c r="BP56" s="16">
        <v>0.36008464041715721</v>
      </c>
      <c r="BQ56" s="16">
        <v>0.35979657270482346</v>
      </c>
      <c r="BR56" s="16">
        <v>0.35950873544665957</v>
      </c>
      <c r="BS56" s="16">
        <v>0.35922112845830223</v>
      </c>
      <c r="BT56" s="16">
        <v>0.35893375155553559</v>
      </c>
      <c r="BU56" s="16">
        <v>0.35864660455429115</v>
      </c>
      <c r="BV56" s="16">
        <v>0.35835968727064771</v>
      </c>
      <c r="BW56" s="16">
        <v>0.35807299952083116</v>
      </c>
      <c r="BX56" s="16">
        <v>0.3577865411212145</v>
      </c>
      <c r="BY56" s="16">
        <v>0.35750031188831755</v>
      </c>
      <c r="BZ56" s="16">
        <v>0.3572143116388069</v>
      </c>
      <c r="CA56" s="16">
        <v>0.35692854018949582</v>
      </c>
      <c r="CB56" s="16">
        <v>0.35664299735734423</v>
      </c>
      <c r="CC56" s="16">
        <v>0.3563576829594583</v>
      </c>
      <c r="CD56" s="16">
        <v>0.35607259681309078</v>
      </c>
      <c r="CE56" s="16">
        <v>0.35578773873564029</v>
      </c>
      <c r="CF56" s="16">
        <v>0.35550310854465178</v>
      </c>
      <c r="CG56" s="16">
        <v>0.35521870605781602</v>
      </c>
      <c r="CH56" s="16">
        <v>0.35493453109296974</v>
      </c>
      <c r="CI56" s="16">
        <v>0.35465058346809542</v>
      </c>
      <c r="CJ56" s="16">
        <v>0.35436686300132092</v>
      </c>
      <c r="CK56" s="16">
        <v>0.35408336951091984</v>
      </c>
      <c r="CL56" s="16">
        <v>0.3538001028153111</v>
      </c>
      <c r="CM56" s="16">
        <v>0.35351706273305883</v>
      </c>
      <c r="CN56" s="16">
        <v>0.35323424908287238</v>
      </c>
      <c r="CO56" s="16">
        <v>0.35295166168360609</v>
      </c>
      <c r="CP56" s="16">
        <v>0.35266930035425914</v>
      </c>
      <c r="CQ56" s="16">
        <v>0.35238716491397576</v>
      </c>
      <c r="CR56" s="16">
        <v>0.35210525518204455</v>
      </c>
      <c r="CS56" s="16">
        <v>0.3518235709778989</v>
      </c>
      <c r="CT56" s="16">
        <v>0.35154211212111658</v>
      </c>
      <c r="CU56" s="16">
        <v>0.35126087843141968</v>
      </c>
      <c r="CV56" s="16">
        <v>0.35097986972867457</v>
      </c>
      <c r="CW56" s="16">
        <v>0.35069908583289161</v>
      </c>
      <c r="CX56" s="16">
        <v>0.35041852656422529</v>
      </c>
      <c r="CY56" s="16">
        <v>0.35013819174297389</v>
      </c>
      <c r="CZ56" s="16">
        <v>0.34985808118957956</v>
      </c>
      <c r="DA56" s="16">
        <v>0.34957819472462781</v>
      </c>
      <c r="DB56" s="16">
        <v>0.34929853216884815</v>
      </c>
      <c r="DC56" s="16">
        <v>0.34901909334311304</v>
      </c>
      <c r="DD56" s="16">
        <v>0.34873987806843854</v>
      </c>
      <c r="DE56" s="16">
        <v>0.34846088616598381</v>
      </c>
      <c r="DF56" s="16">
        <v>0.34818211745705097</v>
      </c>
      <c r="DG56" s="16">
        <v>0.34790357176308534</v>
      </c>
      <c r="DH56" s="16">
        <v>0.34762524890567487</v>
      </c>
      <c r="DI56" s="16">
        <v>0.34734714870655031</v>
      </c>
      <c r="DJ56" s="16">
        <v>0.34706927098758505</v>
      </c>
      <c r="DK56" s="16">
        <v>0.34679161557079502</v>
      </c>
    </row>
    <row r="57" spans="2:115" ht="12.75" customHeight="1" x14ac:dyDescent="0.15">
      <c r="B57" s="16">
        <v>104</v>
      </c>
      <c r="D57" s="16">
        <v>0.39894000000000002</v>
      </c>
      <c r="E57" s="16">
        <v>0.39866074200000001</v>
      </c>
      <c r="F57" s="16">
        <v>0.39838167948059999</v>
      </c>
      <c r="G57" s="16">
        <v>0.39810281230496358</v>
      </c>
      <c r="H57" s="16">
        <v>0.39786395061758056</v>
      </c>
      <c r="I57" s="16">
        <v>0.39762523224721003</v>
      </c>
      <c r="J57" s="16">
        <v>0.3973866571078617</v>
      </c>
      <c r="K57" s="16">
        <v>0.39714822511359699</v>
      </c>
      <c r="L57" s="16">
        <v>0.39694965100104018</v>
      </c>
      <c r="M57" s="16">
        <v>0.39675117617553968</v>
      </c>
      <c r="N57" s="16">
        <v>0.3965528005874519</v>
      </c>
      <c r="O57" s="16">
        <v>0.39635452418715822</v>
      </c>
      <c r="P57" s="16">
        <v>0.39615634692506468</v>
      </c>
      <c r="Q57" s="16">
        <v>0.39599788438629469</v>
      </c>
      <c r="R57" s="16">
        <v>0.3958394852325402</v>
      </c>
      <c r="S57" s="16">
        <v>0.39568114943844718</v>
      </c>
      <c r="T57" s="16">
        <v>0.39552287697867183</v>
      </c>
      <c r="U57" s="16">
        <v>0.39536466782788038</v>
      </c>
      <c r="V57" s="16">
        <v>0.39520652196074924</v>
      </c>
      <c r="W57" s="16">
        <v>0.39504843935196493</v>
      </c>
      <c r="X57" s="16">
        <v>0.39489041997622421</v>
      </c>
      <c r="Y57" s="16">
        <v>0.39473246380823374</v>
      </c>
      <c r="Z57" s="16">
        <v>0.39457457082271041</v>
      </c>
      <c r="AA57" s="16">
        <v>0.3944167409943814</v>
      </c>
      <c r="AB57" s="16">
        <v>0.39425897429798368</v>
      </c>
      <c r="AC57" s="16">
        <v>0.39410127070826445</v>
      </c>
      <c r="AD57" s="16">
        <v>0.39394363019998119</v>
      </c>
      <c r="AE57" s="16">
        <v>0.39378605274790118</v>
      </c>
      <c r="AF57" s="16">
        <v>0.39362853832680206</v>
      </c>
      <c r="AG57" s="16">
        <v>0.39347108691147137</v>
      </c>
      <c r="AH57" s="16">
        <v>0.39331369847670677</v>
      </c>
      <c r="AI57" s="16">
        <v>0.39315637299731609</v>
      </c>
      <c r="AJ57" s="16">
        <v>0.39299911044811725</v>
      </c>
      <c r="AK57" s="16">
        <v>0.39284191080393799</v>
      </c>
      <c r="AL57" s="16">
        <v>0.39268477403961644</v>
      </c>
      <c r="AM57" s="16">
        <v>0.3925277001300006</v>
      </c>
      <c r="AN57" s="16">
        <v>0.39237068904994865</v>
      </c>
      <c r="AO57" s="16">
        <v>0.39221374077432863</v>
      </c>
      <c r="AP57" s="16">
        <v>0.39205685527801892</v>
      </c>
      <c r="AQ57" s="16">
        <v>0.39190003253590772</v>
      </c>
      <c r="AR57" s="16">
        <v>0.39174327252289343</v>
      </c>
      <c r="AS57" s="16">
        <v>0.39158657521388429</v>
      </c>
      <c r="AT57" s="16">
        <v>0.39142994058379871</v>
      </c>
      <c r="AU57" s="16">
        <v>0.39127336860756523</v>
      </c>
      <c r="AV57" s="16">
        <v>0.39111685926012218</v>
      </c>
      <c r="AW57" s="16">
        <v>0.39096041251641817</v>
      </c>
      <c r="AX57" s="16">
        <v>0.39080402835141165</v>
      </c>
      <c r="AY57" s="16">
        <v>0.3906477067400711</v>
      </c>
      <c r="AZ57" s="16">
        <v>0.39049144765737503</v>
      </c>
      <c r="BA57" s="16">
        <v>0.39033525107831213</v>
      </c>
      <c r="BB57" s="16">
        <v>0.39017911697788082</v>
      </c>
      <c r="BC57" s="16">
        <v>0.39002304533108967</v>
      </c>
      <c r="BD57" s="16">
        <v>0.38986703611295725</v>
      </c>
      <c r="BE57" s="16">
        <v>0.38971108929851211</v>
      </c>
      <c r="BF57" s="16">
        <v>0.38955520486279271</v>
      </c>
      <c r="BG57" s="16">
        <v>0.38939938278084762</v>
      </c>
      <c r="BH57" s="16">
        <v>0.3892436230277353</v>
      </c>
      <c r="BI57" s="16">
        <v>0.38908792557852423</v>
      </c>
      <c r="BJ57" s="16">
        <v>0.38893229040829286</v>
      </c>
      <c r="BK57" s="16">
        <v>0.3887767174921295</v>
      </c>
      <c r="BL57" s="16">
        <v>0.38862120680513268</v>
      </c>
      <c r="BM57" s="16">
        <v>0.38846575832241065</v>
      </c>
      <c r="BN57" s="16">
        <v>0.38831037201908175</v>
      </c>
      <c r="BO57" s="16">
        <v>0.38815504787027411</v>
      </c>
      <c r="BP57" s="16">
        <v>0.38799978585112599</v>
      </c>
      <c r="BQ57" s="16">
        <v>0.38784458593678556</v>
      </c>
      <c r="BR57" s="16">
        <v>0.38768944810241085</v>
      </c>
      <c r="BS57" s="16">
        <v>0.3875343723231699</v>
      </c>
      <c r="BT57" s="16">
        <v>0.38737935857424066</v>
      </c>
      <c r="BU57" s="16">
        <v>0.387224406830811</v>
      </c>
      <c r="BV57" s="16">
        <v>0.38706951706807868</v>
      </c>
      <c r="BW57" s="16">
        <v>0.38691468926125144</v>
      </c>
      <c r="BX57" s="16">
        <v>0.38675992338554699</v>
      </c>
      <c r="BY57" s="16">
        <v>0.3866052194161928</v>
      </c>
      <c r="BZ57" s="16">
        <v>0.3864505773284263</v>
      </c>
      <c r="CA57" s="16">
        <v>0.38629599709749496</v>
      </c>
      <c r="CB57" s="16">
        <v>0.386141478698656</v>
      </c>
      <c r="CC57" s="16">
        <v>0.38598702210717656</v>
      </c>
      <c r="CD57" s="16">
        <v>0.38583262729833373</v>
      </c>
      <c r="CE57" s="16">
        <v>0.3856782942474144</v>
      </c>
      <c r="CF57" s="16">
        <v>0.38552402292971544</v>
      </c>
      <c r="CG57" s="16">
        <v>0.3853698133205436</v>
      </c>
      <c r="CH57" s="16">
        <v>0.38521566539521535</v>
      </c>
      <c r="CI57" s="16">
        <v>0.38506157912905731</v>
      </c>
      <c r="CJ57" s="16">
        <v>0.38490755449740566</v>
      </c>
      <c r="CK57" s="16">
        <v>0.38475359147560673</v>
      </c>
      <c r="CL57" s="16">
        <v>0.38459969003901651</v>
      </c>
      <c r="CM57" s="16">
        <v>0.38444585016300092</v>
      </c>
      <c r="CN57" s="16">
        <v>0.38429207182293573</v>
      </c>
      <c r="CO57" s="16">
        <v>0.38413835499420657</v>
      </c>
      <c r="CP57" s="16">
        <v>0.38398469965220894</v>
      </c>
      <c r="CQ57" s="16">
        <v>0.38383110577234802</v>
      </c>
      <c r="CR57" s="16">
        <v>0.3836775733300391</v>
      </c>
      <c r="CS57" s="16">
        <v>0.3835241023007071</v>
      </c>
      <c r="CT57" s="16">
        <v>0.38337069265978685</v>
      </c>
      <c r="CU57" s="16">
        <v>0.38321734438272298</v>
      </c>
      <c r="CV57" s="16">
        <v>0.38306405744496991</v>
      </c>
      <c r="CW57" s="16">
        <v>0.38291083182199193</v>
      </c>
      <c r="CX57" s="16">
        <v>0.38275766748926315</v>
      </c>
      <c r="CY57" s="16">
        <v>0.38260456442226742</v>
      </c>
      <c r="CZ57" s="16">
        <v>0.38245152259649856</v>
      </c>
      <c r="DA57" s="16">
        <v>0.38229854198745999</v>
      </c>
      <c r="DB57" s="16">
        <v>0.38214562257066503</v>
      </c>
      <c r="DC57" s="16">
        <v>0.38199276432163676</v>
      </c>
      <c r="DD57" s="16">
        <v>0.38183996721590813</v>
      </c>
      <c r="DE57" s="16">
        <v>0.38168723122902182</v>
      </c>
      <c r="DF57" s="16">
        <v>0.38153455633653016</v>
      </c>
      <c r="DG57" s="16">
        <v>0.3813819425139956</v>
      </c>
      <c r="DH57" s="16">
        <v>0.38122938973699</v>
      </c>
      <c r="DI57" s="16">
        <v>0.38107689798109523</v>
      </c>
      <c r="DJ57" s="16">
        <v>0.38092446722190276</v>
      </c>
      <c r="DK57" s="16">
        <v>0.38077209743501406</v>
      </c>
    </row>
    <row r="58" spans="2:115" ht="12.75" customHeight="1" x14ac:dyDescent="0.15">
      <c r="B58" s="16">
        <v>105</v>
      </c>
      <c r="D58" s="16">
        <v>0.41915999999999998</v>
      </c>
      <c r="E58" s="16">
        <v>0.41915999999999998</v>
      </c>
      <c r="F58" s="16">
        <v>0.41915999999999998</v>
      </c>
      <c r="G58" s="16">
        <v>0.41915999999999998</v>
      </c>
      <c r="H58" s="16">
        <v>0.41915999999999998</v>
      </c>
      <c r="I58" s="16">
        <v>0.41915999999999998</v>
      </c>
      <c r="J58" s="16">
        <v>0.41915999999999998</v>
      </c>
      <c r="K58" s="16">
        <v>0.41915999999999998</v>
      </c>
      <c r="L58" s="16">
        <v>0.41915999999999998</v>
      </c>
      <c r="M58" s="16">
        <v>0.41915999999999998</v>
      </c>
      <c r="N58" s="16">
        <v>0.41915999999999998</v>
      </c>
      <c r="O58" s="16">
        <v>0.41915999999999998</v>
      </c>
      <c r="P58" s="16">
        <v>0.41915999999999998</v>
      </c>
      <c r="Q58" s="16">
        <v>0.41915999999999998</v>
      </c>
      <c r="R58" s="16">
        <v>0.41915999999999998</v>
      </c>
      <c r="S58" s="16">
        <v>0.41915999999999998</v>
      </c>
      <c r="T58" s="16">
        <v>0.41915999999999998</v>
      </c>
      <c r="U58" s="16">
        <v>0.41915999999999998</v>
      </c>
      <c r="V58" s="16">
        <v>0.41915999999999998</v>
      </c>
      <c r="W58" s="16">
        <v>0.41915999999999998</v>
      </c>
      <c r="X58" s="16">
        <v>0.41915999999999998</v>
      </c>
      <c r="Y58" s="16">
        <v>0.41915999999999998</v>
      </c>
      <c r="Z58" s="16">
        <v>0.41915999999999998</v>
      </c>
      <c r="AA58" s="16">
        <v>0.41915999999999998</v>
      </c>
      <c r="AB58" s="16">
        <v>0.41915999999999998</v>
      </c>
      <c r="AC58" s="16">
        <v>0.41915999999999998</v>
      </c>
      <c r="AD58" s="16">
        <v>0.41915999999999998</v>
      </c>
      <c r="AE58" s="16">
        <v>0.41915999999999998</v>
      </c>
      <c r="AF58" s="16">
        <v>0.41915999999999998</v>
      </c>
      <c r="AG58" s="16">
        <v>0.41915999999999998</v>
      </c>
      <c r="AH58" s="16">
        <v>0.41915999999999998</v>
      </c>
      <c r="AI58" s="16">
        <v>0.41915999999999998</v>
      </c>
      <c r="AJ58" s="16">
        <v>0.41915999999999998</v>
      </c>
      <c r="AK58" s="16">
        <v>0.41915999999999998</v>
      </c>
      <c r="AL58" s="16">
        <v>0.41915999999999998</v>
      </c>
      <c r="AM58" s="16">
        <v>0.41915999999999998</v>
      </c>
      <c r="AN58" s="16">
        <v>0.41915999999999998</v>
      </c>
      <c r="AO58" s="16">
        <v>0.41915999999999998</v>
      </c>
      <c r="AP58" s="16">
        <v>0.41915999999999998</v>
      </c>
      <c r="AQ58" s="16">
        <v>0.41915999999999998</v>
      </c>
      <c r="AR58" s="16">
        <v>0.41915999999999998</v>
      </c>
      <c r="AS58" s="16">
        <v>0.41915999999999998</v>
      </c>
      <c r="AT58" s="16">
        <v>0.41915999999999998</v>
      </c>
      <c r="AU58" s="16">
        <v>0.41915999999999998</v>
      </c>
      <c r="AV58" s="16">
        <v>0.41915999999999998</v>
      </c>
      <c r="AW58" s="16">
        <v>0.41915999999999998</v>
      </c>
      <c r="AX58" s="16">
        <v>0.41915999999999998</v>
      </c>
      <c r="AY58" s="16">
        <v>0.41915999999999998</v>
      </c>
      <c r="AZ58" s="16">
        <v>0.41915999999999998</v>
      </c>
      <c r="BA58" s="16">
        <v>0.41915999999999998</v>
      </c>
      <c r="BB58" s="16">
        <v>0.41915999999999998</v>
      </c>
      <c r="BC58" s="16">
        <v>0.41915999999999998</v>
      </c>
      <c r="BD58" s="16">
        <v>0.41915999999999998</v>
      </c>
      <c r="BE58" s="16">
        <v>0.41915999999999998</v>
      </c>
      <c r="BF58" s="16">
        <v>0.41915999999999998</v>
      </c>
      <c r="BG58" s="16">
        <v>0.41915999999999998</v>
      </c>
      <c r="BH58" s="16">
        <v>0.41915999999999998</v>
      </c>
      <c r="BI58" s="16">
        <v>0.41915999999999998</v>
      </c>
      <c r="BJ58" s="16">
        <v>0.41915999999999998</v>
      </c>
      <c r="BK58" s="16">
        <v>0.41915999999999998</v>
      </c>
      <c r="BL58" s="16">
        <v>0.41915999999999998</v>
      </c>
      <c r="BM58" s="16">
        <v>0.41915999999999998</v>
      </c>
      <c r="BN58" s="16">
        <v>0.41915999999999998</v>
      </c>
      <c r="BO58" s="16">
        <v>0.41915999999999998</v>
      </c>
      <c r="BP58" s="16">
        <v>0.41915999999999998</v>
      </c>
      <c r="BQ58" s="16">
        <v>0.41915999999999998</v>
      </c>
      <c r="BR58" s="16">
        <v>0.41915999999999998</v>
      </c>
      <c r="BS58" s="16">
        <v>0.41915999999999998</v>
      </c>
      <c r="BT58" s="16">
        <v>0.41915999999999998</v>
      </c>
      <c r="BU58" s="16">
        <v>0.41915999999999998</v>
      </c>
      <c r="BV58" s="16">
        <v>0.41915999999999998</v>
      </c>
      <c r="BW58" s="16">
        <v>0.41915999999999998</v>
      </c>
      <c r="BX58" s="16">
        <v>0.41915999999999998</v>
      </c>
      <c r="BY58" s="16">
        <v>0.41915999999999998</v>
      </c>
      <c r="BZ58" s="16">
        <v>0.41915999999999998</v>
      </c>
      <c r="CA58" s="16">
        <v>0.41915999999999998</v>
      </c>
      <c r="CB58" s="16">
        <v>0.41915999999999998</v>
      </c>
      <c r="CC58" s="16">
        <v>0.41915999999999998</v>
      </c>
      <c r="CD58" s="16">
        <v>0.41915999999999998</v>
      </c>
      <c r="CE58" s="16">
        <v>0.41915999999999998</v>
      </c>
      <c r="CF58" s="16">
        <v>0.41915999999999998</v>
      </c>
      <c r="CG58" s="16">
        <v>0.41915999999999998</v>
      </c>
      <c r="CH58" s="16">
        <v>0.41915999999999998</v>
      </c>
      <c r="CI58" s="16">
        <v>0.41915999999999998</v>
      </c>
      <c r="CJ58" s="16">
        <v>0.41915999999999998</v>
      </c>
      <c r="CK58" s="16">
        <v>0.41915999999999998</v>
      </c>
      <c r="CL58" s="16">
        <v>0.41915999999999998</v>
      </c>
      <c r="CM58" s="16">
        <v>0.41915999999999998</v>
      </c>
      <c r="CN58" s="16">
        <v>0.41915999999999998</v>
      </c>
      <c r="CO58" s="16">
        <v>0.41915999999999998</v>
      </c>
      <c r="CP58" s="16">
        <v>0.41915999999999998</v>
      </c>
      <c r="CQ58" s="16">
        <v>0.41915999999999998</v>
      </c>
      <c r="CR58" s="16">
        <v>0.41915999999999998</v>
      </c>
      <c r="CS58" s="16">
        <v>0.41915999999999998</v>
      </c>
      <c r="CT58" s="16">
        <v>0.41915999999999998</v>
      </c>
      <c r="CU58" s="16">
        <v>0.41915999999999998</v>
      </c>
      <c r="CV58" s="16">
        <v>0.41915999999999998</v>
      </c>
      <c r="CW58" s="16">
        <v>0.41915999999999998</v>
      </c>
      <c r="CX58" s="16">
        <v>0.41915999999999998</v>
      </c>
      <c r="CY58" s="16">
        <v>0.41915999999999998</v>
      </c>
      <c r="CZ58" s="16">
        <v>0.41915999999999998</v>
      </c>
      <c r="DA58" s="16">
        <v>0.41915999999999998</v>
      </c>
      <c r="DB58" s="16">
        <v>0.41915999999999998</v>
      </c>
      <c r="DC58" s="16">
        <v>0.41915999999999998</v>
      </c>
      <c r="DD58" s="16">
        <v>0.41915999999999998</v>
      </c>
      <c r="DE58" s="16">
        <v>0.41915999999999998</v>
      </c>
      <c r="DF58" s="16">
        <v>0.41915999999999998</v>
      </c>
      <c r="DG58" s="16">
        <v>0.41915999999999998</v>
      </c>
      <c r="DH58" s="16">
        <v>0.41915999999999998</v>
      </c>
      <c r="DI58" s="16">
        <v>0.41915999999999998</v>
      </c>
      <c r="DJ58" s="16">
        <v>0.41915999999999998</v>
      </c>
      <c r="DK58" s="16">
        <v>0.41915999999999998</v>
      </c>
    </row>
    <row r="59" spans="2:115" ht="12.75" customHeight="1" x14ac:dyDescent="0.15">
      <c r="B59" s="16">
        <v>106</v>
      </c>
      <c r="D59" s="16">
        <v>0.43936999999999998</v>
      </c>
      <c r="E59" s="16">
        <v>0.43936999999999998</v>
      </c>
      <c r="F59" s="16">
        <v>0.43936999999999998</v>
      </c>
      <c r="G59" s="16">
        <v>0.43936999999999998</v>
      </c>
      <c r="H59" s="16">
        <v>0.43936999999999998</v>
      </c>
      <c r="I59" s="16">
        <v>0.43936999999999998</v>
      </c>
      <c r="J59" s="16">
        <v>0.43936999999999998</v>
      </c>
      <c r="K59" s="16">
        <v>0.43936999999999998</v>
      </c>
      <c r="L59" s="16">
        <v>0.43936999999999998</v>
      </c>
      <c r="M59" s="16">
        <v>0.43936999999999998</v>
      </c>
      <c r="N59" s="16">
        <v>0.43936999999999998</v>
      </c>
      <c r="O59" s="16">
        <v>0.43936999999999998</v>
      </c>
      <c r="P59" s="16">
        <v>0.43936999999999998</v>
      </c>
      <c r="Q59" s="16">
        <v>0.43936999999999998</v>
      </c>
      <c r="R59" s="16">
        <v>0.43936999999999998</v>
      </c>
      <c r="S59" s="16">
        <v>0.43936999999999998</v>
      </c>
      <c r="T59" s="16">
        <v>0.43936999999999998</v>
      </c>
      <c r="U59" s="16">
        <v>0.43936999999999998</v>
      </c>
      <c r="V59" s="16">
        <v>0.43936999999999998</v>
      </c>
      <c r="W59" s="16">
        <v>0.43936999999999998</v>
      </c>
      <c r="X59" s="16">
        <v>0.43936999999999998</v>
      </c>
      <c r="Y59" s="16">
        <v>0.43936999999999998</v>
      </c>
      <c r="Z59" s="16">
        <v>0.43936999999999998</v>
      </c>
      <c r="AA59" s="16">
        <v>0.43936999999999998</v>
      </c>
      <c r="AB59" s="16">
        <v>0.43936999999999998</v>
      </c>
      <c r="AC59" s="16">
        <v>0.43936999999999998</v>
      </c>
      <c r="AD59" s="16">
        <v>0.43936999999999998</v>
      </c>
      <c r="AE59" s="16">
        <v>0.43936999999999998</v>
      </c>
      <c r="AF59" s="16">
        <v>0.43936999999999998</v>
      </c>
      <c r="AG59" s="16">
        <v>0.43936999999999998</v>
      </c>
      <c r="AH59" s="16">
        <v>0.43936999999999998</v>
      </c>
      <c r="AI59" s="16">
        <v>0.43936999999999998</v>
      </c>
      <c r="AJ59" s="16">
        <v>0.43936999999999998</v>
      </c>
      <c r="AK59" s="16">
        <v>0.43936999999999998</v>
      </c>
      <c r="AL59" s="16">
        <v>0.43936999999999998</v>
      </c>
      <c r="AM59" s="16">
        <v>0.43936999999999998</v>
      </c>
      <c r="AN59" s="16">
        <v>0.43936999999999998</v>
      </c>
      <c r="AO59" s="16">
        <v>0.43936999999999998</v>
      </c>
      <c r="AP59" s="16">
        <v>0.43936999999999998</v>
      </c>
      <c r="AQ59" s="16">
        <v>0.43936999999999998</v>
      </c>
      <c r="AR59" s="16">
        <v>0.43936999999999998</v>
      </c>
      <c r="AS59" s="16">
        <v>0.43936999999999998</v>
      </c>
      <c r="AT59" s="16">
        <v>0.43936999999999998</v>
      </c>
      <c r="AU59" s="16">
        <v>0.43936999999999998</v>
      </c>
      <c r="AV59" s="16">
        <v>0.43936999999999998</v>
      </c>
      <c r="AW59" s="16">
        <v>0.43936999999999998</v>
      </c>
      <c r="AX59" s="16">
        <v>0.43936999999999998</v>
      </c>
      <c r="AY59" s="16">
        <v>0.43936999999999998</v>
      </c>
      <c r="AZ59" s="16">
        <v>0.43936999999999998</v>
      </c>
      <c r="BA59" s="16">
        <v>0.43936999999999998</v>
      </c>
      <c r="BB59" s="16">
        <v>0.43936999999999998</v>
      </c>
      <c r="BC59" s="16">
        <v>0.43936999999999998</v>
      </c>
      <c r="BD59" s="16">
        <v>0.43936999999999998</v>
      </c>
      <c r="BE59" s="16">
        <v>0.43936999999999998</v>
      </c>
      <c r="BF59" s="16">
        <v>0.43936999999999998</v>
      </c>
      <c r="BG59" s="16">
        <v>0.43936999999999998</v>
      </c>
      <c r="BH59" s="16">
        <v>0.43936999999999998</v>
      </c>
      <c r="BI59" s="16">
        <v>0.43936999999999998</v>
      </c>
      <c r="BJ59" s="16">
        <v>0.43936999999999998</v>
      </c>
      <c r="BK59" s="16">
        <v>0.43936999999999998</v>
      </c>
      <c r="BL59" s="16">
        <v>0.43936999999999998</v>
      </c>
      <c r="BM59" s="16">
        <v>0.43936999999999998</v>
      </c>
      <c r="BN59" s="16">
        <v>0.43936999999999998</v>
      </c>
      <c r="BO59" s="16">
        <v>0.43936999999999998</v>
      </c>
      <c r="BP59" s="16">
        <v>0.43936999999999998</v>
      </c>
      <c r="BQ59" s="16">
        <v>0.43936999999999998</v>
      </c>
      <c r="BR59" s="16">
        <v>0.43936999999999998</v>
      </c>
      <c r="BS59" s="16">
        <v>0.43936999999999998</v>
      </c>
      <c r="BT59" s="16">
        <v>0.43936999999999998</v>
      </c>
      <c r="BU59" s="16">
        <v>0.43936999999999998</v>
      </c>
      <c r="BV59" s="16">
        <v>0.43936999999999998</v>
      </c>
      <c r="BW59" s="16">
        <v>0.43936999999999998</v>
      </c>
      <c r="BX59" s="16">
        <v>0.43936999999999998</v>
      </c>
      <c r="BY59" s="16">
        <v>0.43936999999999998</v>
      </c>
      <c r="BZ59" s="16">
        <v>0.43936999999999998</v>
      </c>
      <c r="CA59" s="16">
        <v>0.43936999999999998</v>
      </c>
      <c r="CB59" s="16">
        <v>0.43936999999999998</v>
      </c>
      <c r="CC59" s="16">
        <v>0.43936999999999998</v>
      </c>
      <c r="CD59" s="16">
        <v>0.43936999999999998</v>
      </c>
      <c r="CE59" s="16">
        <v>0.43936999999999998</v>
      </c>
      <c r="CF59" s="16">
        <v>0.43936999999999998</v>
      </c>
      <c r="CG59" s="16">
        <v>0.43936999999999998</v>
      </c>
      <c r="CH59" s="16">
        <v>0.43936999999999998</v>
      </c>
      <c r="CI59" s="16">
        <v>0.43936999999999998</v>
      </c>
      <c r="CJ59" s="16">
        <v>0.43936999999999998</v>
      </c>
      <c r="CK59" s="16">
        <v>0.43936999999999998</v>
      </c>
      <c r="CL59" s="16">
        <v>0.43936999999999998</v>
      </c>
      <c r="CM59" s="16">
        <v>0.43936999999999998</v>
      </c>
      <c r="CN59" s="16">
        <v>0.43936999999999998</v>
      </c>
      <c r="CO59" s="16">
        <v>0.43936999999999998</v>
      </c>
      <c r="CP59" s="16">
        <v>0.43936999999999998</v>
      </c>
      <c r="CQ59" s="16">
        <v>0.43936999999999998</v>
      </c>
      <c r="CR59" s="16">
        <v>0.43936999999999998</v>
      </c>
      <c r="CS59" s="16">
        <v>0.43936999999999998</v>
      </c>
      <c r="CT59" s="16">
        <v>0.43936999999999998</v>
      </c>
      <c r="CU59" s="16">
        <v>0.43936999999999998</v>
      </c>
      <c r="CV59" s="16">
        <v>0.43936999999999998</v>
      </c>
      <c r="CW59" s="16">
        <v>0.43936999999999998</v>
      </c>
      <c r="CX59" s="16">
        <v>0.43936999999999998</v>
      </c>
      <c r="CY59" s="16">
        <v>0.43936999999999998</v>
      </c>
      <c r="CZ59" s="16">
        <v>0.43936999999999998</v>
      </c>
      <c r="DA59" s="16">
        <v>0.43936999999999998</v>
      </c>
      <c r="DB59" s="16">
        <v>0.43936999999999998</v>
      </c>
      <c r="DC59" s="16">
        <v>0.43936999999999998</v>
      </c>
      <c r="DD59" s="16">
        <v>0.43936999999999998</v>
      </c>
      <c r="DE59" s="16">
        <v>0.43936999999999998</v>
      </c>
      <c r="DF59" s="16">
        <v>0.43936999999999998</v>
      </c>
      <c r="DG59" s="16">
        <v>0.43936999999999998</v>
      </c>
      <c r="DH59" s="16">
        <v>0.43936999999999998</v>
      </c>
      <c r="DI59" s="16">
        <v>0.43936999999999998</v>
      </c>
      <c r="DJ59" s="16">
        <v>0.43936999999999998</v>
      </c>
      <c r="DK59" s="16">
        <v>0.43936999999999998</v>
      </c>
    </row>
    <row r="60" spans="2:115" ht="12.75" customHeight="1" x14ac:dyDescent="0.15">
      <c r="B60" s="16">
        <v>107</v>
      </c>
      <c r="D60" s="16">
        <v>0.45956000000000002</v>
      </c>
      <c r="E60" s="16">
        <v>0.45956000000000002</v>
      </c>
      <c r="F60" s="16">
        <v>0.45956000000000002</v>
      </c>
      <c r="G60" s="16">
        <v>0.45956000000000002</v>
      </c>
      <c r="H60" s="16">
        <v>0.45956000000000002</v>
      </c>
      <c r="I60" s="16">
        <v>0.45956000000000002</v>
      </c>
      <c r="J60" s="16">
        <v>0.45956000000000002</v>
      </c>
      <c r="K60" s="16">
        <v>0.45956000000000002</v>
      </c>
      <c r="L60" s="16">
        <v>0.45956000000000002</v>
      </c>
      <c r="M60" s="16">
        <v>0.45956000000000002</v>
      </c>
      <c r="N60" s="16">
        <v>0.45956000000000002</v>
      </c>
      <c r="O60" s="16">
        <v>0.45956000000000002</v>
      </c>
      <c r="P60" s="16">
        <v>0.45956000000000002</v>
      </c>
      <c r="Q60" s="16">
        <v>0.45956000000000002</v>
      </c>
      <c r="R60" s="16">
        <v>0.45956000000000002</v>
      </c>
      <c r="S60" s="16">
        <v>0.45956000000000002</v>
      </c>
      <c r="T60" s="16">
        <v>0.45956000000000002</v>
      </c>
      <c r="U60" s="16">
        <v>0.45956000000000002</v>
      </c>
      <c r="V60" s="16">
        <v>0.45956000000000002</v>
      </c>
      <c r="W60" s="16">
        <v>0.45956000000000002</v>
      </c>
      <c r="X60" s="16">
        <v>0.45956000000000002</v>
      </c>
      <c r="Y60" s="16">
        <v>0.45956000000000002</v>
      </c>
      <c r="Z60" s="16">
        <v>0.45956000000000002</v>
      </c>
      <c r="AA60" s="16">
        <v>0.45956000000000002</v>
      </c>
      <c r="AB60" s="16">
        <v>0.45956000000000002</v>
      </c>
      <c r="AC60" s="16">
        <v>0.45956000000000002</v>
      </c>
      <c r="AD60" s="16">
        <v>0.45956000000000002</v>
      </c>
      <c r="AE60" s="16">
        <v>0.45956000000000002</v>
      </c>
      <c r="AF60" s="16">
        <v>0.45956000000000002</v>
      </c>
      <c r="AG60" s="16">
        <v>0.45956000000000002</v>
      </c>
      <c r="AH60" s="16">
        <v>0.45956000000000002</v>
      </c>
      <c r="AI60" s="16">
        <v>0.45956000000000002</v>
      </c>
      <c r="AJ60" s="16">
        <v>0.45956000000000002</v>
      </c>
      <c r="AK60" s="16">
        <v>0.45956000000000002</v>
      </c>
      <c r="AL60" s="16">
        <v>0.45956000000000002</v>
      </c>
      <c r="AM60" s="16">
        <v>0.45956000000000002</v>
      </c>
      <c r="AN60" s="16">
        <v>0.45956000000000002</v>
      </c>
      <c r="AO60" s="16">
        <v>0.45956000000000002</v>
      </c>
      <c r="AP60" s="16">
        <v>0.45956000000000002</v>
      </c>
      <c r="AQ60" s="16">
        <v>0.45956000000000002</v>
      </c>
      <c r="AR60" s="16">
        <v>0.45956000000000002</v>
      </c>
      <c r="AS60" s="16">
        <v>0.45956000000000002</v>
      </c>
      <c r="AT60" s="16">
        <v>0.45956000000000002</v>
      </c>
      <c r="AU60" s="16">
        <v>0.45956000000000002</v>
      </c>
      <c r="AV60" s="16">
        <v>0.45956000000000002</v>
      </c>
      <c r="AW60" s="16">
        <v>0.45956000000000002</v>
      </c>
      <c r="AX60" s="16">
        <v>0.45956000000000002</v>
      </c>
      <c r="AY60" s="16">
        <v>0.45956000000000002</v>
      </c>
      <c r="AZ60" s="16">
        <v>0.45956000000000002</v>
      </c>
      <c r="BA60" s="16">
        <v>0.45956000000000002</v>
      </c>
      <c r="BB60" s="16">
        <v>0.45956000000000002</v>
      </c>
      <c r="BC60" s="16">
        <v>0.45956000000000002</v>
      </c>
      <c r="BD60" s="16">
        <v>0.45956000000000002</v>
      </c>
      <c r="BE60" s="16">
        <v>0.45956000000000002</v>
      </c>
      <c r="BF60" s="16">
        <v>0.45956000000000002</v>
      </c>
      <c r="BG60" s="16">
        <v>0.45956000000000002</v>
      </c>
      <c r="BH60" s="16">
        <v>0.45956000000000002</v>
      </c>
      <c r="BI60" s="16">
        <v>0.45956000000000002</v>
      </c>
      <c r="BJ60" s="16">
        <v>0.45956000000000002</v>
      </c>
      <c r="BK60" s="16">
        <v>0.45956000000000002</v>
      </c>
      <c r="BL60" s="16">
        <v>0.45956000000000002</v>
      </c>
      <c r="BM60" s="16">
        <v>0.45956000000000002</v>
      </c>
      <c r="BN60" s="16">
        <v>0.45956000000000002</v>
      </c>
      <c r="BO60" s="16">
        <v>0.45956000000000002</v>
      </c>
      <c r="BP60" s="16">
        <v>0.45956000000000002</v>
      </c>
      <c r="BQ60" s="16">
        <v>0.45956000000000002</v>
      </c>
      <c r="BR60" s="16">
        <v>0.45956000000000002</v>
      </c>
      <c r="BS60" s="16">
        <v>0.45956000000000002</v>
      </c>
      <c r="BT60" s="16">
        <v>0.45956000000000002</v>
      </c>
      <c r="BU60" s="16">
        <v>0.45956000000000002</v>
      </c>
      <c r="BV60" s="16">
        <v>0.45956000000000002</v>
      </c>
      <c r="BW60" s="16">
        <v>0.45956000000000002</v>
      </c>
      <c r="BX60" s="16">
        <v>0.45956000000000002</v>
      </c>
      <c r="BY60" s="16">
        <v>0.45956000000000002</v>
      </c>
      <c r="BZ60" s="16">
        <v>0.45956000000000002</v>
      </c>
      <c r="CA60" s="16">
        <v>0.45956000000000002</v>
      </c>
      <c r="CB60" s="16">
        <v>0.45956000000000002</v>
      </c>
      <c r="CC60" s="16">
        <v>0.45956000000000002</v>
      </c>
      <c r="CD60" s="16">
        <v>0.45956000000000002</v>
      </c>
      <c r="CE60" s="16">
        <v>0.45956000000000002</v>
      </c>
      <c r="CF60" s="16">
        <v>0.45956000000000002</v>
      </c>
      <c r="CG60" s="16">
        <v>0.45956000000000002</v>
      </c>
      <c r="CH60" s="16">
        <v>0.45956000000000002</v>
      </c>
      <c r="CI60" s="16">
        <v>0.45956000000000002</v>
      </c>
      <c r="CJ60" s="16">
        <v>0.45956000000000002</v>
      </c>
      <c r="CK60" s="16">
        <v>0.45956000000000002</v>
      </c>
      <c r="CL60" s="16">
        <v>0.45956000000000002</v>
      </c>
      <c r="CM60" s="16">
        <v>0.45956000000000002</v>
      </c>
      <c r="CN60" s="16">
        <v>0.45956000000000002</v>
      </c>
      <c r="CO60" s="16">
        <v>0.45956000000000002</v>
      </c>
      <c r="CP60" s="16">
        <v>0.45956000000000002</v>
      </c>
      <c r="CQ60" s="16">
        <v>0.45956000000000002</v>
      </c>
      <c r="CR60" s="16">
        <v>0.45956000000000002</v>
      </c>
      <c r="CS60" s="16">
        <v>0.45956000000000002</v>
      </c>
      <c r="CT60" s="16">
        <v>0.45956000000000002</v>
      </c>
      <c r="CU60" s="16">
        <v>0.45956000000000002</v>
      </c>
      <c r="CV60" s="16">
        <v>0.45956000000000002</v>
      </c>
      <c r="CW60" s="16">
        <v>0.45956000000000002</v>
      </c>
      <c r="CX60" s="16">
        <v>0.45956000000000002</v>
      </c>
      <c r="CY60" s="16">
        <v>0.45956000000000002</v>
      </c>
      <c r="CZ60" s="16">
        <v>0.45956000000000002</v>
      </c>
      <c r="DA60" s="16">
        <v>0.45956000000000002</v>
      </c>
      <c r="DB60" s="16">
        <v>0.45956000000000002</v>
      </c>
      <c r="DC60" s="16">
        <v>0.45956000000000002</v>
      </c>
      <c r="DD60" s="16">
        <v>0.45956000000000002</v>
      </c>
      <c r="DE60" s="16">
        <v>0.45956000000000002</v>
      </c>
      <c r="DF60" s="16">
        <v>0.45956000000000002</v>
      </c>
      <c r="DG60" s="16">
        <v>0.45956000000000002</v>
      </c>
      <c r="DH60" s="16">
        <v>0.45956000000000002</v>
      </c>
      <c r="DI60" s="16">
        <v>0.45956000000000002</v>
      </c>
      <c r="DJ60" s="16">
        <v>0.45956000000000002</v>
      </c>
      <c r="DK60" s="16">
        <v>0.45956000000000002</v>
      </c>
    </row>
    <row r="61" spans="2:115" ht="12.75" customHeight="1" x14ac:dyDescent="0.15">
      <c r="B61" s="16">
        <v>108</v>
      </c>
      <c r="D61" s="16">
        <v>0.47972999999999999</v>
      </c>
      <c r="E61" s="16">
        <v>0.47972999999999999</v>
      </c>
      <c r="F61" s="16">
        <v>0.47972999999999999</v>
      </c>
      <c r="G61" s="16">
        <v>0.47972999999999999</v>
      </c>
      <c r="H61" s="16">
        <v>0.47972999999999999</v>
      </c>
      <c r="I61" s="16">
        <v>0.47972999999999999</v>
      </c>
      <c r="J61" s="16">
        <v>0.47972999999999999</v>
      </c>
      <c r="K61" s="16">
        <v>0.47972999999999999</v>
      </c>
      <c r="L61" s="16">
        <v>0.47972999999999999</v>
      </c>
      <c r="M61" s="16">
        <v>0.47972999999999999</v>
      </c>
      <c r="N61" s="16">
        <v>0.47972999999999999</v>
      </c>
      <c r="O61" s="16">
        <v>0.47972999999999999</v>
      </c>
      <c r="P61" s="16">
        <v>0.47972999999999999</v>
      </c>
      <c r="Q61" s="16">
        <v>0.47972999999999999</v>
      </c>
      <c r="R61" s="16">
        <v>0.47972999999999999</v>
      </c>
      <c r="S61" s="16">
        <v>0.47972999999999999</v>
      </c>
      <c r="T61" s="16">
        <v>0.47972999999999999</v>
      </c>
      <c r="U61" s="16">
        <v>0.47972999999999999</v>
      </c>
      <c r="V61" s="16">
        <v>0.47972999999999999</v>
      </c>
      <c r="W61" s="16">
        <v>0.47972999999999999</v>
      </c>
      <c r="X61" s="16">
        <v>0.47972999999999999</v>
      </c>
      <c r="Y61" s="16">
        <v>0.47972999999999999</v>
      </c>
      <c r="Z61" s="16">
        <v>0.47972999999999999</v>
      </c>
      <c r="AA61" s="16">
        <v>0.47972999999999999</v>
      </c>
      <c r="AB61" s="16">
        <v>0.47972999999999999</v>
      </c>
      <c r="AC61" s="16">
        <v>0.47972999999999999</v>
      </c>
      <c r="AD61" s="16">
        <v>0.47972999999999999</v>
      </c>
      <c r="AE61" s="16">
        <v>0.47972999999999999</v>
      </c>
      <c r="AF61" s="16">
        <v>0.47972999999999999</v>
      </c>
      <c r="AG61" s="16">
        <v>0.47972999999999999</v>
      </c>
      <c r="AH61" s="16">
        <v>0.47972999999999999</v>
      </c>
      <c r="AI61" s="16">
        <v>0.47972999999999999</v>
      </c>
      <c r="AJ61" s="16">
        <v>0.47972999999999999</v>
      </c>
      <c r="AK61" s="16">
        <v>0.47972999999999999</v>
      </c>
      <c r="AL61" s="16">
        <v>0.47972999999999999</v>
      </c>
      <c r="AM61" s="16">
        <v>0.47972999999999999</v>
      </c>
      <c r="AN61" s="16">
        <v>0.47972999999999999</v>
      </c>
      <c r="AO61" s="16">
        <v>0.47972999999999999</v>
      </c>
      <c r="AP61" s="16">
        <v>0.47972999999999999</v>
      </c>
      <c r="AQ61" s="16">
        <v>0.47972999999999999</v>
      </c>
      <c r="AR61" s="16">
        <v>0.47972999999999999</v>
      </c>
      <c r="AS61" s="16">
        <v>0.47972999999999999</v>
      </c>
      <c r="AT61" s="16">
        <v>0.47972999999999999</v>
      </c>
      <c r="AU61" s="16">
        <v>0.47972999999999999</v>
      </c>
      <c r="AV61" s="16">
        <v>0.47972999999999999</v>
      </c>
      <c r="AW61" s="16">
        <v>0.47972999999999999</v>
      </c>
      <c r="AX61" s="16">
        <v>0.47972999999999999</v>
      </c>
      <c r="AY61" s="16">
        <v>0.47972999999999999</v>
      </c>
      <c r="AZ61" s="16">
        <v>0.47972999999999999</v>
      </c>
      <c r="BA61" s="16">
        <v>0.47972999999999999</v>
      </c>
      <c r="BB61" s="16">
        <v>0.47972999999999999</v>
      </c>
      <c r="BC61" s="16">
        <v>0.47972999999999999</v>
      </c>
      <c r="BD61" s="16">
        <v>0.47972999999999999</v>
      </c>
      <c r="BE61" s="16">
        <v>0.47972999999999999</v>
      </c>
      <c r="BF61" s="16">
        <v>0.47972999999999999</v>
      </c>
      <c r="BG61" s="16">
        <v>0.47972999999999999</v>
      </c>
      <c r="BH61" s="16">
        <v>0.47972999999999999</v>
      </c>
      <c r="BI61" s="16">
        <v>0.47972999999999999</v>
      </c>
      <c r="BJ61" s="16">
        <v>0.47972999999999999</v>
      </c>
      <c r="BK61" s="16">
        <v>0.47972999999999999</v>
      </c>
      <c r="BL61" s="16">
        <v>0.47972999999999999</v>
      </c>
      <c r="BM61" s="16">
        <v>0.47972999999999999</v>
      </c>
      <c r="BN61" s="16">
        <v>0.47972999999999999</v>
      </c>
      <c r="BO61" s="16">
        <v>0.47972999999999999</v>
      </c>
      <c r="BP61" s="16">
        <v>0.47972999999999999</v>
      </c>
      <c r="BQ61" s="16">
        <v>0.47972999999999999</v>
      </c>
      <c r="BR61" s="16">
        <v>0.47972999999999999</v>
      </c>
      <c r="BS61" s="16">
        <v>0.47972999999999999</v>
      </c>
      <c r="BT61" s="16">
        <v>0.47972999999999999</v>
      </c>
      <c r="BU61" s="16">
        <v>0.47972999999999999</v>
      </c>
      <c r="BV61" s="16">
        <v>0.47972999999999999</v>
      </c>
      <c r="BW61" s="16">
        <v>0.47972999999999999</v>
      </c>
      <c r="BX61" s="16">
        <v>0.47972999999999999</v>
      </c>
      <c r="BY61" s="16">
        <v>0.47972999999999999</v>
      </c>
      <c r="BZ61" s="16">
        <v>0.47972999999999999</v>
      </c>
      <c r="CA61" s="16">
        <v>0.47972999999999999</v>
      </c>
      <c r="CB61" s="16">
        <v>0.47972999999999999</v>
      </c>
      <c r="CC61" s="16">
        <v>0.47972999999999999</v>
      </c>
      <c r="CD61" s="16">
        <v>0.47972999999999999</v>
      </c>
      <c r="CE61" s="16">
        <v>0.47972999999999999</v>
      </c>
      <c r="CF61" s="16">
        <v>0.47972999999999999</v>
      </c>
      <c r="CG61" s="16">
        <v>0.47972999999999999</v>
      </c>
      <c r="CH61" s="16">
        <v>0.47972999999999999</v>
      </c>
      <c r="CI61" s="16">
        <v>0.47972999999999999</v>
      </c>
      <c r="CJ61" s="16">
        <v>0.47972999999999999</v>
      </c>
      <c r="CK61" s="16">
        <v>0.47972999999999999</v>
      </c>
      <c r="CL61" s="16">
        <v>0.47972999999999999</v>
      </c>
      <c r="CM61" s="16">
        <v>0.47972999999999999</v>
      </c>
      <c r="CN61" s="16">
        <v>0.47972999999999999</v>
      </c>
      <c r="CO61" s="16">
        <v>0.47972999999999999</v>
      </c>
      <c r="CP61" s="16">
        <v>0.47972999999999999</v>
      </c>
      <c r="CQ61" s="16">
        <v>0.47972999999999999</v>
      </c>
      <c r="CR61" s="16">
        <v>0.47972999999999999</v>
      </c>
      <c r="CS61" s="16">
        <v>0.47972999999999999</v>
      </c>
      <c r="CT61" s="16">
        <v>0.47972999999999999</v>
      </c>
      <c r="CU61" s="16">
        <v>0.47972999999999999</v>
      </c>
      <c r="CV61" s="16">
        <v>0.47972999999999999</v>
      </c>
      <c r="CW61" s="16">
        <v>0.47972999999999999</v>
      </c>
      <c r="CX61" s="16">
        <v>0.47972999999999999</v>
      </c>
      <c r="CY61" s="16">
        <v>0.47972999999999999</v>
      </c>
      <c r="CZ61" s="16">
        <v>0.47972999999999999</v>
      </c>
      <c r="DA61" s="16">
        <v>0.47972999999999999</v>
      </c>
      <c r="DB61" s="16">
        <v>0.47972999999999999</v>
      </c>
      <c r="DC61" s="16">
        <v>0.47972999999999999</v>
      </c>
      <c r="DD61" s="16">
        <v>0.47972999999999999</v>
      </c>
      <c r="DE61" s="16">
        <v>0.47972999999999999</v>
      </c>
      <c r="DF61" s="16">
        <v>0.47972999999999999</v>
      </c>
      <c r="DG61" s="16">
        <v>0.47972999999999999</v>
      </c>
      <c r="DH61" s="16">
        <v>0.47972999999999999</v>
      </c>
      <c r="DI61" s="16">
        <v>0.47972999999999999</v>
      </c>
      <c r="DJ61" s="16">
        <v>0.47972999999999999</v>
      </c>
      <c r="DK61" s="16">
        <v>0.47972999999999999</v>
      </c>
    </row>
    <row r="62" spans="2:115" ht="12.75" customHeight="1" x14ac:dyDescent="0.15">
      <c r="B62" s="16">
        <v>109</v>
      </c>
      <c r="D62" s="16">
        <v>0.50988</v>
      </c>
      <c r="E62" s="16">
        <v>0.50988</v>
      </c>
      <c r="F62" s="16">
        <v>0.50988</v>
      </c>
      <c r="G62" s="16">
        <v>0.50988</v>
      </c>
      <c r="H62" s="16">
        <v>0.50988</v>
      </c>
      <c r="I62" s="16">
        <v>0.50988</v>
      </c>
      <c r="J62" s="16">
        <v>0.50988</v>
      </c>
      <c r="K62" s="16">
        <v>0.50988</v>
      </c>
      <c r="L62" s="16">
        <v>0.50988</v>
      </c>
      <c r="M62" s="16">
        <v>0.50988</v>
      </c>
      <c r="N62" s="16">
        <v>0.50988</v>
      </c>
      <c r="O62" s="16">
        <v>0.50988</v>
      </c>
      <c r="P62" s="16">
        <v>0.50988</v>
      </c>
      <c r="Q62" s="16">
        <v>0.50988</v>
      </c>
      <c r="R62" s="16">
        <v>0.50988</v>
      </c>
      <c r="S62" s="16">
        <v>0.50988</v>
      </c>
      <c r="T62" s="16">
        <v>0.50988</v>
      </c>
      <c r="U62" s="16">
        <v>0.50988</v>
      </c>
      <c r="V62" s="16">
        <v>0.50988</v>
      </c>
      <c r="W62" s="16">
        <v>0.50988</v>
      </c>
      <c r="X62" s="16">
        <v>0.50988</v>
      </c>
      <c r="Y62" s="16">
        <v>0.50988</v>
      </c>
      <c r="Z62" s="16">
        <v>0.50988</v>
      </c>
      <c r="AA62" s="16">
        <v>0.50988</v>
      </c>
      <c r="AB62" s="16">
        <v>0.50988</v>
      </c>
      <c r="AC62" s="16">
        <v>0.50988</v>
      </c>
      <c r="AD62" s="16">
        <v>0.50988</v>
      </c>
      <c r="AE62" s="16">
        <v>0.50988</v>
      </c>
      <c r="AF62" s="16">
        <v>0.50988</v>
      </c>
      <c r="AG62" s="16">
        <v>0.50988</v>
      </c>
      <c r="AH62" s="16">
        <v>0.50988</v>
      </c>
      <c r="AI62" s="16">
        <v>0.50988</v>
      </c>
      <c r="AJ62" s="16">
        <v>0.50988</v>
      </c>
      <c r="AK62" s="16">
        <v>0.50988</v>
      </c>
      <c r="AL62" s="16">
        <v>0.50988</v>
      </c>
      <c r="AM62" s="16">
        <v>0.50988</v>
      </c>
      <c r="AN62" s="16">
        <v>0.50988</v>
      </c>
      <c r="AO62" s="16">
        <v>0.50988</v>
      </c>
      <c r="AP62" s="16">
        <v>0.50988</v>
      </c>
      <c r="AQ62" s="16">
        <v>0.50988</v>
      </c>
      <c r="AR62" s="16">
        <v>0.50988</v>
      </c>
      <c r="AS62" s="16">
        <v>0.50988</v>
      </c>
      <c r="AT62" s="16">
        <v>0.50988</v>
      </c>
      <c r="AU62" s="16">
        <v>0.50988</v>
      </c>
      <c r="AV62" s="16">
        <v>0.50988</v>
      </c>
      <c r="AW62" s="16">
        <v>0.50988</v>
      </c>
      <c r="AX62" s="16">
        <v>0.50988</v>
      </c>
      <c r="AY62" s="16">
        <v>0.50988</v>
      </c>
      <c r="AZ62" s="16">
        <v>0.50988</v>
      </c>
      <c r="BA62" s="16">
        <v>0.50988</v>
      </c>
      <c r="BB62" s="16">
        <v>0.50988</v>
      </c>
      <c r="BC62" s="16">
        <v>0.50988</v>
      </c>
      <c r="BD62" s="16">
        <v>0.50988</v>
      </c>
      <c r="BE62" s="16">
        <v>0.50988</v>
      </c>
      <c r="BF62" s="16">
        <v>0.50988</v>
      </c>
      <c r="BG62" s="16">
        <v>0.50988</v>
      </c>
      <c r="BH62" s="16">
        <v>0.50988</v>
      </c>
      <c r="BI62" s="16">
        <v>0.50988</v>
      </c>
      <c r="BJ62" s="16">
        <v>0.50988</v>
      </c>
      <c r="BK62" s="16">
        <v>0.50988</v>
      </c>
      <c r="BL62" s="16">
        <v>0.50988</v>
      </c>
      <c r="BM62" s="16">
        <v>0.50988</v>
      </c>
      <c r="BN62" s="16">
        <v>0.50988</v>
      </c>
      <c r="BO62" s="16">
        <v>0.50988</v>
      </c>
      <c r="BP62" s="16">
        <v>0.50988</v>
      </c>
      <c r="BQ62" s="16">
        <v>0.50988</v>
      </c>
      <c r="BR62" s="16">
        <v>0.50988</v>
      </c>
      <c r="BS62" s="16">
        <v>0.50988</v>
      </c>
      <c r="BT62" s="16">
        <v>0.50988</v>
      </c>
      <c r="BU62" s="16">
        <v>0.50988</v>
      </c>
      <c r="BV62" s="16">
        <v>0.50988</v>
      </c>
      <c r="BW62" s="16">
        <v>0.50988</v>
      </c>
      <c r="BX62" s="16">
        <v>0.50988</v>
      </c>
      <c r="BY62" s="16">
        <v>0.50988</v>
      </c>
      <c r="BZ62" s="16">
        <v>0.50988</v>
      </c>
      <c r="CA62" s="16">
        <v>0.50988</v>
      </c>
      <c r="CB62" s="16">
        <v>0.50988</v>
      </c>
      <c r="CC62" s="16">
        <v>0.50988</v>
      </c>
      <c r="CD62" s="16">
        <v>0.50988</v>
      </c>
      <c r="CE62" s="16">
        <v>0.50988</v>
      </c>
      <c r="CF62" s="16">
        <v>0.50988</v>
      </c>
      <c r="CG62" s="16">
        <v>0.50988</v>
      </c>
      <c r="CH62" s="16">
        <v>0.50988</v>
      </c>
      <c r="CI62" s="16">
        <v>0.50988</v>
      </c>
      <c r="CJ62" s="16">
        <v>0.50988</v>
      </c>
      <c r="CK62" s="16">
        <v>0.50988</v>
      </c>
      <c r="CL62" s="16">
        <v>0.50988</v>
      </c>
      <c r="CM62" s="16">
        <v>0.50988</v>
      </c>
      <c r="CN62" s="16">
        <v>0.50988</v>
      </c>
      <c r="CO62" s="16">
        <v>0.50988</v>
      </c>
      <c r="CP62" s="16">
        <v>0.50988</v>
      </c>
      <c r="CQ62" s="16">
        <v>0.50988</v>
      </c>
      <c r="CR62" s="16">
        <v>0.50988</v>
      </c>
      <c r="CS62" s="16">
        <v>0.50988</v>
      </c>
      <c r="CT62" s="16">
        <v>0.50988</v>
      </c>
      <c r="CU62" s="16">
        <v>0.50988</v>
      </c>
      <c r="CV62" s="16">
        <v>0.50988</v>
      </c>
      <c r="CW62" s="16">
        <v>0.50988</v>
      </c>
      <c r="CX62" s="16">
        <v>0.50988</v>
      </c>
      <c r="CY62" s="16">
        <v>0.50988</v>
      </c>
      <c r="CZ62" s="16">
        <v>0.50988</v>
      </c>
      <c r="DA62" s="16">
        <v>0.50988</v>
      </c>
      <c r="DB62" s="16">
        <v>0.50988</v>
      </c>
      <c r="DC62" s="16">
        <v>0.50988</v>
      </c>
      <c r="DD62" s="16">
        <v>0.50988</v>
      </c>
      <c r="DE62" s="16">
        <v>0.50988</v>
      </c>
      <c r="DF62" s="16">
        <v>0.50988</v>
      </c>
      <c r="DG62" s="16">
        <v>0.50988</v>
      </c>
      <c r="DH62" s="16">
        <v>0.50988</v>
      </c>
      <c r="DI62" s="16">
        <v>0.50988</v>
      </c>
      <c r="DJ62" s="16">
        <v>0.50988</v>
      </c>
      <c r="DK62" s="16">
        <v>0.50988</v>
      </c>
    </row>
    <row r="63" spans="2:115" ht="12.75" customHeight="1" x14ac:dyDescent="0.15">
      <c r="B63" s="16">
        <v>110</v>
      </c>
      <c r="D63" s="16">
        <v>0.53</v>
      </c>
      <c r="E63" s="16">
        <v>0.53</v>
      </c>
      <c r="F63" s="16">
        <v>0.53</v>
      </c>
      <c r="G63" s="16">
        <v>0.53</v>
      </c>
      <c r="H63" s="16">
        <v>0.53</v>
      </c>
      <c r="I63" s="16">
        <v>0.53</v>
      </c>
      <c r="J63" s="16">
        <v>0.53</v>
      </c>
      <c r="K63" s="16">
        <v>0.53</v>
      </c>
      <c r="L63" s="16">
        <v>0.53</v>
      </c>
      <c r="M63" s="16">
        <v>0.53</v>
      </c>
      <c r="N63" s="16">
        <v>0.53</v>
      </c>
      <c r="O63" s="16">
        <v>0.53</v>
      </c>
      <c r="P63" s="16">
        <v>0.53</v>
      </c>
      <c r="Q63" s="16">
        <v>0.53</v>
      </c>
      <c r="R63" s="16">
        <v>0.53</v>
      </c>
      <c r="S63" s="16">
        <v>0.53</v>
      </c>
      <c r="T63" s="16">
        <v>0.53</v>
      </c>
      <c r="U63" s="16">
        <v>0.53</v>
      </c>
      <c r="V63" s="16">
        <v>0.53</v>
      </c>
      <c r="W63" s="16">
        <v>0.53</v>
      </c>
      <c r="X63" s="16">
        <v>0.53</v>
      </c>
      <c r="Y63" s="16">
        <v>0.53</v>
      </c>
      <c r="Z63" s="16">
        <v>0.53</v>
      </c>
      <c r="AA63" s="16">
        <v>0.53</v>
      </c>
      <c r="AB63" s="16">
        <v>0.53</v>
      </c>
      <c r="AC63" s="16">
        <v>0.53</v>
      </c>
      <c r="AD63" s="16">
        <v>0.53</v>
      </c>
      <c r="AE63" s="16">
        <v>0.53</v>
      </c>
      <c r="AF63" s="16">
        <v>0.53</v>
      </c>
      <c r="AG63" s="16">
        <v>0.53</v>
      </c>
      <c r="AH63" s="16">
        <v>0.53</v>
      </c>
      <c r="AI63" s="16">
        <v>0.53</v>
      </c>
      <c r="AJ63" s="16">
        <v>0.53</v>
      </c>
      <c r="AK63" s="16">
        <v>0.53</v>
      </c>
      <c r="AL63" s="16">
        <v>0.53</v>
      </c>
      <c r="AM63" s="16">
        <v>0.53</v>
      </c>
      <c r="AN63" s="16">
        <v>0.53</v>
      </c>
      <c r="AO63" s="16">
        <v>0.53</v>
      </c>
      <c r="AP63" s="16">
        <v>0.53</v>
      </c>
      <c r="AQ63" s="16">
        <v>0.53</v>
      </c>
      <c r="AR63" s="16">
        <v>0.53</v>
      </c>
      <c r="AS63" s="16">
        <v>0.53</v>
      </c>
      <c r="AT63" s="16">
        <v>0.53</v>
      </c>
      <c r="AU63" s="16">
        <v>0.53</v>
      </c>
      <c r="AV63" s="16">
        <v>0.53</v>
      </c>
      <c r="AW63" s="16">
        <v>0.53</v>
      </c>
      <c r="AX63" s="16">
        <v>0.53</v>
      </c>
      <c r="AY63" s="16">
        <v>0.53</v>
      </c>
      <c r="AZ63" s="16">
        <v>0.53</v>
      </c>
      <c r="BA63" s="16">
        <v>0.53</v>
      </c>
      <c r="BB63" s="16">
        <v>0.53</v>
      </c>
      <c r="BC63" s="16">
        <v>0.53</v>
      </c>
      <c r="BD63" s="16">
        <v>0.53</v>
      </c>
      <c r="BE63" s="16">
        <v>0.53</v>
      </c>
      <c r="BF63" s="16">
        <v>0.53</v>
      </c>
      <c r="BG63" s="16">
        <v>0.53</v>
      </c>
      <c r="BH63" s="16">
        <v>0.53</v>
      </c>
      <c r="BI63" s="16">
        <v>0.53</v>
      </c>
      <c r="BJ63" s="16">
        <v>0.53</v>
      </c>
      <c r="BK63" s="16">
        <v>0.53</v>
      </c>
      <c r="BL63" s="16">
        <v>0.53</v>
      </c>
      <c r="BM63" s="16">
        <v>0.53</v>
      </c>
      <c r="BN63" s="16">
        <v>0.53</v>
      </c>
      <c r="BO63" s="16">
        <v>0.53</v>
      </c>
      <c r="BP63" s="16">
        <v>0.53</v>
      </c>
      <c r="BQ63" s="16">
        <v>0.53</v>
      </c>
      <c r="BR63" s="16">
        <v>0.53</v>
      </c>
      <c r="BS63" s="16">
        <v>0.53</v>
      </c>
      <c r="BT63" s="16">
        <v>0.53</v>
      </c>
      <c r="BU63" s="16">
        <v>0.53</v>
      </c>
      <c r="BV63" s="16">
        <v>0.53</v>
      </c>
      <c r="BW63" s="16">
        <v>0.53</v>
      </c>
      <c r="BX63" s="16">
        <v>0.53</v>
      </c>
      <c r="BY63" s="16">
        <v>0.53</v>
      </c>
      <c r="BZ63" s="16">
        <v>0.53</v>
      </c>
      <c r="CA63" s="16">
        <v>0.53</v>
      </c>
      <c r="CB63" s="16">
        <v>0.53</v>
      </c>
      <c r="CC63" s="16">
        <v>0.53</v>
      </c>
      <c r="CD63" s="16">
        <v>0.53</v>
      </c>
      <c r="CE63" s="16">
        <v>0.53</v>
      </c>
      <c r="CF63" s="16">
        <v>0.53</v>
      </c>
      <c r="CG63" s="16">
        <v>0.53</v>
      </c>
      <c r="CH63" s="16">
        <v>0.53</v>
      </c>
      <c r="CI63" s="16">
        <v>0.53</v>
      </c>
      <c r="CJ63" s="16">
        <v>0.53</v>
      </c>
      <c r="CK63" s="16">
        <v>0.53</v>
      </c>
      <c r="CL63" s="16">
        <v>0.53</v>
      </c>
      <c r="CM63" s="16">
        <v>0.53</v>
      </c>
      <c r="CN63" s="16">
        <v>0.53</v>
      </c>
      <c r="CO63" s="16">
        <v>0.53</v>
      </c>
      <c r="CP63" s="16">
        <v>0.53</v>
      </c>
      <c r="CQ63" s="16">
        <v>0.53</v>
      </c>
      <c r="CR63" s="16">
        <v>0.53</v>
      </c>
      <c r="CS63" s="16">
        <v>0.53</v>
      </c>
      <c r="CT63" s="16">
        <v>0.53</v>
      </c>
      <c r="CU63" s="16">
        <v>0.53</v>
      </c>
      <c r="CV63" s="16">
        <v>0.53</v>
      </c>
      <c r="CW63" s="16">
        <v>0.53</v>
      </c>
      <c r="CX63" s="16">
        <v>0.53</v>
      </c>
      <c r="CY63" s="16">
        <v>0.53</v>
      </c>
      <c r="CZ63" s="16">
        <v>0.53</v>
      </c>
      <c r="DA63" s="16">
        <v>0.53</v>
      </c>
      <c r="DB63" s="16">
        <v>0.53</v>
      </c>
      <c r="DC63" s="16">
        <v>0.53</v>
      </c>
      <c r="DD63" s="16">
        <v>0.53</v>
      </c>
      <c r="DE63" s="16">
        <v>0.53</v>
      </c>
      <c r="DF63" s="16">
        <v>0.53</v>
      </c>
      <c r="DG63" s="16">
        <v>0.53</v>
      </c>
      <c r="DH63" s="16">
        <v>0.53</v>
      </c>
      <c r="DI63" s="16">
        <v>0.53</v>
      </c>
      <c r="DJ63" s="16">
        <v>0.53</v>
      </c>
      <c r="DK63" s="16">
        <v>0.53</v>
      </c>
    </row>
    <row r="64" spans="2:115" ht="12.75" customHeight="1" x14ac:dyDescent="0.15">
      <c r="B64" s="16">
        <v>111</v>
      </c>
      <c r="D64" s="16">
        <v>0.55000000000000004</v>
      </c>
      <c r="E64" s="16">
        <v>0.55000000000000004</v>
      </c>
      <c r="F64" s="16">
        <v>0.55000000000000004</v>
      </c>
      <c r="G64" s="16">
        <v>0.55000000000000004</v>
      </c>
      <c r="H64" s="16">
        <v>0.55000000000000004</v>
      </c>
      <c r="I64" s="16">
        <v>0.55000000000000004</v>
      </c>
      <c r="J64" s="16">
        <v>0.55000000000000004</v>
      </c>
      <c r="K64" s="16">
        <v>0.55000000000000004</v>
      </c>
      <c r="L64" s="16">
        <v>0.55000000000000004</v>
      </c>
      <c r="M64" s="16">
        <v>0.55000000000000004</v>
      </c>
      <c r="N64" s="16">
        <v>0.55000000000000004</v>
      </c>
      <c r="O64" s="16">
        <v>0.55000000000000004</v>
      </c>
      <c r="P64" s="16">
        <v>0.55000000000000004</v>
      </c>
      <c r="Q64" s="16">
        <v>0.55000000000000004</v>
      </c>
      <c r="R64" s="16">
        <v>0.55000000000000004</v>
      </c>
      <c r="S64" s="16">
        <v>0.55000000000000004</v>
      </c>
      <c r="T64" s="16">
        <v>0.55000000000000004</v>
      </c>
      <c r="U64" s="16">
        <v>0.55000000000000004</v>
      </c>
      <c r="V64" s="16">
        <v>0.55000000000000004</v>
      </c>
      <c r="W64" s="16">
        <v>0.55000000000000004</v>
      </c>
      <c r="X64" s="16">
        <v>0.55000000000000004</v>
      </c>
      <c r="Y64" s="16">
        <v>0.55000000000000004</v>
      </c>
      <c r="Z64" s="16">
        <v>0.55000000000000004</v>
      </c>
      <c r="AA64" s="16">
        <v>0.55000000000000004</v>
      </c>
      <c r="AB64" s="16">
        <v>0.55000000000000004</v>
      </c>
      <c r="AC64" s="16">
        <v>0.55000000000000004</v>
      </c>
      <c r="AD64" s="16">
        <v>0.55000000000000004</v>
      </c>
      <c r="AE64" s="16">
        <v>0.55000000000000004</v>
      </c>
      <c r="AF64" s="16">
        <v>0.55000000000000004</v>
      </c>
      <c r="AG64" s="16">
        <v>0.55000000000000004</v>
      </c>
      <c r="AH64" s="16">
        <v>0.55000000000000004</v>
      </c>
      <c r="AI64" s="16">
        <v>0.55000000000000004</v>
      </c>
      <c r="AJ64" s="16">
        <v>0.55000000000000004</v>
      </c>
      <c r="AK64" s="16">
        <v>0.55000000000000004</v>
      </c>
      <c r="AL64" s="16">
        <v>0.55000000000000004</v>
      </c>
      <c r="AM64" s="16">
        <v>0.55000000000000004</v>
      </c>
      <c r="AN64" s="16">
        <v>0.55000000000000004</v>
      </c>
      <c r="AO64" s="16">
        <v>0.55000000000000004</v>
      </c>
      <c r="AP64" s="16">
        <v>0.55000000000000004</v>
      </c>
      <c r="AQ64" s="16">
        <v>0.55000000000000004</v>
      </c>
      <c r="AR64" s="16">
        <v>0.55000000000000004</v>
      </c>
      <c r="AS64" s="16">
        <v>0.55000000000000004</v>
      </c>
      <c r="AT64" s="16">
        <v>0.55000000000000004</v>
      </c>
      <c r="AU64" s="16">
        <v>0.55000000000000004</v>
      </c>
      <c r="AV64" s="16">
        <v>0.55000000000000004</v>
      </c>
      <c r="AW64" s="16">
        <v>0.55000000000000004</v>
      </c>
      <c r="AX64" s="16">
        <v>0.55000000000000004</v>
      </c>
      <c r="AY64" s="16">
        <v>0.55000000000000004</v>
      </c>
      <c r="AZ64" s="16">
        <v>0.55000000000000004</v>
      </c>
      <c r="BA64" s="16">
        <v>0.55000000000000004</v>
      </c>
      <c r="BB64" s="16">
        <v>0.55000000000000004</v>
      </c>
      <c r="BC64" s="16">
        <v>0.55000000000000004</v>
      </c>
      <c r="BD64" s="16">
        <v>0.55000000000000004</v>
      </c>
      <c r="BE64" s="16">
        <v>0.55000000000000004</v>
      </c>
      <c r="BF64" s="16">
        <v>0.55000000000000004</v>
      </c>
      <c r="BG64" s="16">
        <v>0.55000000000000004</v>
      </c>
      <c r="BH64" s="16">
        <v>0.55000000000000004</v>
      </c>
      <c r="BI64" s="16">
        <v>0.55000000000000004</v>
      </c>
      <c r="BJ64" s="16">
        <v>0.55000000000000004</v>
      </c>
      <c r="BK64" s="16">
        <v>0.55000000000000004</v>
      </c>
      <c r="BL64" s="16">
        <v>0.55000000000000004</v>
      </c>
      <c r="BM64" s="16">
        <v>0.55000000000000004</v>
      </c>
      <c r="BN64" s="16">
        <v>0.55000000000000004</v>
      </c>
      <c r="BO64" s="16">
        <v>0.55000000000000004</v>
      </c>
      <c r="BP64" s="16">
        <v>0.55000000000000004</v>
      </c>
      <c r="BQ64" s="16">
        <v>0.55000000000000004</v>
      </c>
      <c r="BR64" s="16">
        <v>0.55000000000000004</v>
      </c>
      <c r="BS64" s="16">
        <v>0.55000000000000004</v>
      </c>
      <c r="BT64" s="16">
        <v>0.55000000000000004</v>
      </c>
      <c r="BU64" s="16">
        <v>0.55000000000000004</v>
      </c>
      <c r="BV64" s="16">
        <v>0.55000000000000004</v>
      </c>
      <c r="BW64" s="16">
        <v>0.55000000000000004</v>
      </c>
      <c r="BX64" s="16">
        <v>0.55000000000000004</v>
      </c>
      <c r="BY64" s="16">
        <v>0.55000000000000004</v>
      </c>
      <c r="BZ64" s="16">
        <v>0.55000000000000004</v>
      </c>
      <c r="CA64" s="16">
        <v>0.55000000000000004</v>
      </c>
      <c r="CB64" s="16">
        <v>0.55000000000000004</v>
      </c>
      <c r="CC64" s="16">
        <v>0.55000000000000004</v>
      </c>
      <c r="CD64" s="16">
        <v>0.55000000000000004</v>
      </c>
      <c r="CE64" s="16">
        <v>0.55000000000000004</v>
      </c>
      <c r="CF64" s="16">
        <v>0.55000000000000004</v>
      </c>
      <c r="CG64" s="16">
        <v>0.55000000000000004</v>
      </c>
      <c r="CH64" s="16">
        <v>0.55000000000000004</v>
      </c>
      <c r="CI64" s="16">
        <v>0.55000000000000004</v>
      </c>
      <c r="CJ64" s="16">
        <v>0.55000000000000004</v>
      </c>
      <c r="CK64" s="16">
        <v>0.55000000000000004</v>
      </c>
      <c r="CL64" s="16">
        <v>0.55000000000000004</v>
      </c>
      <c r="CM64" s="16">
        <v>0.55000000000000004</v>
      </c>
      <c r="CN64" s="16">
        <v>0.55000000000000004</v>
      </c>
      <c r="CO64" s="16">
        <v>0.55000000000000004</v>
      </c>
      <c r="CP64" s="16">
        <v>0.55000000000000004</v>
      </c>
      <c r="CQ64" s="16">
        <v>0.55000000000000004</v>
      </c>
      <c r="CR64" s="16">
        <v>0.55000000000000004</v>
      </c>
      <c r="CS64" s="16">
        <v>0.55000000000000004</v>
      </c>
      <c r="CT64" s="16">
        <v>0.55000000000000004</v>
      </c>
      <c r="CU64" s="16">
        <v>0.55000000000000004</v>
      </c>
      <c r="CV64" s="16">
        <v>0.55000000000000004</v>
      </c>
      <c r="CW64" s="16">
        <v>0.55000000000000004</v>
      </c>
      <c r="CX64" s="16">
        <v>0.55000000000000004</v>
      </c>
      <c r="CY64" s="16">
        <v>0.55000000000000004</v>
      </c>
      <c r="CZ64" s="16">
        <v>0.55000000000000004</v>
      </c>
      <c r="DA64" s="16">
        <v>0.55000000000000004</v>
      </c>
      <c r="DB64" s="16">
        <v>0.55000000000000004</v>
      </c>
      <c r="DC64" s="16">
        <v>0.55000000000000004</v>
      </c>
      <c r="DD64" s="16">
        <v>0.55000000000000004</v>
      </c>
      <c r="DE64" s="16">
        <v>0.55000000000000004</v>
      </c>
      <c r="DF64" s="16">
        <v>0.55000000000000004</v>
      </c>
      <c r="DG64" s="16">
        <v>0.55000000000000004</v>
      </c>
      <c r="DH64" s="16">
        <v>0.55000000000000004</v>
      </c>
      <c r="DI64" s="16">
        <v>0.55000000000000004</v>
      </c>
      <c r="DJ64" s="16">
        <v>0.55000000000000004</v>
      </c>
      <c r="DK64" s="16">
        <v>0.55000000000000004</v>
      </c>
    </row>
    <row r="65" spans="2:115" ht="12.75" customHeight="1" x14ac:dyDescent="0.15">
      <c r="B65" s="16">
        <v>112</v>
      </c>
      <c r="D65" s="16">
        <v>0.56999999999999995</v>
      </c>
      <c r="E65" s="16">
        <v>0.56999999999999995</v>
      </c>
      <c r="F65" s="16">
        <v>0.56999999999999995</v>
      </c>
      <c r="G65" s="16">
        <v>0.56999999999999995</v>
      </c>
      <c r="H65" s="16">
        <v>0.56999999999999995</v>
      </c>
      <c r="I65" s="16">
        <v>0.56999999999999995</v>
      </c>
      <c r="J65" s="16">
        <v>0.56999999999999995</v>
      </c>
      <c r="K65" s="16">
        <v>0.56999999999999995</v>
      </c>
      <c r="L65" s="16">
        <v>0.56999999999999995</v>
      </c>
      <c r="M65" s="16">
        <v>0.56999999999999995</v>
      </c>
      <c r="N65" s="16">
        <v>0.56999999999999995</v>
      </c>
      <c r="O65" s="16">
        <v>0.56999999999999995</v>
      </c>
      <c r="P65" s="16">
        <v>0.56999999999999995</v>
      </c>
      <c r="Q65" s="16">
        <v>0.56999999999999995</v>
      </c>
      <c r="R65" s="16">
        <v>0.56999999999999995</v>
      </c>
      <c r="S65" s="16">
        <v>0.56999999999999995</v>
      </c>
      <c r="T65" s="16">
        <v>0.56999999999999995</v>
      </c>
      <c r="U65" s="16">
        <v>0.56999999999999995</v>
      </c>
      <c r="V65" s="16">
        <v>0.56999999999999995</v>
      </c>
      <c r="W65" s="16">
        <v>0.56999999999999995</v>
      </c>
      <c r="X65" s="16">
        <v>0.56999999999999995</v>
      </c>
      <c r="Y65" s="16">
        <v>0.56999999999999995</v>
      </c>
      <c r="Z65" s="16">
        <v>0.56999999999999995</v>
      </c>
      <c r="AA65" s="16">
        <v>0.56999999999999995</v>
      </c>
      <c r="AB65" s="16">
        <v>0.56999999999999995</v>
      </c>
      <c r="AC65" s="16">
        <v>0.56999999999999995</v>
      </c>
      <c r="AD65" s="16">
        <v>0.56999999999999995</v>
      </c>
      <c r="AE65" s="16">
        <v>0.56999999999999995</v>
      </c>
      <c r="AF65" s="16">
        <v>0.56999999999999995</v>
      </c>
      <c r="AG65" s="16">
        <v>0.56999999999999995</v>
      </c>
      <c r="AH65" s="16">
        <v>0.56999999999999995</v>
      </c>
      <c r="AI65" s="16">
        <v>0.56999999999999995</v>
      </c>
      <c r="AJ65" s="16">
        <v>0.56999999999999995</v>
      </c>
      <c r="AK65" s="16">
        <v>0.56999999999999995</v>
      </c>
      <c r="AL65" s="16">
        <v>0.56999999999999995</v>
      </c>
      <c r="AM65" s="16">
        <v>0.56999999999999995</v>
      </c>
      <c r="AN65" s="16">
        <v>0.56999999999999995</v>
      </c>
      <c r="AO65" s="16">
        <v>0.56999999999999995</v>
      </c>
      <c r="AP65" s="16">
        <v>0.56999999999999995</v>
      </c>
      <c r="AQ65" s="16">
        <v>0.56999999999999995</v>
      </c>
      <c r="AR65" s="16">
        <v>0.56999999999999995</v>
      </c>
      <c r="AS65" s="16">
        <v>0.56999999999999995</v>
      </c>
      <c r="AT65" s="16">
        <v>0.56999999999999995</v>
      </c>
      <c r="AU65" s="16">
        <v>0.56999999999999995</v>
      </c>
      <c r="AV65" s="16">
        <v>0.56999999999999995</v>
      </c>
      <c r="AW65" s="16">
        <v>0.56999999999999995</v>
      </c>
      <c r="AX65" s="16">
        <v>0.56999999999999995</v>
      </c>
      <c r="AY65" s="16">
        <v>0.56999999999999995</v>
      </c>
      <c r="AZ65" s="16">
        <v>0.56999999999999995</v>
      </c>
      <c r="BA65" s="16">
        <v>0.56999999999999995</v>
      </c>
      <c r="BB65" s="16">
        <v>0.56999999999999995</v>
      </c>
      <c r="BC65" s="16">
        <v>0.56999999999999995</v>
      </c>
      <c r="BD65" s="16">
        <v>0.56999999999999995</v>
      </c>
      <c r="BE65" s="16">
        <v>0.56999999999999995</v>
      </c>
      <c r="BF65" s="16">
        <v>0.56999999999999995</v>
      </c>
      <c r="BG65" s="16">
        <v>0.56999999999999995</v>
      </c>
      <c r="BH65" s="16">
        <v>0.56999999999999995</v>
      </c>
      <c r="BI65" s="16">
        <v>0.56999999999999995</v>
      </c>
      <c r="BJ65" s="16">
        <v>0.56999999999999995</v>
      </c>
      <c r="BK65" s="16">
        <v>0.56999999999999995</v>
      </c>
      <c r="BL65" s="16">
        <v>0.56999999999999995</v>
      </c>
      <c r="BM65" s="16">
        <v>0.56999999999999995</v>
      </c>
      <c r="BN65" s="16">
        <v>0.56999999999999995</v>
      </c>
      <c r="BO65" s="16">
        <v>0.56999999999999995</v>
      </c>
      <c r="BP65" s="16">
        <v>0.56999999999999995</v>
      </c>
      <c r="BQ65" s="16">
        <v>0.56999999999999995</v>
      </c>
      <c r="BR65" s="16">
        <v>0.56999999999999995</v>
      </c>
      <c r="BS65" s="16">
        <v>0.56999999999999995</v>
      </c>
      <c r="BT65" s="16">
        <v>0.56999999999999995</v>
      </c>
      <c r="BU65" s="16">
        <v>0.56999999999999995</v>
      </c>
      <c r="BV65" s="16">
        <v>0.56999999999999995</v>
      </c>
      <c r="BW65" s="16">
        <v>0.56999999999999995</v>
      </c>
      <c r="BX65" s="16">
        <v>0.56999999999999995</v>
      </c>
      <c r="BY65" s="16">
        <v>0.56999999999999995</v>
      </c>
      <c r="BZ65" s="16">
        <v>0.56999999999999995</v>
      </c>
      <c r="CA65" s="16">
        <v>0.56999999999999995</v>
      </c>
      <c r="CB65" s="16">
        <v>0.56999999999999995</v>
      </c>
      <c r="CC65" s="16">
        <v>0.56999999999999995</v>
      </c>
      <c r="CD65" s="16">
        <v>0.56999999999999995</v>
      </c>
      <c r="CE65" s="16">
        <v>0.56999999999999995</v>
      </c>
      <c r="CF65" s="16">
        <v>0.56999999999999995</v>
      </c>
      <c r="CG65" s="16">
        <v>0.56999999999999995</v>
      </c>
      <c r="CH65" s="16">
        <v>0.56999999999999995</v>
      </c>
      <c r="CI65" s="16">
        <v>0.56999999999999995</v>
      </c>
      <c r="CJ65" s="16">
        <v>0.56999999999999995</v>
      </c>
      <c r="CK65" s="16">
        <v>0.56999999999999995</v>
      </c>
      <c r="CL65" s="16">
        <v>0.56999999999999995</v>
      </c>
      <c r="CM65" s="16">
        <v>0.56999999999999995</v>
      </c>
      <c r="CN65" s="16">
        <v>0.56999999999999995</v>
      </c>
      <c r="CO65" s="16">
        <v>0.56999999999999995</v>
      </c>
      <c r="CP65" s="16">
        <v>0.56999999999999995</v>
      </c>
      <c r="CQ65" s="16">
        <v>0.56999999999999995</v>
      </c>
      <c r="CR65" s="16">
        <v>0.56999999999999995</v>
      </c>
      <c r="CS65" s="16">
        <v>0.56999999999999995</v>
      </c>
      <c r="CT65" s="16">
        <v>0.56999999999999995</v>
      </c>
      <c r="CU65" s="16">
        <v>0.56999999999999995</v>
      </c>
      <c r="CV65" s="16">
        <v>0.56999999999999995</v>
      </c>
      <c r="CW65" s="16">
        <v>0.56999999999999995</v>
      </c>
      <c r="CX65" s="16">
        <v>0.56999999999999995</v>
      </c>
      <c r="CY65" s="16">
        <v>0.56999999999999995</v>
      </c>
      <c r="CZ65" s="16">
        <v>0.56999999999999995</v>
      </c>
      <c r="DA65" s="16">
        <v>0.56999999999999995</v>
      </c>
      <c r="DB65" s="16">
        <v>0.56999999999999995</v>
      </c>
      <c r="DC65" s="16">
        <v>0.56999999999999995</v>
      </c>
      <c r="DD65" s="16">
        <v>0.56999999999999995</v>
      </c>
      <c r="DE65" s="16">
        <v>0.56999999999999995</v>
      </c>
      <c r="DF65" s="16">
        <v>0.56999999999999995</v>
      </c>
      <c r="DG65" s="16">
        <v>0.56999999999999995</v>
      </c>
      <c r="DH65" s="16">
        <v>0.56999999999999995</v>
      </c>
      <c r="DI65" s="16">
        <v>0.56999999999999995</v>
      </c>
      <c r="DJ65" s="16">
        <v>0.56999999999999995</v>
      </c>
      <c r="DK65" s="16">
        <v>0.56999999999999995</v>
      </c>
    </row>
    <row r="66" spans="2:115" ht="12.75" customHeight="1" x14ac:dyDescent="0.15">
      <c r="B66" s="16">
        <v>113</v>
      </c>
      <c r="D66" s="16">
        <v>0.59</v>
      </c>
      <c r="E66" s="16">
        <v>0.59</v>
      </c>
      <c r="F66" s="16">
        <v>0.59</v>
      </c>
      <c r="G66" s="16">
        <v>0.59</v>
      </c>
      <c r="H66" s="16">
        <v>0.59</v>
      </c>
      <c r="I66" s="16">
        <v>0.59</v>
      </c>
      <c r="J66" s="16">
        <v>0.59</v>
      </c>
      <c r="K66" s="16">
        <v>0.59</v>
      </c>
      <c r="L66" s="16">
        <v>0.59</v>
      </c>
      <c r="M66" s="16">
        <v>0.59</v>
      </c>
      <c r="N66" s="16">
        <v>0.59</v>
      </c>
      <c r="O66" s="16">
        <v>0.59</v>
      </c>
      <c r="P66" s="16">
        <v>0.59</v>
      </c>
      <c r="Q66" s="16">
        <v>0.59</v>
      </c>
      <c r="R66" s="16">
        <v>0.59</v>
      </c>
      <c r="S66" s="16">
        <v>0.59</v>
      </c>
      <c r="T66" s="16">
        <v>0.59</v>
      </c>
      <c r="U66" s="16">
        <v>0.59</v>
      </c>
      <c r="V66" s="16">
        <v>0.59</v>
      </c>
      <c r="W66" s="16">
        <v>0.59</v>
      </c>
      <c r="X66" s="16">
        <v>0.59</v>
      </c>
      <c r="Y66" s="16">
        <v>0.59</v>
      </c>
      <c r="Z66" s="16">
        <v>0.59</v>
      </c>
      <c r="AA66" s="16">
        <v>0.59</v>
      </c>
      <c r="AB66" s="16">
        <v>0.59</v>
      </c>
      <c r="AC66" s="16">
        <v>0.59</v>
      </c>
      <c r="AD66" s="16">
        <v>0.59</v>
      </c>
      <c r="AE66" s="16">
        <v>0.59</v>
      </c>
      <c r="AF66" s="16">
        <v>0.59</v>
      </c>
      <c r="AG66" s="16">
        <v>0.59</v>
      </c>
      <c r="AH66" s="16">
        <v>0.59</v>
      </c>
      <c r="AI66" s="16">
        <v>0.59</v>
      </c>
      <c r="AJ66" s="16">
        <v>0.59</v>
      </c>
      <c r="AK66" s="16">
        <v>0.59</v>
      </c>
      <c r="AL66" s="16">
        <v>0.59</v>
      </c>
      <c r="AM66" s="16">
        <v>0.59</v>
      </c>
      <c r="AN66" s="16">
        <v>0.59</v>
      </c>
      <c r="AO66" s="16">
        <v>0.59</v>
      </c>
      <c r="AP66" s="16">
        <v>0.59</v>
      </c>
      <c r="AQ66" s="16">
        <v>0.59</v>
      </c>
      <c r="AR66" s="16">
        <v>0.59</v>
      </c>
      <c r="AS66" s="16">
        <v>0.59</v>
      </c>
      <c r="AT66" s="16">
        <v>0.59</v>
      </c>
      <c r="AU66" s="16">
        <v>0.59</v>
      </c>
      <c r="AV66" s="16">
        <v>0.59</v>
      </c>
      <c r="AW66" s="16">
        <v>0.59</v>
      </c>
      <c r="AX66" s="16">
        <v>0.59</v>
      </c>
      <c r="AY66" s="16">
        <v>0.59</v>
      </c>
      <c r="AZ66" s="16">
        <v>0.59</v>
      </c>
      <c r="BA66" s="16">
        <v>0.59</v>
      </c>
      <c r="BB66" s="16">
        <v>0.59</v>
      </c>
      <c r="BC66" s="16">
        <v>0.59</v>
      </c>
      <c r="BD66" s="16">
        <v>0.59</v>
      </c>
      <c r="BE66" s="16">
        <v>0.59</v>
      </c>
      <c r="BF66" s="16">
        <v>0.59</v>
      </c>
      <c r="BG66" s="16">
        <v>0.59</v>
      </c>
      <c r="BH66" s="16">
        <v>0.59</v>
      </c>
      <c r="BI66" s="16">
        <v>0.59</v>
      </c>
      <c r="BJ66" s="16">
        <v>0.59</v>
      </c>
      <c r="BK66" s="16">
        <v>0.59</v>
      </c>
      <c r="BL66" s="16">
        <v>0.59</v>
      </c>
      <c r="BM66" s="16">
        <v>0.59</v>
      </c>
      <c r="BN66" s="16">
        <v>0.59</v>
      </c>
      <c r="BO66" s="16">
        <v>0.59</v>
      </c>
      <c r="BP66" s="16">
        <v>0.59</v>
      </c>
      <c r="BQ66" s="16">
        <v>0.59</v>
      </c>
      <c r="BR66" s="16">
        <v>0.59</v>
      </c>
      <c r="BS66" s="16">
        <v>0.59</v>
      </c>
      <c r="BT66" s="16">
        <v>0.59</v>
      </c>
      <c r="BU66" s="16">
        <v>0.59</v>
      </c>
      <c r="BV66" s="16">
        <v>0.59</v>
      </c>
      <c r="BW66" s="16">
        <v>0.59</v>
      </c>
      <c r="BX66" s="16">
        <v>0.59</v>
      </c>
      <c r="BY66" s="16">
        <v>0.59</v>
      </c>
      <c r="BZ66" s="16">
        <v>0.59</v>
      </c>
      <c r="CA66" s="16">
        <v>0.59</v>
      </c>
      <c r="CB66" s="16">
        <v>0.59</v>
      </c>
      <c r="CC66" s="16">
        <v>0.59</v>
      </c>
      <c r="CD66" s="16">
        <v>0.59</v>
      </c>
      <c r="CE66" s="16">
        <v>0.59</v>
      </c>
      <c r="CF66" s="16">
        <v>0.59</v>
      </c>
      <c r="CG66" s="16">
        <v>0.59</v>
      </c>
      <c r="CH66" s="16">
        <v>0.59</v>
      </c>
      <c r="CI66" s="16">
        <v>0.59</v>
      </c>
      <c r="CJ66" s="16">
        <v>0.59</v>
      </c>
      <c r="CK66" s="16">
        <v>0.59</v>
      </c>
      <c r="CL66" s="16">
        <v>0.59</v>
      </c>
      <c r="CM66" s="16">
        <v>0.59</v>
      </c>
      <c r="CN66" s="16">
        <v>0.59</v>
      </c>
      <c r="CO66" s="16">
        <v>0.59</v>
      </c>
      <c r="CP66" s="16">
        <v>0.59</v>
      </c>
      <c r="CQ66" s="16">
        <v>0.59</v>
      </c>
      <c r="CR66" s="16">
        <v>0.59</v>
      </c>
      <c r="CS66" s="16">
        <v>0.59</v>
      </c>
      <c r="CT66" s="16">
        <v>0.59</v>
      </c>
      <c r="CU66" s="16">
        <v>0.59</v>
      </c>
      <c r="CV66" s="16">
        <v>0.59</v>
      </c>
      <c r="CW66" s="16">
        <v>0.59</v>
      </c>
      <c r="CX66" s="16">
        <v>0.59</v>
      </c>
      <c r="CY66" s="16">
        <v>0.59</v>
      </c>
      <c r="CZ66" s="16">
        <v>0.59</v>
      </c>
      <c r="DA66" s="16">
        <v>0.59</v>
      </c>
      <c r="DB66" s="16">
        <v>0.59</v>
      </c>
      <c r="DC66" s="16">
        <v>0.59</v>
      </c>
      <c r="DD66" s="16">
        <v>0.59</v>
      </c>
      <c r="DE66" s="16">
        <v>0.59</v>
      </c>
      <c r="DF66" s="16">
        <v>0.59</v>
      </c>
      <c r="DG66" s="16">
        <v>0.59</v>
      </c>
      <c r="DH66" s="16">
        <v>0.59</v>
      </c>
      <c r="DI66" s="16">
        <v>0.59</v>
      </c>
      <c r="DJ66" s="16">
        <v>0.59</v>
      </c>
      <c r="DK66" s="16">
        <v>0.59</v>
      </c>
    </row>
    <row r="67" spans="2:115" ht="12.75" customHeight="1" x14ac:dyDescent="0.15">
      <c r="B67" s="16">
        <v>114</v>
      </c>
      <c r="D67" s="16">
        <v>0.61</v>
      </c>
      <c r="E67" s="16">
        <v>0.61</v>
      </c>
      <c r="F67" s="16">
        <v>0.61</v>
      </c>
      <c r="G67" s="16">
        <v>0.61</v>
      </c>
      <c r="H67" s="16">
        <v>0.61</v>
      </c>
      <c r="I67" s="16">
        <v>0.61</v>
      </c>
      <c r="J67" s="16">
        <v>0.61</v>
      </c>
      <c r="K67" s="16">
        <v>0.61</v>
      </c>
      <c r="L67" s="16">
        <v>0.61</v>
      </c>
      <c r="M67" s="16">
        <v>0.61</v>
      </c>
      <c r="N67" s="16">
        <v>0.61</v>
      </c>
      <c r="O67" s="16">
        <v>0.61</v>
      </c>
      <c r="P67" s="16">
        <v>0.61</v>
      </c>
      <c r="Q67" s="16">
        <v>0.61</v>
      </c>
      <c r="R67" s="16">
        <v>0.61</v>
      </c>
      <c r="S67" s="16">
        <v>0.61</v>
      </c>
      <c r="T67" s="16">
        <v>0.61</v>
      </c>
      <c r="U67" s="16">
        <v>0.61</v>
      </c>
      <c r="V67" s="16">
        <v>0.61</v>
      </c>
      <c r="W67" s="16">
        <v>0.61</v>
      </c>
      <c r="X67" s="16">
        <v>0.61</v>
      </c>
      <c r="Y67" s="16">
        <v>0.61</v>
      </c>
      <c r="Z67" s="16">
        <v>0.61</v>
      </c>
      <c r="AA67" s="16">
        <v>0.61</v>
      </c>
      <c r="AB67" s="16">
        <v>0.61</v>
      </c>
      <c r="AC67" s="16">
        <v>0.61</v>
      </c>
      <c r="AD67" s="16">
        <v>0.61</v>
      </c>
      <c r="AE67" s="16">
        <v>0.61</v>
      </c>
      <c r="AF67" s="16">
        <v>0.61</v>
      </c>
      <c r="AG67" s="16">
        <v>0.61</v>
      </c>
      <c r="AH67" s="16">
        <v>0.61</v>
      </c>
      <c r="AI67" s="16">
        <v>0.61</v>
      </c>
      <c r="AJ67" s="16">
        <v>0.61</v>
      </c>
      <c r="AK67" s="16">
        <v>0.61</v>
      </c>
      <c r="AL67" s="16">
        <v>0.61</v>
      </c>
      <c r="AM67" s="16">
        <v>0.61</v>
      </c>
      <c r="AN67" s="16">
        <v>0.61</v>
      </c>
      <c r="AO67" s="16">
        <v>0.61</v>
      </c>
      <c r="AP67" s="16">
        <v>0.61</v>
      </c>
      <c r="AQ67" s="16">
        <v>0.61</v>
      </c>
      <c r="AR67" s="16">
        <v>0.61</v>
      </c>
      <c r="AS67" s="16">
        <v>0.61</v>
      </c>
      <c r="AT67" s="16">
        <v>0.61</v>
      </c>
      <c r="AU67" s="16">
        <v>0.61</v>
      </c>
      <c r="AV67" s="16">
        <v>0.61</v>
      </c>
      <c r="AW67" s="16">
        <v>0.61</v>
      </c>
      <c r="AX67" s="16">
        <v>0.61</v>
      </c>
      <c r="AY67" s="16">
        <v>0.61</v>
      </c>
      <c r="AZ67" s="16">
        <v>0.61</v>
      </c>
      <c r="BA67" s="16">
        <v>0.61</v>
      </c>
      <c r="BB67" s="16">
        <v>0.61</v>
      </c>
      <c r="BC67" s="16">
        <v>0.61</v>
      </c>
      <c r="BD67" s="16">
        <v>0.61</v>
      </c>
      <c r="BE67" s="16">
        <v>0.61</v>
      </c>
      <c r="BF67" s="16">
        <v>0.61</v>
      </c>
      <c r="BG67" s="16">
        <v>0.61</v>
      </c>
      <c r="BH67" s="16">
        <v>0.61</v>
      </c>
      <c r="BI67" s="16">
        <v>0.61</v>
      </c>
      <c r="BJ67" s="16">
        <v>0.61</v>
      </c>
      <c r="BK67" s="16">
        <v>0.61</v>
      </c>
      <c r="BL67" s="16">
        <v>0.61</v>
      </c>
      <c r="BM67" s="16">
        <v>0.61</v>
      </c>
      <c r="BN67" s="16">
        <v>0.61</v>
      </c>
      <c r="BO67" s="16">
        <v>0.61</v>
      </c>
      <c r="BP67" s="16">
        <v>0.61</v>
      </c>
      <c r="BQ67" s="16">
        <v>0.61</v>
      </c>
      <c r="BR67" s="16">
        <v>0.61</v>
      </c>
      <c r="BS67" s="16">
        <v>0.61</v>
      </c>
      <c r="BT67" s="16">
        <v>0.61</v>
      </c>
      <c r="BU67" s="16">
        <v>0.61</v>
      </c>
      <c r="BV67" s="16">
        <v>0.61</v>
      </c>
      <c r="BW67" s="16">
        <v>0.61</v>
      </c>
      <c r="BX67" s="16">
        <v>0.61</v>
      </c>
      <c r="BY67" s="16">
        <v>0.61</v>
      </c>
      <c r="BZ67" s="16">
        <v>0.61</v>
      </c>
      <c r="CA67" s="16">
        <v>0.61</v>
      </c>
      <c r="CB67" s="16">
        <v>0.61</v>
      </c>
      <c r="CC67" s="16">
        <v>0.61</v>
      </c>
      <c r="CD67" s="16">
        <v>0.61</v>
      </c>
      <c r="CE67" s="16">
        <v>0.61</v>
      </c>
      <c r="CF67" s="16">
        <v>0.61</v>
      </c>
      <c r="CG67" s="16">
        <v>0.61</v>
      </c>
      <c r="CH67" s="16">
        <v>0.61</v>
      </c>
      <c r="CI67" s="16">
        <v>0.61</v>
      </c>
      <c r="CJ67" s="16">
        <v>0.61</v>
      </c>
      <c r="CK67" s="16">
        <v>0.61</v>
      </c>
      <c r="CL67" s="16">
        <v>0.61</v>
      </c>
      <c r="CM67" s="16">
        <v>0.61</v>
      </c>
      <c r="CN67" s="16">
        <v>0.61</v>
      </c>
      <c r="CO67" s="16">
        <v>0.61</v>
      </c>
      <c r="CP67" s="16">
        <v>0.61</v>
      </c>
      <c r="CQ67" s="16">
        <v>0.61</v>
      </c>
      <c r="CR67" s="16">
        <v>0.61</v>
      </c>
      <c r="CS67" s="16">
        <v>0.61</v>
      </c>
      <c r="CT67" s="16">
        <v>0.61</v>
      </c>
      <c r="CU67" s="16">
        <v>0.61</v>
      </c>
      <c r="CV67" s="16">
        <v>0.61</v>
      </c>
      <c r="CW67" s="16">
        <v>0.61</v>
      </c>
      <c r="CX67" s="16">
        <v>0.61</v>
      </c>
      <c r="CY67" s="16">
        <v>0.61</v>
      </c>
      <c r="CZ67" s="16">
        <v>0.61</v>
      </c>
      <c r="DA67" s="16">
        <v>0.61</v>
      </c>
      <c r="DB67" s="16">
        <v>0.61</v>
      </c>
      <c r="DC67" s="16">
        <v>0.61</v>
      </c>
      <c r="DD67" s="16">
        <v>0.61</v>
      </c>
      <c r="DE67" s="16">
        <v>0.61</v>
      </c>
      <c r="DF67" s="16">
        <v>0.61</v>
      </c>
      <c r="DG67" s="16">
        <v>0.61</v>
      </c>
      <c r="DH67" s="16">
        <v>0.61</v>
      </c>
      <c r="DI67" s="16">
        <v>0.61</v>
      </c>
      <c r="DJ67" s="16">
        <v>0.61</v>
      </c>
      <c r="DK67" s="16">
        <v>0.61</v>
      </c>
    </row>
    <row r="68" spans="2:115" ht="12.75" customHeight="1" x14ac:dyDescent="0.15">
      <c r="B68" s="16">
        <v>115</v>
      </c>
      <c r="D68" s="16">
        <v>1</v>
      </c>
      <c r="E68" s="16">
        <v>1</v>
      </c>
      <c r="F68" s="16">
        <v>1</v>
      </c>
      <c r="G68" s="16">
        <v>1</v>
      </c>
      <c r="H68" s="16">
        <v>1</v>
      </c>
      <c r="I68" s="16">
        <v>1</v>
      </c>
      <c r="J68" s="16">
        <v>1</v>
      </c>
      <c r="K68" s="16">
        <v>1</v>
      </c>
      <c r="L68" s="16">
        <v>1</v>
      </c>
      <c r="M68" s="16">
        <v>1</v>
      </c>
      <c r="N68" s="16">
        <v>1</v>
      </c>
      <c r="O68" s="16">
        <v>1</v>
      </c>
      <c r="P68" s="16">
        <v>1</v>
      </c>
      <c r="Q68" s="16">
        <v>1</v>
      </c>
      <c r="R68" s="16">
        <v>1</v>
      </c>
      <c r="S68" s="16">
        <v>1</v>
      </c>
      <c r="T68" s="16">
        <v>1</v>
      </c>
      <c r="U68" s="16">
        <v>1</v>
      </c>
      <c r="V68" s="16">
        <v>1</v>
      </c>
      <c r="W68" s="16">
        <v>1</v>
      </c>
      <c r="X68" s="16">
        <v>1</v>
      </c>
      <c r="Y68" s="16">
        <v>1</v>
      </c>
      <c r="Z68" s="16">
        <v>1</v>
      </c>
      <c r="AA68" s="16">
        <v>1</v>
      </c>
      <c r="AB68" s="16">
        <v>1</v>
      </c>
      <c r="AC68" s="16">
        <v>1</v>
      </c>
      <c r="AD68" s="16">
        <v>1</v>
      </c>
      <c r="AE68" s="16">
        <v>1</v>
      </c>
      <c r="AF68" s="16">
        <v>1</v>
      </c>
      <c r="AG68" s="16">
        <v>1</v>
      </c>
      <c r="AH68" s="16">
        <v>1</v>
      </c>
      <c r="AI68" s="16">
        <v>1</v>
      </c>
      <c r="AJ68" s="16">
        <v>1</v>
      </c>
      <c r="AK68" s="16">
        <v>1</v>
      </c>
      <c r="AL68" s="16">
        <v>1</v>
      </c>
      <c r="AM68" s="16">
        <v>1</v>
      </c>
      <c r="AN68" s="16">
        <v>1</v>
      </c>
      <c r="AO68" s="16">
        <v>1</v>
      </c>
      <c r="AP68" s="16">
        <v>1</v>
      </c>
      <c r="AQ68" s="16">
        <v>1</v>
      </c>
      <c r="AR68" s="16">
        <v>1</v>
      </c>
      <c r="AS68" s="16">
        <v>1</v>
      </c>
      <c r="AT68" s="16">
        <v>1</v>
      </c>
      <c r="AU68" s="16">
        <v>1</v>
      </c>
      <c r="AV68" s="16">
        <v>1</v>
      </c>
      <c r="AW68" s="16">
        <v>1</v>
      </c>
      <c r="AX68" s="16">
        <v>1</v>
      </c>
      <c r="AY68" s="16">
        <v>1</v>
      </c>
      <c r="AZ68" s="16">
        <v>1</v>
      </c>
      <c r="BA68" s="16">
        <v>1</v>
      </c>
      <c r="BB68" s="16">
        <v>1</v>
      </c>
      <c r="BC68" s="16">
        <v>1</v>
      </c>
      <c r="BD68" s="16">
        <v>1</v>
      </c>
      <c r="BE68" s="16">
        <v>1</v>
      </c>
      <c r="BF68" s="16">
        <v>1</v>
      </c>
      <c r="BG68" s="16">
        <v>1</v>
      </c>
      <c r="BH68" s="16">
        <v>1</v>
      </c>
      <c r="BI68" s="16">
        <v>1</v>
      </c>
      <c r="BJ68" s="16">
        <v>1</v>
      </c>
      <c r="BK68" s="16">
        <v>1</v>
      </c>
      <c r="BL68" s="16">
        <v>1</v>
      </c>
      <c r="BM68" s="16">
        <v>1</v>
      </c>
      <c r="BN68" s="16">
        <v>1</v>
      </c>
      <c r="BO68" s="16">
        <v>1</v>
      </c>
      <c r="BP68" s="16">
        <v>1</v>
      </c>
      <c r="BQ68" s="16">
        <v>1</v>
      </c>
      <c r="BR68" s="16">
        <v>1</v>
      </c>
      <c r="BS68" s="16">
        <v>1</v>
      </c>
      <c r="BT68" s="16">
        <v>1</v>
      </c>
      <c r="BU68" s="16">
        <v>1</v>
      </c>
      <c r="BV68" s="16">
        <v>1</v>
      </c>
      <c r="BW68" s="16">
        <v>1</v>
      </c>
      <c r="BX68" s="16">
        <v>1</v>
      </c>
      <c r="BY68" s="16">
        <v>1</v>
      </c>
      <c r="BZ68" s="16">
        <v>1</v>
      </c>
      <c r="CA68" s="16">
        <v>1</v>
      </c>
      <c r="CB68" s="16">
        <v>1</v>
      </c>
      <c r="CC68" s="16">
        <v>1</v>
      </c>
      <c r="CD68" s="16">
        <v>1</v>
      </c>
      <c r="CE68" s="16">
        <v>1</v>
      </c>
      <c r="CF68" s="16">
        <v>1</v>
      </c>
      <c r="CG68" s="16">
        <v>1</v>
      </c>
      <c r="CH68" s="16">
        <v>1</v>
      </c>
      <c r="CI68" s="16">
        <v>1</v>
      </c>
      <c r="CJ68" s="16">
        <v>1</v>
      </c>
      <c r="CK68" s="16">
        <v>1</v>
      </c>
      <c r="CL68" s="16">
        <v>1</v>
      </c>
      <c r="CM68" s="16">
        <v>1</v>
      </c>
      <c r="CN68" s="16">
        <v>1</v>
      </c>
      <c r="CO68" s="16">
        <v>1</v>
      </c>
      <c r="CP68" s="16">
        <v>1</v>
      </c>
      <c r="CQ68" s="16">
        <v>1</v>
      </c>
      <c r="CR68" s="16">
        <v>1</v>
      </c>
      <c r="CS68" s="16">
        <v>1</v>
      </c>
      <c r="CT68" s="16">
        <v>1</v>
      </c>
      <c r="CU68" s="16">
        <v>1</v>
      </c>
      <c r="CV68" s="16">
        <v>1</v>
      </c>
      <c r="CW68" s="16">
        <v>1</v>
      </c>
      <c r="CX68" s="16">
        <v>1</v>
      </c>
      <c r="CY68" s="16">
        <v>1</v>
      </c>
      <c r="CZ68" s="16">
        <v>1</v>
      </c>
      <c r="DA68" s="16">
        <v>1</v>
      </c>
      <c r="DB68" s="16">
        <v>1</v>
      </c>
      <c r="DC68" s="16">
        <v>1</v>
      </c>
      <c r="DD68" s="16">
        <v>1</v>
      </c>
      <c r="DE68" s="16">
        <v>1</v>
      </c>
      <c r="DF68" s="16">
        <v>1</v>
      </c>
      <c r="DG68" s="16">
        <v>1</v>
      </c>
      <c r="DH68" s="16">
        <v>1</v>
      </c>
      <c r="DI68" s="16">
        <v>1</v>
      </c>
      <c r="DJ68" s="16">
        <v>1</v>
      </c>
      <c r="DK68" s="16">
        <v>1</v>
      </c>
    </row>
    <row r="69" spans="2:115" ht="12.75" customHeight="1" x14ac:dyDescent="0.15"/>
    <row r="70" spans="2:115" ht="12.75" customHeight="1" x14ac:dyDescent="0.15"/>
    <row r="71" spans="2:115" ht="12.75" customHeight="1" x14ac:dyDescent="0.15"/>
    <row r="72" spans="2:115" ht="12.75" customHeight="1" x14ac:dyDescent="0.15"/>
    <row r="73" spans="2:115" ht="12.75" customHeight="1" x14ac:dyDescent="0.15"/>
    <row r="74" spans="2:115" ht="12.75" customHeight="1" x14ac:dyDescent="0.15"/>
    <row r="75" spans="2:115" ht="12.75" customHeight="1" x14ac:dyDescent="0.15"/>
    <row r="76" spans="2:115" ht="12.75" customHeight="1" x14ac:dyDescent="0.15"/>
    <row r="77" spans="2:115" ht="12.75" customHeight="1" x14ac:dyDescent="0.15"/>
    <row r="78" spans="2:115" ht="12.75" customHeight="1" x14ac:dyDescent="0.15"/>
    <row r="79" spans="2:115" ht="12.75" customHeight="1" x14ac:dyDescent="0.15"/>
    <row r="80" spans="2:115" ht="12.75" customHeight="1" x14ac:dyDescent="0.15"/>
    <row r="81" ht="12.75" customHeight="1" x14ac:dyDescent="0.15"/>
    <row r="82" ht="12.75" customHeight="1" x14ac:dyDescent="0.15"/>
    <row r="83" ht="12.75" customHeight="1" x14ac:dyDescent="0.15"/>
    <row r="84" ht="12.75" customHeight="1" x14ac:dyDescent="0.15"/>
    <row r="85" ht="12.75" customHeight="1" x14ac:dyDescent="0.15"/>
    <row r="86" ht="12.75" customHeight="1" x14ac:dyDescent="0.15"/>
    <row r="87" ht="12.75" customHeight="1" x14ac:dyDescent="0.15"/>
    <row r="88" ht="12.75" customHeight="1" x14ac:dyDescent="0.15"/>
    <row r="89" ht="12.75" customHeight="1" x14ac:dyDescent="0.15"/>
    <row r="90" ht="12.75" customHeight="1" x14ac:dyDescent="0.15"/>
    <row r="91" ht="12.75" customHeight="1" x14ac:dyDescent="0.15"/>
    <row r="92" ht="12.75" customHeight="1" x14ac:dyDescent="0.15"/>
    <row r="93" ht="12.75" customHeight="1" x14ac:dyDescent="0.15"/>
    <row r="94" ht="12.75" customHeight="1" x14ac:dyDescent="0.15"/>
    <row r="95" ht="12.75" customHeight="1" x14ac:dyDescent="0.15"/>
    <row r="96" ht="12.75" customHeight="1" x14ac:dyDescent="0.15"/>
    <row r="97" ht="12.75" customHeight="1" x14ac:dyDescent="0.15"/>
    <row r="98" ht="12.75" customHeight="1" x14ac:dyDescent="0.15"/>
    <row r="99" ht="12.75" customHeight="1" x14ac:dyDescent="0.15"/>
    <row r="100" ht="12.75" customHeight="1" x14ac:dyDescent="0.15"/>
    <row r="101" ht="12.75" customHeight="1" x14ac:dyDescent="0.15"/>
    <row r="102" ht="12.75" customHeight="1" x14ac:dyDescent="0.15"/>
    <row r="103" ht="12.75" customHeight="1" x14ac:dyDescent="0.15"/>
    <row r="104" ht="12.75" customHeight="1" x14ac:dyDescent="0.15"/>
    <row r="105" ht="12.75" customHeight="1" x14ac:dyDescent="0.15"/>
    <row r="106" ht="12.75" customHeight="1" x14ac:dyDescent="0.15"/>
    <row r="107" ht="12.75" customHeight="1" x14ac:dyDescent="0.15"/>
    <row r="108" ht="12.75" customHeight="1" x14ac:dyDescent="0.15"/>
    <row r="109" ht="12.75" customHeight="1" x14ac:dyDescent="0.15"/>
    <row r="110" ht="12.75" customHeight="1" x14ac:dyDescent="0.15"/>
    <row r="111" ht="12.75" customHeight="1" x14ac:dyDescent="0.15"/>
    <row r="112" ht="12.75" customHeight="1" x14ac:dyDescent="0.15"/>
    <row r="113" ht="12.75" customHeight="1" x14ac:dyDescent="0.15"/>
    <row r="114" ht="12.75" customHeight="1" x14ac:dyDescent="0.15"/>
    <row r="115" ht="12.75" customHeight="1" x14ac:dyDescent="0.15"/>
    <row r="116" ht="12.75" customHeight="1" x14ac:dyDescent="0.15"/>
    <row r="117" ht="12.75" customHeight="1" x14ac:dyDescent="0.15"/>
    <row r="118" ht="12.75" customHeight="1" x14ac:dyDescent="0.15"/>
    <row r="119" ht="12.75" customHeight="1" x14ac:dyDescent="0.15"/>
    <row r="120" ht="12.75" customHeight="1" x14ac:dyDescent="0.15"/>
    <row r="121" ht="12.75" customHeight="1" x14ac:dyDescent="0.15"/>
    <row r="122" ht="12.75" customHeight="1" x14ac:dyDescent="0.15"/>
    <row r="123" ht="12.75" customHeight="1" x14ac:dyDescent="0.15"/>
    <row r="124" ht="12.75" customHeight="1" x14ac:dyDescent="0.15"/>
    <row r="125" ht="12.75" customHeight="1" x14ac:dyDescent="0.15"/>
    <row r="126" ht="12.75" customHeight="1" x14ac:dyDescent="0.15"/>
    <row r="127" ht="12.75" customHeight="1" x14ac:dyDescent="0.15"/>
    <row r="128" ht="12.75" customHeight="1" x14ac:dyDescent="0.15"/>
    <row r="129" ht="12.75" customHeight="1" x14ac:dyDescent="0.15"/>
    <row r="130" ht="12.75" customHeight="1" x14ac:dyDescent="0.15"/>
    <row r="131" ht="12.75" customHeight="1" x14ac:dyDescent="0.15"/>
    <row r="132" ht="12.75" customHeight="1" x14ac:dyDescent="0.15"/>
    <row r="133" ht="12.75" customHeight="1" x14ac:dyDescent="0.15"/>
    <row r="134" ht="12.75" customHeight="1" x14ac:dyDescent="0.15"/>
    <row r="135" ht="12.75" customHeight="1" x14ac:dyDescent="0.15"/>
    <row r="136" ht="12.75" customHeight="1" x14ac:dyDescent="0.15"/>
    <row r="137" ht="12.75" customHeight="1" x14ac:dyDescent="0.15"/>
    <row r="138" ht="12.75" customHeight="1" x14ac:dyDescent="0.15"/>
    <row r="139" ht="12.75" customHeight="1" x14ac:dyDescent="0.15"/>
    <row r="140" ht="12.75" customHeight="1" x14ac:dyDescent="0.15"/>
    <row r="141" ht="12.75" customHeight="1" x14ac:dyDescent="0.15"/>
    <row r="142" ht="12.75" customHeight="1" x14ac:dyDescent="0.15"/>
    <row r="143" ht="12.75" customHeight="1" x14ac:dyDescent="0.15"/>
    <row r="144" ht="12.75" customHeight="1" x14ac:dyDescent="0.15"/>
    <row r="145" ht="12.75" customHeight="1" x14ac:dyDescent="0.15"/>
    <row r="146" ht="12.75" customHeight="1" x14ac:dyDescent="0.15"/>
    <row r="147" ht="12.75" customHeight="1" x14ac:dyDescent="0.15"/>
    <row r="148" ht="12.75" customHeight="1" x14ac:dyDescent="0.15"/>
    <row r="149" ht="12.75" customHeight="1" x14ac:dyDescent="0.15"/>
    <row r="150" ht="12.75" customHeight="1" x14ac:dyDescent="0.15"/>
    <row r="151" ht="12.75" customHeight="1" x14ac:dyDescent="0.15"/>
    <row r="152" ht="12.75" customHeight="1" x14ac:dyDescent="0.15"/>
    <row r="153" ht="12.75" customHeight="1" x14ac:dyDescent="0.15"/>
    <row r="154" ht="12.75" customHeight="1" x14ac:dyDescent="0.15"/>
    <row r="155" ht="12.75" customHeight="1" x14ac:dyDescent="0.15"/>
    <row r="156" ht="12.75" customHeight="1" x14ac:dyDescent="0.15"/>
    <row r="157" ht="12.75" customHeight="1" x14ac:dyDescent="0.15"/>
    <row r="158" ht="12.75" customHeight="1" x14ac:dyDescent="0.15"/>
    <row r="159" ht="12.75" customHeight="1" x14ac:dyDescent="0.15"/>
    <row r="160" ht="12.75" customHeight="1" x14ac:dyDescent="0.15"/>
    <row r="161" ht="12.75" customHeight="1" x14ac:dyDescent="0.15"/>
    <row r="162" ht="12.75" customHeight="1" x14ac:dyDescent="0.15"/>
    <row r="163" ht="12.75" customHeight="1" x14ac:dyDescent="0.15"/>
    <row r="164" ht="12.75" customHeight="1" x14ac:dyDescent="0.15"/>
    <row r="165" ht="12.75" customHeight="1" x14ac:dyDescent="0.15"/>
    <row r="166" ht="12.75" customHeight="1" x14ac:dyDescent="0.15"/>
    <row r="167" ht="12.75" customHeight="1" x14ac:dyDescent="0.15"/>
    <row r="168" ht="12.75" customHeight="1" x14ac:dyDescent="0.15"/>
    <row r="169" ht="12.75" customHeight="1" x14ac:dyDescent="0.15"/>
    <row r="170" ht="12.75" customHeight="1" x14ac:dyDescent="0.15"/>
    <row r="171" ht="12.75" customHeight="1" x14ac:dyDescent="0.15"/>
    <row r="172" ht="12.75" customHeight="1" x14ac:dyDescent="0.15"/>
    <row r="173" ht="12.75" customHeight="1" x14ac:dyDescent="0.15"/>
    <row r="174" ht="12.75" customHeight="1" x14ac:dyDescent="0.15"/>
    <row r="175" ht="12.75" customHeight="1" x14ac:dyDescent="0.15"/>
    <row r="176" ht="12.75" customHeight="1" x14ac:dyDescent="0.15"/>
    <row r="177" ht="12.75" customHeight="1" x14ac:dyDescent="0.15"/>
    <row r="178" ht="12.75" customHeight="1" x14ac:dyDescent="0.15"/>
    <row r="179" ht="12.75" customHeight="1" x14ac:dyDescent="0.15"/>
    <row r="180" ht="12.75" customHeight="1" x14ac:dyDescent="0.15"/>
    <row r="181" ht="12.75" customHeight="1" x14ac:dyDescent="0.15"/>
    <row r="182" ht="12.75" customHeight="1" x14ac:dyDescent="0.15"/>
    <row r="183" ht="12.75" customHeight="1" x14ac:dyDescent="0.15"/>
    <row r="184" ht="12.75" customHeight="1" x14ac:dyDescent="0.15"/>
    <row r="185" ht="12.75" customHeight="1" x14ac:dyDescent="0.15"/>
    <row r="186" ht="12.75" customHeight="1" x14ac:dyDescent="0.15"/>
    <row r="187" ht="12.75" customHeight="1" x14ac:dyDescent="0.15"/>
    <row r="188" ht="12.75" customHeight="1" x14ac:dyDescent="0.15"/>
    <row r="189" ht="12.75" customHeight="1" x14ac:dyDescent="0.15"/>
    <row r="190" ht="12.75" customHeight="1" x14ac:dyDescent="0.15"/>
    <row r="191" ht="12.75" customHeight="1" x14ac:dyDescent="0.15"/>
    <row r="192" ht="12.75" customHeight="1" x14ac:dyDescent="0.15"/>
    <row r="193" ht="12.75" customHeight="1" x14ac:dyDescent="0.15"/>
    <row r="194" ht="12.75" customHeight="1" x14ac:dyDescent="0.15"/>
    <row r="195" ht="12.75" customHeight="1" x14ac:dyDescent="0.15"/>
    <row r="196" ht="12.75" customHeight="1" x14ac:dyDescent="0.15"/>
    <row r="197" ht="12.75" customHeight="1" x14ac:dyDescent="0.15"/>
    <row r="198" ht="12.75" customHeight="1" x14ac:dyDescent="0.15"/>
    <row r="199" ht="12.75" customHeight="1" x14ac:dyDescent="0.15"/>
    <row r="200" ht="12.75" customHeight="1" x14ac:dyDescent="0.15"/>
  </sheetData>
  <pageMargins left="0.78740157499999996" right="0.78740157499999996" top="0.984251969" bottom="0.984251969" header="0.5" footer="0.5"/>
  <pageSetup orientation="portrait" horizontalDpi="300" verticalDpi="300" copies="0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EA22A-9F44-4066-A74D-94A55A4ED324}">
  <dimension ref="A1:DK68"/>
  <sheetViews>
    <sheetView workbookViewId="0">
      <selection activeCell="J4" sqref="J4"/>
    </sheetView>
  </sheetViews>
  <sheetFormatPr baseColWidth="10" defaultRowHeight="15" x14ac:dyDescent="0.2"/>
  <sheetData>
    <row r="1" spans="1:115" x14ac:dyDescent="0.2">
      <c r="A1" s="16" t="s">
        <v>131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  <c r="BF1" s="16"/>
      <c r="BG1" s="16"/>
      <c r="BH1" s="16"/>
      <c r="BI1" s="16"/>
      <c r="BJ1" s="16"/>
      <c r="BK1" s="16"/>
      <c r="BL1" s="16"/>
      <c r="BM1" s="16"/>
      <c r="BN1" s="16"/>
      <c r="BO1" s="16"/>
      <c r="BP1" s="16"/>
      <c r="BQ1" s="16"/>
      <c r="BR1" s="16"/>
      <c r="BS1" s="16"/>
      <c r="BT1" s="16"/>
      <c r="BU1" s="16"/>
      <c r="BV1" s="16"/>
      <c r="BW1" s="16"/>
      <c r="BX1" s="16"/>
      <c r="BY1" s="16"/>
      <c r="BZ1" s="16"/>
      <c r="CA1" s="16"/>
      <c r="CB1" s="16"/>
      <c r="CC1" s="16"/>
      <c r="CD1" s="16"/>
      <c r="CE1" s="16"/>
      <c r="CF1" s="16"/>
      <c r="CG1" s="16"/>
      <c r="CH1" s="16"/>
      <c r="CI1" s="16"/>
      <c r="CJ1" s="16"/>
      <c r="CK1" s="16"/>
      <c r="CL1" s="16"/>
      <c r="CM1" s="16"/>
      <c r="CN1" s="16"/>
      <c r="CO1" s="16"/>
      <c r="CP1" s="16"/>
      <c r="CQ1" s="16"/>
      <c r="CR1" s="16"/>
      <c r="CS1" s="16"/>
      <c r="CT1" s="16"/>
      <c r="CU1" s="16"/>
      <c r="CV1" s="16"/>
      <c r="CW1" s="16"/>
      <c r="CX1" s="16"/>
      <c r="CY1" s="16"/>
      <c r="CZ1" s="16"/>
      <c r="DA1" s="16"/>
      <c r="DB1" s="16"/>
      <c r="DC1" s="16"/>
      <c r="DD1" s="16"/>
      <c r="DE1" s="16"/>
      <c r="DF1" s="16"/>
      <c r="DG1" s="16"/>
      <c r="DH1" s="16"/>
      <c r="DI1" s="16"/>
      <c r="DJ1" s="16"/>
      <c r="DK1" s="16"/>
    </row>
    <row r="2" spans="1:115" x14ac:dyDescent="0.2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  <c r="BL2" s="16"/>
      <c r="BM2" s="16"/>
      <c r="BN2" s="16"/>
      <c r="BO2" s="16"/>
      <c r="BP2" s="16"/>
      <c r="BQ2" s="16"/>
      <c r="BR2" s="16"/>
      <c r="BS2" s="16"/>
      <c r="BT2" s="16"/>
      <c r="BU2" s="16"/>
      <c r="BV2" s="16"/>
      <c r="BW2" s="16"/>
      <c r="BX2" s="16"/>
      <c r="BY2" s="16"/>
      <c r="BZ2" s="16"/>
      <c r="CA2" s="16"/>
      <c r="CB2" s="16"/>
      <c r="CC2" s="16"/>
      <c r="CD2" s="16"/>
      <c r="CE2" s="16"/>
      <c r="CF2" s="16"/>
      <c r="CG2" s="16"/>
      <c r="CH2" s="16"/>
      <c r="CI2" s="16"/>
      <c r="CJ2" s="16"/>
      <c r="CK2" s="16"/>
      <c r="CL2" s="16"/>
      <c r="CM2" s="16"/>
      <c r="CN2" s="16"/>
      <c r="CO2" s="16"/>
      <c r="CP2" s="16"/>
      <c r="CQ2" s="16"/>
      <c r="CR2" s="16"/>
      <c r="CS2" s="16"/>
      <c r="CT2" s="16"/>
      <c r="CU2" s="16"/>
      <c r="CV2" s="16"/>
      <c r="CW2" s="16"/>
      <c r="CX2" s="16"/>
      <c r="CY2" s="16"/>
      <c r="CZ2" s="16"/>
      <c r="DA2" s="16"/>
      <c r="DB2" s="16"/>
      <c r="DC2" s="16"/>
      <c r="DD2" s="16"/>
      <c r="DE2" s="16"/>
      <c r="DF2" s="16"/>
      <c r="DG2" s="16"/>
      <c r="DH2" s="16"/>
      <c r="DI2" s="16"/>
      <c r="DJ2" s="16"/>
      <c r="DK2" s="16"/>
    </row>
    <row r="3" spans="1:115" x14ac:dyDescent="0.2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BZ3" s="16"/>
      <c r="CA3" s="16"/>
      <c r="CB3" s="16"/>
      <c r="CC3" s="16"/>
      <c r="CD3" s="16"/>
      <c r="CE3" s="16"/>
      <c r="CF3" s="16"/>
      <c r="CG3" s="16"/>
      <c r="CH3" s="16"/>
      <c r="CI3" s="16"/>
      <c r="CJ3" s="16"/>
      <c r="CK3" s="16"/>
      <c r="CL3" s="16"/>
      <c r="CM3" s="16"/>
      <c r="CN3" s="16"/>
      <c r="CO3" s="16"/>
      <c r="CP3" s="16"/>
      <c r="CQ3" s="16"/>
      <c r="CR3" s="16"/>
      <c r="CS3" s="16"/>
      <c r="CT3" s="16"/>
      <c r="CU3" s="16"/>
      <c r="CV3" s="16"/>
      <c r="CW3" s="16"/>
      <c r="CX3" s="16"/>
      <c r="CY3" s="16"/>
      <c r="CZ3" s="16"/>
      <c r="DA3" s="16"/>
      <c r="DB3" s="16"/>
      <c r="DC3" s="16"/>
      <c r="DD3" s="16"/>
      <c r="DE3" s="16"/>
      <c r="DF3" s="16"/>
      <c r="DG3" s="16"/>
      <c r="DH3" s="16"/>
      <c r="DI3" s="16"/>
      <c r="DJ3" s="16"/>
      <c r="DK3" s="16"/>
    </row>
    <row r="4" spans="1:115" x14ac:dyDescent="0.2">
      <c r="A4" s="16" t="s">
        <v>124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BZ4" s="16"/>
      <c r="CA4" s="16"/>
      <c r="CB4" s="16"/>
      <c r="CC4" s="16"/>
      <c r="CD4" s="16"/>
      <c r="CE4" s="16"/>
      <c r="CF4" s="16"/>
      <c r="CG4" s="16"/>
      <c r="CH4" s="16"/>
      <c r="CI4" s="16"/>
      <c r="CJ4" s="16"/>
      <c r="CK4" s="16"/>
      <c r="CL4" s="16"/>
      <c r="CM4" s="16"/>
      <c r="CN4" s="16"/>
      <c r="CO4" s="16"/>
      <c r="CP4" s="16"/>
      <c r="CQ4" s="16"/>
      <c r="CR4" s="16"/>
      <c r="CS4" s="16"/>
      <c r="CT4" s="16"/>
      <c r="CU4" s="16"/>
      <c r="CV4" s="16"/>
      <c r="CW4" s="16"/>
      <c r="CX4" s="16"/>
      <c r="CY4" s="16"/>
      <c r="CZ4" s="16"/>
      <c r="DA4" s="16"/>
      <c r="DB4" s="16"/>
      <c r="DC4" s="16"/>
      <c r="DD4" s="16"/>
      <c r="DE4" s="16"/>
      <c r="DF4" s="16"/>
      <c r="DG4" s="16"/>
      <c r="DH4" s="16"/>
      <c r="DI4" s="16"/>
      <c r="DJ4" s="16"/>
      <c r="DK4" s="16"/>
    </row>
    <row r="5" spans="1:115" x14ac:dyDescent="0.2">
      <c r="A5" s="16" t="s">
        <v>115</v>
      </c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BZ5" s="16"/>
      <c r="CA5" s="16"/>
      <c r="CB5" s="16"/>
      <c r="CC5" s="16"/>
      <c r="CD5" s="16"/>
      <c r="CE5" s="16"/>
      <c r="CF5" s="16"/>
      <c r="CG5" s="16"/>
      <c r="CH5" s="16"/>
      <c r="CI5" s="16"/>
      <c r="CJ5" s="16"/>
      <c r="CK5" s="16"/>
      <c r="CL5" s="16"/>
      <c r="CM5" s="16"/>
      <c r="CN5" s="16"/>
      <c r="CO5" s="16"/>
      <c r="CP5" s="16"/>
      <c r="CQ5" s="16"/>
      <c r="CR5" s="16"/>
      <c r="CS5" s="16"/>
      <c r="CT5" s="16"/>
      <c r="CU5" s="16"/>
      <c r="CV5" s="16"/>
      <c r="CW5" s="16"/>
      <c r="CX5" s="16"/>
      <c r="CY5" s="16"/>
      <c r="CZ5" s="16"/>
      <c r="DA5" s="16"/>
      <c r="DB5" s="16"/>
      <c r="DC5" s="16"/>
      <c r="DD5" s="16"/>
      <c r="DE5" s="16"/>
      <c r="DF5" s="16"/>
      <c r="DG5" s="16"/>
      <c r="DH5" s="16"/>
      <c r="DI5" s="16"/>
      <c r="DJ5" s="16"/>
      <c r="DK5" s="16"/>
    </row>
    <row r="6" spans="1:115" x14ac:dyDescent="0.2">
      <c r="A6" s="16" t="s">
        <v>116</v>
      </c>
      <c r="B6" s="16"/>
      <c r="C6" s="16"/>
      <c r="D6" s="16"/>
      <c r="E6" s="16">
        <v>60</v>
      </c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/>
      <c r="BZ6" s="16"/>
      <c r="CA6" s="16"/>
      <c r="CB6" s="16"/>
      <c r="CC6" s="16"/>
      <c r="CD6" s="16"/>
      <c r="CE6" s="16"/>
      <c r="CF6" s="16"/>
      <c r="CG6" s="16"/>
      <c r="CH6" s="16"/>
      <c r="CI6" s="16"/>
      <c r="CJ6" s="16"/>
      <c r="CK6" s="16"/>
      <c r="CL6" s="16"/>
      <c r="CM6" s="16"/>
      <c r="CN6" s="16"/>
      <c r="CO6" s="16"/>
      <c r="CP6" s="16"/>
      <c r="CQ6" s="16"/>
      <c r="CR6" s="16"/>
      <c r="CS6" s="16"/>
      <c r="CT6" s="16"/>
      <c r="CU6" s="16"/>
      <c r="CV6" s="16"/>
      <c r="CW6" s="16"/>
      <c r="CX6" s="16"/>
      <c r="CY6" s="16"/>
      <c r="CZ6" s="16"/>
      <c r="DA6" s="16"/>
      <c r="DB6" s="16"/>
      <c r="DC6" s="16"/>
      <c r="DD6" s="16"/>
      <c r="DE6" s="16"/>
      <c r="DF6" s="16"/>
      <c r="DG6" s="16"/>
      <c r="DH6" s="16"/>
      <c r="DI6" s="16"/>
      <c r="DJ6" s="16"/>
      <c r="DK6" s="16"/>
    </row>
    <row r="7" spans="1:115" x14ac:dyDescent="0.2">
      <c r="A7" s="16" t="s">
        <v>117</v>
      </c>
      <c r="B7" s="16"/>
      <c r="C7" s="16"/>
      <c r="D7" s="16"/>
      <c r="E7" s="16">
        <v>115</v>
      </c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BZ7" s="16"/>
      <c r="CA7" s="16"/>
      <c r="CB7" s="16"/>
      <c r="CC7" s="16"/>
      <c r="CD7" s="16"/>
      <c r="CE7" s="16"/>
      <c r="CF7" s="16"/>
      <c r="CG7" s="16"/>
      <c r="CH7" s="16"/>
      <c r="CI7" s="16"/>
      <c r="CJ7" s="16"/>
      <c r="CK7" s="16"/>
      <c r="CL7" s="16"/>
      <c r="CM7" s="16"/>
      <c r="CN7" s="16"/>
      <c r="CO7" s="16"/>
      <c r="CP7" s="16"/>
      <c r="CQ7" s="16"/>
      <c r="CR7" s="16"/>
      <c r="CS7" s="16"/>
      <c r="CT7" s="16"/>
      <c r="CU7" s="16"/>
      <c r="CV7" s="16"/>
      <c r="CW7" s="16"/>
      <c r="CX7" s="16"/>
      <c r="CY7" s="16"/>
      <c r="CZ7" s="16"/>
      <c r="DA7" s="16"/>
      <c r="DB7" s="16"/>
      <c r="DC7" s="16"/>
      <c r="DD7" s="16"/>
      <c r="DE7" s="16"/>
      <c r="DF7" s="16"/>
      <c r="DG7" s="16"/>
      <c r="DH7" s="16"/>
      <c r="DI7" s="16"/>
      <c r="DJ7" s="16"/>
      <c r="DK7" s="16"/>
    </row>
    <row r="8" spans="1:115" x14ac:dyDescent="0.2">
      <c r="A8" s="16" t="s">
        <v>118</v>
      </c>
      <c r="B8" s="16"/>
      <c r="C8" s="16"/>
      <c r="D8" s="16"/>
      <c r="E8" s="16">
        <v>2014</v>
      </c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BZ8" s="16"/>
      <c r="CA8" s="16"/>
      <c r="CB8" s="16"/>
      <c r="CC8" s="16"/>
      <c r="CD8" s="16"/>
      <c r="CE8" s="16"/>
      <c r="CF8" s="16"/>
      <c r="CG8" s="16"/>
      <c r="CH8" s="16"/>
      <c r="CI8" s="16"/>
      <c r="CJ8" s="16"/>
      <c r="CK8" s="16"/>
      <c r="CL8" s="16"/>
      <c r="CM8" s="16"/>
      <c r="CN8" s="16"/>
      <c r="CO8" s="16"/>
      <c r="CP8" s="16"/>
      <c r="CQ8" s="16"/>
      <c r="CR8" s="16"/>
      <c r="CS8" s="16"/>
      <c r="CT8" s="16"/>
      <c r="CU8" s="16"/>
      <c r="CV8" s="16"/>
      <c r="CW8" s="16"/>
      <c r="CX8" s="16"/>
      <c r="CY8" s="16"/>
      <c r="CZ8" s="16"/>
      <c r="DA8" s="16"/>
      <c r="DB8" s="16"/>
      <c r="DC8" s="16"/>
      <c r="DD8" s="16"/>
      <c r="DE8" s="16"/>
      <c r="DF8" s="16"/>
      <c r="DG8" s="16"/>
      <c r="DH8" s="16"/>
      <c r="DI8" s="16"/>
      <c r="DJ8" s="16"/>
      <c r="DK8" s="16"/>
    </row>
    <row r="9" spans="1:115" x14ac:dyDescent="0.2">
      <c r="A9" s="16" t="s">
        <v>119</v>
      </c>
      <c r="B9" s="16"/>
      <c r="C9" s="16"/>
      <c r="D9" s="16"/>
      <c r="E9" s="16">
        <v>2125</v>
      </c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</row>
    <row r="10" spans="1:115" x14ac:dyDescent="0.2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BZ10" s="16"/>
      <c r="CA10" s="16"/>
      <c r="CB10" s="16"/>
      <c r="CC10" s="16"/>
      <c r="CD10" s="16"/>
      <c r="CE10" s="16"/>
      <c r="CF10" s="16"/>
      <c r="CG10" s="16"/>
      <c r="CH10" s="16"/>
      <c r="CI10" s="16"/>
      <c r="CJ10" s="16"/>
      <c r="CK10" s="16"/>
      <c r="CL10" s="16"/>
      <c r="CM10" s="16"/>
      <c r="CN10" s="16"/>
      <c r="CO10" s="16"/>
      <c r="CP10" s="16"/>
      <c r="CQ10" s="16"/>
      <c r="CR10" s="16"/>
      <c r="CS10" s="16"/>
      <c r="CT10" s="16"/>
      <c r="CU10" s="16"/>
      <c r="CV10" s="16"/>
      <c r="CW10" s="16"/>
      <c r="CX10" s="16"/>
      <c r="CY10" s="16"/>
      <c r="CZ10" s="16"/>
      <c r="DA10" s="16"/>
      <c r="DB10" s="16"/>
      <c r="DC10" s="16"/>
      <c r="DD10" s="16"/>
      <c r="DE10" s="16"/>
      <c r="DF10" s="16"/>
      <c r="DG10" s="16"/>
      <c r="DH10" s="16"/>
      <c r="DI10" s="16"/>
      <c r="DJ10" s="16"/>
      <c r="DK10" s="16"/>
    </row>
    <row r="11" spans="1:115" x14ac:dyDescent="0.2">
      <c r="A11" s="16"/>
      <c r="B11" s="16" t="s">
        <v>5</v>
      </c>
      <c r="C11" s="16"/>
      <c r="D11" s="16" t="s">
        <v>0</v>
      </c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BZ11" s="16"/>
      <c r="CA11" s="16"/>
      <c r="CB11" s="16"/>
      <c r="CC11" s="16"/>
      <c r="CD11" s="16"/>
      <c r="CE11" s="16"/>
      <c r="CF11" s="16"/>
      <c r="CG11" s="16"/>
      <c r="CH11" s="16"/>
      <c r="CI11" s="16"/>
      <c r="CJ11" s="16"/>
      <c r="CK11" s="16"/>
      <c r="CL11" s="16"/>
      <c r="CM11" s="16"/>
      <c r="CN11" s="16"/>
      <c r="CO11" s="16"/>
      <c r="CP11" s="16"/>
      <c r="CQ11" s="16"/>
      <c r="CR11" s="16"/>
      <c r="CS11" s="16"/>
      <c r="CT11" s="16"/>
      <c r="CU11" s="16"/>
      <c r="CV11" s="16"/>
      <c r="CW11" s="16"/>
      <c r="CX11" s="16"/>
      <c r="CY11" s="16"/>
      <c r="CZ11" s="16"/>
      <c r="DA11" s="16"/>
      <c r="DB11" s="16"/>
      <c r="DC11" s="16"/>
      <c r="DD11" s="16"/>
      <c r="DE11" s="16"/>
      <c r="DF11" s="16"/>
      <c r="DG11" s="16"/>
      <c r="DH11" s="16"/>
      <c r="DI11" s="16"/>
      <c r="DJ11" s="16"/>
      <c r="DK11" s="16"/>
    </row>
    <row r="12" spans="1:115" x14ac:dyDescent="0.2">
      <c r="A12" s="16"/>
      <c r="B12" s="16"/>
      <c r="C12" s="16"/>
      <c r="D12" s="16">
        <v>2014</v>
      </c>
      <c r="E12" s="16">
        <v>2015</v>
      </c>
      <c r="F12" s="16">
        <v>2016</v>
      </c>
      <c r="G12" s="16">
        <v>2017</v>
      </c>
      <c r="H12" s="16">
        <v>2018</v>
      </c>
      <c r="I12" s="16">
        <v>2019</v>
      </c>
      <c r="J12" s="16">
        <v>2020</v>
      </c>
      <c r="K12" s="16">
        <v>2021</v>
      </c>
      <c r="L12" s="16">
        <v>2022</v>
      </c>
      <c r="M12" s="16">
        <v>2023</v>
      </c>
      <c r="N12" s="16">
        <v>2024</v>
      </c>
      <c r="O12" s="16">
        <v>2025</v>
      </c>
      <c r="P12" s="16">
        <v>2026</v>
      </c>
      <c r="Q12" s="16">
        <v>2027</v>
      </c>
      <c r="R12" s="16">
        <v>2028</v>
      </c>
      <c r="S12" s="16">
        <v>2029</v>
      </c>
      <c r="T12" s="16">
        <v>2030</v>
      </c>
      <c r="U12" s="16">
        <v>2031</v>
      </c>
      <c r="V12" s="16">
        <v>2032</v>
      </c>
      <c r="W12" s="16">
        <v>2033</v>
      </c>
      <c r="X12" s="16">
        <v>2034</v>
      </c>
      <c r="Y12" s="16">
        <v>2035</v>
      </c>
      <c r="Z12" s="16">
        <v>2036</v>
      </c>
      <c r="AA12" s="16">
        <v>2037</v>
      </c>
      <c r="AB12" s="16">
        <v>2038</v>
      </c>
      <c r="AC12" s="16">
        <v>2039</v>
      </c>
      <c r="AD12" s="16">
        <v>2040</v>
      </c>
      <c r="AE12" s="16">
        <v>2041</v>
      </c>
      <c r="AF12" s="16">
        <v>2042</v>
      </c>
      <c r="AG12" s="16">
        <v>2043</v>
      </c>
      <c r="AH12" s="16">
        <v>2044</v>
      </c>
      <c r="AI12" s="16">
        <v>2045</v>
      </c>
      <c r="AJ12" s="16">
        <v>2046</v>
      </c>
      <c r="AK12" s="16">
        <v>2047</v>
      </c>
      <c r="AL12" s="16">
        <v>2048</v>
      </c>
      <c r="AM12" s="16">
        <v>2049</v>
      </c>
      <c r="AN12" s="16">
        <v>2050</v>
      </c>
      <c r="AO12" s="16">
        <v>2051</v>
      </c>
      <c r="AP12" s="16">
        <v>2052</v>
      </c>
      <c r="AQ12" s="16">
        <v>2053</v>
      </c>
      <c r="AR12" s="16">
        <v>2054</v>
      </c>
      <c r="AS12" s="16">
        <v>2055</v>
      </c>
      <c r="AT12" s="16">
        <v>2056</v>
      </c>
      <c r="AU12" s="16">
        <v>2057</v>
      </c>
      <c r="AV12" s="16">
        <v>2058</v>
      </c>
      <c r="AW12" s="16">
        <v>2059</v>
      </c>
      <c r="AX12" s="16">
        <v>2060</v>
      </c>
      <c r="AY12" s="16">
        <v>2061</v>
      </c>
      <c r="AZ12" s="16">
        <v>2062</v>
      </c>
      <c r="BA12" s="16">
        <v>2063</v>
      </c>
      <c r="BB12" s="16">
        <v>2064</v>
      </c>
      <c r="BC12" s="16">
        <v>2065</v>
      </c>
      <c r="BD12" s="16">
        <v>2066</v>
      </c>
      <c r="BE12" s="16">
        <v>2067</v>
      </c>
      <c r="BF12" s="16">
        <v>2068</v>
      </c>
      <c r="BG12" s="16">
        <v>2069</v>
      </c>
      <c r="BH12" s="16">
        <v>2070</v>
      </c>
      <c r="BI12" s="16">
        <v>2071</v>
      </c>
      <c r="BJ12" s="16">
        <v>2072</v>
      </c>
      <c r="BK12" s="16">
        <v>2073</v>
      </c>
      <c r="BL12" s="16">
        <v>2074</v>
      </c>
      <c r="BM12" s="16">
        <v>2075</v>
      </c>
      <c r="BN12" s="16">
        <v>2076</v>
      </c>
      <c r="BO12" s="16">
        <v>2077</v>
      </c>
      <c r="BP12" s="16">
        <v>2078</v>
      </c>
      <c r="BQ12" s="16">
        <v>2079</v>
      </c>
      <c r="BR12" s="16">
        <v>2080</v>
      </c>
      <c r="BS12" s="16">
        <v>2081</v>
      </c>
      <c r="BT12" s="16">
        <v>2082</v>
      </c>
      <c r="BU12" s="16">
        <v>2083</v>
      </c>
      <c r="BV12" s="16">
        <v>2084</v>
      </c>
      <c r="BW12" s="16">
        <v>2085</v>
      </c>
      <c r="BX12" s="16">
        <v>2086</v>
      </c>
      <c r="BY12" s="16">
        <v>2087</v>
      </c>
      <c r="BZ12" s="16">
        <v>2088</v>
      </c>
      <c r="CA12" s="16">
        <v>2089</v>
      </c>
      <c r="CB12" s="16">
        <v>2090</v>
      </c>
      <c r="CC12" s="16">
        <v>2091</v>
      </c>
      <c r="CD12" s="16">
        <v>2092</v>
      </c>
      <c r="CE12" s="16">
        <v>2093</v>
      </c>
      <c r="CF12" s="16">
        <v>2094</v>
      </c>
      <c r="CG12" s="16">
        <v>2095</v>
      </c>
      <c r="CH12" s="16">
        <v>2096</v>
      </c>
      <c r="CI12" s="16">
        <v>2097</v>
      </c>
      <c r="CJ12" s="16">
        <v>2098</v>
      </c>
      <c r="CK12" s="16">
        <v>2099</v>
      </c>
      <c r="CL12" s="16">
        <v>2100</v>
      </c>
      <c r="CM12" s="16">
        <v>2101</v>
      </c>
      <c r="CN12" s="16">
        <v>2102</v>
      </c>
      <c r="CO12" s="16">
        <v>2103</v>
      </c>
      <c r="CP12" s="16">
        <v>2104</v>
      </c>
      <c r="CQ12" s="16">
        <v>2105</v>
      </c>
      <c r="CR12" s="16">
        <v>2106</v>
      </c>
      <c r="CS12" s="16">
        <v>2107</v>
      </c>
      <c r="CT12" s="16">
        <v>2108</v>
      </c>
      <c r="CU12" s="16">
        <v>2109</v>
      </c>
      <c r="CV12" s="16">
        <v>2110</v>
      </c>
      <c r="CW12" s="16">
        <v>2111</v>
      </c>
      <c r="CX12" s="16">
        <v>2112</v>
      </c>
      <c r="CY12" s="16">
        <v>2113</v>
      </c>
      <c r="CZ12" s="16">
        <v>2114</v>
      </c>
      <c r="DA12" s="16">
        <v>2115</v>
      </c>
      <c r="DB12" s="16">
        <v>2116</v>
      </c>
      <c r="DC12" s="16">
        <v>2117</v>
      </c>
      <c r="DD12" s="16">
        <v>2118</v>
      </c>
      <c r="DE12" s="16">
        <v>2119</v>
      </c>
      <c r="DF12" s="16">
        <v>2120</v>
      </c>
      <c r="DG12" s="16">
        <v>2121</v>
      </c>
      <c r="DH12" s="16">
        <v>2122</v>
      </c>
      <c r="DI12" s="16">
        <v>2123</v>
      </c>
      <c r="DJ12" s="16">
        <v>2124</v>
      </c>
      <c r="DK12" s="16">
        <v>2125</v>
      </c>
    </row>
    <row r="13" spans="1:115" x14ac:dyDescent="0.2">
      <c r="A13" s="16"/>
      <c r="B13" s="16">
        <v>60</v>
      </c>
      <c r="C13" s="16"/>
      <c r="D13" s="16">
        <f>'Table de mortalité H'!AG47</f>
        <v>8.7240000000000009E-3</v>
      </c>
      <c r="E13" s="16">
        <f>'Table de mortalité H'!AH47</f>
        <v>8.5547544000000014E-3</v>
      </c>
      <c r="F13" s="16">
        <f>'Table de mortalité H'!AI47</f>
        <v>8.3930695418400012E-3</v>
      </c>
      <c r="G13" s="16">
        <f>'Table de mortalité H'!AJ47</f>
        <v>8.2386370622701457E-3</v>
      </c>
      <c r="H13" s="16">
        <f>'Table de mortalité H'!AK47</f>
        <v>8.0919893225617368E-3</v>
      </c>
      <c r="I13" s="16">
        <f>'Table de mortalité H'!AL47</f>
        <v>7.9536163051459313E-3</v>
      </c>
      <c r="J13" s="16">
        <f>'Table de mortalité H'!AM47</f>
        <v>7.822381636111023E-3</v>
      </c>
      <c r="K13" s="16">
        <f>'Table de mortalité H'!AN47</f>
        <v>7.6987880062604685E-3</v>
      </c>
      <c r="L13" s="16">
        <f>'Table de mortalité H'!AO47</f>
        <v>7.5825363073659356E-3</v>
      </c>
      <c r="M13" s="16">
        <f>'Table de mortalité H'!AP47</f>
        <v>7.4733477845398662E-3</v>
      </c>
      <c r="N13" s="16">
        <f>'Table de mortalité H'!AQ47</f>
        <v>7.3709629198916698E-3</v>
      </c>
      <c r="O13" s="16">
        <f>'Table de mortalité H'!AR47</f>
        <v>7.2751404019330782E-3</v>
      </c>
      <c r="P13" s="16">
        <f>'Table de mortalité H'!AS47</f>
        <v>7.1849286609491081E-3</v>
      </c>
      <c r="Q13" s="16">
        <f>'Table de mortalité H'!AT47</f>
        <v>7.1001465027499084E-3</v>
      </c>
      <c r="R13" s="16">
        <f>'Table de mortalité H'!AU47</f>
        <v>7.0199148472688344E-3</v>
      </c>
      <c r="S13" s="16">
        <f>'Table de mortalité H'!AV47</f>
        <v>6.9433977754336041E-3</v>
      </c>
      <c r="T13" s="16">
        <f>'Table de mortalité H'!AW47</f>
        <v>6.8704920987915519E-3</v>
      </c>
      <c r="U13" s="16">
        <f>'Table de mortalité H'!AX47</f>
        <v>6.8004130793838779E-3</v>
      </c>
      <c r="V13" s="16">
        <f>'Table de mortalité H'!AY47</f>
        <v>6.7317289072821003E-3</v>
      </c>
      <c r="W13" s="16">
        <f>'Table de mortalité H'!AZ47</f>
        <v>6.6644116182092792E-3</v>
      </c>
      <c r="X13" s="16">
        <f>'Table de mortalité H'!BA47</f>
        <v>6.5977675020271864E-3</v>
      </c>
      <c r="Y13" s="16">
        <f>'Table de mortalité H'!BB47</f>
        <v>6.5317898270069149E-3</v>
      </c>
      <c r="Z13" s="16">
        <f>'Table de mortalité H'!BC47</f>
        <v>6.4664719287368458E-3</v>
      </c>
      <c r="AA13" s="16">
        <f>'Table de mortalité H'!BD47</f>
        <v>6.4018072094494775E-3</v>
      </c>
      <c r="AB13" s="16">
        <f>'Table de mortalité H'!BE47</f>
        <v>6.3377891373549823E-3</v>
      </c>
      <c r="AC13" s="16">
        <f>'Table de mortalité H'!BF47</f>
        <v>6.2744112459814328E-3</v>
      </c>
      <c r="AD13" s="16">
        <f>'Table de mortalité H'!BG47</f>
        <v>6.2116671335216188E-3</v>
      </c>
      <c r="AE13" s="16">
        <f>'Table de mortalité H'!BH47</f>
        <v>6.1495504621864022E-3</v>
      </c>
      <c r="AF13" s="16">
        <f>'Table de mortalité H'!BI47</f>
        <v>6.0880549575645379E-3</v>
      </c>
      <c r="AG13" s="16">
        <f>AF13*(1-'Table de mortalité H'!$AC47)</f>
        <v>6.0271744079888924E-3</v>
      </c>
      <c r="AH13" s="16">
        <f>AG13*(1-'Table de mortalité H'!$AC47)</f>
        <v>5.9669026639090038E-3</v>
      </c>
      <c r="AI13" s="16">
        <f>AH13*(1-'Table de mortalité H'!$AC47)</f>
        <v>5.9072336372699135E-3</v>
      </c>
      <c r="AJ13" s="16">
        <f>AI13*(1-'Table de mortalité H'!$AC47)</f>
        <v>5.8481613008972144E-3</v>
      </c>
      <c r="AK13" s="16">
        <f>AJ13*(1-'Table de mortalité H'!$AC47)</f>
        <v>5.7896796878882419E-3</v>
      </c>
      <c r="AL13" s="16">
        <f>AK13*(1-'Table de mortalité H'!$AC47)</f>
        <v>5.7317828910093595E-3</v>
      </c>
      <c r="AM13" s="16">
        <f>AL13*(1-'Table de mortalité H'!$AC47)</f>
        <v>5.6744650620992659E-3</v>
      </c>
      <c r="AN13" s="16">
        <f>AM13*(1-'Table de mortalité H'!$AC47)</f>
        <v>5.617720411478273E-3</v>
      </c>
      <c r="AO13" s="16">
        <f>AN13*(1-'Table de mortalité H'!$AC47)</f>
        <v>5.5615432073634905E-3</v>
      </c>
      <c r="AP13" s="16">
        <f>AO13*(1-'Table de mortalité H'!$AC47)</f>
        <v>5.5059277752898556E-3</v>
      </c>
      <c r="AQ13" s="16">
        <f>AP13*(1-'Table de mortalité H'!$AC47)</f>
        <v>5.4508684975369572E-3</v>
      </c>
      <c r="AR13" s="16">
        <f>AQ13*(1-'Table de mortalité H'!$AC47)</f>
        <v>5.3963598125615873E-3</v>
      </c>
      <c r="AS13" s="16">
        <f>AR13*(1-'Table de mortalité H'!$AC47)</f>
        <v>5.3423962144359717E-3</v>
      </c>
      <c r="AT13" s="16">
        <f>AS13*(1-'Table de mortalité H'!$AC47)</f>
        <v>5.2889722522916124E-3</v>
      </c>
      <c r="AU13" s="16">
        <f>AT13*(1-'Table de mortalité H'!$AC47)</f>
        <v>5.2360825297686963E-3</v>
      </c>
      <c r="AV13" s="16">
        <f>AU13*(1-'Table de mortalité H'!$AC47)</f>
        <v>5.1837217044710089E-3</v>
      </c>
      <c r="AW13" s="16">
        <f>AV13*(1-'Table de mortalité H'!$AC47)</f>
        <v>5.1318844874262987E-3</v>
      </c>
      <c r="AX13" s="16">
        <f>AW13*(1-'Table de mortalité H'!$AC47)</f>
        <v>5.0805656425520354E-3</v>
      </c>
      <c r="AY13" s="16">
        <f>AX13*(1-'Table de mortalité H'!$AC47)</f>
        <v>5.0297599861265146E-3</v>
      </c>
      <c r="AZ13" s="16">
        <f>AY13*(1-'Table de mortalité H'!$AC47)</f>
        <v>4.9794623862652494E-3</v>
      </c>
      <c r="BA13" s="16">
        <f>AZ13*(1-'Table de mortalité H'!$AC47)</f>
        <v>4.9296677624025972E-3</v>
      </c>
      <c r="BB13" s="16">
        <f>BA13*(1-'Table de mortalité H'!$AC47)</f>
        <v>4.880371084778571E-3</v>
      </c>
      <c r="BC13" s="16">
        <f>BB13*(1-'Table de mortalité H'!$AC47)</f>
        <v>4.8315673739307849E-3</v>
      </c>
      <c r="BD13" s="16">
        <f>BC13*(1-'Table de mortalité H'!$AC47)</f>
        <v>4.7832517001914774E-3</v>
      </c>
      <c r="BE13" s="16">
        <f>BD13*(1-'Table de mortalité H'!$AC47)</f>
        <v>4.7354191831895627E-3</v>
      </c>
      <c r="BF13" s="16">
        <f>BE13*(1-'Table de mortalité H'!$AC47)</f>
        <v>4.6880649913576674E-3</v>
      </c>
      <c r="BG13" s="16">
        <f>BF13*(1-'Table de mortalité H'!$AC47)</f>
        <v>4.6411843414440905E-3</v>
      </c>
      <c r="BH13" s="16">
        <f>BG13*(1-'Table de mortalité H'!$AC47)</f>
        <v>4.5947724980296492E-3</v>
      </c>
      <c r="BI13" s="16">
        <f>BH13*(1-'Table de mortalité H'!$AC47)</f>
        <v>4.5488247730493528E-3</v>
      </c>
      <c r="BJ13" s="16">
        <f>BI13*(1-'Table de mortalité H'!$AC47)</f>
        <v>4.5033365253188589E-3</v>
      </c>
      <c r="BK13" s="16">
        <f>BJ13*(1-'Table de mortalité H'!$AC47)</f>
        <v>4.4583031600656702E-3</v>
      </c>
      <c r="BL13" s="16">
        <f>BK13*(1-'Table de mortalité H'!$AC47)</f>
        <v>4.4137201284650132E-3</v>
      </c>
      <c r="BM13" s="16">
        <f>BL13*(1-'Table de mortalité H'!$AC47)</f>
        <v>4.3695829271803632E-3</v>
      </c>
      <c r="BN13" s="16">
        <f>BM13*(1-'Table de mortalité H'!$AC47)</f>
        <v>4.3258870979085593E-3</v>
      </c>
      <c r="BO13" s="16">
        <f>BN13*(1-'Table de mortalité H'!$AC47)</f>
        <v>4.2826282269294736E-3</v>
      </c>
      <c r="BP13" s="16">
        <f>BO13*(1-'Table de mortalité H'!$AC47)</f>
        <v>4.2398019446601787E-3</v>
      </c>
      <c r="BQ13" s="16">
        <f>BP13*(1-'Table de mortalité H'!$AC47)</f>
        <v>4.1974039252135765E-3</v>
      </c>
      <c r="BR13" s="16">
        <f>BQ13*(1-'Table de mortalité H'!$AC47)</f>
        <v>4.1554298859614409E-3</v>
      </c>
      <c r="BS13" s="16">
        <f>BR13*(1-'Table de mortalité H'!$AC47)</f>
        <v>4.1138755871018267E-3</v>
      </c>
      <c r="BT13" s="16">
        <f>BS13*(1-'Table de mortalité H'!$AC47)</f>
        <v>4.0727368312308086E-3</v>
      </c>
      <c r="BU13" s="16">
        <f>BT13*(1-'Table de mortalité H'!$AC47)</f>
        <v>4.0320094629185E-3</v>
      </c>
      <c r="BV13" s="16">
        <f>BU13*(1-'Table de mortalité H'!$AC47)</f>
        <v>3.9916893682893154E-3</v>
      </c>
      <c r="BW13" s="16">
        <f>BV13*(1-'Table de mortalité H'!$AC47)</f>
        <v>3.951772474606422E-3</v>
      </c>
      <c r="BX13" s="16">
        <f>BW13*(1-'Table de mortalité H'!$AC47)</f>
        <v>3.9122547498603574E-3</v>
      </c>
      <c r="BY13" s="16">
        <f>BX13*(1-'Table de mortalité H'!$AC47)</f>
        <v>3.8731322023617537E-3</v>
      </c>
      <c r="BZ13" s="16">
        <f>BY13*(1-'Table de mortalité H'!$AC47)</f>
        <v>3.8344008803381361E-3</v>
      </c>
      <c r="CA13" s="16">
        <f>BZ13*(1-'Table de mortalité H'!$AC47)</f>
        <v>3.7960568715347549E-3</v>
      </c>
      <c r="CB13" s="16">
        <f>CA13*(1-'Table de mortalité H'!$AC47)</f>
        <v>3.7580963028194074E-3</v>
      </c>
      <c r="CC13" s="16">
        <f>CB13*(1-'Table de mortalité H'!$AC47)</f>
        <v>3.7205153397912132E-3</v>
      </c>
      <c r="CD13" s="16">
        <f>CC13*(1-'Table de mortalité H'!$AC47)</f>
        <v>3.6833101863933009E-3</v>
      </c>
      <c r="CE13" s="16">
        <f>CD13*(1-'Table de mortalité H'!$AC47)</f>
        <v>3.6464770845293678E-3</v>
      </c>
      <c r="CF13" s="16">
        <f>CE13*(1-'Table de mortalité H'!$AC47)</f>
        <v>3.6100123136840741E-3</v>
      </c>
      <c r="CG13" s="16">
        <f>CF13*(1-'Table de mortalité H'!$AC47)</f>
        <v>3.5739121905472332E-3</v>
      </c>
      <c r="CH13" s="16">
        <f>CG13*(1-'Table de mortalité H'!$AC47)</f>
        <v>3.538173068641761E-3</v>
      </c>
      <c r="CI13" s="16">
        <f>CH13*(1-'Table de mortalité H'!$AC47)</f>
        <v>3.5027913379553433E-3</v>
      </c>
      <c r="CJ13" s="16">
        <f>CI13*(1-'Table de mortalité H'!$AC47)</f>
        <v>3.4677634245757899E-3</v>
      </c>
      <c r="CK13" s="16">
        <f>CJ13*(1-'Table de mortalité H'!$AC47)</f>
        <v>3.4330857903300321E-3</v>
      </c>
      <c r="CL13" s="16">
        <f>CK13*(1-'Table de mortalité H'!$AC47)</f>
        <v>3.3987549324267317E-3</v>
      </c>
      <c r="CM13" s="16">
        <f>CL13*(1-'Table de mortalité H'!$AC47)</f>
        <v>3.3647673831024645E-3</v>
      </c>
      <c r="CN13" s="16">
        <f>CM13*(1-'Table de mortalité H'!$AC47)</f>
        <v>3.3311197092714398E-3</v>
      </c>
      <c r="CO13" s="16">
        <f>CN13*(1-'Table de mortalité H'!$AC47)</f>
        <v>3.2978085121787254E-3</v>
      </c>
      <c r="CP13" s="16">
        <f>CO13*(1-'Table de mortalité H'!$AC47)</f>
        <v>3.2648304270569382E-3</v>
      </c>
      <c r="CQ13" s="16">
        <f>CP13*(1-'Table de mortalité H'!$AC47)</f>
        <v>3.2321821227863689E-3</v>
      </c>
      <c r="CR13" s="16">
        <f>CQ13*(1-'Table de mortalité H'!$AC47)</f>
        <v>3.1998603015585053E-3</v>
      </c>
      <c r="CS13" s="16">
        <f>CR13*(1-'Table de mortalité H'!$AC47)</f>
        <v>3.1678616985429202E-3</v>
      </c>
      <c r="CT13" s="16">
        <f>CS13*(1-'Table de mortalité H'!$AC47)</f>
        <v>3.1361830815574911E-3</v>
      </c>
      <c r="CU13" s="16">
        <f>CT13*(1-'Table de mortalité H'!$AC47)</f>
        <v>3.1048212507419162E-3</v>
      </c>
      <c r="CV13" s="16">
        <f>CU13*(1-'Table de mortalité H'!$AC47)</f>
        <v>3.0737730382344969E-3</v>
      </c>
      <c r="CW13" s="16">
        <f>CV13*(1-'Table de mortalité H'!$AC47)</f>
        <v>3.0430353078521517E-3</v>
      </c>
      <c r="CX13" s="16">
        <f>CW13*(1-'Table de mortalité H'!$AC47)</f>
        <v>3.0126049547736303E-3</v>
      </c>
      <c r="CY13" s="16">
        <f>CX13*(1-'Table de mortalité H'!$AC47)</f>
        <v>2.982478905225894E-3</v>
      </c>
      <c r="CZ13" s="16">
        <f>CY13*(1-'Table de mortalité H'!$AC47)</f>
        <v>2.9526541161736353E-3</v>
      </c>
      <c r="DA13" s="16">
        <f>CZ13*(1-'Table de mortalité H'!$AC47)</f>
        <v>2.923127575011899E-3</v>
      </c>
      <c r="DB13" s="16">
        <f>DA13*(1-'Table de mortalité H'!$AC47)</f>
        <v>2.8938962992617798E-3</v>
      </c>
      <c r="DC13" s="16">
        <f>DB13*(1-'Table de mortalité H'!$AC47)</f>
        <v>2.8649573362691618E-3</v>
      </c>
      <c r="DD13" s="16">
        <f>DC13*(1-'Table de mortalité H'!$AC47)</f>
        <v>2.8363077629064704E-3</v>
      </c>
      <c r="DE13" s="16">
        <f>DD13*(1-'Table de mortalité H'!$AC47)</f>
        <v>2.8079446852774057E-3</v>
      </c>
      <c r="DF13" s="16">
        <f>DE13*(1-'Table de mortalité H'!$AC47)</f>
        <v>2.7798652384246315E-3</v>
      </c>
      <c r="DG13" s="16">
        <f>DF13*(1-'Table de mortalité H'!$AC47)</f>
        <v>2.7520665860403851E-3</v>
      </c>
      <c r="DH13" s="16">
        <f>DG13*(1-'Table de mortalité H'!$AC47)</f>
        <v>2.7245459201799813E-3</v>
      </c>
      <c r="DI13" s="16">
        <f>DH13*(1-'Table de mortalité H'!$AC47)</f>
        <v>2.6973004609781815E-3</v>
      </c>
      <c r="DJ13" s="16">
        <f>DI13*(1-'Table de mortalité H'!$AC47)</f>
        <v>2.6703274563683998E-3</v>
      </c>
      <c r="DK13" s="16">
        <f>DJ13*(1-'Table de mortalité H'!$AC47)</f>
        <v>2.6436241818047156E-3</v>
      </c>
    </row>
    <row r="14" spans="1:115" x14ac:dyDescent="0.2">
      <c r="A14" s="16"/>
      <c r="B14" s="16">
        <v>61</v>
      </c>
      <c r="C14" s="16"/>
      <c r="D14" s="16">
        <f>'Table de mortalité H'!AG48</f>
        <v>9.3653E-3</v>
      </c>
      <c r="E14" s="16">
        <f>'Table de mortalité H'!AH48</f>
        <v>9.1836131799999995E-3</v>
      </c>
      <c r="F14" s="16">
        <f>'Table de mortalité H'!AI48</f>
        <v>9.0100428908979988E-3</v>
      </c>
      <c r="G14" s="16">
        <f>'Table de mortalité H'!AJ48</f>
        <v>8.8451591059945656E-3</v>
      </c>
      <c r="H14" s="16">
        <f>'Table de mortalité H'!AK48</f>
        <v>8.6885997898184606E-3</v>
      </c>
      <c r="I14" s="16">
        <f>'Table de mortalité H'!AL48</f>
        <v>8.5408935933915468E-3</v>
      </c>
      <c r="J14" s="16">
        <f>'Table de mortalité H'!AM48</f>
        <v>8.401677027819264E-3</v>
      </c>
      <c r="K14" s="16">
        <f>'Table de mortalité H'!AN48</f>
        <v>8.2697706984825019E-3</v>
      </c>
      <c r="L14" s="16">
        <f>'Table de mortalité H'!AO48</f>
        <v>8.1457241380052635E-3</v>
      </c>
      <c r="M14" s="16">
        <f>'Table de mortalité H'!AP48</f>
        <v>8.0292402828317892E-3</v>
      </c>
      <c r="N14" s="16">
        <f>'Table de mortalité H'!AQ48</f>
        <v>7.9200426149852766E-3</v>
      </c>
      <c r="O14" s="16">
        <f>'Table de mortalité H'!AR48</f>
        <v>7.817874065251966E-3</v>
      </c>
      <c r="P14" s="16">
        <f>'Table de mortalité H'!AS48</f>
        <v>7.7217142142493667E-3</v>
      </c>
      <c r="Q14" s="16">
        <f>'Table de mortalité H'!AT48</f>
        <v>7.6305979865212243E-3</v>
      </c>
      <c r="R14" s="16">
        <f>'Table de mortalité H'!AU48</f>
        <v>7.5443722292735348E-3</v>
      </c>
      <c r="S14" s="16">
        <f>'Table de mortalité H'!AV48</f>
        <v>7.4628930091973807E-3</v>
      </c>
      <c r="T14" s="16">
        <f>'Table de mortalité H'!AW48</f>
        <v>7.3845326326008086E-3</v>
      </c>
      <c r="U14" s="16">
        <f>'Table de mortalité H'!AX48</f>
        <v>7.3092103997482805E-3</v>
      </c>
      <c r="V14" s="16">
        <f>'Table de mortalité H'!AY48</f>
        <v>7.2353873747108225E-3</v>
      </c>
      <c r="W14" s="16">
        <f>'Table de mortalité H'!AZ48</f>
        <v>7.1630335009637142E-3</v>
      </c>
      <c r="X14" s="16">
        <f>'Table de mortalité H'!BA48</f>
        <v>7.0914031659540773E-3</v>
      </c>
      <c r="Y14" s="16">
        <f>'Table de mortalité H'!BB48</f>
        <v>7.0204891342945368E-3</v>
      </c>
      <c r="Z14" s="16">
        <f>'Table de mortalité H'!BC48</f>
        <v>6.9502842429515913E-3</v>
      </c>
      <c r="AA14" s="16">
        <f>'Table de mortalité H'!BD48</f>
        <v>6.8807814005220755E-3</v>
      </c>
      <c r="AB14" s="16">
        <f>'Table de mortalité H'!BE48</f>
        <v>6.8119735865168549E-3</v>
      </c>
      <c r="AC14" s="16">
        <f>'Table de mortalité H'!BF48</f>
        <v>6.7438538506516864E-3</v>
      </c>
      <c r="AD14" s="16">
        <f>'Table de mortalité H'!BG48</f>
        <v>6.6764153121451697E-3</v>
      </c>
      <c r="AE14" s="16">
        <f>'Table de mortalité H'!BH48</f>
        <v>6.609651159023718E-3</v>
      </c>
      <c r="AF14" s="16">
        <f>'Table de mortalité H'!BI48</f>
        <v>6.543554647433481E-3</v>
      </c>
      <c r="AG14" s="16">
        <f>AF14*(1-'Table de mortalité H'!$AC48)</f>
        <v>6.4781191009591465E-3</v>
      </c>
      <c r="AH14" s="16">
        <f>AG14*(1-'Table de mortalité H'!$AC48)</f>
        <v>6.4133379099495548E-3</v>
      </c>
      <c r="AI14" s="16">
        <f>AH14*(1-'Table de mortalité H'!$AC48)</f>
        <v>6.349204530850059E-3</v>
      </c>
      <c r="AJ14" s="16">
        <f>AI14*(1-'Table de mortalité H'!$AC48)</f>
        <v>6.2857124855415581E-3</v>
      </c>
      <c r="AK14" s="16">
        <f>AJ14*(1-'Table de mortalité H'!$AC48)</f>
        <v>6.2228553606861426E-3</v>
      </c>
      <c r="AL14" s="16">
        <f>AK14*(1-'Table de mortalité H'!$AC48)</f>
        <v>6.1606268070792808E-3</v>
      </c>
      <c r="AM14" s="16">
        <f>AL14*(1-'Table de mortalité H'!$AC48)</f>
        <v>6.0990205390084882E-3</v>
      </c>
      <c r="AN14" s="16">
        <f>AM14*(1-'Table de mortalité H'!$AC48)</f>
        <v>6.0380303336184035E-3</v>
      </c>
      <c r="AO14" s="16">
        <f>AN14*(1-'Table de mortalité H'!$AC48)</f>
        <v>5.9776500302822196E-3</v>
      </c>
      <c r="AP14" s="16">
        <f>AO14*(1-'Table de mortalité H'!$AC48)</f>
        <v>5.9178735299793978E-3</v>
      </c>
      <c r="AQ14" s="16">
        <f>AP14*(1-'Table de mortalité H'!$AC48)</f>
        <v>5.8586947946796036E-3</v>
      </c>
      <c r="AR14" s="16">
        <f>AQ14*(1-'Table de mortalité H'!$AC48)</f>
        <v>5.8001078467328077E-3</v>
      </c>
      <c r="AS14" s="16">
        <f>AR14*(1-'Table de mortalité H'!$AC48)</f>
        <v>5.7421067682654793E-3</v>
      </c>
      <c r="AT14" s="16">
        <f>AS14*(1-'Table de mortalité H'!$AC48)</f>
        <v>5.6846857005828245E-3</v>
      </c>
      <c r="AU14" s="16">
        <f>AT14*(1-'Table de mortalité H'!$AC48)</f>
        <v>5.627838843576996E-3</v>
      </c>
      <c r="AV14" s="16">
        <f>AU14*(1-'Table de mortalité H'!$AC48)</f>
        <v>5.5715604551412256E-3</v>
      </c>
      <c r="AW14" s="16">
        <f>AV14*(1-'Table de mortalité H'!$AC48)</f>
        <v>5.5158448505898136E-3</v>
      </c>
      <c r="AX14" s="16">
        <f>AW14*(1-'Table de mortalité H'!$AC48)</f>
        <v>5.4606864020839158E-3</v>
      </c>
      <c r="AY14" s="16">
        <f>AX14*(1-'Table de mortalité H'!$AC48)</f>
        <v>5.406079538063077E-3</v>
      </c>
      <c r="AZ14" s="16">
        <f>AY14*(1-'Table de mortalité H'!$AC48)</f>
        <v>5.352018742682446E-3</v>
      </c>
      <c r="BA14" s="16">
        <f>AZ14*(1-'Table de mortalité H'!$AC48)</f>
        <v>5.2984985552556214E-3</v>
      </c>
      <c r="BB14" s="16">
        <f>BA14*(1-'Table de mortalité H'!$AC48)</f>
        <v>5.2455135697030654E-3</v>
      </c>
      <c r="BC14" s="16">
        <f>BB14*(1-'Table de mortalité H'!$AC48)</f>
        <v>5.1930584340060346E-3</v>
      </c>
      <c r="BD14" s="16">
        <f>BC14*(1-'Table de mortalité H'!$AC48)</f>
        <v>5.1411278496659744E-3</v>
      </c>
      <c r="BE14" s="16">
        <f>BD14*(1-'Table de mortalité H'!$AC48)</f>
        <v>5.0897165711693143E-3</v>
      </c>
      <c r="BF14" s="16">
        <f>BE14*(1-'Table de mortalité H'!$AC48)</f>
        <v>5.0388194054576214E-3</v>
      </c>
      <c r="BG14" s="16">
        <f>BF14*(1-'Table de mortalité H'!$AC48)</f>
        <v>4.988431211403045E-3</v>
      </c>
      <c r="BH14" s="16">
        <f>BG14*(1-'Table de mortalité H'!$AC48)</f>
        <v>4.9385468992890142E-3</v>
      </c>
      <c r="BI14" s="16">
        <f>BH14*(1-'Table de mortalité H'!$AC48)</f>
        <v>4.8891614302961238E-3</v>
      </c>
      <c r="BJ14" s="16">
        <f>BI14*(1-'Table de mortalité H'!$AC48)</f>
        <v>4.8402698159931623E-3</v>
      </c>
      <c r="BK14" s="16">
        <f>BJ14*(1-'Table de mortalité H'!$AC48)</f>
        <v>4.791867117833231E-3</v>
      </c>
      <c r="BL14" s="16">
        <f>BK14*(1-'Table de mortalité H'!$AC48)</f>
        <v>4.7439484466548984E-3</v>
      </c>
      <c r="BM14" s="16">
        <f>BL14*(1-'Table de mortalité H'!$AC48)</f>
        <v>4.6965089621883492E-3</v>
      </c>
      <c r="BN14" s="16">
        <f>BM14*(1-'Table de mortalité H'!$AC48)</f>
        <v>4.649543872566466E-3</v>
      </c>
      <c r="BO14" s="16">
        <f>BN14*(1-'Table de mortalité H'!$AC48)</f>
        <v>4.6030484338408012E-3</v>
      </c>
      <c r="BP14" s="16">
        <f>BO14*(1-'Table de mortalité H'!$AC48)</f>
        <v>4.5570179495023934E-3</v>
      </c>
      <c r="BQ14" s="16">
        <f>BP14*(1-'Table de mortalité H'!$AC48)</f>
        <v>4.5114477700073695E-3</v>
      </c>
      <c r="BR14" s="16">
        <f>BQ14*(1-'Table de mortalité H'!$AC48)</f>
        <v>4.4663332923072958E-3</v>
      </c>
      <c r="BS14" s="16">
        <f>BR14*(1-'Table de mortalité H'!$AC48)</f>
        <v>4.4216699593842227E-3</v>
      </c>
      <c r="BT14" s="16">
        <f>BS14*(1-'Table de mortalité H'!$AC48)</f>
        <v>4.3774532597903801E-3</v>
      </c>
      <c r="BU14" s="16">
        <f>BT14*(1-'Table de mortalité H'!$AC48)</f>
        <v>4.333678727192476E-3</v>
      </c>
      <c r="BV14" s="16">
        <f>BU14*(1-'Table de mortalité H'!$AC48)</f>
        <v>4.2903419399205516E-3</v>
      </c>
      <c r="BW14" s="16">
        <f>BV14*(1-'Table de mortalité H'!$AC48)</f>
        <v>4.2474385205213457E-3</v>
      </c>
      <c r="BX14" s="16">
        <f>BW14*(1-'Table de mortalité H'!$AC48)</f>
        <v>4.2049641353161318E-3</v>
      </c>
      <c r="BY14" s="16">
        <f>BX14*(1-'Table de mortalité H'!$AC48)</f>
        <v>4.1629144939629706E-3</v>
      </c>
      <c r="BZ14" s="16">
        <f>BY14*(1-'Table de mortalité H'!$AC48)</f>
        <v>4.1212853490233412E-3</v>
      </c>
      <c r="CA14" s="16">
        <f>BZ14*(1-'Table de mortalité H'!$AC48)</f>
        <v>4.0800724955331082E-3</v>
      </c>
      <c r="CB14" s="16">
        <f>CA14*(1-'Table de mortalité H'!$AC48)</f>
        <v>4.0392717705777775E-3</v>
      </c>
      <c r="CC14" s="16">
        <f>CB14*(1-'Table de mortalité H'!$AC48)</f>
        <v>3.9988790528719996E-3</v>
      </c>
      <c r="CD14" s="16">
        <f>CC14*(1-'Table de mortalité H'!$AC48)</f>
        <v>3.9588902623432795E-3</v>
      </c>
      <c r="CE14" s="16">
        <f>CD14*(1-'Table de mortalité H'!$AC48)</f>
        <v>3.9193013597198468E-3</v>
      </c>
      <c r="CF14" s="16">
        <f>CE14*(1-'Table de mortalité H'!$AC48)</f>
        <v>3.8801083461226485E-3</v>
      </c>
      <c r="CG14" s="16">
        <f>CF14*(1-'Table de mortalité H'!$AC48)</f>
        <v>3.8413072626614221E-3</v>
      </c>
      <c r="CH14" s="16">
        <f>CG14*(1-'Table de mortalité H'!$AC48)</f>
        <v>3.802894190034808E-3</v>
      </c>
      <c r="CI14" s="16">
        <f>CH14*(1-'Table de mortalité H'!$AC48)</f>
        <v>3.7648652481344601E-3</v>
      </c>
      <c r="CJ14" s="16">
        <f>CI14*(1-'Table de mortalité H'!$AC48)</f>
        <v>3.7272165956531156E-3</v>
      </c>
      <c r="CK14" s="16">
        <f>CJ14*(1-'Table de mortalité H'!$AC48)</f>
        <v>3.6899444296965844E-3</v>
      </c>
      <c r="CL14" s="16">
        <f>CK14*(1-'Table de mortalité H'!$AC48)</f>
        <v>3.6530449853996185E-3</v>
      </c>
      <c r="CM14" s="16">
        <f>CL14*(1-'Table de mortalité H'!$AC48)</f>
        <v>3.6165145355456221E-3</v>
      </c>
      <c r="CN14" s="16">
        <f>CM14*(1-'Table de mortalité H'!$AC48)</f>
        <v>3.5803493901901658E-3</v>
      </c>
      <c r="CO14" s="16">
        <f>CN14*(1-'Table de mortalité H'!$AC48)</f>
        <v>3.5445458962882642E-3</v>
      </c>
      <c r="CP14" s="16">
        <f>CO14*(1-'Table de mortalité H'!$AC48)</f>
        <v>3.5091004373253814E-3</v>
      </c>
      <c r="CQ14" s="16">
        <f>CP14*(1-'Table de mortalité H'!$AC48)</f>
        <v>3.4740094329521274E-3</v>
      </c>
      <c r="CR14" s="16">
        <f>CQ14*(1-'Table de mortalité H'!$AC48)</f>
        <v>3.4392693386226061E-3</v>
      </c>
      <c r="CS14" s="16">
        <f>CR14*(1-'Table de mortalité H'!$AC48)</f>
        <v>3.4048766452363802E-3</v>
      </c>
      <c r="CT14" s="16">
        <f>CS14*(1-'Table de mortalité H'!$AC48)</f>
        <v>3.3708278787840163E-3</v>
      </c>
      <c r="CU14" s="16">
        <f>CT14*(1-'Table de mortalité H'!$AC48)</f>
        <v>3.3371195999961759E-3</v>
      </c>
      <c r="CV14" s="16">
        <f>CU14*(1-'Table de mortalité H'!$AC48)</f>
        <v>3.3037484039962141E-3</v>
      </c>
      <c r="CW14" s="16">
        <f>CV14*(1-'Table de mortalité H'!$AC48)</f>
        <v>3.2707109199562518E-3</v>
      </c>
      <c r="CX14" s="16">
        <f>CW14*(1-'Table de mortalité H'!$AC48)</f>
        <v>3.2380038107566894E-3</v>
      </c>
      <c r="CY14" s="16">
        <f>CX14*(1-'Table de mortalité H'!$AC48)</f>
        <v>3.2056237726491225E-3</v>
      </c>
      <c r="CZ14" s="16">
        <f>CY14*(1-'Table de mortalité H'!$AC48)</f>
        <v>3.1735675349226313E-3</v>
      </c>
      <c r="DA14" s="16">
        <f>CZ14*(1-'Table de mortalité H'!$AC48)</f>
        <v>3.141831859573405E-3</v>
      </c>
      <c r="DB14" s="16">
        <f>DA14*(1-'Table de mortalité H'!$AC48)</f>
        <v>3.1104135409776709E-3</v>
      </c>
      <c r="DC14" s="16">
        <f>DB14*(1-'Table de mortalité H'!$AC48)</f>
        <v>3.0793094055678941E-3</v>
      </c>
      <c r="DD14" s="16">
        <f>DC14*(1-'Table de mortalité H'!$AC48)</f>
        <v>3.0485163115122151E-3</v>
      </c>
      <c r="DE14" s="16">
        <f>DD14*(1-'Table de mortalité H'!$AC48)</f>
        <v>3.0180311483970928E-3</v>
      </c>
      <c r="DF14" s="16">
        <f>DE14*(1-'Table de mortalité H'!$AC48)</f>
        <v>2.9878508369131219E-3</v>
      </c>
      <c r="DG14" s="16">
        <f>DF14*(1-'Table de mortalité H'!$AC48)</f>
        <v>2.9579723285439907E-3</v>
      </c>
      <c r="DH14" s="16">
        <f>DG14*(1-'Table de mortalité H'!$AC48)</f>
        <v>2.9283926052585509E-3</v>
      </c>
      <c r="DI14" s="16">
        <f>DH14*(1-'Table de mortalité H'!$AC48)</f>
        <v>2.8991086792059654E-3</v>
      </c>
      <c r="DJ14" s="16">
        <f>DI14*(1-'Table de mortalité H'!$AC48)</f>
        <v>2.8701175924139058E-3</v>
      </c>
      <c r="DK14" s="16">
        <f>DJ14*(1-'Table de mortalité H'!$AC48)</f>
        <v>2.841416416489767E-3</v>
      </c>
    </row>
    <row r="15" spans="1:115" x14ac:dyDescent="0.2">
      <c r="A15" s="16"/>
      <c r="B15" s="16">
        <v>62</v>
      </c>
      <c r="C15" s="16"/>
      <c r="D15" s="16">
        <f>'Table de mortalité H'!AG49</f>
        <v>9.9945999999999993E-3</v>
      </c>
      <c r="E15" s="16">
        <f>'Table de mortalité H'!AH49</f>
        <v>9.8007047599999991E-3</v>
      </c>
      <c r="F15" s="16">
        <f>'Table de mortalité H'!AI49</f>
        <v>9.6154714400359994E-3</v>
      </c>
      <c r="G15" s="16">
        <f>'Table de mortalité H'!AJ49</f>
        <v>9.4404698598273447E-3</v>
      </c>
      <c r="H15" s="16">
        <f>'Table de mortalité H'!AK49</f>
        <v>9.2743175902943835E-3</v>
      </c>
      <c r="I15" s="16">
        <f>'Table de mortalité H'!AL49</f>
        <v>9.1175816230184073E-3</v>
      </c>
      <c r="J15" s="16">
        <f>'Table de mortalité H'!AM49</f>
        <v>8.9698768007255084E-3</v>
      </c>
      <c r="K15" s="16">
        <f>'Table de mortalité H'!AN49</f>
        <v>8.8308437103142637E-3</v>
      </c>
      <c r="L15" s="16">
        <f>'Table de mortalité H'!AO49</f>
        <v>8.7001472234016115E-3</v>
      </c>
      <c r="M15" s="16">
        <f>'Table de mortalité H'!AP49</f>
        <v>8.5774751475516491E-3</v>
      </c>
      <c r="N15" s="16">
        <f>'Table de mortalité H'!AQ49</f>
        <v>8.4616792330597015E-3</v>
      </c>
      <c r="O15" s="16">
        <f>'Table de mortalité H'!AR49</f>
        <v>8.3533697388765375E-3</v>
      </c>
      <c r="P15" s="16">
        <f>'Table de mortalité H'!AS49</f>
        <v>8.2506232910883569E-3</v>
      </c>
      <c r="Q15" s="16">
        <f>'Table de mortalité H'!AT49</f>
        <v>8.1540909985826221E-3</v>
      </c>
      <c r="R15" s="16">
        <f>'Table de mortalité H'!AU49</f>
        <v>8.0627651793984973E-3</v>
      </c>
      <c r="S15" s="16">
        <f>'Table de mortalité H'!AV49</f>
        <v>7.9756873154609928E-3</v>
      </c>
      <c r="T15" s="16">
        <f>'Table de mortalité H'!AW49</f>
        <v>7.8919425986486522E-3</v>
      </c>
      <c r="U15" s="16">
        <f>'Table de mortalité H'!AX49</f>
        <v>7.8114447841424357E-3</v>
      </c>
      <c r="V15" s="16">
        <f>'Table de mortalité H'!AY49</f>
        <v>7.7325491918225969E-3</v>
      </c>
      <c r="W15" s="16">
        <f>'Table de mortalité H'!AZ49</f>
        <v>7.6552236999043706E-3</v>
      </c>
      <c r="X15" s="16">
        <f>'Table de mortalité H'!BA49</f>
        <v>7.5786714629053273E-3</v>
      </c>
      <c r="Y15" s="16">
        <f>'Table de mortalité H'!BB49</f>
        <v>7.5028847482762739E-3</v>
      </c>
      <c r="Z15" s="16">
        <f>'Table de mortalité H'!BC49</f>
        <v>7.4278559007935107E-3</v>
      </c>
      <c r="AA15" s="16">
        <f>'Table de mortalité H'!BD49</f>
        <v>7.3535773417855756E-3</v>
      </c>
      <c r="AB15" s="16">
        <f>'Table de mortalité H'!BE49</f>
        <v>7.2800415683677193E-3</v>
      </c>
      <c r="AC15" s="16">
        <f>'Table de mortalité H'!BF49</f>
        <v>7.2072411526840421E-3</v>
      </c>
      <c r="AD15" s="16">
        <f>'Table de mortalité H'!BG49</f>
        <v>7.1351687411572015E-3</v>
      </c>
      <c r="AE15" s="16">
        <f>'Table de mortalité H'!BH49</f>
        <v>7.0638170537456295E-3</v>
      </c>
      <c r="AF15" s="16">
        <f>'Table de mortalité H'!BI49</f>
        <v>6.9931788832081733E-3</v>
      </c>
      <c r="AG15" s="16">
        <f>AF15*(1-'Table de mortalité H'!$AC49)</f>
        <v>6.9232470943760916E-3</v>
      </c>
      <c r="AH15" s="16">
        <f>AG15*(1-'Table de mortalité H'!$AC49)</f>
        <v>6.8540146234323304E-3</v>
      </c>
      <c r="AI15" s="16">
        <f>AH15*(1-'Table de mortalité H'!$AC49)</f>
        <v>6.7854744771980073E-3</v>
      </c>
      <c r="AJ15" s="16">
        <f>AI15*(1-'Table de mortalité H'!$AC49)</f>
        <v>6.7176197324260271E-3</v>
      </c>
      <c r="AK15" s="16">
        <f>AJ15*(1-'Table de mortalité H'!$AC49)</f>
        <v>6.6504435351017665E-3</v>
      </c>
      <c r="AL15" s="16">
        <f>AK15*(1-'Table de mortalité H'!$AC49)</f>
        <v>6.5839390997507489E-3</v>
      </c>
      <c r="AM15" s="16">
        <f>AL15*(1-'Table de mortalité H'!$AC49)</f>
        <v>6.5180997087532413E-3</v>
      </c>
      <c r="AN15" s="16">
        <f>AM15*(1-'Table de mortalité H'!$AC49)</f>
        <v>6.4529187116657092E-3</v>
      </c>
      <c r="AO15" s="16">
        <f>AN15*(1-'Table de mortalité H'!$AC49)</f>
        <v>6.3883895245490522E-3</v>
      </c>
      <c r="AP15" s="16">
        <f>AO15*(1-'Table de mortalité H'!$AC49)</f>
        <v>6.3245056293035617E-3</v>
      </c>
      <c r="AQ15" s="16">
        <f>AP15*(1-'Table de mortalité H'!$AC49)</f>
        <v>6.2612605730105264E-3</v>
      </c>
      <c r="AR15" s="16">
        <f>AQ15*(1-'Table de mortalité H'!$AC49)</f>
        <v>6.1986479672804214E-3</v>
      </c>
      <c r="AS15" s="16">
        <f>AR15*(1-'Table de mortalité H'!$AC49)</f>
        <v>6.1366614876076173E-3</v>
      </c>
      <c r="AT15" s="16">
        <f>AS15*(1-'Table de mortalité H'!$AC49)</f>
        <v>6.0752948727315409E-3</v>
      </c>
      <c r="AU15" s="16">
        <f>AT15*(1-'Table de mortalité H'!$AC49)</f>
        <v>6.0145419240042255E-3</v>
      </c>
      <c r="AV15" s="16">
        <f>AU15*(1-'Table de mortalité H'!$AC49)</f>
        <v>5.9543965047641834E-3</v>
      </c>
      <c r="AW15" s="16">
        <f>AV15*(1-'Table de mortalité H'!$AC49)</f>
        <v>5.8948525397165413E-3</v>
      </c>
      <c r="AX15" s="16">
        <f>AW15*(1-'Table de mortalité H'!$AC49)</f>
        <v>5.8359040143193758E-3</v>
      </c>
      <c r="AY15" s="16">
        <f>AX15*(1-'Table de mortalité H'!$AC49)</f>
        <v>5.7775449741761823E-3</v>
      </c>
      <c r="AZ15" s="16">
        <f>AY15*(1-'Table de mortalité H'!$AC49)</f>
        <v>5.7197695244344208E-3</v>
      </c>
      <c r="BA15" s="16">
        <f>AZ15*(1-'Table de mortalité H'!$AC49)</f>
        <v>5.6625718291900768E-3</v>
      </c>
      <c r="BB15" s="16">
        <f>BA15*(1-'Table de mortalité H'!$AC49)</f>
        <v>5.6059461108981757E-3</v>
      </c>
      <c r="BC15" s="16">
        <f>BB15*(1-'Table de mortalité H'!$AC49)</f>
        <v>5.5498866497891942E-3</v>
      </c>
      <c r="BD15" s="16">
        <f>BC15*(1-'Table de mortalité H'!$AC49)</f>
        <v>5.4943877832913024E-3</v>
      </c>
      <c r="BE15" s="16">
        <f>BD15*(1-'Table de mortalité H'!$AC49)</f>
        <v>5.4394439054583892E-3</v>
      </c>
      <c r="BF15" s="16">
        <f>BE15*(1-'Table de mortalité H'!$AC49)</f>
        <v>5.3850494664038056E-3</v>
      </c>
      <c r="BG15" s="16">
        <f>BF15*(1-'Table de mortalité H'!$AC49)</f>
        <v>5.3311989717397673E-3</v>
      </c>
      <c r="BH15" s="16">
        <f>BG15*(1-'Table de mortalité H'!$AC49)</f>
        <v>5.2778869820223695E-3</v>
      </c>
      <c r="BI15" s="16">
        <f>BH15*(1-'Table de mortalité H'!$AC49)</f>
        <v>5.225108112202146E-3</v>
      </c>
      <c r="BJ15" s="16">
        <f>BI15*(1-'Table de mortalité H'!$AC49)</f>
        <v>5.1728570310801249E-3</v>
      </c>
      <c r="BK15" s="16">
        <f>BJ15*(1-'Table de mortalité H'!$AC49)</f>
        <v>5.1211284607693237E-3</v>
      </c>
      <c r="BL15" s="16">
        <f>BK15*(1-'Table de mortalité H'!$AC49)</f>
        <v>5.0699171761616306E-3</v>
      </c>
      <c r="BM15" s="16">
        <f>BL15*(1-'Table de mortalité H'!$AC49)</f>
        <v>5.019218004400014E-3</v>
      </c>
      <c r="BN15" s="16">
        <f>BM15*(1-'Table de mortalité H'!$AC49)</f>
        <v>4.9690258243560142E-3</v>
      </c>
      <c r="BO15" s="16">
        <f>BN15*(1-'Table de mortalité H'!$AC49)</f>
        <v>4.9193355661124542E-3</v>
      </c>
      <c r="BP15" s="16">
        <f>BO15*(1-'Table de mortalité H'!$AC49)</f>
        <v>4.8701422104513292E-3</v>
      </c>
      <c r="BQ15" s="16">
        <f>BP15*(1-'Table de mortalité H'!$AC49)</f>
        <v>4.8214407883468155E-3</v>
      </c>
      <c r="BR15" s="16">
        <f>BQ15*(1-'Table de mortalité H'!$AC49)</f>
        <v>4.7732263804633477E-3</v>
      </c>
      <c r="BS15" s="16">
        <f>BR15*(1-'Table de mortalité H'!$AC49)</f>
        <v>4.7254941166587142E-3</v>
      </c>
      <c r="BT15" s="16">
        <f>BS15*(1-'Table de mortalité H'!$AC49)</f>
        <v>4.6782391754921267E-3</v>
      </c>
      <c r="BU15" s="16">
        <f>BT15*(1-'Table de mortalité H'!$AC49)</f>
        <v>4.6314567837372053E-3</v>
      </c>
      <c r="BV15" s="16">
        <f>BU15*(1-'Table de mortalité H'!$AC49)</f>
        <v>4.5851422158998331E-3</v>
      </c>
      <c r="BW15" s="16">
        <f>BV15*(1-'Table de mortalité H'!$AC49)</f>
        <v>4.5392907937408349E-3</v>
      </c>
      <c r="BX15" s="16">
        <f>BW15*(1-'Table de mortalité H'!$AC49)</f>
        <v>4.4938978858034264E-3</v>
      </c>
      <c r="BY15" s="16">
        <f>BX15*(1-'Table de mortalité H'!$AC49)</f>
        <v>4.4489589069453923E-3</v>
      </c>
      <c r="BZ15" s="16">
        <f>BY15*(1-'Table de mortalité H'!$AC49)</f>
        <v>4.4044693178759385E-3</v>
      </c>
      <c r="CA15" s="16">
        <f>BZ15*(1-'Table de mortalité H'!$AC49)</f>
        <v>4.3604246246971793E-3</v>
      </c>
      <c r="CB15" s="16">
        <f>CA15*(1-'Table de mortalité H'!$AC49)</f>
        <v>4.3168203784502077E-3</v>
      </c>
      <c r="CC15" s="16">
        <f>CB15*(1-'Table de mortalité H'!$AC49)</f>
        <v>4.2736521746657057E-3</v>
      </c>
      <c r="CD15" s="16">
        <f>CC15*(1-'Table de mortalité H'!$AC49)</f>
        <v>4.2309156529190487E-3</v>
      </c>
      <c r="CE15" s="16">
        <f>CD15*(1-'Table de mortalité H'!$AC49)</f>
        <v>4.1886064963898581E-3</v>
      </c>
      <c r="CF15" s="16">
        <f>CE15*(1-'Table de mortalité H'!$AC49)</f>
        <v>4.1467204314259596E-3</v>
      </c>
      <c r="CG15" s="16">
        <f>CF15*(1-'Table de mortalité H'!$AC49)</f>
        <v>4.1052532271116998E-3</v>
      </c>
      <c r="CH15" s="16">
        <f>CG15*(1-'Table de mortalité H'!$AC49)</f>
        <v>4.0642006948405831E-3</v>
      </c>
      <c r="CI15" s="16">
        <f>CH15*(1-'Table de mortalité H'!$AC49)</f>
        <v>4.0235586878921772E-3</v>
      </c>
      <c r="CJ15" s="16">
        <f>CI15*(1-'Table de mortalité H'!$AC49)</f>
        <v>3.9833231010132555E-3</v>
      </c>
      <c r="CK15" s="16">
        <f>CJ15*(1-'Table de mortalité H'!$AC49)</f>
        <v>3.943489870003123E-3</v>
      </c>
      <c r="CL15" s="16">
        <f>CK15*(1-'Table de mortalité H'!$AC49)</f>
        <v>3.9040549713030919E-3</v>
      </c>
      <c r="CM15" s="16">
        <f>CL15*(1-'Table de mortalité H'!$AC49)</f>
        <v>3.865014421590061E-3</v>
      </c>
      <c r="CN15" s="16">
        <f>CM15*(1-'Table de mortalité H'!$AC49)</f>
        <v>3.8263642773741602E-3</v>
      </c>
      <c r="CO15" s="16">
        <f>CN15*(1-'Table de mortalité H'!$AC49)</f>
        <v>3.7881006346004186E-3</v>
      </c>
      <c r="CP15" s="16">
        <f>CO15*(1-'Table de mortalité H'!$AC49)</f>
        <v>3.7502196282544146E-3</v>
      </c>
      <c r="CQ15" s="16">
        <f>CP15*(1-'Table de mortalité H'!$AC49)</f>
        <v>3.7127174319718705E-3</v>
      </c>
      <c r="CR15" s="16">
        <f>CQ15*(1-'Table de mortalité H'!$AC49)</f>
        <v>3.6755902576521516E-3</v>
      </c>
      <c r="CS15" s="16">
        <f>CR15*(1-'Table de mortalité H'!$AC49)</f>
        <v>3.63883435507563E-3</v>
      </c>
      <c r="CT15" s="16">
        <f>CS15*(1-'Table de mortalité H'!$AC49)</f>
        <v>3.6024460115248735E-3</v>
      </c>
      <c r="CU15" s="16">
        <f>CT15*(1-'Table de mortalité H'!$AC49)</f>
        <v>3.5664215514096247E-3</v>
      </c>
      <c r="CV15" s="16">
        <f>CU15*(1-'Table de mortalité H'!$AC49)</f>
        <v>3.5307573358955287E-3</v>
      </c>
      <c r="CW15" s="16">
        <f>CV15*(1-'Table de mortalité H'!$AC49)</f>
        <v>3.4954497625365732E-3</v>
      </c>
      <c r="CX15" s="16">
        <f>CW15*(1-'Table de mortalité H'!$AC49)</f>
        <v>3.4604952649112076E-3</v>
      </c>
      <c r="CY15" s="16">
        <f>CX15*(1-'Table de mortalité H'!$AC49)</f>
        <v>3.4258903122620955E-3</v>
      </c>
      <c r="CZ15" s="16">
        <f>CY15*(1-'Table de mortalité H'!$AC49)</f>
        <v>3.3916314091394745E-3</v>
      </c>
      <c r="DA15" s="16">
        <f>CZ15*(1-'Table de mortalité H'!$AC49)</f>
        <v>3.3577150950480795E-3</v>
      </c>
      <c r="DB15" s="16">
        <f>DA15*(1-'Table de mortalité H'!$AC49)</f>
        <v>3.3241379440975987E-3</v>
      </c>
      <c r="DC15" s="16">
        <f>DB15*(1-'Table de mortalité H'!$AC49)</f>
        <v>3.2908965646566229E-3</v>
      </c>
      <c r="DD15" s="16">
        <f>DC15*(1-'Table de mortalité H'!$AC49)</f>
        <v>3.2579875990100568E-3</v>
      </c>
      <c r="DE15" s="16">
        <f>DD15*(1-'Table de mortalité H'!$AC49)</f>
        <v>3.225407723019956E-3</v>
      </c>
      <c r="DF15" s="16">
        <f>DE15*(1-'Table de mortalité H'!$AC49)</f>
        <v>3.1931536457897565E-3</v>
      </c>
      <c r="DG15" s="16">
        <f>DF15*(1-'Table de mortalité H'!$AC49)</f>
        <v>3.1612221093318591E-3</v>
      </c>
      <c r="DH15" s="16">
        <f>DG15*(1-'Table de mortalité H'!$AC49)</f>
        <v>3.1296098882385407E-3</v>
      </c>
      <c r="DI15" s="16">
        <f>DH15*(1-'Table de mortalité H'!$AC49)</f>
        <v>3.0983137893561552E-3</v>
      </c>
      <c r="DJ15" s="16">
        <f>DI15*(1-'Table de mortalité H'!$AC49)</f>
        <v>3.0673306514625936E-3</v>
      </c>
      <c r="DK15" s="16">
        <f>DJ15*(1-'Table de mortalité H'!$AC49)</f>
        <v>3.0366573449479677E-3</v>
      </c>
    </row>
    <row r="16" spans="1:115" x14ac:dyDescent="0.2">
      <c r="A16" s="16"/>
      <c r="B16" s="16">
        <v>63</v>
      </c>
      <c r="C16" s="16"/>
      <c r="D16" s="16">
        <f>'Table de mortalité H'!AG50</f>
        <v>1.0588500000000001E-2</v>
      </c>
      <c r="E16" s="16">
        <f>'Table de mortalité H'!AH50</f>
        <v>1.0383083100000001E-2</v>
      </c>
      <c r="F16" s="16">
        <f>'Table de mortalité H'!AI50</f>
        <v>1.018788113772E-2</v>
      </c>
      <c r="G16" s="16">
        <f>'Table de mortalité H'!AJ50</f>
        <v>1.0003480489127267E-2</v>
      </c>
      <c r="H16" s="16">
        <f>'Table de mortalité H'!AK50</f>
        <v>9.8294199286164535E-3</v>
      </c>
      <c r="I16" s="16">
        <f>'Table de mortalité H'!AL50</f>
        <v>9.6652686158085581E-3</v>
      </c>
      <c r="J16" s="16">
        <f>'Table de mortalité H'!AM50</f>
        <v>9.5106243179556207E-3</v>
      </c>
      <c r="K16" s="16">
        <f>'Table de mortalité H'!AN50</f>
        <v>9.3651117658908999E-3</v>
      </c>
      <c r="L16" s="16">
        <f>'Table de mortalité H'!AO50</f>
        <v>9.2283811341088932E-3</v>
      </c>
      <c r="M16" s="16">
        <f>'Table de mortalité H'!AP50</f>
        <v>9.0991837982313684E-3</v>
      </c>
      <c r="N16" s="16">
        <f>'Table de mortalité H'!AQ50</f>
        <v>8.9781646537148915E-3</v>
      </c>
      <c r="O16" s="16">
        <f>'Table de mortalité H'!AR50</f>
        <v>8.8641419626127125E-3</v>
      </c>
      <c r="P16" s="16">
        <f>'Table de mortalité H'!AS50</f>
        <v>8.7568858448650987E-3</v>
      </c>
      <c r="Q16" s="16">
        <f>'Table de mortalité H'!AT50</f>
        <v>8.6553059690646639E-3</v>
      </c>
      <c r="R16" s="16">
        <f>'Table de mortalité H'!AU50</f>
        <v>8.5583665422111401E-3</v>
      </c>
      <c r="S16" s="16">
        <f>'Table de mortalité H'!AV50</f>
        <v>8.4659361835552598E-3</v>
      </c>
      <c r="T16" s="16">
        <f>'Table de mortalité H'!AW50</f>
        <v>8.3778904472462858E-3</v>
      </c>
      <c r="U16" s="16">
        <f>'Table de mortalité H'!AX50</f>
        <v>8.2924359646843731E-3</v>
      </c>
      <c r="V16" s="16">
        <f>'Table de mortalité H'!AY50</f>
        <v>8.2086823614410612E-3</v>
      </c>
      <c r="W16" s="16">
        <f>'Table de mortalité H'!AZ50</f>
        <v>8.1265955378266499E-3</v>
      </c>
      <c r="X16" s="16">
        <f>'Table de mortalité H'!BA50</f>
        <v>8.0453295824483833E-3</v>
      </c>
      <c r="Y16" s="16">
        <f>'Table de mortalité H'!BB50</f>
        <v>7.9648762866238992E-3</v>
      </c>
      <c r="Z16" s="16">
        <f>'Table de mortalité H'!BC50</f>
        <v>7.8852275237576604E-3</v>
      </c>
      <c r="AA16" s="16">
        <f>'Table de mortalité H'!BD50</f>
        <v>7.8063752485200838E-3</v>
      </c>
      <c r="AB16" s="16">
        <f>'Table de mortalité H'!BE50</f>
        <v>7.7283114960348832E-3</v>
      </c>
      <c r="AC16" s="16">
        <f>'Table de mortalité H'!BF50</f>
        <v>7.6510283810745346E-3</v>
      </c>
      <c r="AD16" s="16">
        <f>'Table de mortalité H'!BG50</f>
        <v>7.5745180972637896E-3</v>
      </c>
      <c r="AE16" s="16">
        <f>'Table de mortalité H'!BH50</f>
        <v>7.4987729162911514E-3</v>
      </c>
      <c r="AF16" s="16">
        <f>'Table de mortalité H'!BI50</f>
        <v>7.4237851871282396E-3</v>
      </c>
      <c r="AG16" s="16">
        <f>AF16*(1-'Table de mortalité H'!$AC50)</f>
        <v>7.3495473352569573E-3</v>
      </c>
      <c r="AH16" s="16">
        <f>AG16*(1-'Table de mortalité H'!$AC50)</f>
        <v>7.2760518619043877E-3</v>
      </c>
      <c r="AI16" s="16">
        <f>AH16*(1-'Table de mortalité H'!$AC50)</f>
        <v>7.2032913432853434E-3</v>
      </c>
      <c r="AJ16" s="16">
        <f>AI16*(1-'Table de mortalité H'!$AC50)</f>
        <v>7.1312584298524901E-3</v>
      </c>
      <c r="AK16" s="16">
        <f>AJ16*(1-'Table de mortalité H'!$AC50)</f>
        <v>7.0599458455539651E-3</v>
      </c>
      <c r="AL16" s="16">
        <f>AK16*(1-'Table de mortalité H'!$AC50)</f>
        <v>6.9893463870984258E-3</v>
      </c>
      <c r="AM16" s="16">
        <f>AL16*(1-'Table de mortalité H'!$AC50)</f>
        <v>6.9194529232274411E-3</v>
      </c>
      <c r="AN16" s="16">
        <f>AM16*(1-'Table de mortalité H'!$AC50)</f>
        <v>6.8502583939951669E-3</v>
      </c>
      <c r="AO16" s="16">
        <f>AN16*(1-'Table de mortalité H'!$AC50)</f>
        <v>6.7817558100552152E-3</v>
      </c>
      <c r="AP16" s="16">
        <f>AO16*(1-'Table de mortalité H'!$AC50)</f>
        <v>6.7139382519546629E-3</v>
      </c>
      <c r="AQ16" s="16">
        <f>AP16*(1-'Table de mortalité H'!$AC50)</f>
        <v>6.6467988694351166E-3</v>
      </c>
      <c r="AR16" s="16">
        <f>AQ16*(1-'Table de mortalité H'!$AC50)</f>
        <v>6.5803308807407656E-3</v>
      </c>
      <c r="AS16" s="16">
        <f>AR16*(1-'Table de mortalité H'!$AC50)</f>
        <v>6.5145275719333583E-3</v>
      </c>
      <c r="AT16" s="16">
        <f>AS16*(1-'Table de mortalité H'!$AC50)</f>
        <v>6.4493822962140247E-3</v>
      </c>
      <c r="AU16" s="16">
        <f>AT16*(1-'Table de mortalité H'!$AC50)</f>
        <v>6.3848884732518848E-3</v>
      </c>
      <c r="AV16" s="16">
        <f>AU16*(1-'Table de mortalité H'!$AC50)</f>
        <v>6.3210395885193657E-3</v>
      </c>
      <c r="AW16" s="16">
        <f>AV16*(1-'Table de mortalité H'!$AC50)</f>
        <v>6.257829192634172E-3</v>
      </c>
      <c r="AX16" s="16">
        <f>AW16*(1-'Table de mortalité H'!$AC50)</f>
        <v>6.1952509007078306E-3</v>
      </c>
      <c r="AY16" s="16">
        <f>AX16*(1-'Table de mortalité H'!$AC50)</f>
        <v>6.1332983917007523E-3</v>
      </c>
      <c r="AZ16" s="16">
        <f>AY16*(1-'Table de mortalité H'!$AC50)</f>
        <v>6.0719654077837446E-3</v>
      </c>
      <c r="BA16" s="16">
        <f>AZ16*(1-'Table de mortalité H'!$AC50)</f>
        <v>6.0112457537059068E-3</v>
      </c>
      <c r="BB16" s="16">
        <f>BA16*(1-'Table de mortalité H'!$AC50)</f>
        <v>5.9511332961688481E-3</v>
      </c>
      <c r="BC16" s="16">
        <f>BB16*(1-'Table de mortalité H'!$AC50)</f>
        <v>5.8916219632071595E-3</v>
      </c>
      <c r="BD16" s="16">
        <f>BC16*(1-'Table de mortalité H'!$AC50)</f>
        <v>5.8327057435750874E-3</v>
      </c>
      <c r="BE16" s="16">
        <f>BD16*(1-'Table de mortalité H'!$AC50)</f>
        <v>5.7743786861393365E-3</v>
      </c>
      <c r="BF16" s="16">
        <f>BE16*(1-'Table de mortalité H'!$AC50)</f>
        <v>5.7166348992779429E-3</v>
      </c>
      <c r="BG16" s="16">
        <f>BF16*(1-'Table de mortalité H'!$AC50)</f>
        <v>5.6594685502851638E-3</v>
      </c>
      <c r="BH16" s="16">
        <f>BG16*(1-'Table de mortalité H'!$AC50)</f>
        <v>5.6028738647823121E-3</v>
      </c>
      <c r="BI16" s="16">
        <f>BH16*(1-'Table de mortalité H'!$AC50)</f>
        <v>5.546845126134489E-3</v>
      </c>
      <c r="BJ16" s="16">
        <f>BI16*(1-'Table de mortalité H'!$AC50)</f>
        <v>5.4913766748731444E-3</v>
      </c>
      <c r="BK16" s="16">
        <f>BJ16*(1-'Table de mortalité H'!$AC50)</f>
        <v>5.4364629081244129E-3</v>
      </c>
      <c r="BL16" s="16">
        <f>BK16*(1-'Table de mortalité H'!$AC50)</f>
        <v>5.3820982790431689E-3</v>
      </c>
      <c r="BM16" s="16">
        <f>BL16*(1-'Table de mortalité H'!$AC50)</f>
        <v>5.3282772962527369E-3</v>
      </c>
      <c r="BN16" s="16">
        <f>BM16*(1-'Table de mortalité H'!$AC50)</f>
        <v>5.2749945232902096E-3</v>
      </c>
      <c r="BO16" s="16">
        <f>BN16*(1-'Table de mortalité H'!$AC50)</f>
        <v>5.2222445780573078E-3</v>
      </c>
      <c r="BP16" s="16">
        <f>BO16*(1-'Table de mortalité H'!$AC50)</f>
        <v>5.1700221322767345E-3</v>
      </c>
      <c r="BQ16" s="16">
        <f>BP16*(1-'Table de mortalité H'!$AC50)</f>
        <v>5.1183219109539671E-3</v>
      </c>
      <c r="BR16" s="16">
        <f>BQ16*(1-'Table de mortalité H'!$AC50)</f>
        <v>5.0671386918444278E-3</v>
      </c>
      <c r="BS16" s="16">
        <f>BR16*(1-'Table de mortalité H'!$AC50)</f>
        <v>5.016467304925983E-3</v>
      </c>
      <c r="BT16" s="16">
        <f>BS16*(1-'Table de mortalité H'!$AC50)</f>
        <v>4.9663026318767234E-3</v>
      </c>
      <c r="BU16" s="16">
        <f>BT16*(1-'Table de mortalité H'!$AC50)</f>
        <v>4.9166396055579558E-3</v>
      </c>
      <c r="BV16" s="16">
        <f>BU16*(1-'Table de mortalité H'!$AC50)</f>
        <v>4.8674732095023761E-3</v>
      </c>
      <c r="BW16" s="16">
        <f>BV16*(1-'Table de mortalité H'!$AC50)</f>
        <v>4.8187984774073524E-3</v>
      </c>
      <c r="BX16" s="16">
        <f>BW16*(1-'Table de mortalité H'!$AC50)</f>
        <v>4.7706104926332786E-3</v>
      </c>
      <c r="BY16" s="16">
        <f>BX16*(1-'Table de mortalité H'!$AC50)</f>
        <v>4.7229043877069455E-3</v>
      </c>
      <c r="BZ16" s="16">
        <f>BY16*(1-'Table de mortalité H'!$AC50)</f>
        <v>4.6756753438298758E-3</v>
      </c>
      <c r="CA16" s="16">
        <f>BZ16*(1-'Table de mortalité H'!$AC50)</f>
        <v>4.6289185903915769E-3</v>
      </c>
      <c r="CB16" s="16">
        <f>CA16*(1-'Table de mortalité H'!$AC50)</f>
        <v>4.5826294044876608E-3</v>
      </c>
      <c r="CC16" s="16">
        <f>CB16*(1-'Table de mortalité H'!$AC50)</f>
        <v>4.5368031104427841E-3</v>
      </c>
      <c r="CD16" s="16">
        <f>CC16*(1-'Table de mortalité H'!$AC50)</f>
        <v>4.4914350793383564E-3</v>
      </c>
      <c r="CE16" s="16">
        <f>CD16*(1-'Table de mortalité H'!$AC50)</f>
        <v>4.4465207285449724E-3</v>
      </c>
      <c r="CF16" s="16">
        <f>CE16*(1-'Table de mortalité H'!$AC50)</f>
        <v>4.4020555212595227E-3</v>
      </c>
      <c r="CG16" s="16">
        <f>CF16*(1-'Table de mortalité H'!$AC50)</f>
        <v>4.3580349660469276E-3</v>
      </c>
      <c r="CH16" s="16">
        <f>CG16*(1-'Table de mortalité H'!$AC50)</f>
        <v>4.3144546163864581E-3</v>
      </c>
      <c r="CI16" s="16">
        <f>CH16*(1-'Table de mortalité H'!$AC50)</f>
        <v>4.2713100702225937E-3</v>
      </c>
      <c r="CJ16" s="16">
        <f>CI16*(1-'Table de mortalité H'!$AC50)</f>
        <v>4.2285969695203679E-3</v>
      </c>
      <c r="CK16" s="16">
        <f>CJ16*(1-'Table de mortalité H'!$AC50)</f>
        <v>4.186310999825164E-3</v>
      </c>
      <c r="CL16" s="16">
        <f>CK16*(1-'Table de mortalité H'!$AC50)</f>
        <v>4.1444478898269126E-3</v>
      </c>
      <c r="CM16" s="16">
        <f>CL16*(1-'Table de mortalité H'!$AC50)</f>
        <v>4.1030034109286436E-3</v>
      </c>
      <c r="CN16" s="16">
        <f>CM16*(1-'Table de mortalité H'!$AC50)</f>
        <v>4.0619733768193569E-3</v>
      </c>
      <c r="CO16" s="16">
        <f>CN16*(1-'Table de mortalité H'!$AC50)</f>
        <v>4.0213536430511636E-3</v>
      </c>
      <c r="CP16" s="16">
        <f>CO16*(1-'Table de mortalité H'!$AC50)</f>
        <v>3.9811401066206517E-3</v>
      </c>
      <c r="CQ16" s="16">
        <f>CP16*(1-'Table de mortalité H'!$AC50)</f>
        <v>3.9413287055544456E-3</v>
      </c>
      <c r="CR16" s="16">
        <f>CQ16*(1-'Table de mortalité H'!$AC50)</f>
        <v>3.9019154184989011E-3</v>
      </c>
      <c r="CS16" s="16">
        <f>CR16*(1-'Table de mortalité H'!$AC50)</f>
        <v>3.8628962643139121E-3</v>
      </c>
      <c r="CT16" s="16">
        <f>CS16*(1-'Table de mortalité H'!$AC50)</f>
        <v>3.8242673016707731E-3</v>
      </c>
      <c r="CU16" s="16">
        <f>CT16*(1-'Table de mortalité H'!$AC50)</f>
        <v>3.7860246286540652E-3</v>
      </c>
      <c r="CV16" s="16">
        <f>CU16*(1-'Table de mortalité H'!$AC50)</f>
        <v>3.7481643823675244E-3</v>
      </c>
      <c r="CW16" s="16">
        <f>CV16*(1-'Table de mortalité H'!$AC50)</f>
        <v>3.7106827385438492E-3</v>
      </c>
      <c r="CX16" s="16">
        <f>CW16*(1-'Table de mortalité H'!$AC50)</f>
        <v>3.6735759111584105E-3</v>
      </c>
      <c r="CY16" s="16">
        <f>CX16*(1-'Table de mortalité H'!$AC50)</f>
        <v>3.6368401520468262E-3</v>
      </c>
      <c r="CZ16" s="16">
        <f>CY16*(1-'Table de mortalité H'!$AC50)</f>
        <v>3.6004717505263581E-3</v>
      </c>
      <c r="DA16" s="16">
        <f>CZ16*(1-'Table de mortalité H'!$AC50)</f>
        <v>3.5644670330210945E-3</v>
      </c>
      <c r="DB16" s="16">
        <f>DA16*(1-'Table de mortalité H'!$AC50)</f>
        <v>3.5288223626908834E-3</v>
      </c>
      <c r="DC16" s="16">
        <f>DB16*(1-'Table de mortalité H'!$AC50)</f>
        <v>3.4935341390639747E-3</v>
      </c>
      <c r="DD16" s="16">
        <f>DC16*(1-'Table de mortalité H'!$AC50)</f>
        <v>3.4585987976733347E-3</v>
      </c>
      <c r="DE16" s="16">
        <f>DD16*(1-'Table de mortalité H'!$AC50)</f>
        <v>3.4240128096966011E-3</v>
      </c>
      <c r="DF16" s="16">
        <f>DE16*(1-'Table de mortalité H'!$AC50)</f>
        <v>3.3897726815996349E-3</v>
      </c>
      <c r="DG16" s="16">
        <f>DF16*(1-'Table de mortalité H'!$AC50)</f>
        <v>3.3558749547836384E-3</v>
      </c>
      <c r="DH16" s="16">
        <f>DG16*(1-'Table de mortalité H'!$AC50)</f>
        <v>3.3223162052358019E-3</v>
      </c>
      <c r="DI16" s="16">
        <f>DH16*(1-'Table de mortalité H'!$AC50)</f>
        <v>3.2890930431834441E-3</v>
      </c>
      <c r="DJ16" s="16">
        <f>DI16*(1-'Table de mortalité H'!$AC50)</f>
        <v>3.2562021127516098E-3</v>
      </c>
      <c r="DK16" s="16">
        <f>DJ16*(1-'Table de mortalité H'!$AC50)</f>
        <v>3.2236400916240936E-3</v>
      </c>
    </row>
    <row r="17" spans="1:115" x14ac:dyDescent="0.2">
      <c r="A17" s="16"/>
      <c r="B17" s="16">
        <v>64</v>
      </c>
      <c r="C17" s="16"/>
      <c r="D17" s="16">
        <f>'Table de mortalité H'!AG51</f>
        <v>1.1182399999999999E-2</v>
      </c>
      <c r="E17" s="16">
        <f>'Table de mortalité H'!AH51</f>
        <v>1.0965461439999999E-2</v>
      </c>
      <c r="F17" s="16">
        <f>'Table de mortalité H'!AI51</f>
        <v>1.0760407311071999E-2</v>
      </c>
      <c r="G17" s="16">
        <f>'Table de mortalité H'!AJ51</f>
        <v>1.056779602020381E-2</v>
      </c>
      <c r="H17" s="16">
        <f>'Table de mortalité H'!AK51</f>
        <v>1.0386029928656304E-2</v>
      </c>
      <c r="I17" s="16">
        <f>'Table de mortalité H'!AL51</f>
        <v>1.0214660434833475E-2</v>
      </c>
      <c r="J17" s="16">
        <f>'Table de mortalité H'!AM51</f>
        <v>1.0053268799963105E-2</v>
      </c>
      <c r="K17" s="16">
        <f>'Table de mortalité H'!AN51</f>
        <v>9.9014644410836614E-3</v>
      </c>
      <c r="L17" s="16">
        <f>'Table de mortalité H'!AO51</f>
        <v>9.7588833531320578E-3</v>
      </c>
      <c r="M17" s="16">
        <f>'Table de mortalité H'!AP51</f>
        <v>9.6251866511941481E-3</v>
      </c>
      <c r="N17" s="16">
        <f>'Table de mortalité H'!AQ51</f>
        <v>9.4990967060635048E-3</v>
      </c>
      <c r="O17" s="16">
        <f>'Table de mortalité H'!AR51</f>
        <v>9.3803579972377114E-3</v>
      </c>
      <c r="P17" s="16">
        <f>'Table de mortalité H'!AS51</f>
        <v>9.267793701270859E-3</v>
      </c>
      <c r="Q17" s="16">
        <f>'Table de mortalité H'!AT51</f>
        <v>9.1612140737062451E-3</v>
      </c>
      <c r="R17" s="16">
        <f>'Table de mortalité H'!AU51</f>
        <v>9.0595245974881052E-3</v>
      </c>
      <c r="S17" s="16">
        <f>'Table de mortalité H'!AV51</f>
        <v>8.9625876842949828E-3</v>
      </c>
      <c r="T17" s="16">
        <f>'Table de mortalité H'!AW51</f>
        <v>8.8693767723783158E-3</v>
      </c>
      <c r="U17" s="16">
        <f>'Table de mortalité H'!AX51</f>
        <v>8.7789091293000564E-3</v>
      </c>
      <c r="V17" s="16">
        <f>'Table de mortalité H'!AY51</f>
        <v>8.6911200380070559E-3</v>
      </c>
      <c r="W17" s="16">
        <f>'Table de mortalité H'!AZ51</f>
        <v>8.6042088376269855E-3</v>
      </c>
      <c r="X17" s="16">
        <f>'Table de mortalité H'!BA51</f>
        <v>8.5181667492507159E-3</v>
      </c>
      <c r="Y17" s="16">
        <f>'Table de mortalité H'!BB51</f>
        <v>8.4329850817582083E-3</v>
      </c>
      <c r="Z17" s="16">
        <f>'Table de mortalité H'!BC51</f>
        <v>8.348655230940626E-3</v>
      </c>
      <c r="AA17" s="16">
        <f>'Table de mortalité H'!BD51</f>
        <v>8.2651686786312205E-3</v>
      </c>
      <c r="AB17" s="16">
        <f>'Table de mortalité H'!BE51</f>
        <v>8.1825169918449073E-3</v>
      </c>
      <c r="AC17" s="16">
        <f>'Table de mortalité H'!BF51</f>
        <v>8.1006918219264576E-3</v>
      </c>
      <c r="AD17" s="16">
        <f>'Table de mortalité H'!BG51</f>
        <v>8.0196849037071933E-3</v>
      </c>
      <c r="AE17" s="16">
        <f>'Table de mortalité H'!BH51</f>
        <v>7.9394880546701206E-3</v>
      </c>
      <c r="AF17" s="16">
        <f>'Table de mortalité H'!BI51</f>
        <v>7.8600931741234191E-3</v>
      </c>
      <c r="AG17" s="16">
        <f>AF17*(1-'Table de mortalité H'!$AC51)</f>
        <v>7.7814922423821847E-3</v>
      </c>
      <c r="AH17" s="16">
        <f>AG17*(1-'Table de mortalité H'!$AC51)</f>
        <v>7.7036773199583627E-3</v>
      </c>
      <c r="AI17" s="16">
        <f>AH17*(1-'Table de mortalité H'!$AC51)</f>
        <v>7.6266405467587794E-3</v>
      </c>
      <c r="AJ17" s="16">
        <f>AI17*(1-'Table de mortalité H'!$AC51)</f>
        <v>7.5503741412911917E-3</v>
      </c>
      <c r="AK17" s="16">
        <f>AJ17*(1-'Table de mortalité H'!$AC51)</f>
        <v>7.4748703998782796E-3</v>
      </c>
      <c r="AL17" s="16">
        <f>AK17*(1-'Table de mortalité H'!$AC51)</f>
        <v>7.4001216958794963E-3</v>
      </c>
      <c r="AM17" s="16">
        <f>AL17*(1-'Table de mortalité H'!$AC51)</f>
        <v>7.326120478920701E-3</v>
      </c>
      <c r="AN17" s="16">
        <f>AM17*(1-'Table de mortalité H'!$AC51)</f>
        <v>7.2528592741314939E-3</v>
      </c>
      <c r="AO17" s="16">
        <f>AN17*(1-'Table de mortalité H'!$AC51)</f>
        <v>7.180330681390179E-3</v>
      </c>
      <c r="AP17" s="16">
        <f>AO17*(1-'Table de mortalité H'!$AC51)</f>
        <v>7.108527374576277E-3</v>
      </c>
      <c r="AQ17" s="16">
        <f>AP17*(1-'Table de mortalité H'!$AC51)</f>
        <v>7.0374421008305146E-3</v>
      </c>
      <c r="AR17" s="16">
        <f>AQ17*(1-'Table de mortalité H'!$AC51)</f>
        <v>6.9670676798222093E-3</v>
      </c>
      <c r="AS17" s="16">
        <f>AR17*(1-'Table de mortalité H'!$AC51)</f>
        <v>6.8973970030239869E-3</v>
      </c>
      <c r="AT17" s="16">
        <f>AS17*(1-'Table de mortalité H'!$AC51)</f>
        <v>6.8284230329937468E-3</v>
      </c>
      <c r="AU17" s="16">
        <f>AT17*(1-'Table de mortalité H'!$AC51)</f>
        <v>6.7601388026638093E-3</v>
      </c>
      <c r="AV17" s="16">
        <f>AU17*(1-'Table de mortalité H'!$AC51)</f>
        <v>6.6925374146371711E-3</v>
      </c>
      <c r="AW17" s="16">
        <f>AV17*(1-'Table de mortalité H'!$AC51)</f>
        <v>6.6256120404907994E-3</v>
      </c>
      <c r="AX17" s="16">
        <f>AW17*(1-'Table de mortalité H'!$AC51)</f>
        <v>6.5593559200858914E-3</v>
      </c>
      <c r="AY17" s="16">
        <f>AX17*(1-'Table de mortalité H'!$AC51)</f>
        <v>6.4937623608850321E-3</v>
      </c>
      <c r="AZ17" s="16">
        <f>AY17*(1-'Table de mortalité H'!$AC51)</f>
        <v>6.4288247372761816E-3</v>
      </c>
      <c r="BA17" s="16">
        <f>AZ17*(1-'Table de mortalité H'!$AC51)</f>
        <v>6.3645364899034195E-3</v>
      </c>
      <c r="BB17" s="16">
        <f>BA17*(1-'Table de mortalité H'!$AC51)</f>
        <v>6.3008911250043856E-3</v>
      </c>
      <c r="BC17" s="16">
        <f>BB17*(1-'Table de mortalité H'!$AC51)</f>
        <v>6.2378822137543416E-3</v>
      </c>
      <c r="BD17" s="16">
        <f>BC17*(1-'Table de mortalité H'!$AC51)</f>
        <v>6.1755033916167977E-3</v>
      </c>
      <c r="BE17" s="16">
        <f>BD17*(1-'Table de mortalité H'!$AC51)</f>
        <v>6.11374835770063E-3</v>
      </c>
      <c r="BF17" s="16">
        <f>BE17*(1-'Table de mortalité H'!$AC51)</f>
        <v>6.0526108741236232E-3</v>
      </c>
      <c r="BG17" s="16">
        <f>BF17*(1-'Table de mortalité H'!$AC51)</f>
        <v>5.9920847653823868E-3</v>
      </c>
      <c r="BH17" s="16">
        <f>BG17*(1-'Table de mortalité H'!$AC51)</f>
        <v>5.9321639177285631E-3</v>
      </c>
      <c r="BI17" s="16">
        <f>BH17*(1-'Table de mortalité H'!$AC51)</f>
        <v>5.8728422785512772E-3</v>
      </c>
      <c r="BJ17" s="16">
        <f>BI17*(1-'Table de mortalité H'!$AC51)</f>
        <v>5.8141138557657648E-3</v>
      </c>
      <c r="BK17" s="16">
        <f>BJ17*(1-'Table de mortalité H'!$AC51)</f>
        <v>5.755972717208107E-3</v>
      </c>
      <c r="BL17" s="16">
        <f>BK17*(1-'Table de mortalité H'!$AC51)</f>
        <v>5.6984129900360262E-3</v>
      </c>
      <c r="BM17" s="16">
        <f>BL17*(1-'Table de mortalité H'!$AC51)</f>
        <v>5.6414288601356662E-3</v>
      </c>
      <c r="BN17" s="16">
        <f>BM17*(1-'Table de mortalité H'!$AC51)</f>
        <v>5.5850145715343096E-3</v>
      </c>
      <c r="BO17" s="16">
        <f>BN17*(1-'Table de mortalité H'!$AC51)</f>
        <v>5.5291644258189665E-3</v>
      </c>
      <c r="BP17" s="16">
        <f>BO17*(1-'Table de mortalité H'!$AC51)</f>
        <v>5.4738727815607765E-3</v>
      </c>
      <c r="BQ17" s="16">
        <f>BP17*(1-'Table de mortalité H'!$AC51)</f>
        <v>5.4191340537451688E-3</v>
      </c>
      <c r="BR17" s="16">
        <f>BQ17*(1-'Table de mortalité H'!$AC51)</f>
        <v>5.364942713207717E-3</v>
      </c>
      <c r="BS17" s="16">
        <f>BR17*(1-'Table de mortalité H'!$AC51)</f>
        <v>5.3112932860756397E-3</v>
      </c>
      <c r="BT17" s="16">
        <f>BS17*(1-'Table de mortalité H'!$AC51)</f>
        <v>5.258180353214883E-3</v>
      </c>
      <c r="BU17" s="16">
        <f>BT17*(1-'Table de mortalité H'!$AC51)</f>
        <v>5.2055985496827339E-3</v>
      </c>
      <c r="BV17" s="16">
        <f>BU17*(1-'Table de mortalité H'!$AC51)</f>
        <v>5.1535425641859069E-3</v>
      </c>
      <c r="BW17" s="16">
        <f>BV17*(1-'Table de mortalité H'!$AC51)</f>
        <v>5.1020071385440482E-3</v>
      </c>
      <c r="BX17" s="16">
        <f>BW17*(1-'Table de mortalité H'!$AC51)</f>
        <v>5.0509870671586075E-3</v>
      </c>
      <c r="BY17" s="16">
        <f>BX17*(1-'Table de mortalité H'!$AC51)</f>
        <v>5.0004771964870217E-3</v>
      </c>
      <c r="BZ17" s="16">
        <f>BY17*(1-'Table de mortalité H'!$AC51)</f>
        <v>4.950472424522151E-3</v>
      </c>
      <c r="CA17" s="16">
        <f>BZ17*(1-'Table de mortalité H'!$AC51)</f>
        <v>4.9009677002769293E-3</v>
      </c>
      <c r="CB17" s="16">
        <f>CA17*(1-'Table de mortalité H'!$AC51)</f>
        <v>4.8519580232741603E-3</v>
      </c>
      <c r="CC17" s="16">
        <f>CB17*(1-'Table de mortalité H'!$AC51)</f>
        <v>4.8034384430414188E-3</v>
      </c>
      <c r="CD17" s="16">
        <f>CC17*(1-'Table de mortalité H'!$AC51)</f>
        <v>4.7554040586110045E-3</v>
      </c>
      <c r="CE17" s="16">
        <f>CD17*(1-'Table de mortalité H'!$AC51)</f>
        <v>4.7078500180248945E-3</v>
      </c>
      <c r="CF17" s="16">
        <f>CE17*(1-'Table de mortalité H'!$AC51)</f>
        <v>4.6607715178446458E-3</v>
      </c>
      <c r="CG17" s="16">
        <f>CF17*(1-'Table de mortalité H'!$AC51)</f>
        <v>4.6141638026661993E-3</v>
      </c>
      <c r="CH17" s="16">
        <f>CG17*(1-'Table de mortalité H'!$AC51)</f>
        <v>4.568022164639537E-3</v>
      </c>
      <c r="CI17" s="16">
        <f>CH17*(1-'Table de mortalité H'!$AC51)</f>
        <v>4.5223419429931419E-3</v>
      </c>
      <c r="CJ17" s="16">
        <f>CI17*(1-'Table de mortalité H'!$AC51)</f>
        <v>4.4771185235632106E-3</v>
      </c>
      <c r="CK17" s="16">
        <f>CJ17*(1-'Table de mortalité H'!$AC51)</f>
        <v>4.4323473383275783E-3</v>
      </c>
      <c r="CL17" s="16">
        <f>CK17*(1-'Table de mortalité H'!$AC51)</f>
        <v>4.3880238649443024E-3</v>
      </c>
      <c r="CM17" s="16">
        <f>CL17*(1-'Table de mortalité H'!$AC51)</f>
        <v>4.3441436262948597E-3</v>
      </c>
      <c r="CN17" s="16">
        <f>CM17*(1-'Table de mortalité H'!$AC51)</f>
        <v>4.3007021900319112E-3</v>
      </c>
      <c r="CO17" s="16">
        <f>CN17*(1-'Table de mortalité H'!$AC51)</f>
        <v>4.2576951681315917E-3</v>
      </c>
      <c r="CP17" s="16">
        <f>CO17*(1-'Table de mortalité H'!$AC51)</f>
        <v>4.2151182164502756E-3</v>
      </c>
      <c r="CQ17" s="16">
        <f>CP17*(1-'Table de mortalité H'!$AC51)</f>
        <v>4.1729670342857727E-3</v>
      </c>
      <c r="CR17" s="16">
        <f>CQ17*(1-'Table de mortalité H'!$AC51)</f>
        <v>4.1312373639429151E-3</v>
      </c>
      <c r="CS17" s="16">
        <f>CR17*(1-'Table de mortalité H'!$AC51)</f>
        <v>4.0899249903034859E-3</v>
      </c>
      <c r="CT17" s="16">
        <f>CS17*(1-'Table de mortalité H'!$AC51)</f>
        <v>4.0490257404004514E-3</v>
      </c>
      <c r="CU17" s="16">
        <f>CT17*(1-'Table de mortalité H'!$AC51)</f>
        <v>4.0085354829964472E-3</v>
      </c>
      <c r="CV17" s="16">
        <f>CU17*(1-'Table de mortalité H'!$AC51)</f>
        <v>3.9684501281664827E-3</v>
      </c>
      <c r="CW17" s="16">
        <f>CV17*(1-'Table de mortalité H'!$AC51)</f>
        <v>3.9287656268848182E-3</v>
      </c>
      <c r="CX17" s="16">
        <f>CW17*(1-'Table de mortalité H'!$AC51)</f>
        <v>3.8894779706159701E-3</v>
      </c>
      <c r="CY17" s="16">
        <f>CX17*(1-'Table de mortalité H'!$AC51)</f>
        <v>3.8505831909098104E-3</v>
      </c>
      <c r="CZ17" s="16">
        <f>CY17*(1-'Table de mortalité H'!$AC51)</f>
        <v>3.8120773590007121E-3</v>
      </c>
      <c r="DA17" s="16">
        <f>CZ17*(1-'Table de mortalité H'!$AC51)</f>
        <v>3.7739565854107049E-3</v>
      </c>
      <c r="DB17" s="16">
        <f>DA17*(1-'Table de mortalité H'!$AC51)</f>
        <v>3.7362170195565977E-3</v>
      </c>
      <c r="DC17" s="16">
        <f>DB17*(1-'Table de mortalité H'!$AC51)</f>
        <v>3.6988548493610317E-3</v>
      </c>
      <c r="DD17" s="16">
        <f>DC17*(1-'Table de mortalité H'!$AC51)</f>
        <v>3.6618663008674214E-3</v>
      </c>
      <c r="DE17" s="16">
        <f>DD17*(1-'Table de mortalité H'!$AC51)</f>
        <v>3.625247637858747E-3</v>
      </c>
      <c r="DF17" s="16">
        <f>DE17*(1-'Table de mortalité H'!$AC51)</f>
        <v>3.5889951614801593E-3</v>
      </c>
      <c r="DG17" s="16">
        <f>DF17*(1-'Table de mortalité H'!$AC51)</f>
        <v>3.5531052098653577E-3</v>
      </c>
      <c r="DH17" s="16">
        <f>DG17*(1-'Table de mortalité H'!$AC51)</f>
        <v>3.5175741577667041E-3</v>
      </c>
      <c r="DI17" s="16">
        <f>DH17*(1-'Table de mortalité H'!$AC51)</f>
        <v>3.4823984161890371E-3</v>
      </c>
      <c r="DJ17" s="16">
        <f>DI17*(1-'Table de mortalité H'!$AC51)</f>
        <v>3.4475744320271468E-3</v>
      </c>
      <c r="DK17" s="16">
        <f>DJ17*(1-'Table de mortalité H'!$AC51)</f>
        <v>3.4130986877068752E-3</v>
      </c>
    </row>
    <row r="18" spans="1:115" x14ac:dyDescent="0.2">
      <c r="A18" s="16"/>
      <c r="B18" s="16">
        <v>65</v>
      </c>
      <c r="C18" s="16"/>
      <c r="D18" s="16">
        <f>'Table de mortalité H'!AG52</f>
        <v>1.1776E-2</v>
      </c>
      <c r="E18" s="16">
        <f>'Table de mortalité H'!AH52</f>
        <v>1.15499008E-2</v>
      </c>
      <c r="F18" s="16">
        <f>'Table de mortalité H'!AI52</f>
        <v>1.1336227635200001E-2</v>
      </c>
      <c r="G18" s="16">
        <f>'Table de mortalité H'!AJ52</f>
        <v>1.113557640605696E-2</v>
      </c>
      <c r="H18" s="16">
        <f>'Table de mortalité H'!AK52</f>
        <v>1.0947385164794597E-2</v>
      </c>
      <c r="I18" s="16">
        <f>'Table de mortalité H'!AL52</f>
        <v>1.0770037525124924E-2</v>
      </c>
      <c r="J18" s="16">
        <f>'Table de mortalité H'!AM52</f>
        <v>1.0604178947238E-2</v>
      </c>
      <c r="K18" s="16">
        <f>'Table de mortalité H'!AN52</f>
        <v>1.0447237098818878E-2</v>
      </c>
      <c r="L18" s="16">
        <f>'Table de mortalité H'!AO52</f>
        <v>1.0299931055725532E-2</v>
      </c>
      <c r="M18" s="16">
        <f>'Table de mortalité H'!AP52</f>
        <v>1.016191197957881E-2</v>
      </c>
      <c r="N18" s="16">
        <f>'Table de mortalité H'!AQ52</f>
        <v>1.0030823315042244E-2</v>
      </c>
      <c r="O18" s="16">
        <f>'Table de mortalité H'!AR52</f>
        <v>9.9074441882672244E-3</v>
      </c>
      <c r="P18" s="16">
        <f>'Table de mortalité H'!AS52</f>
        <v>9.790536346845671E-3</v>
      </c>
      <c r="Q18" s="16">
        <f>'Table de mortalité H'!AT52</f>
        <v>9.6799032861263155E-3</v>
      </c>
      <c r="R18" s="16">
        <f>'Table de mortalité H'!AU52</f>
        <v>9.5734243499789266E-3</v>
      </c>
      <c r="S18" s="16">
        <f>'Table de mortalité H'!AV52</f>
        <v>9.4719460518691498E-3</v>
      </c>
      <c r="T18" s="16">
        <f>'Table de mortalité H'!AW52</f>
        <v>9.3734378129297115E-3</v>
      </c>
      <c r="U18" s="16">
        <f>'Table de mortalité H'!AX52</f>
        <v>9.277828747237829E-3</v>
      </c>
      <c r="V18" s="16">
        <f>'Table de mortalité H'!AY52</f>
        <v>9.1850504597654498E-3</v>
      </c>
      <c r="W18" s="16">
        <f>'Table de mortalité H'!AZ52</f>
        <v>9.0931999551677953E-3</v>
      </c>
      <c r="X18" s="16">
        <f>'Table de mortalité H'!BA52</f>
        <v>9.002267955616117E-3</v>
      </c>
      <c r="Y18" s="16">
        <f>'Table de mortalité H'!BB52</f>
        <v>8.9122452760599553E-3</v>
      </c>
      <c r="Z18" s="16">
        <f>'Table de mortalité H'!BC52</f>
        <v>8.823122823299355E-3</v>
      </c>
      <c r="AA18" s="16">
        <f>'Table de mortalité H'!BD52</f>
        <v>8.7348915950663606E-3</v>
      </c>
      <c r="AB18" s="16">
        <f>'Table de mortalité H'!BE52</f>
        <v>8.6475426791156971E-3</v>
      </c>
      <c r="AC18" s="16">
        <f>'Table de mortalité H'!BF52</f>
        <v>8.5610672523245401E-3</v>
      </c>
      <c r="AD18" s="16">
        <f>'Table de mortalité H'!BG52</f>
        <v>8.4754565798012948E-3</v>
      </c>
      <c r="AE18" s="16">
        <f>'Table de mortalité H'!BH52</f>
        <v>8.3907020140032811E-3</v>
      </c>
      <c r="AF18" s="16">
        <f>'Table de mortalité H'!BI52</f>
        <v>8.3067949938632479E-3</v>
      </c>
      <c r="AG18" s="16">
        <f>AF18*(1-'Table de mortalité H'!$AC52)</f>
        <v>8.2237270439246158E-3</v>
      </c>
      <c r="AH18" s="16">
        <f>AG18*(1-'Table de mortalité H'!$AC52)</f>
        <v>8.1414897734853695E-3</v>
      </c>
      <c r="AI18" s="16">
        <f>AH18*(1-'Table de mortalité H'!$AC52)</f>
        <v>8.0600748757505159E-3</v>
      </c>
      <c r="AJ18" s="16">
        <f>AI18*(1-'Table de mortalité H'!$AC52)</f>
        <v>7.9794741269930101E-3</v>
      </c>
      <c r="AK18" s="16">
        <f>AJ18*(1-'Table de mortalité H'!$AC52)</f>
        <v>7.8996793857230799E-3</v>
      </c>
      <c r="AL18" s="16">
        <f>AK18*(1-'Table de mortalité H'!$AC52)</f>
        <v>7.8206825918658487E-3</v>
      </c>
      <c r="AM18" s="16">
        <f>AL18*(1-'Table de mortalité H'!$AC52)</f>
        <v>7.7424757659471898E-3</v>
      </c>
      <c r="AN18" s="16">
        <f>AM18*(1-'Table de mortalité H'!$AC52)</f>
        <v>7.6650510082877177E-3</v>
      </c>
      <c r="AO18" s="16">
        <f>AN18*(1-'Table de mortalité H'!$AC52)</f>
        <v>7.5884004982048406E-3</v>
      </c>
      <c r="AP18" s="16">
        <f>AO18*(1-'Table de mortalité H'!$AC52)</f>
        <v>7.5125164932227919E-3</v>
      </c>
      <c r="AQ18" s="16">
        <f>AP18*(1-'Table de mortalité H'!$AC52)</f>
        <v>7.4373913282905638E-3</v>
      </c>
      <c r="AR18" s="16">
        <f>AQ18*(1-'Table de mortalité H'!$AC52)</f>
        <v>7.3630174150076579E-3</v>
      </c>
      <c r="AS18" s="16">
        <f>AR18*(1-'Table de mortalité H'!$AC52)</f>
        <v>7.2893872408575809E-3</v>
      </c>
      <c r="AT18" s="16">
        <f>AS18*(1-'Table de mortalité H'!$AC52)</f>
        <v>7.2164933684490049E-3</v>
      </c>
      <c r="AU18" s="16">
        <f>AT18*(1-'Table de mortalité H'!$AC52)</f>
        <v>7.1443284347645145E-3</v>
      </c>
      <c r="AV18" s="16">
        <f>AU18*(1-'Table de mortalité H'!$AC52)</f>
        <v>7.0728851504168692E-3</v>
      </c>
      <c r="AW18" s="16">
        <f>AV18*(1-'Table de mortalité H'!$AC52)</f>
        <v>7.0021562989127008E-3</v>
      </c>
      <c r="AX18" s="16">
        <f>AW18*(1-'Table de mortalité H'!$AC52)</f>
        <v>6.9321347359235742E-3</v>
      </c>
      <c r="AY18" s="16">
        <f>AX18*(1-'Table de mortalité H'!$AC52)</f>
        <v>6.8628133885643384E-3</v>
      </c>
      <c r="AZ18" s="16">
        <f>AY18*(1-'Table de mortalité H'!$AC52)</f>
        <v>6.7941852546786951E-3</v>
      </c>
      <c r="BA18" s="16">
        <f>AZ18*(1-'Table de mortalité H'!$AC52)</f>
        <v>6.7262434021319083E-3</v>
      </c>
      <c r="BB18" s="16">
        <f>BA18*(1-'Table de mortalité H'!$AC52)</f>
        <v>6.6589809681105892E-3</v>
      </c>
      <c r="BC18" s="16">
        <f>BB18*(1-'Table de mortalité H'!$AC52)</f>
        <v>6.5923911584294835E-3</v>
      </c>
      <c r="BD18" s="16">
        <f>BC18*(1-'Table de mortalité H'!$AC52)</f>
        <v>6.5264672468451886E-3</v>
      </c>
      <c r="BE18" s="16">
        <f>BD18*(1-'Table de mortalité H'!$AC52)</f>
        <v>6.4612025743767364E-3</v>
      </c>
      <c r="BF18" s="16">
        <f>BE18*(1-'Table de mortalité H'!$AC52)</f>
        <v>6.3965905486329687E-3</v>
      </c>
      <c r="BG18" s="16">
        <f>BF18*(1-'Table de mortalité H'!$AC52)</f>
        <v>6.3326246431466386E-3</v>
      </c>
      <c r="BH18" s="16">
        <f>BG18*(1-'Table de mortalité H'!$AC52)</f>
        <v>6.2692983967151724E-3</v>
      </c>
      <c r="BI18" s="16">
        <f>BH18*(1-'Table de mortalité H'!$AC52)</f>
        <v>6.2066054127480202E-3</v>
      </c>
      <c r="BJ18" s="16">
        <f>BI18*(1-'Table de mortalité H'!$AC52)</f>
        <v>6.1445393586205396E-3</v>
      </c>
      <c r="BK18" s="16">
        <f>BJ18*(1-'Table de mortalité H'!$AC52)</f>
        <v>6.083093965034334E-3</v>
      </c>
      <c r="BL18" s="16">
        <f>BK18*(1-'Table de mortalité H'!$AC52)</f>
        <v>6.0222630253839908E-3</v>
      </c>
      <c r="BM18" s="16">
        <f>BL18*(1-'Table de mortalité H'!$AC52)</f>
        <v>5.9620403951301509E-3</v>
      </c>
      <c r="BN18" s="16">
        <f>BM18*(1-'Table de mortalité H'!$AC52)</f>
        <v>5.902419991178849E-3</v>
      </c>
      <c r="BO18" s="16">
        <f>BN18*(1-'Table de mortalité H'!$AC52)</f>
        <v>5.84339579126706E-3</v>
      </c>
      <c r="BP18" s="16">
        <f>BO18*(1-'Table de mortalité H'!$AC52)</f>
        <v>5.7849618333543898E-3</v>
      </c>
      <c r="BQ18" s="16">
        <f>BP18*(1-'Table de mortalité H'!$AC52)</f>
        <v>5.7271122150208461E-3</v>
      </c>
      <c r="BR18" s="16">
        <f>BQ18*(1-'Table de mortalité H'!$AC52)</f>
        <v>5.6698410928706375E-3</v>
      </c>
      <c r="BS18" s="16">
        <f>BR18*(1-'Table de mortalité H'!$AC52)</f>
        <v>5.6131426819419307E-3</v>
      </c>
      <c r="BT18" s="16">
        <f>BS18*(1-'Table de mortalité H'!$AC52)</f>
        <v>5.5570112551225114E-3</v>
      </c>
      <c r="BU18" s="16">
        <f>BT18*(1-'Table de mortalité H'!$AC52)</f>
        <v>5.5014411425712865E-3</v>
      </c>
      <c r="BV18" s="16">
        <f>BU18*(1-'Table de mortalité H'!$AC52)</f>
        <v>5.4464267311455736E-3</v>
      </c>
      <c r="BW18" s="16">
        <f>BV18*(1-'Table de mortalité H'!$AC52)</f>
        <v>5.391962463834118E-3</v>
      </c>
      <c r="BX18" s="16">
        <f>BW18*(1-'Table de mortalité H'!$AC52)</f>
        <v>5.3380428391957765E-3</v>
      </c>
      <c r="BY18" s="16">
        <f>BX18*(1-'Table de mortalité H'!$AC52)</f>
        <v>5.2846624108038188E-3</v>
      </c>
      <c r="BZ18" s="16">
        <f>BY18*(1-'Table de mortalité H'!$AC52)</f>
        <v>5.2318157866957805E-3</v>
      </c>
      <c r="CA18" s="16">
        <f>BZ18*(1-'Table de mortalité H'!$AC52)</f>
        <v>5.1794976288288223E-3</v>
      </c>
      <c r="CB18" s="16">
        <f>CA18*(1-'Table de mortalité H'!$AC52)</f>
        <v>5.1277026525405342E-3</v>
      </c>
      <c r="CC18" s="16">
        <f>CB18*(1-'Table de mortalité H'!$AC52)</f>
        <v>5.0764256260151285E-3</v>
      </c>
      <c r="CD18" s="16">
        <f>CC18*(1-'Table de mortalité H'!$AC52)</f>
        <v>5.0256613697549773E-3</v>
      </c>
      <c r="CE18" s="16">
        <f>CD18*(1-'Table de mortalité H'!$AC52)</f>
        <v>4.9754047560574277E-3</v>
      </c>
      <c r="CF18" s="16">
        <f>CE18*(1-'Table de mortalité H'!$AC52)</f>
        <v>4.9256507084968534E-3</v>
      </c>
      <c r="CG18" s="16">
        <f>CF18*(1-'Table de mortalité H'!$AC52)</f>
        <v>4.8763942014118846E-3</v>
      </c>
      <c r="CH18" s="16">
        <f>CG18*(1-'Table de mortalité H'!$AC52)</f>
        <v>4.8276302593977657E-3</v>
      </c>
      <c r="CI18" s="16">
        <f>CH18*(1-'Table de mortalité H'!$AC52)</f>
        <v>4.7793539568037882E-3</v>
      </c>
      <c r="CJ18" s="16">
        <f>CI18*(1-'Table de mortalité H'!$AC52)</f>
        <v>4.7315604172357504E-3</v>
      </c>
      <c r="CK18" s="16">
        <f>CJ18*(1-'Table de mortalité H'!$AC52)</f>
        <v>4.6842448130633933E-3</v>
      </c>
      <c r="CL18" s="16">
        <f>CK18*(1-'Table de mortalité H'!$AC52)</f>
        <v>4.637402364932759E-3</v>
      </c>
      <c r="CM18" s="16">
        <f>CL18*(1-'Table de mortalité H'!$AC52)</f>
        <v>4.5910283412834317E-3</v>
      </c>
      <c r="CN18" s="16">
        <f>CM18*(1-'Table de mortalité H'!$AC52)</f>
        <v>4.5451180578705971E-3</v>
      </c>
      <c r="CO18" s="16">
        <f>CN18*(1-'Table de mortalité H'!$AC52)</f>
        <v>4.4996668772918913E-3</v>
      </c>
      <c r="CP18" s="16">
        <f>CO18*(1-'Table de mortalité H'!$AC52)</f>
        <v>4.454670208518972E-3</v>
      </c>
      <c r="CQ18" s="16">
        <f>CP18*(1-'Table de mortalité H'!$AC52)</f>
        <v>4.4101235064337822E-3</v>
      </c>
      <c r="CR18" s="16">
        <f>CQ18*(1-'Table de mortalité H'!$AC52)</f>
        <v>4.3660222713694441E-3</v>
      </c>
      <c r="CS18" s="16">
        <f>CR18*(1-'Table de mortalité H'!$AC52)</f>
        <v>4.3223620486557493E-3</v>
      </c>
      <c r="CT18" s="16">
        <f>CS18*(1-'Table de mortalité H'!$AC52)</f>
        <v>4.279138428169192E-3</v>
      </c>
      <c r="CU18" s="16">
        <f>CT18*(1-'Table de mortalité H'!$AC52)</f>
        <v>4.2363470438875001E-3</v>
      </c>
      <c r="CV18" s="16">
        <f>CU18*(1-'Table de mortalité H'!$AC52)</f>
        <v>4.1939835734486255E-3</v>
      </c>
      <c r="CW18" s="16">
        <f>CV18*(1-'Table de mortalité H'!$AC52)</f>
        <v>4.1520437377141391E-3</v>
      </c>
      <c r="CX18" s="16">
        <f>CW18*(1-'Table de mortalité H'!$AC52)</f>
        <v>4.1105233003369979E-3</v>
      </c>
      <c r="CY18" s="16">
        <f>CX18*(1-'Table de mortalité H'!$AC52)</f>
        <v>4.0694180673336282E-3</v>
      </c>
      <c r="CZ18" s="16">
        <f>CY18*(1-'Table de mortalité H'!$AC52)</f>
        <v>4.0287238866602917E-3</v>
      </c>
      <c r="DA18" s="16">
        <f>CZ18*(1-'Table de mortalité H'!$AC52)</f>
        <v>3.9884366477936891E-3</v>
      </c>
      <c r="DB18" s="16">
        <f>DA18*(1-'Table de mortalité H'!$AC52)</f>
        <v>3.9485522813157521E-3</v>
      </c>
      <c r="DC18" s="16">
        <f>DB18*(1-'Table de mortalité H'!$AC52)</f>
        <v>3.9090667585025942E-3</v>
      </c>
      <c r="DD18" s="16">
        <f>DC18*(1-'Table de mortalité H'!$AC52)</f>
        <v>3.869976090917568E-3</v>
      </c>
      <c r="DE18" s="16">
        <f>DD18*(1-'Table de mortalité H'!$AC52)</f>
        <v>3.8312763300083924E-3</v>
      </c>
      <c r="DF18" s="16">
        <f>DE18*(1-'Table de mortalité H'!$AC52)</f>
        <v>3.7929635667083082E-3</v>
      </c>
      <c r="DG18" s="16">
        <f>DF18*(1-'Table de mortalité H'!$AC52)</f>
        <v>3.7550339310412251E-3</v>
      </c>
      <c r="DH18" s="16">
        <f>DG18*(1-'Table de mortalité H'!$AC52)</f>
        <v>3.7174835917308129E-3</v>
      </c>
      <c r="DI18" s="16">
        <f>DH18*(1-'Table de mortalité H'!$AC52)</f>
        <v>3.6803087558135049E-3</v>
      </c>
      <c r="DJ18" s="16">
        <f>DI18*(1-'Table de mortalité H'!$AC52)</f>
        <v>3.6435056682553699E-3</v>
      </c>
      <c r="DK18" s="16">
        <f>DJ18*(1-'Table de mortalité H'!$AC52)</f>
        <v>3.6070706115728162E-3</v>
      </c>
    </row>
    <row r="19" spans="1:115" x14ac:dyDescent="0.2">
      <c r="A19" s="16"/>
      <c r="B19" s="16">
        <v>66</v>
      </c>
      <c r="C19" s="16"/>
      <c r="D19" s="16">
        <f>'Table de mortalité H'!AG53</f>
        <v>1.24146E-2</v>
      </c>
      <c r="E19" s="16">
        <f>'Table de mortalité H'!AH53</f>
        <v>1.217748114E-2</v>
      </c>
      <c r="F19" s="16">
        <f>'Table de mortalité H'!AI53</f>
        <v>1.1955850983251999E-2</v>
      </c>
      <c r="G19" s="16">
        <f>'Table de mortalité H'!AJ53</f>
        <v>1.1747819176143415E-2</v>
      </c>
      <c r="H19" s="16">
        <f>'Table de mortalité H'!AK53</f>
        <v>1.1552805377819435E-2</v>
      </c>
      <c r="I19" s="16">
        <f>'Table de mortalité H'!AL53</f>
        <v>1.1370271052849887E-2</v>
      </c>
      <c r="J19" s="16">
        <f>'Table de mortalité H'!AM53</f>
        <v>1.1198579959951854E-2</v>
      </c>
      <c r="K19" s="16">
        <f>'Table de mortalité H'!AN53</f>
        <v>1.1037320408528548E-2</v>
      </c>
      <c r="L19" s="16">
        <f>'Table de mortalité H'!AO53</f>
        <v>1.0886109118931706E-2</v>
      </c>
      <c r="M19" s="16">
        <f>'Table de mortalité H'!AP53</f>
        <v>1.07435010894737E-2</v>
      </c>
      <c r="N19" s="16">
        <f>'Table de mortalité H'!AQ53</f>
        <v>1.0608132975746332E-2</v>
      </c>
      <c r="O19" s="16">
        <f>'Table de mortalité H'!AR53</f>
        <v>1.0479774566739802E-2</v>
      </c>
      <c r="P19" s="16">
        <f>'Table de mortalité H'!AS53</f>
        <v>1.035820918176562E-2</v>
      </c>
      <c r="Q19" s="16">
        <f>'Table de mortalité H'!AT53</f>
        <v>1.0242197238929844E-2</v>
      </c>
      <c r="R19" s="16">
        <f>'Table de mortalité H'!AU53</f>
        <v>1.0131581508749403E-2</v>
      </c>
      <c r="S19" s="16">
        <f>'Table de mortalité H'!AV53</f>
        <v>1.0025199902907534E-2</v>
      </c>
      <c r="T19" s="16">
        <f>'Table de mortalité H'!AW53</f>
        <v>9.9219403439075871E-3</v>
      </c>
      <c r="U19" s="16">
        <f>'Table de mortalité H'!AX53</f>
        <v>9.8217287464341212E-3</v>
      </c>
      <c r="V19" s="16">
        <f>'Table de mortalité H'!AY53</f>
        <v>9.7235114589697795E-3</v>
      </c>
      <c r="W19" s="16">
        <f>'Table de mortalité H'!AZ53</f>
        <v>9.6262763443800813E-3</v>
      </c>
      <c r="X19" s="16">
        <f>'Table de mortalité H'!BA53</f>
        <v>9.5300135809362804E-3</v>
      </c>
      <c r="Y19" s="16">
        <f>'Table de mortalité H'!BB53</f>
        <v>9.4347134451269171E-3</v>
      </c>
      <c r="Z19" s="16">
        <f>'Table de mortalité H'!BC53</f>
        <v>9.3403663106756477E-3</v>
      </c>
      <c r="AA19" s="16">
        <f>'Table de mortalité H'!BD53</f>
        <v>9.2469626475688918E-3</v>
      </c>
      <c r="AB19" s="16">
        <f>'Table de mortalité H'!BE53</f>
        <v>9.1544930210932032E-3</v>
      </c>
      <c r="AC19" s="16">
        <f>'Table de mortalité H'!BF53</f>
        <v>9.0629480908822717E-3</v>
      </c>
      <c r="AD19" s="16">
        <f>'Table de mortalité H'!BG53</f>
        <v>8.9723186099734484E-3</v>
      </c>
      <c r="AE19" s="16">
        <f>'Table de mortalité H'!BH53</f>
        <v>8.882595423873714E-3</v>
      </c>
      <c r="AF19" s="16">
        <f>'Table de mortalité H'!BI53</f>
        <v>8.7937694696349766E-3</v>
      </c>
      <c r="AG19" s="16">
        <f>AF19*(1-'Table de mortalité H'!$AC53)</f>
        <v>8.7058317749386261E-3</v>
      </c>
      <c r="AH19" s="16">
        <f>AG19*(1-'Table de mortalité H'!$AC53)</f>
        <v>8.6187734571892393E-3</v>
      </c>
      <c r="AI19" s="16">
        <f>AH19*(1-'Table de mortalité H'!$AC53)</f>
        <v>8.5325857226173467E-3</v>
      </c>
      <c r="AJ19" s="16">
        <f>AI19*(1-'Table de mortalité H'!$AC53)</f>
        <v>8.4472598653911723E-3</v>
      </c>
      <c r="AK19" s="16">
        <f>AJ19*(1-'Table de mortalité H'!$AC53)</f>
        <v>8.3627872667372607E-3</v>
      </c>
      <c r="AL19" s="16">
        <f>AK19*(1-'Table de mortalité H'!$AC53)</f>
        <v>8.2791593940698873E-3</v>
      </c>
      <c r="AM19" s="16">
        <f>AL19*(1-'Table de mortalité H'!$AC53)</f>
        <v>8.1963678001291881E-3</v>
      </c>
      <c r="AN19" s="16">
        <f>AM19*(1-'Table de mortalité H'!$AC53)</f>
        <v>8.1144041221278967E-3</v>
      </c>
      <c r="AO19" s="16">
        <f>AN19*(1-'Table de mortalité H'!$AC53)</f>
        <v>8.0332600809066169E-3</v>
      </c>
      <c r="AP19" s="16">
        <f>AO19*(1-'Table de mortalité H'!$AC53)</f>
        <v>7.9529274800975505E-3</v>
      </c>
      <c r="AQ19" s="16">
        <f>AP19*(1-'Table de mortalité H'!$AC53)</f>
        <v>7.8733982052965751E-3</v>
      </c>
      <c r="AR19" s="16">
        <f>AQ19*(1-'Table de mortalité H'!$AC53)</f>
        <v>7.7946642232436091E-3</v>
      </c>
      <c r="AS19" s="16">
        <f>AR19*(1-'Table de mortalité H'!$AC53)</f>
        <v>7.7167175810111729E-3</v>
      </c>
      <c r="AT19" s="16">
        <f>AS19*(1-'Table de mortalité H'!$AC53)</f>
        <v>7.6395504052010612E-3</v>
      </c>
      <c r="AU19" s="16">
        <f>AT19*(1-'Table de mortalité H'!$AC53)</f>
        <v>7.5631549011490502E-3</v>
      </c>
      <c r="AV19" s="16">
        <f>AU19*(1-'Table de mortalité H'!$AC53)</f>
        <v>7.4875233521375598E-3</v>
      </c>
      <c r="AW19" s="16">
        <f>AV19*(1-'Table de mortalité H'!$AC53)</f>
        <v>7.4126481186161846E-3</v>
      </c>
      <c r="AX19" s="16">
        <f>AW19*(1-'Table de mortalité H'!$AC53)</f>
        <v>7.3385216374300226E-3</v>
      </c>
      <c r="AY19" s="16">
        <f>AX19*(1-'Table de mortalité H'!$AC53)</f>
        <v>7.2651364210557226E-3</v>
      </c>
      <c r="AZ19" s="16">
        <f>AY19*(1-'Table de mortalité H'!$AC53)</f>
        <v>7.1924850568451651E-3</v>
      </c>
      <c r="BA19" s="16">
        <f>AZ19*(1-'Table de mortalité H'!$AC53)</f>
        <v>7.1205602062767133E-3</v>
      </c>
      <c r="BB19" s="16">
        <f>BA19*(1-'Table de mortalité H'!$AC53)</f>
        <v>7.0493546042139461E-3</v>
      </c>
      <c r="BC19" s="16">
        <f>BB19*(1-'Table de mortalité H'!$AC53)</f>
        <v>6.9788610581718062E-3</v>
      </c>
      <c r="BD19" s="16">
        <f>BC19*(1-'Table de mortalité H'!$AC53)</f>
        <v>6.9090724475900879E-3</v>
      </c>
      <c r="BE19" s="16">
        <f>BD19*(1-'Table de mortalité H'!$AC53)</f>
        <v>6.8399817231141868E-3</v>
      </c>
      <c r="BF19" s="16">
        <f>BE19*(1-'Table de mortalité H'!$AC53)</f>
        <v>6.7715819058830453E-3</v>
      </c>
      <c r="BG19" s="16">
        <f>BF19*(1-'Table de mortalité H'!$AC53)</f>
        <v>6.7038660868242146E-3</v>
      </c>
      <c r="BH19" s="16">
        <f>BG19*(1-'Table de mortalité H'!$AC53)</f>
        <v>6.6368274259559724E-3</v>
      </c>
      <c r="BI19" s="16">
        <f>BH19*(1-'Table de mortalité H'!$AC53)</f>
        <v>6.5704591516964122E-3</v>
      </c>
      <c r="BJ19" s="16">
        <f>BI19*(1-'Table de mortalité H'!$AC53)</f>
        <v>6.5047545601794477E-3</v>
      </c>
      <c r="BK19" s="16">
        <f>BJ19*(1-'Table de mortalité H'!$AC53)</f>
        <v>6.4397070145776536E-3</v>
      </c>
      <c r="BL19" s="16">
        <f>BK19*(1-'Table de mortalité H'!$AC53)</f>
        <v>6.3753099444318773E-3</v>
      </c>
      <c r="BM19" s="16">
        <f>BL19*(1-'Table de mortalité H'!$AC53)</f>
        <v>6.3115568449875585E-3</v>
      </c>
      <c r="BN19" s="16">
        <f>BM19*(1-'Table de mortalité H'!$AC53)</f>
        <v>6.2484412765376829E-3</v>
      </c>
      <c r="BO19" s="16">
        <f>BN19*(1-'Table de mortalité H'!$AC53)</f>
        <v>6.1859568637723057E-3</v>
      </c>
      <c r="BP19" s="16">
        <f>BO19*(1-'Table de mortalité H'!$AC53)</f>
        <v>6.1240972951345828E-3</v>
      </c>
      <c r="BQ19" s="16">
        <f>BP19*(1-'Table de mortalité H'!$AC53)</f>
        <v>6.0628563221832368E-3</v>
      </c>
      <c r="BR19" s="16">
        <f>BQ19*(1-'Table de mortalité H'!$AC53)</f>
        <v>6.0022277589614047E-3</v>
      </c>
      <c r="BS19" s="16">
        <f>BR19*(1-'Table de mortalité H'!$AC53)</f>
        <v>5.9422054813717904E-3</v>
      </c>
      <c r="BT19" s="16">
        <f>BS19*(1-'Table de mortalité H'!$AC53)</f>
        <v>5.8827834265580727E-3</v>
      </c>
      <c r="BU19" s="16">
        <f>BT19*(1-'Table de mortalité H'!$AC53)</f>
        <v>5.8239555922924915E-3</v>
      </c>
      <c r="BV19" s="16">
        <f>BU19*(1-'Table de mortalité H'!$AC53)</f>
        <v>5.7657160363695668E-3</v>
      </c>
      <c r="BW19" s="16">
        <f>BV19*(1-'Table de mortalité H'!$AC53)</f>
        <v>5.7080588760058714E-3</v>
      </c>
      <c r="BX19" s="16">
        <f>BW19*(1-'Table de mortalité H'!$AC53)</f>
        <v>5.6509782872458123E-3</v>
      </c>
      <c r="BY19" s="16">
        <f>BX19*(1-'Table de mortalité H'!$AC53)</f>
        <v>5.5944685043733539E-3</v>
      </c>
      <c r="BZ19" s="16">
        <f>BY19*(1-'Table de mortalité H'!$AC53)</f>
        <v>5.5385238193296207E-3</v>
      </c>
      <c r="CA19" s="16">
        <f>BZ19*(1-'Table de mortalité H'!$AC53)</f>
        <v>5.4831385811363242E-3</v>
      </c>
      <c r="CB19" s="16">
        <f>CA19*(1-'Table de mortalité H'!$AC53)</f>
        <v>5.4283071953249613E-3</v>
      </c>
      <c r="CC19" s="16">
        <f>CB19*(1-'Table de mortalité H'!$AC53)</f>
        <v>5.374024123371712E-3</v>
      </c>
      <c r="CD19" s="16">
        <f>CC19*(1-'Table de mortalité H'!$AC53)</f>
        <v>5.3202838821379949E-3</v>
      </c>
      <c r="CE19" s="16">
        <f>CD19*(1-'Table de mortalité H'!$AC53)</f>
        <v>5.2670810433166149E-3</v>
      </c>
      <c r="CF19" s="16">
        <f>CE19*(1-'Table de mortalité H'!$AC53)</f>
        <v>5.2144102328834487E-3</v>
      </c>
      <c r="CG19" s="16">
        <f>CF19*(1-'Table de mortalité H'!$AC53)</f>
        <v>5.1622661305546144E-3</v>
      </c>
      <c r="CH19" s="16">
        <f>CG19*(1-'Table de mortalité H'!$AC53)</f>
        <v>5.1106434692490682E-3</v>
      </c>
      <c r="CI19" s="16">
        <f>CH19*(1-'Table de mortalité H'!$AC53)</f>
        <v>5.0595370345565775E-3</v>
      </c>
      <c r="CJ19" s="16">
        <f>CI19*(1-'Table de mortalité H'!$AC53)</f>
        <v>5.008941664211012E-3</v>
      </c>
      <c r="CK19" s="16">
        <f>CJ19*(1-'Table de mortalité H'!$AC53)</f>
        <v>4.9588522475689017E-3</v>
      </c>
      <c r="CL19" s="16">
        <f>CK19*(1-'Table de mortalité H'!$AC53)</f>
        <v>4.9092637250932126E-3</v>
      </c>
      <c r="CM19" s="16">
        <f>CL19*(1-'Table de mortalité H'!$AC53)</f>
        <v>4.8601710878422803E-3</v>
      </c>
      <c r="CN19" s="16">
        <f>CM19*(1-'Table de mortalité H'!$AC53)</f>
        <v>4.8115693769638576E-3</v>
      </c>
      <c r="CO19" s="16">
        <f>CN19*(1-'Table de mortalité H'!$AC53)</f>
        <v>4.763453683194219E-3</v>
      </c>
      <c r="CP19" s="16">
        <f>CO19*(1-'Table de mortalité H'!$AC53)</f>
        <v>4.7158191463622769E-3</v>
      </c>
      <c r="CQ19" s="16">
        <f>CP19*(1-'Table de mortalité H'!$AC53)</f>
        <v>4.6686609548986539E-3</v>
      </c>
      <c r="CR19" s="16">
        <f>CQ19*(1-'Table de mortalité H'!$AC53)</f>
        <v>4.6219743453496673E-3</v>
      </c>
      <c r="CS19" s="16">
        <f>CR19*(1-'Table de mortalité H'!$AC53)</f>
        <v>4.5757546018961705E-3</v>
      </c>
      <c r="CT19" s="16">
        <f>CS19*(1-'Table de mortalité H'!$AC53)</f>
        <v>4.5299970558772091E-3</v>
      </c>
      <c r="CU19" s="16">
        <f>CT19*(1-'Table de mortalité H'!$AC53)</f>
        <v>4.4846970853184374E-3</v>
      </c>
      <c r="CV19" s="16">
        <f>CU19*(1-'Table de mortalité H'!$AC53)</f>
        <v>4.4398501144652528E-3</v>
      </c>
      <c r="CW19" s="16">
        <f>CV19*(1-'Table de mortalité H'!$AC53)</f>
        <v>4.3954516133205999E-3</v>
      </c>
      <c r="CX19" s="16">
        <f>CW19*(1-'Table de mortalité H'!$AC53)</f>
        <v>4.3514970971873937E-3</v>
      </c>
      <c r="CY19" s="16">
        <f>CX19*(1-'Table de mortalité H'!$AC53)</f>
        <v>4.3079821262155199E-3</v>
      </c>
      <c r="CZ19" s="16">
        <f>CY19*(1-'Table de mortalité H'!$AC53)</f>
        <v>4.2649023049533647E-3</v>
      </c>
      <c r="DA19" s="16">
        <f>CZ19*(1-'Table de mortalité H'!$AC53)</f>
        <v>4.2222532819038315E-3</v>
      </c>
      <c r="DB19" s="16">
        <f>DA19*(1-'Table de mortalité H'!$AC53)</f>
        <v>4.1800307490847928E-3</v>
      </c>
      <c r="DC19" s="16">
        <f>DB19*(1-'Table de mortalité H'!$AC53)</f>
        <v>4.1382304415939451E-3</v>
      </c>
      <c r="DD19" s="16">
        <f>DC19*(1-'Table de mortalité H'!$AC53)</f>
        <v>4.0968481371780052E-3</v>
      </c>
      <c r="DE19" s="16">
        <f>DD19*(1-'Table de mortalité H'!$AC53)</f>
        <v>4.0558796558062254E-3</v>
      </c>
      <c r="DF19" s="16">
        <f>DE19*(1-'Table de mortalité H'!$AC53)</f>
        <v>4.0153208592481632E-3</v>
      </c>
      <c r="DG19" s="16">
        <f>DF19*(1-'Table de mortalité H'!$AC53)</f>
        <v>3.9751676506556812E-3</v>
      </c>
      <c r="DH19" s="16">
        <f>DG19*(1-'Table de mortalité H'!$AC53)</f>
        <v>3.9354159741491245E-3</v>
      </c>
      <c r="DI19" s="16">
        <f>DH19*(1-'Table de mortalité H'!$AC53)</f>
        <v>3.8960618144076331E-3</v>
      </c>
      <c r="DJ19" s="16">
        <f>DI19*(1-'Table de mortalité H'!$AC53)</f>
        <v>3.8571011962635566E-3</v>
      </c>
      <c r="DK19" s="16">
        <f>DJ19*(1-'Table de mortalité H'!$AC53)</f>
        <v>3.818530184300921E-3</v>
      </c>
    </row>
    <row r="20" spans="1:115" x14ac:dyDescent="0.2">
      <c r="A20" s="16"/>
      <c r="B20" s="16">
        <v>67</v>
      </c>
      <c r="C20" s="16"/>
      <c r="D20" s="16">
        <f>'Table de mortalité H'!AG54</f>
        <v>1.3141899999999998E-2</v>
      </c>
      <c r="E20" s="16">
        <f>'Table de mortalité H'!AH54</f>
        <v>1.2888261329999998E-2</v>
      </c>
      <c r="F20" s="16">
        <f>'Table de mortalité H'!AI54</f>
        <v>1.2651117321527999E-2</v>
      </c>
      <c r="G20" s="16">
        <f>'Table de mortalité H'!AJ54</f>
        <v>1.2428457656669107E-2</v>
      </c>
      <c r="H20" s="16">
        <f>'Table de mortalité H'!AK54</f>
        <v>1.2219659568037064E-2</v>
      </c>
      <c r="I20" s="16">
        <f>'Table de mortalité H'!AL54</f>
        <v>1.2024145014948471E-2</v>
      </c>
      <c r="J20" s="16">
        <f>'Table de mortalité H'!AM54</f>
        <v>1.1840175596219761E-2</v>
      </c>
      <c r="K20" s="16">
        <f>'Table de mortalité H'!AN54</f>
        <v>1.1668493050074575E-2</v>
      </c>
      <c r="L20" s="16">
        <f>'Table de mortalité H'!AO54</f>
        <v>1.1506300996678539E-2</v>
      </c>
      <c r="M20" s="16">
        <f>'Table de mortalité H'!AP54</f>
        <v>1.1354417823522383E-2</v>
      </c>
      <c r="N20" s="16">
        <f>'Table de mortalité H'!AQ54</f>
        <v>1.1210216717163648E-2</v>
      </c>
      <c r="O20" s="16">
        <f>'Table de mortalité H'!AR54</f>
        <v>1.1074573094885968E-2</v>
      </c>
      <c r="P20" s="16">
        <f>'Table de mortalité H'!AS54</f>
        <v>1.0945000589675801E-2</v>
      </c>
      <c r="Q20" s="16">
        <f>'Table de mortalité H'!AT54</f>
        <v>1.0822416583071433E-2</v>
      </c>
      <c r="R20" s="16">
        <f>'Table de mortalité H'!AU54</f>
        <v>1.0704452242315953E-2</v>
      </c>
      <c r="S20" s="16">
        <f>'Table de mortalité H'!AV54</f>
        <v>1.0590985048547405E-2</v>
      </c>
      <c r="T20" s="16">
        <f>'Table de mortalité H'!AW54</f>
        <v>1.0481897902547367E-2</v>
      </c>
      <c r="U20" s="16">
        <f>'Table de mortalité H'!AX54</f>
        <v>1.0376030733731639E-2</v>
      </c>
      <c r="V20" s="16">
        <f>'Table de mortalité H'!AY54</f>
        <v>1.0272270426394323E-2</v>
      </c>
      <c r="W20" s="16">
        <f>'Table de mortalité H'!AZ54</f>
        <v>1.0169547722130379E-2</v>
      </c>
      <c r="X20" s="16">
        <f>'Table de mortalité H'!BA54</f>
        <v>1.0067852244909074E-2</v>
      </c>
      <c r="Y20" s="16">
        <f>'Table de mortalité H'!BB54</f>
        <v>9.9671737224599835E-3</v>
      </c>
      <c r="Z20" s="16">
        <f>'Table de mortalité H'!BC54</f>
        <v>9.8675019852353836E-3</v>
      </c>
      <c r="AA20" s="16">
        <f>'Table de mortalité H'!BD54</f>
        <v>9.76882696538303E-3</v>
      </c>
      <c r="AB20" s="16">
        <f>'Table de mortalité H'!BE54</f>
        <v>9.6711386957291992E-3</v>
      </c>
      <c r="AC20" s="16">
        <f>'Table de mortalité H'!BF54</f>
        <v>9.5744273087719073E-3</v>
      </c>
      <c r="AD20" s="16">
        <f>'Table de mortalité H'!BG54</f>
        <v>9.4786830356841881E-3</v>
      </c>
      <c r="AE20" s="16">
        <f>'Table de mortalité H'!BH54</f>
        <v>9.3838962053273463E-3</v>
      </c>
      <c r="AF20" s="16">
        <f>'Table de mortalité H'!BI54</f>
        <v>9.2900572432740736E-3</v>
      </c>
      <c r="AG20" s="16">
        <f>AF20*(1-'Table de mortalité H'!$AC54)</f>
        <v>9.1971566708413336E-3</v>
      </c>
      <c r="AH20" s="16">
        <f>AG20*(1-'Table de mortalité H'!$AC54)</f>
        <v>9.1051851041329211E-3</v>
      </c>
      <c r="AI20" s="16">
        <f>AH20*(1-'Table de mortalité H'!$AC54)</f>
        <v>9.0141332530915916E-3</v>
      </c>
      <c r="AJ20" s="16">
        <f>AI20*(1-'Table de mortalité H'!$AC54)</f>
        <v>8.9239919205606755E-3</v>
      </c>
      <c r="AK20" s="16">
        <f>AJ20*(1-'Table de mortalité H'!$AC54)</f>
        <v>8.8347520013550684E-3</v>
      </c>
      <c r="AL20" s="16">
        <f>AK20*(1-'Table de mortalité H'!$AC54)</f>
        <v>8.746404481341518E-3</v>
      </c>
      <c r="AM20" s="16">
        <f>AL20*(1-'Table de mortalité H'!$AC54)</f>
        <v>8.6589404365281022E-3</v>
      </c>
      <c r="AN20" s="16">
        <f>AM20*(1-'Table de mortalité H'!$AC54)</f>
        <v>8.5723510321628216E-3</v>
      </c>
      <c r="AO20" s="16">
        <f>AN20*(1-'Table de mortalité H'!$AC54)</f>
        <v>8.4866275218411936E-3</v>
      </c>
      <c r="AP20" s="16">
        <f>AO20*(1-'Table de mortalité H'!$AC54)</f>
        <v>8.4017612466227819E-3</v>
      </c>
      <c r="AQ20" s="16">
        <f>AP20*(1-'Table de mortalité H'!$AC54)</f>
        <v>8.3177436341565544E-3</v>
      </c>
      <c r="AR20" s="16">
        <f>AQ20*(1-'Table de mortalité H'!$AC54)</f>
        <v>8.2345661978149888E-3</v>
      </c>
      <c r="AS20" s="16">
        <f>AR20*(1-'Table de mortalité H'!$AC54)</f>
        <v>8.1522205358368384E-3</v>
      </c>
      <c r="AT20" s="16">
        <f>AS20*(1-'Table de mortalité H'!$AC54)</f>
        <v>8.0706983304784704E-3</v>
      </c>
      <c r="AU20" s="16">
        <f>AT20*(1-'Table de mortalité H'!$AC54)</f>
        <v>7.9899913471736857E-3</v>
      </c>
      <c r="AV20" s="16">
        <f>AU20*(1-'Table de mortalité H'!$AC54)</f>
        <v>7.9100914337019487E-3</v>
      </c>
      <c r="AW20" s="16">
        <f>AV20*(1-'Table de mortalité H'!$AC54)</f>
        <v>7.830990519364929E-3</v>
      </c>
      <c r="AX20" s="16">
        <f>AW20*(1-'Table de mortalité H'!$AC54)</f>
        <v>7.7526806141712794E-3</v>
      </c>
      <c r="AY20" s="16">
        <f>AX20*(1-'Table de mortalité H'!$AC54)</f>
        <v>7.6751538080295665E-3</v>
      </c>
      <c r="AZ20" s="16">
        <f>AY20*(1-'Table de mortalité H'!$AC54)</f>
        <v>7.598402269949271E-3</v>
      </c>
      <c r="BA20" s="16">
        <f>AZ20*(1-'Table de mortalité H'!$AC54)</f>
        <v>7.5224182472497783E-3</v>
      </c>
      <c r="BB20" s="16">
        <f>BA20*(1-'Table de mortalité H'!$AC54)</f>
        <v>7.4471940647772806E-3</v>
      </c>
      <c r="BC20" s="16">
        <f>BB20*(1-'Table de mortalité H'!$AC54)</f>
        <v>7.3727221241295078E-3</v>
      </c>
      <c r="BD20" s="16">
        <f>BC20*(1-'Table de mortalité H'!$AC54)</f>
        <v>7.2989949028882126E-3</v>
      </c>
      <c r="BE20" s="16">
        <f>BD20*(1-'Table de mortalité H'!$AC54)</f>
        <v>7.2260049538593303E-3</v>
      </c>
      <c r="BF20" s="16">
        <f>BE20*(1-'Table de mortalité H'!$AC54)</f>
        <v>7.1537449043207373E-3</v>
      </c>
      <c r="BG20" s="16">
        <f>BF20*(1-'Table de mortalité H'!$AC54)</f>
        <v>7.0822074552775302E-3</v>
      </c>
      <c r="BH20" s="16">
        <f>BG20*(1-'Table de mortalité H'!$AC54)</f>
        <v>7.0113853807247549E-3</v>
      </c>
      <c r="BI20" s="16">
        <f>BH20*(1-'Table de mortalité H'!$AC54)</f>
        <v>6.9412715269175076E-3</v>
      </c>
      <c r="BJ20" s="16">
        <f>BI20*(1-'Table de mortalité H'!$AC54)</f>
        <v>6.8718588116483325E-3</v>
      </c>
      <c r="BK20" s="16">
        <f>BJ20*(1-'Table de mortalité H'!$AC54)</f>
        <v>6.8031402235318493E-3</v>
      </c>
      <c r="BL20" s="16">
        <f>BK20*(1-'Table de mortalité H'!$AC54)</f>
        <v>6.7351088212965309E-3</v>
      </c>
      <c r="BM20" s="16">
        <f>BL20*(1-'Table de mortalité H'!$AC54)</f>
        <v>6.6677577330835651E-3</v>
      </c>
      <c r="BN20" s="16">
        <f>BM20*(1-'Table de mortalité H'!$AC54)</f>
        <v>6.6010801557527298E-3</v>
      </c>
      <c r="BO20" s="16">
        <f>BN20*(1-'Table de mortalité H'!$AC54)</f>
        <v>6.5350693541952028E-3</v>
      </c>
      <c r="BP20" s="16">
        <f>BO20*(1-'Table de mortalité H'!$AC54)</f>
        <v>6.469718660653251E-3</v>
      </c>
      <c r="BQ20" s="16">
        <f>BP20*(1-'Table de mortalité H'!$AC54)</f>
        <v>6.4050214740467189E-3</v>
      </c>
      <c r="BR20" s="16">
        <f>BQ20*(1-'Table de mortalité H'!$AC54)</f>
        <v>6.3409712593062518E-3</v>
      </c>
      <c r="BS20" s="16">
        <f>BR20*(1-'Table de mortalité H'!$AC54)</f>
        <v>6.2775615467131896E-3</v>
      </c>
      <c r="BT20" s="16">
        <f>BS20*(1-'Table de mortalité H'!$AC54)</f>
        <v>6.2147859312460573E-3</v>
      </c>
      <c r="BU20" s="16">
        <f>BT20*(1-'Table de mortalité H'!$AC54)</f>
        <v>6.1526380719335964E-3</v>
      </c>
      <c r="BV20" s="16">
        <f>BU20*(1-'Table de mortalité H'!$AC54)</f>
        <v>6.0911116912142601E-3</v>
      </c>
      <c r="BW20" s="16">
        <f>BV20*(1-'Table de mortalité H'!$AC54)</f>
        <v>6.0302005743021175E-3</v>
      </c>
      <c r="BX20" s="16">
        <f>BW20*(1-'Table de mortalité H'!$AC54)</f>
        <v>5.969898568559096E-3</v>
      </c>
      <c r="BY20" s="16">
        <f>BX20*(1-'Table de mortalité H'!$AC54)</f>
        <v>5.9101995828735052E-3</v>
      </c>
      <c r="BZ20" s="16">
        <f>BY20*(1-'Table de mortalité H'!$AC54)</f>
        <v>5.85109758704477E-3</v>
      </c>
      <c r="CA20" s="16">
        <f>BZ20*(1-'Table de mortalité H'!$AC54)</f>
        <v>5.7925866111743218E-3</v>
      </c>
      <c r="CB20" s="16">
        <f>CA20*(1-'Table de mortalité H'!$AC54)</f>
        <v>5.7346607450625784E-3</v>
      </c>
      <c r="CC20" s="16">
        <f>CB20*(1-'Table de mortalité H'!$AC54)</f>
        <v>5.6773141376119524E-3</v>
      </c>
      <c r="CD20" s="16">
        <f>CC20*(1-'Table de mortalité H'!$AC54)</f>
        <v>5.6205409962358328E-3</v>
      </c>
      <c r="CE20" s="16">
        <f>CD20*(1-'Table de mortalité H'!$AC54)</f>
        <v>5.5643355862734743E-3</v>
      </c>
      <c r="CF20" s="16">
        <f>CE20*(1-'Table de mortalité H'!$AC54)</f>
        <v>5.5086922304107399E-3</v>
      </c>
      <c r="CG20" s="16">
        <f>CF20*(1-'Table de mortalité H'!$AC54)</f>
        <v>5.4536053081066325E-3</v>
      </c>
      <c r="CH20" s="16">
        <f>CG20*(1-'Table de mortalité H'!$AC54)</f>
        <v>5.399069255025566E-3</v>
      </c>
      <c r="CI20" s="16">
        <f>CH20*(1-'Table de mortalité H'!$AC54)</f>
        <v>5.3450785624753108E-3</v>
      </c>
      <c r="CJ20" s="16">
        <f>CI20*(1-'Table de mortalité H'!$AC54)</f>
        <v>5.291627776850558E-3</v>
      </c>
      <c r="CK20" s="16">
        <f>CJ20*(1-'Table de mortalité H'!$AC54)</f>
        <v>5.2387114990820527E-3</v>
      </c>
      <c r="CL20" s="16">
        <f>CK20*(1-'Table de mortalité H'!$AC54)</f>
        <v>5.1863243840912319E-3</v>
      </c>
      <c r="CM20" s="16">
        <f>CL20*(1-'Table de mortalité H'!$AC54)</f>
        <v>5.1344611402503199E-3</v>
      </c>
      <c r="CN20" s="16">
        <f>CM20*(1-'Table de mortalité H'!$AC54)</f>
        <v>5.0831165288478166E-3</v>
      </c>
      <c r="CO20" s="16">
        <f>CN20*(1-'Table de mortalité H'!$AC54)</f>
        <v>5.0322853635593381E-3</v>
      </c>
      <c r="CP20" s="16">
        <f>CO20*(1-'Table de mortalité H'!$AC54)</f>
        <v>4.9819625099237442E-3</v>
      </c>
      <c r="CQ20" s="16">
        <f>CP20*(1-'Table de mortalité H'!$AC54)</f>
        <v>4.9321428848245067E-3</v>
      </c>
      <c r="CR20" s="16">
        <f>CQ20*(1-'Table de mortalité H'!$AC54)</f>
        <v>4.8828214559762618E-3</v>
      </c>
      <c r="CS20" s="16">
        <f>CR20*(1-'Table de mortalité H'!$AC54)</f>
        <v>4.8339932414164987E-3</v>
      </c>
      <c r="CT20" s="16">
        <f>CS20*(1-'Table de mortalité H'!$AC54)</f>
        <v>4.7856533090023341E-3</v>
      </c>
      <c r="CU20" s="16">
        <f>CT20*(1-'Table de mortalité H'!$AC54)</f>
        <v>4.7377967759123108E-3</v>
      </c>
      <c r="CV20" s="16">
        <f>CU20*(1-'Table de mortalité H'!$AC54)</f>
        <v>4.6904188081531876E-3</v>
      </c>
      <c r="CW20" s="16">
        <f>CV20*(1-'Table de mortalité H'!$AC54)</f>
        <v>4.643514620071656E-3</v>
      </c>
      <c r="CX20" s="16">
        <f>CW20*(1-'Table de mortalité H'!$AC54)</f>
        <v>4.5970794738709395E-3</v>
      </c>
      <c r="CY20" s="16">
        <f>CX20*(1-'Table de mortalité H'!$AC54)</f>
        <v>4.5511086791322304E-3</v>
      </c>
      <c r="CZ20" s="16">
        <f>CY20*(1-'Table de mortalité H'!$AC54)</f>
        <v>4.5055975923409082E-3</v>
      </c>
      <c r="DA20" s="16">
        <f>CZ20*(1-'Table de mortalité H'!$AC54)</f>
        <v>4.4605416164174988E-3</v>
      </c>
      <c r="DB20" s="16">
        <f>DA20*(1-'Table de mortalité H'!$AC54)</f>
        <v>4.415936200253324E-3</v>
      </c>
      <c r="DC20" s="16">
        <f>DB20*(1-'Table de mortalité H'!$AC54)</f>
        <v>4.3717768382507908E-3</v>
      </c>
      <c r="DD20" s="16">
        <f>DC20*(1-'Table de mortalité H'!$AC54)</f>
        <v>4.3280590698682826E-3</v>
      </c>
      <c r="DE20" s="16">
        <f>DD20*(1-'Table de mortalité H'!$AC54)</f>
        <v>4.2847784791695993E-3</v>
      </c>
      <c r="DF20" s="16">
        <f>DE20*(1-'Table de mortalité H'!$AC54)</f>
        <v>4.2419306943779029E-3</v>
      </c>
      <c r="DG20" s="16">
        <f>DF20*(1-'Table de mortalité H'!$AC54)</f>
        <v>4.1995113874341242E-3</v>
      </c>
      <c r="DH20" s="16">
        <f>DG20*(1-'Table de mortalité H'!$AC54)</f>
        <v>4.1575162735597833E-3</v>
      </c>
      <c r="DI20" s="16">
        <f>DH20*(1-'Table de mortalité H'!$AC54)</f>
        <v>4.1159411108241855E-3</v>
      </c>
      <c r="DJ20" s="16">
        <f>DI20*(1-'Table de mortalité H'!$AC54)</f>
        <v>4.0747816997159436E-3</v>
      </c>
      <c r="DK20" s="16">
        <f>DJ20*(1-'Table de mortalité H'!$AC54)</f>
        <v>4.0340338827187837E-3</v>
      </c>
    </row>
    <row r="21" spans="1:115" x14ac:dyDescent="0.2">
      <c r="A21" s="16"/>
      <c r="B21" s="16">
        <v>68</v>
      </c>
      <c r="C21" s="16"/>
      <c r="D21" s="16">
        <f>'Table de mortalité H'!AG55</f>
        <v>1.4033599999999999E-2</v>
      </c>
      <c r="E21" s="16">
        <f>'Table de mortalité H'!AH55</f>
        <v>1.3757138079999998E-2</v>
      </c>
      <c r="F21" s="16">
        <f>'Table de mortalité H'!AI55</f>
        <v>1.3497128170287998E-2</v>
      </c>
      <c r="G21" s="16">
        <f>'Table de mortalité H'!AJ55</f>
        <v>1.3252830150405785E-2</v>
      </c>
      <c r="H21" s="16">
        <f>'Table de mortalité H'!AK55</f>
        <v>1.3024881471818807E-2</v>
      </c>
      <c r="I21" s="16">
        <f>'Table de mortalité H'!AL55</f>
        <v>1.2809970927533797E-2</v>
      </c>
      <c r="J21" s="16">
        <f>'Table de mortalité H'!AM55</f>
        <v>1.2608854383971515E-2</v>
      </c>
      <c r="K21" s="16">
        <f>'Table de mortalité H'!AN55</f>
        <v>1.2419721568211943E-2</v>
      </c>
      <c r="L21" s="16">
        <f>'Table de mortalité H'!AO55</f>
        <v>1.2242119549786512E-2</v>
      </c>
      <c r="M21" s="16">
        <f>'Table de mortalité H'!AP55</f>
        <v>1.2075626723909416E-2</v>
      </c>
      <c r="N21" s="16">
        <f>'Table de mortalité H'!AQ55</f>
        <v>1.1918643576498593E-2</v>
      </c>
      <c r="O21" s="16">
        <f>'Table de mortalité H'!AR55</f>
        <v>1.177085239615001E-2</v>
      </c>
      <c r="P21" s="16">
        <f>'Table de mortalité H'!AS55</f>
        <v>1.1630779252635825E-2</v>
      </c>
      <c r="Q21" s="16">
        <f>'Table de mortalité H'!AT55</f>
        <v>1.1498188369155777E-2</v>
      </c>
      <c r="R21" s="16">
        <f>'Table de mortalité H'!AU55</f>
        <v>1.1371708297095063E-2</v>
      </c>
      <c r="S21" s="16">
        <f>'Table de mortalité H'!AV55</f>
        <v>1.1251168189145856E-2</v>
      </c>
      <c r="T21" s="16">
        <f>'Table de mortalité H'!AW55</f>
        <v>1.113415603997874E-2</v>
      </c>
      <c r="U21" s="16">
        <f>'Table de mortalité H'!AX55</f>
        <v>1.1020587648370958E-2</v>
      </c>
      <c r="V21" s="16">
        <f>'Table de mortalité H'!AY55</f>
        <v>1.0910381771887249E-2</v>
      </c>
      <c r="W21" s="16">
        <f>'Table de mortalité H'!AZ55</f>
        <v>1.0801277954168376E-2</v>
      </c>
      <c r="X21" s="16">
        <f>'Table de mortalité H'!BA55</f>
        <v>1.0693265174626692E-2</v>
      </c>
      <c r="Y21" s="16">
        <f>'Table de mortalité H'!BB55</f>
        <v>1.0586332522880425E-2</v>
      </c>
      <c r="Z21" s="16">
        <f>'Table de mortalité H'!BC55</f>
        <v>1.048046919765162E-2</v>
      </c>
      <c r="AA21" s="16">
        <f>'Table de mortalité H'!BD55</f>
        <v>1.0375664505675104E-2</v>
      </c>
      <c r="AB21" s="16">
        <f>'Table de mortalité H'!BE55</f>
        <v>1.0271907860618353E-2</v>
      </c>
      <c r="AC21" s="16">
        <f>'Table de mortalité H'!BF55</f>
        <v>1.0169188782012169E-2</v>
      </c>
      <c r="AD21" s="16">
        <f>'Table de mortalité H'!BG55</f>
        <v>1.0067496894192047E-2</v>
      </c>
      <c r="AE21" s="16">
        <f>'Table de mortalité H'!BH55</f>
        <v>9.9668219252501272E-3</v>
      </c>
      <c r="AF21" s="16">
        <f>'Table de mortalité H'!BI55</f>
        <v>9.8671537059976267E-3</v>
      </c>
      <c r="AG21" s="16">
        <f>AF21*(1-'Table de mortalité H'!$AC55)</f>
        <v>9.7684821689376505E-3</v>
      </c>
      <c r="AH21" s="16">
        <f>AG21*(1-'Table de mortalité H'!$AC55)</f>
        <v>9.6707973472482736E-3</v>
      </c>
      <c r="AI21" s="16">
        <f>AH21*(1-'Table de mortalité H'!$AC55)</f>
        <v>9.5740893737757907E-3</v>
      </c>
      <c r="AJ21" s="16">
        <f>AI21*(1-'Table de mortalité H'!$AC55)</f>
        <v>9.4783484800380329E-3</v>
      </c>
      <c r="AK21" s="16">
        <f>AJ21*(1-'Table de mortalité H'!$AC55)</f>
        <v>9.3835649952376532E-3</v>
      </c>
      <c r="AL21" s="16">
        <f>AK21*(1-'Table de mortalité H'!$AC55)</f>
        <v>9.2897293452852761E-3</v>
      </c>
      <c r="AM21" s="16">
        <f>AL21*(1-'Table de mortalité H'!$AC55)</f>
        <v>9.196832051832424E-3</v>
      </c>
      <c r="AN21" s="16">
        <f>AM21*(1-'Table de mortalité H'!$AC55)</f>
        <v>9.1048637313140991E-3</v>
      </c>
      <c r="AO21" s="16">
        <f>AN21*(1-'Table de mortalité H'!$AC55)</f>
        <v>9.0138150940009577E-3</v>
      </c>
      <c r="AP21" s="16">
        <f>AO21*(1-'Table de mortalité H'!$AC55)</f>
        <v>8.9236769430609472E-3</v>
      </c>
      <c r="AQ21" s="16">
        <f>AP21*(1-'Table de mortalité H'!$AC55)</f>
        <v>8.8344401736303382E-3</v>
      </c>
      <c r="AR21" s="16">
        <f>AQ21*(1-'Table de mortalité H'!$AC55)</f>
        <v>8.7460957718940354E-3</v>
      </c>
      <c r="AS21" s="16">
        <f>AR21*(1-'Table de mortalité H'!$AC55)</f>
        <v>8.6586348141750955E-3</v>
      </c>
      <c r="AT21" s="16">
        <f>AS21*(1-'Table de mortalité H'!$AC55)</f>
        <v>8.5720484660333444E-3</v>
      </c>
      <c r="AU21" s="16">
        <f>AT21*(1-'Table de mortalité H'!$AC55)</f>
        <v>8.4863279813730107E-3</v>
      </c>
      <c r="AV21" s="16">
        <f>AU21*(1-'Table de mortalité H'!$AC55)</f>
        <v>8.4014647015592803E-3</v>
      </c>
      <c r="AW21" s="16">
        <f>AV21*(1-'Table de mortalité H'!$AC55)</f>
        <v>8.3174500545436878E-3</v>
      </c>
      <c r="AX21" s="16">
        <f>AW21*(1-'Table de mortalité H'!$AC55)</f>
        <v>8.234275553998251E-3</v>
      </c>
      <c r="AY21" s="16">
        <f>AX21*(1-'Table de mortalité H'!$AC55)</f>
        <v>8.1519327984582689E-3</v>
      </c>
      <c r="AZ21" s="16">
        <f>AY21*(1-'Table de mortalité H'!$AC55)</f>
        <v>8.0704134704736863E-3</v>
      </c>
      <c r="BA21" s="16">
        <f>AZ21*(1-'Table de mortalité H'!$AC55)</f>
        <v>7.9897093357689502E-3</v>
      </c>
      <c r="BB21" s="16">
        <f>BA21*(1-'Table de mortalité H'!$AC55)</f>
        <v>7.9098122424112599E-3</v>
      </c>
      <c r="BC21" s="16">
        <f>BB21*(1-'Table de mortalité H'!$AC55)</f>
        <v>7.8307141199871477E-3</v>
      </c>
      <c r="BD21" s="16">
        <f>BC21*(1-'Table de mortalité H'!$AC55)</f>
        <v>7.7524069787872759E-3</v>
      </c>
      <c r="BE21" s="16">
        <f>BD21*(1-'Table de mortalité H'!$AC55)</f>
        <v>7.6748829089994027E-3</v>
      </c>
      <c r="BF21" s="16">
        <f>BE21*(1-'Table de mortalité H'!$AC55)</f>
        <v>7.5981340799094084E-3</v>
      </c>
      <c r="BG21" s="16">
        <f>BF21*(1-'Table de mortalité H'!$AC55)</f>
        <v>7.5221527391103144E-3</v>
      </c>
      <c r="BH21" s="16">
        <f>BG21*(1-'Table de mortalité H'!$AC55)</f>
        <v>7.4469312117192111E-3</v>
      </c>
      <c r="BI21" s="16">
        <f>BH21*(1-'Table de mortalité H'!$AC55)</f>
        <v>7.372461899602019E-3</v>
      </c>
      <c r="BJ21" s="16">
        <f>BI21*(1-'Table de mortalité H'!$AC55)</f>
        <v>7.298737280605999E-3</v>
      </c>
      <c r="BK21" s="16">
        <f>BJ21*(1-'Table de mortalité H'!$AC55)</f>
        <v>7.2257499077999386E-3</v>
      </c>
      <c r="BL21" s="16">
        <f>BK21*(1-'Table de mortalité H'!$AC55)</f>
        <v>7.1534924087219391E-3</v>
      </c>
      <c r="BM21" s="16">
        <f>BL21*(1-'Table de mortalité H'!$AC55)</f>
        <v>7.0819574846347193E-3</v>
      </c>
      <c r="BN21" s="16">
        <f>BM21*(1-'Table de mortalité H'!$AC55)</f>
        <v>7.011137909788372E-3</v>
      </c>
      <c r="BO21" s="16">
        <f>BN21*(1-'Table de mortalité H'!$AC55)</f>
        <v>6.9410265306904884E-3</v>
      </c>
      <c r="BP21" s="16">
        <f>BO21*(1-'Table de mortalité H'!$AC55)</f>
        <v>6.8716162653835837E-3</v>
      </c>
      <c r="BQ21" s="16">
        <f>BP21*(1-'Table de mortalité H'!$AC55)</f>
        <v>6.8029001027297481E-3</v>
      </c>
      <c r="BR21" s="16">
        <f>BQ21*(1-'Table de mortalité H'!$AC55)</f>
        <v>6.7348711017024502E-3</v>
      </c>
      <c r="BS21" s="16">
        <f>BR21*(1-'Table de mortalité H'!$AC55)</f>
        <v>6.6675223906854254E-3</v>
      </c>
      <c r="BT21" s="16">
        <f>BS21*(1-'Table de mortalité H'!$AC55)</f>
        <v>6.600847166778571E-3</v>
      </c>
      <c r="BU21" s="16">
        <f>BT21*(1-'Table de mortalité H'!$AC55)</f>
        <v>6.5348386951107852E-3</v>
      </c>
      <c r="BV21" s="16">
        <f>BU21*(1-'Table de mortalité H'!$AC55)</f>
        <v>6.4694903081596771E-3</v>
      </c>
      <c r="BW21" s="16">
        <f>BV21*(1-'Table de mortalité H'!$AC55)</f>
        <v>6.40479540507808E-3</v>
      </c>
      <c r="BX21" s="16">
        <f>BW21*(1-'Table de mortalité H'!$AC55)</f>
        <v>6.3407474510272996E-3</v>
      </c>
      <c r="BY21" s="16">
        <f>BX21*(1-'Table de mortalité H'!$AC55)</f>
        <v>6.2773399765170268E-3</v>
      </c>
      <c r="BZ21" s="16">
        <f>BY21*(1-'Table de mortalité H'!$AC55)</f>
        <v>6.2145665767518567E-3</v>
      </c>
      <c r="CA21" s="16">
        <f>BZ21*(1-'Table de mortalité H'!$AC55)</f>
        <v>6.1524209109843379E-3</v>
      </c>
      <c r="CB21" s="16">
        <f>CA21*(1-'Table de mortalité H'!$AC55)</f>
        <v>6.0908967018744944E-3</v>
      </c>
      <c r="CC21" s="16">
        <f>CB21*(1-'Table de mortalité H'!$AC55)</f>
        <v>6.0299877348557497E-3</v>
      </c>
      <c r="CD21" s="16">
        <f>CC21*(1-'Table de mortalité H'!$AC55)</f>
        <v>5.9696878575071924E-3</v>
      </c>
      <c r="CE21" s="16">
        <f>CD21*(1-'Table de mortalité H'!$AC55)</f>
        <v>5.9099909789321206E-3</v>
      </c>
      <c r="CF21" s="16">
        <f>CE21*(1-'Table de mortalité H'!$AC55)</f>
        <v>5.8508910691427995E-3</v>
      </c>
      <c r="CG21" s="16">
        <f>CF21*(1-'Table de mortalité H'!$AC55)</f>
        <v>5.7923821584513714E-3</v>
      </c>
      <c r="CH21" s="16">
        <f>CG21*(1-'Table de mortalité H'!$AC55)</f>
        <v>5.7344583368668578E-3</v>
      </c>
      <c r="CI21" s="16">
        <f>CH21*(1-'Table de mortalité H'!$AC55)</f>
        <v>5.6771137534981893E-3</v>
      </c>
      <c r="CJ21" s="16">
        <f>CI21*(1-'Table de mortalité H'!$AC55)</f>
        <v>5.620342615963207E-3</v>
      </c>
      <c r="CK21" s="16">
        <f>CJ21*(1-'Table de mortalité H'!$AC55)</f>
        <v>5.5641391898035748E-3</v>
      </c>
      <c r="CL21" s="16">
        <f>CK21*(1-'Table de mortalité H'!$AC55)</f>
        <v>5.5084977979055387E-3</v>
      </c>
      <c r="CM21" s="16">
        <f>CL21*(1-'Table de mortalité H'!$AC55)</f>
        <v>5.453412819926483E-3</v>
      </c>
      <c r="CN21" s="16">
        <f>CM21*(1-'Table de mortalité H'!$AC55)</f>
        <v>5.3988786917272182E-3</v>
      </c>
      <c r="CO21" s="16">
        <f>CN21*(1-'Table de mortalité H'!$AC55)</f>
        <v>5.344889904809946E-3</v>
      </c>
      <c r="CP21" s="16">
        <f>CO21*(1-'Table de mortalité H'!$AC55)</f>
        <v>5.2914410057618468E-3</v>
      </c>
      <c r="CQ21" s="16">
        <f>CP21*(1-'Table de mortalité H'!$AC55)</f>
        <v>5.2385265957042284E-3</v>
      </c>
      <c r="CR21" s="16">
        <f>CQ21*(1-'Table de mortalité H'!$AC55)</f>
        <v>5.1861413297471862E-3</v>
      </c>
      <c r="CS21" s="16">
        <f>CR21*(1-'Table de mortalité H'!$AC55)</f>
        <v>5.1342799164497141E-3</v>
      </c>
      <c r="CT21" s="16">
        <f>CS21*(1-'Table de mortalité H'!$AC55)</f>
        <v>5.0829371172852172E-3</v>
      </c>
      <c r="CU21" s="16">
        <f>CT21*(1-'Table de mortalité H'!$AC55)</f>
        <v>5.0321077461123647E-3</v>
      </c>
      <c r="CV21" s="16">
        <f>CU21*(1-'Table de mortalité H'!$AC55)</f>
        <v>4.9817866686512413E-3</v>
      </c>
      <c r="CW21" s="16">
        <f>CV21*(1-'Table de mortalité H'!$AC55)</f>
        <v>4.9319688019647291E-3</v>
      </c>
      <c r="CX21" s="16">
        <f>CW21*(1-'Table de mortalité H'!$AC55)</f>
        <v>4.8826491139450819E-3</v>
      </c>
      <c r="CY21" s="16">
        <f>CX21*(1-'Table de mortalité H'!$AC55)</f>
        <v>4.8338226228056306E-3</v>
      </c>
      <c r="CZ21" s="16">
        <f>CY21*(1-'Table de mortalité H'!$AC55)</f>
        <v>4.7854843965775742E-3</v>
      </c>
      <c r="DA21" s="16">
        <f>CZ21*(1-'Table de mortalité H'!$AC55)</f>
        <v>4.7376295526117985E-3</v>
      </c>
      <c r="DB21" s="16">
        <f>DA21*(1-'Table de mortalité H'!$AC55)</f>
        <v>4.6902532570856801E-3</v>
      </c>
      <c r="DC21" s="16">
        <f>DB21*(1-'Table de mortalité H'!$AC55)</f>
        <v>4.6433507245148232E-3</v>
      </c>
      <c r="DD21" s="16">
        <f>DC21*(1-'Table de mortalité H'!$AC55)</f>
        <v>4.5969172172696752E-3</v>
      </c>
      <c r="DE21" s="16">
        <f>DD21*(1-'Table de mortalité H'!$AC55)</f>
        <v>4.5509480450969782E-3</v>
      </c>
      <c r="DF21" s="16">
        <f>DE21*(1-'Table de mortalité H'!$AC55)</f>
        <v>4.5054385646460084E-3</v>
      </c>
      <c r="DG21" s="16">
        <f>DF21*(1-'Table de mortalité H'!$AC55)</f>
        <v>4.4603841789995482E-3</v>
      </c>
      <c r="DH21" s="16">
        <f>DG21*(1-'Table de mortalité H'!$AC55)</f>
        <v>4.415780337209553E-3</v>
      </c>
      <c r="DI21" s="16">
        <f>DH21*(1-'Table de mortalité H'!$AC55)</f>
        <v>4.3716225338374572E-3</v>
      </c>
      <c r="DJ21" s="16">
        <f>DI21*(1-'Table de mortalité H'!$AC55)</f>
        <v>4.3279063084990825E-3</v>
      </c>
      <c r="DK21" s="16">
        <f>DJ21*(1-'Table de mortalité H'!$AC55)</f>
        <v>4.2846272454140919E-3</v>
      </c>
    </row>
    <row r="22" spans="1:115" x14ac:dyDescent="0.2">
      <c r="A22" s="16"/>
      <c r="B22" s="16">
        <v>69</v>
      </c>
      <c r="C22" s="16"/>
      <c r="D22" s="16">
        <f>'Table de mortalité H'!AG56</f>
        <v>1.5107099999999998E-2</v>
      </c>
      <c r="E22" s="16">
        <f>'Table de mortalité H'!AH56</f>
        <v>1.4806468709999998E-2</v>
      </c>
      <c r="F22" s="16">
        <f>'Table de mortalité H'!AI56</f>
        <v>1.4523665157638997E-2</v>
      </c>
      <c r="G22" s="16">
        <f>'Table de mortalité H'!AJ56</f>
        <v>1.4257882085254204E-2</v>
      </c>
      <c r="H22" s="16">
        <f>'Table de mortalité H'!AK56</f>
        <v>1.4008369148762256E-2</v>
      </c>
      <c r="I22" s="16">
        <f>'Table de mortalité H'!AL56</f>
        <v>1.3773028547063049E-2</v>
      </c>
      <c r="J22" s="16">
        <f>'Table de mortalité H'!AM56</f>
        <v>1.355266009031004E-2</v>
      </c>
      <c r="K22" s="16">
        <f>'Table de mortalité H'!AN56</f>
        <v>1.3346659656937328E-2</v>
      </c>
      <c r="L22" s="16">
        <f>'Table de mortalité H'!AO56</f>
        <v>1.3153133091911738E-2</v>
      </c>
      <c r="M22" s="16">
        <f>'Table de mortalité H'!AP56</f>
        <v>1.2971619855243356E-2</v>
      </c>
      <c r="N22" s="16">
        <f>'Table de mortalité H'!AQ56</f>
        <v>1.2800394473154144E-2</v>
      </c>
      <c r="O22" s="16">
        <f>'Table de mortalité H'!AR56</f>
        <v>1.2639109502792402E-2</v>
      </c>
      <c r="P22" s="16">
        <f>'Table de mortalité H'!AS56</f>
        <v>1.2487440188758893E-2</v>
      </c>
      <c r="Q22" s="16">
        <f>'Table de mortalité H'!AT56</f>
        <v>1.2343834626588166E-2</v>
      </c>
      <c r="R22" s="16">
        <f>'Table de mortalité H'!AU56</f>
        <v>1.2206818062233038E-2</v>
      </c>
      <c r="S22" s="16">
        <f>'Table de mortalité H'!AV56</f>
        <v>1.2076205108967144E-2</v>
      </c>
      <c r="T22" s="16">
        <f>'Table de mortalité H'!AW56</f>
        <v>1.1950612575833887E-2</v>
      </c>
      <c r="U22" s="16">
        <f>'Table de mortalité H'!AX56</f>
        <v>1.1828716327560381E-2</v>
      </c>
      <c r="V22" s="16">
        <f>'Table de mortalité H'!AY56</f>
        <v>1.1710429164284776E-2</v>
      </c>
      <c r="W22" s="16">
        <f>'Table de mortalité H'!AZ56</f>
        <v>1.1593324872641928E-2</v>
      </c>
      <c r="X22" s="16">
        <f>'Table de mortalité H'!BA56</f>
        <v>1.1477391623915508E-2</v>
      </c>
      <c r="Y22" s="16">
        <f>'Table de mortalité H'!BB56</f>
        <v>1.1362617707676352E-2</v>
      </c>
      <c r="Z22" s="16">
        <f>'Table de mortalité H'!BC56</f>
        <v>1.1248991530599588E-2</v>
      </c>
      <c r="AA22" s="16">
        <f>'Table de mortalité H'!BD56</f>
        <v>1.1136501615293592E-2</v>
      </c>
      <c r="AB22" s="16">
        <f>'Table de mortalité H'!BE56</f>
        <v>1.1025136599140657E-2</v>
      </c>
      <c r="AC22" s="16">
        <f>'Table de mortalité H'!BF56</f>
        <v>1.0914885233149251E-2</v>
      </c>
      <c r="AD22" s="16">
        <f>'Table de mortalité H'!BG56</f>
        <v>1.0805736380817757E-2</v>
      </c>
      <c r="AE22" s="16">
        <f>'Table de mortalité H'!BH56</f>
        <v>1.0697679017009579E-2</v>
      </c>
      <c r="AF22" s="16">
        <f>'Table de mortalité H'!BI56</f>
        <v>1.0590702226839483E-2</v>
      </c>
      <c r="AG22" s="16">
        <f>AF22*(1-'Table de mortalité H'!$AC56)</f>
        <v>1.0484795204571089E-2</v>
      </c>
      <c r="AH22" s="16">
        <f>AG22*(1-'Table de mortalité H'!$AC56)</f>
        <v>1.0379947252525378E-2</v>
      </c>
      <c r="AI22" s="16">
        <f>AH22*(1-'Table de mortalité H'!$AC56)</f>
        <v>1.0276147780000125E-2</v>
      </c>
      <c r="AJ22" s="16">
        <f>AI22*(1-'Table de mortalité H'!$AC56)</f>
        <v>1.0173386302200124E-2</v>
      </c>
      <c r="AK22" s="16">
        <f>AJ22*(1-'Table de mortalité H'!$AC56)</f>
        <v>1.0071652439178123E-2</v>
      </c>
      <c r="AL22" s="16">
        <f>AK22*(1-'Table de mortalité H'!$AC56)</f>
        <v>9.9709359147863424E-3</v>
      </c>
      <c r="AM22" s="16">
        <f>AL22*(1-'Table de mortalité H'!$AC56)</f>
        <v>9.8712265556384782E-3</v>
      </c>
      <c r="AN22" s="16">
        <f>AM22*(1-'Table de mortalité H'!$AC56)</f>
        <v>9.7725142900820933E-3</v>
      </c>
      <c r="AO22" s="16">
        <f>AN22*(1-'Table de mortalité H'!$AC56)</f>
        <v>9.674789147181272E-3</v>
      </c>
      <c r="AP22" s="16">
        <f>AO22*(1-'Table de mortalité H'!$AC56)</f>
        <v>9.5780412557094595E-3</v>
      </c>
      <c r="AQ22" s="16">
        <f>AP22*(1-'Table de mortalité H'!$AC56)</f>
        <v>9.4822608431523649E-3</v>
      </c>
      <c r="AR22" s="16">
        <f>AQ22*(1-'Table de mortalité H'!$AC56)</f>
        <v>9.3874382347208414E-3</v>
      </c>
      <c r="AS22" s="16">
        <f>AR22*(1-'Table de mortalité H'!$AC56)</f>
        <v>9.293563852373633E-3</v>
      </c>
      <c r="AT22" s="16">
        <f>AS22*(1-'Table de mortalité H'!$AC56)</f>
        <v>9.2006282138498967E-3</v>
      </c>
      <c r="AU22" s="16">
        <f>AT22*(1-'Table de mortalité H'!$AC56)</f>
        <v>9.108621931711398E-3</v>
      </c>
      <c r="AV22" s="16">
        <f>AU22*(1-'Table de mortalité H'!$AC56)</f>
        <v>9.0175357123942843E-3</v>
      </c>
      <c r="AW22" s="16">
        <f>AV22*(1-'Table de mortalité H'!$AC56)</f>
        <v>8.9273603552703414E-3</v>
      </c>
      <c r="AX22" s="16">
        <f>AW22*(1-'Table de mortalité H'!$AC56)</f>
        <v>8.838086751717638E-3</v>
      </c>
      <c r="AY22" s="16">
        <f>AX22*(1-'Table de mortalité H'!$AC56)</f>
        <v>8.7497058842004611E-3</v>
      </c>
      <c r="AZ22" s="16">
        <f>AY22*(1-'Table de mortalité H'!$AC56)</f>
        <v>8.6622088253584563E-3</v>
      </c>
      <c r="BA22" s="16">
        <f>AZ22*(1-'Table de mortalité H'!$AC56)</f>
        <v>8.5755867371048716E-3</v>
      </c>
      <c r="BB22" s="16">
        <f>BA22*(1-'Table de mortalité H'!$AC56)</f>
        <v>8.4898308697338234E-3</v>
      </c>
      <c r="BC22" s="16">
        <f>BB22*(1-'Table de mortalité H'!$AC56)</f>
        <v>8.404932561036485E-3</v>
      </c>
      <c r="BD22" s="16">
        <f>BC22*(1-'Table de mortalité H'!$AC56)</f>
        <v>8.3208832354261207E-3</v>
      </c>
      <c r="BE22" s="16">
        <f>BD22*(1-'Table de mortalité H'!$AC56)</f>
        <v>8.2376744030718593E-3</v>
      </c>
      <c r="BF22" s="16">
        <f>BE22*(1-'Table de mortalité H'!$AC56)</f>
        <v>8.15529765904114E-3</v>
      </c>
      <c r="BG22" s="16">
        <f>BF22*(1-'Table de mortalité H'!$AC56)</f>
        <v>8.0737446824507286E-3</v>
      </c>
      <c r="BH22" s="16">
        <f>BG22*(1-'Table de mortalité H'!$AC56)</f>
        <v>7.9930072356262215E-3</v>
      </c>
      <c r="BI22" s="16">
        <f>BH22*(1-'Table de mortalité H'!$AC56)</f>
        <v>7.9130771632699593E-3</v>
      </c>
      <c r="BJ22" s="16">
        <f>BI22*(1-'Table de mortalité H'!$AC56)</f>
        <v>7.8339463916372604E-3</v>
      </c>
      <c r="BK22" s="16">
        <f>BJ22*(1-'Table de mortalité H'!$AC56)</f>
        <v>7.7556069277208879E-3</v>
      </c>
      <c r="BL22" s="16">
        <f>BK22*(1-'Table de mortalité H'!$AC56)</f>
        <v>7.6780508584436786E-3</v>
      </c>
      <c r="BM22" s="16">
        <f>BL22*(1-'Table de mortalité H'!$AC56)</f>
        <v>7.6012703498592417E-3</v>
      </c>
      <c r="BN22" s="16">
        <f>BM22*(1-'Table de mortalité H'!$AC56)</f>
        <v>7.5252576463606495E-3</v>
      </c>
      <c r="BO22" s="16">
        <f>BN22*(1-'Table de mortalité H'!$AC56)</f>
        <v>7.450005069897043E-3</v>
      </c>
      <c r="BP22" s="16">
        <f>BO22*(1-'Table de mortalité H'!$AC56)</f>
        <v>7.3755050191980729E-3</v>
      </c>
      <c r="BQ22" s="16">
        <f>BP22*(1-'Table de mortalité H'!$AC56)</f>
        <v>7.3017499690060921E-3</v>
      </c>
      <c r="BR22" s="16">
        <f>BQ22*(1-'Table de mortalité H'!$AC56)</f>
        <v>7.2287324693160312E-3</v>
      </c>
      <c r="BS22" s="16">
        <f>BR22*(1-'Table de mortalité H'!$AC56)</f>
        <v>7.156445144622871E-3</v>
      </c>
      <c r="BT22" s="16">
        <f>BS22*(1-'Table de mortalité H'!$AC56)</f>
        <v>7.084880693176642E-3</v>
      </c>
      <c r="BU22" s="16">
        <f>BT22*(1-'Table de mortalité H'!$AC56)</f>
        <v>7.0140318862448757E-3</v>
      </c>
      <c r="BV22" s="16">
        <f>BU22*(1-'Table de mortalité H'!$AC56)</f>
        <v>6.9438915673824264E-3</v>
      </c>
      <c r="BW22" s="16">
        <f>BV22*(1-'Table de mortalité H'!$AC56)</f>
        <v>6.8744526517086017E-3</v>
      </c>
      <c r="BX22" s="16">
        <f>BW22*(1-'Table de mortalité H'!$AC56)</f>
        <v>6.8057081251915157E-3</v>
      </c>
      <c r="BY22" s="16">
        <f>BX22*(1-'Table de mortalité H'!$AC56)</f>
        <v>6.7376510439396001E-3</v>
      </c>
      <c r="BZ22" s="16">
        <f>BY22*(1-'Table de mortalité H'!$AC56)</f>
        <v>6.6702745335002044E-3</v>
      </c>
      <c r="CA22" s="16">
        <f>BZ22*(1-'Table de mortalité H'!$AC56)</f>
        <v>6.6035717881652023E-3</v>
      </c>
      <c r="CB22" s="16">
        <f>CA22*(1-'Table de mortalité H'!$AC56)</f>
        <v>6.5375360702835499E-3</v>
      </c>
      <c r="CC22" s="16">
        <f>CB22*(1-'Table de mortalité H'!$AC56)</f>
        <v>6.4721607095807139E-3</v>
      </c>
      <c r="CD22" s="16">
        <f>CC22*(1-'Table de mortalité H'!$AC56)</f>
        <v>6.4074391024849069E-3</v>
      </c>
      <c r="CE22" s="16">
        <f>CD22*(1-'Table de mortalité H'!$AC56)</f>
        <v>6.3433647114600573E-3</v>
      </c>
      <c r="CF22" s="16">
        <f>CE22*(1-'Table de mortalité H'!$AC56)</f>
        <v>6.2799310643454568E-3</v>
      </c>
      <c r="CG22" s="16">
        <f>CF22*(1-'Table de mortalité H'!$AC56)</f>
        <v>6.2171317537020026E-3</v>
      </c>
      <c r="CH22" s="16">
        <f>CG22*(1-'Table de mortalité H'!$AC56)</f>
        <v>6.1549604361649827E-3</v>
      </c>
      <c r="CI22" s="16">
        <f>CH22*(1-'Table de mortalité H'!$AC56)</f>
        <v>6.0934108318033324E-3</v>
      </c>
      <c r="CJ22" s="16">
        <f>CI22*(1-'Table de mortalité H'!$AC56)</f>
        <v>6.0324767234852987E-3</v>
      </c>
      <c r="CK22" s="16">
        <f>CJ22*(1-'Table de mortalité H'!$AC56)</f>
        <v>5.9721519562504453E-3</v>
      </c>
      <c r="CL22" s="16">
        <f>CK22*(1-'Table de mortalité H'!$AC56)</f>
        <v>5.9124304366879408E-3</v>
      </c>
      <c r="CM22" s="16">
        <f>CL22*(1-'Table de mortalité H'!$AC56)</f>
        <v>5.8533061323210612E-3</v>
      </c>
      <c r="CN22" s="16">
        <f>CM22*(1-'Table de mortalité H'!$AC56)</f>
        <v>5.7947730709978504E-3</v>
      </c>
      <c r="CO22" s="16">
        <f>CN22*(1-'Table de mortalité H'!$AC56)</f>
        <v>5.7368253402878717E-3</v>
      </c>
      <c r="CP22" s="16">
        <f>CO22*(1-'Table de mortalité H'!$AC56)</f>
        <v>5.6794570868849929E-3</v>
      </c>
      <c r="CQ22" s="16">
        <f>CP22*(1-'Table de mortalité H'!$AC56)</f>
        <v>5.6226625160161426E-3</v>
      </c>
      <c r="CR22" s="16">
        <f>CQ22*(1-'Table de mortalité H'!$AC56)</f>
        <v>5.5664358908559808E-3</v>
      </c>
      <c r="CS22" s="16">
        <f>CR22*(1-'Table de mortalité H'!$AC56)</f>
        <v>5.5107715319474213E-3</v>
      </c>
      <c r="CT22" s="16">
        <f>CS22*(1-'Table de mortalité H'!$AC56)</f>
        <v>5.455663816627947E-3</v>
      </c>
      <c r="CU22" s="16">
        <f>CT22*(1-'Table de mortalité H'!$AC56)</f>
        <v>5.4011071784616678E-3</v>
      </c>
      <c r="CV22" s="16">
        <f>CU22*(1-'Table de mortalité H'!$AC56)</f>
        <v>5.3470961066770508E-3</v>
      </c>
      <c r="CW22" s="16">
        <f>CV22*(1-'Table de mortalité H'!$AC56)</f>
        <v>5.2936251456102805E-3</v>
      </c>
      <c r="CX22" s="16">
        <f>CW22*(1-'Table de mortalité H'!$AC56)</f>
        <v>5.2406888941541781E-3</v>
      </c>
      <c r="CY22" s="16">
        <f>CX22*(1-'Table de mortalité H'!$AC56)</f>
        <v>5.1882820052126365E-3</v>
      </c>
      <c r="CZ22" s="16">
        <f>CY22*(1-'Table de mortalité H'!$AC56)</f>
        <v>5.13639918516051E-3</v>
      </c>
      <c r="DA22" s="16">
        <f>CZ22*(1-'Table de mortalité H'!$AC56)</f>
        <v>5.0850351933089052E-3</v>
      </c>
      <c r="DB22" s="16">
        <f>DA22*(1-'Table de mortalité H'!$AC56)</f>
        <v>5.0341848413758159E-3</v>
      </c>
      <c r="DC22" s="16">
        <f>DB22*(1-'Table de mortalité H'!$AC56)</f>
        <v>4.9838429929620577E-3</v>
      </c>
      <c r="DD22" s="16">
        <f>DC22*(1-'Table de mortalité H'!$AC56)</f>
        <v>4.9340045630324372E-3</v>
      </c>
      <c r="DE22" s="16">
        <f>DD22*(1-'Table de mortalité H'!$AC56)</f>
        <v>4.8846645174021128E-3</v>
      </c>
      <c r="DF22" s="16">
        <f>DE22*(1-'Table de mortalité H'!$AC56)</f>
        <v>4.8358178722280919E-3</v>
      </c>
      <c r="DG22" s="16">
        <f>DF22*(1-'Table de mortalité H'!$AC56)</f>
        <v>4.7874596935058109E-3</v>
      </c>
      <c r="DH22" s="16">
        <f>DG22*(1-'Table de mortalité H'!$AC56)</f>
        <v>4.7395850965707524E-3</v>
      </c>
      <c r="DI22" s="16">
        <f>DH22*(1-'Table de mortalité H'!$AC56)</f>
        <v>4.6921892456050452E-3</v>
      </c>
      <c r="DJ22" s="16">
        <f>DI22*(1-'Table de mortalité H'!$AC56)</f>
        <v>4.6452673531489951E-3</v>
      </c>
      <c r="DK22" s="16">
        <f>DJ22*(1-'Table de mortalité H'!$AC56)</f>
        <v>4.5988146796175052E-3</v>
      </c>
    </row>
    <row r="23" spans="1:115" x14ac:dyDescent="0.2">
      <c r="A23" s="16"/>
      <c r="B23" s="16">
        <v>70</v>
      </c>
      <c r="C23" s="16"/>
      <c r="D23" s="16">
        <f>'Table de mortalité H'!AG57</f>
        <v>1.6368000000000001E-2</v>
      </c>
      <c r="E23" s="16">
        <f>'Table de mortalité H'!AH57</f>
        <v>1.6042276800000001E-2</v>
      </c>
      <c r="F23" s="16">
        <f>'Table de mortalité H'!AI57</f>
        <v>1.5735869313120002E-2</v>
      </c>
      <c r="G23" s="16">
        <f>'Table de mortalité H'!AJ57</f>
        <v>1.5447902904689906E-2</v>
      </c>
      <c r="H23" s="16">
        <f>'Table de mortalité H'!AK57</f>
        <v>1.5179109394148302E-2</v>
      </c>
      <c r="I23" s="16">
        <f>'Table de mortalité H'!AL57</f>
        <v>1.4925618267266025E-2</v>
      </c>
      <c r="J23" s="16">
        <f>'Table de mortalité H'!AM57</f>
        <v>1.4688300936816496E-2</v>
      </c>
      <c r="K23" s="16">
        <f>'Table de mortalité H'!AN57</f>
        <v>1.4466507592670567E-2</v>
      </c>
      <c r="L23" s="16">
        <f>'Table de mortalité H'!AO57</f>
        <v>1.4258189883336112E-2</v>
      </c>
      <c r="M23" s="16">
        <f>'Table de mortalité H'!AP57</f>
        <v>1.4062852681934407E-2</v>
      </c>
      <c r="N23" s="16">
        <f>'Table de mortalité H'!AQ57</f>
        <v>1.3878629311801066E-2</v>
      </c>
      <c r="O23" s="16">
        <f>'Table de mortalité H'!AR57</f>
        <v>1.3705146445403554E-2</v>
      </c>
      <c r="P23" s="16">
        <f>'Table de mortalité H'!AS57</f>
        <v>1.3542055202703251E-2</v>
      </c>
      <c r="Q23" s="16">
        <f>'Table de mortalité H'!AT57</f>
        <v>1.3386321567872164E-2</v>
      </c>
      <c r="R23" s="16">
        <f>'Table de mortalité H'!AU57</f>
        <v>1.3239072030625569E-2</v>
      </c>
      <c r="S23" s="16">
        <f>'Table de mortalité H'!AV57</f>
        <v>1.3097413959897875E-2</v>
      </c>
      <c r="T23" s="16">
        <f>'Table de mortalité H'!AW57</f>
        <v>1.2961200854714939E-2</v>
      </c>
      <c r="U23" s="16">
        <f>'Table de mortalité H'!AX57</f>
        <v>1.2828996605996847E-2</v>
      </c>
      <c r="V23" s="16">
        <f>'Table de mortalité H'!AY57</f>
        <v>1.2700706639936879E-2</v>
      </c>
      <c r="W23" s="16">
        <f>'Table de mortalité H'!AZ57</f>
        <v>1.257369957353751E-2</v>
      </c>
      <c r="X23" s="16">
        <f>'Table de mortalité H'!BA57</f>
        <v>1.2447962577802134E-2</v>
      </c>
      <c r="Y23" s="16">
        <f>'Table de mortalité H'!BB57</f>
        <v>1.2323482952024113E-2</v>
      </c>
      <c r="Z23" s="16">
        <f>'Table de mortalité H'!BC57</f>
        <v>1.2200248122503872E-2</v>
      </c>
      <c r="AA23" s="16">
        <f>'Table de mortalité H'!BD57</f>
        <v>1.2078245641278833E-2</v>
      </c>
      <c r="AB23" s="16">
        <f>'Table de mortalité H'!BE57</f>
        <v>1.1957463184866046E-2</v>
      </c>
      <c r="AC23" s="16">
        <f>'Table de mortalité H'!BF57</f>
        <v>1.1837888553017385E-2</v>
      </c>
      <c r="AD23" s="16">
        <f>'Table de mortalité H'!BG57</f>
        <v>1.1719509667487211E-2</v>
      </c>
      <c r="AE23" s="16">
        <f>'Table de mortalité H'!BH57</f>
        <v>1.1602314570812339E-2</v>
      </c>
      <c r="AF23" s="16">
        <f>'Table de mortalité H'!BI57</f>
        <v>1.1486291425104215E-2</v>
      </c>
      <c r="AG23" s="16">
        <f>AF23*(1-'Table de mortalité H'!$AC57)</f>
        <v>1.1371428510853173E-2</v>
      </c>
      <c r="AH23" s="16">
        <f>AG23*(1-'Table de mortalité H'!$AC57)</f>
        <v>1.1257714225744642E-2</v>
      </c>
      <c r="AI23" s="16">
        <f>AH23*(1-'Table de mortalité H'!$AC57)</f>
        <v>1.1145137083487196E-2</v>
      </c>
      <c r="AJ23" s="16">
        <f>AI23*(1-'Table de mortalité H'!$AC57)</f>
        <v>1.1033685712652324E-2</v>
      </c>
      <c r="AK23" s="16">
        <f>AJ23*(1-'Table de mortalité H'!$AC57)</f>
        <v>1.0923348855525801E-2</v>
      </c>
      <c r="AL23" s="16">
        <f>AK23*(1-'Table de mortalité H'!$AC57)</f>
        <v>1.0814115366970543E-2</v>
      </c>
      <c r="AM23" s="16">
        <f>AL23*(1-'Table de mortalité H'!$AC57)</f>
        <v>1.0705974213300837E-2</v>
      </c>
      <c r="AN23" s="16">
        <f>AM23*(1-'Table de mortalité H'!$AC57)</f>
        <v>1.0598914471167828E-2</v>
      </c>
      <c r="AO23" s="16">
        <f>AN23*(1-'Table de mortalité H'!$AC57)</f>
        <v>1.0492925326456149E-2</v>
      </c>
      <c r="AP23" s="16">
        <f>AO23*(1-'Table de mortalité H'!$AC57)</f>
        <v>1.0387996073191587E-2</v>
      </c>
      <c r="AQ23" s="16">
        <f>AP23*(1-'Table de mortalité H'!$AC57)</f>
        <v>1.0284116112459671E-2</v>
      </c>
      <c r="AR23" s="16">
        <f>AQ23*(1-'Table de mortalité H'!$AC57)</f>
        <v>1.0181274951335074E-2</v>
      </c>
      <c r="AS23" s="16">
        <f>AR23*(1-'Table de mortalité H'!$AC57)</f>
        <v>1.0079462201821723E-2</v>
      </c>
      <c r="AT23" s="16">
        <f>AS23*(1-'Table de mortalité H'!$AC57)</f>
        <v>9.9786675798035056E-3</v>
      </c>
      <c r="AU23" s="16">
        <f>AT23*(1-'Table de mortalité H'!$AC57)</f>
        <v>9.8788809040054708E-3</v>
      </c>
      <c r="AV23" s="16">
        <f>AU23*(1-'Table de mortalité H'!$AC57)</f>
        <v>9.7800920949654164E-3</v>
      </c>
      <c r="AW23" s="16">
        <f>AV23*(1-'Table de mortalité H'!$AC57)</f>
        <v>9.6822911740157627E-3</v>
      </c>
      <c r="AX23" s="16">
        <f>AW23*(1-'Table de mortalité H'!$AC57)</f>
        <v>9.5854682622756055E-3</v>
      </c>
      <c r="AY23" s="16">
        <f>AX23*(1-'Table de mortalité H'!$AC57)</f>
        <v>9.4896135796528492E-3</v>
      </c>
      <c r="AZ23" s="16">
        <f>AY23*(1-'Table de mortalité H'!$AC57)</f>
        <v>9.3947174438563201E-3</v>
      </c>
      <c r="BA23" s="16">
        <f>AZ23*(1-'Table de mortalité H'!$AC57)</f>
        <v>9.3007702694177571E-3</v>
      </c>
      <c r="BB23" s="16">
        <f>BA23*(1-'Table de mortalité H'!$AC57)</f>
        <v>9.2077625667235791E-3</v>
      </c>
      <c r="BC23" s="16">
        <f>BB23*(1-'Table de mortalité H'!$AC57)</f>
        <v>9.1156849410563429E-3</v>
      </c>
      <c r="BD23" s="16">
        <f>BC23*(1-'Table de mortalité H'!$AC57)</f>
        <v>9.0245280916457799E-3</v>
      </c>
      <c r="BE23" s="16">
        <f>BD23*(1-'Table de mortalité H'!$AC57)</f>
        <v>8.9342828107293222E-3</v>
      </c>
      <c r="BF23" s="16">
        <f>BE23*(1-'Table de mortalité H'!$AC57)</f>
        <v>8.8449399826220285E-3</v>
      </c>
      <c r="BG23" s="16">
        <f>BF23*(1-'Table de mortalité H'!$AC57)</f>
        <v>8.7564905827958086E-3</v>
      </c>
      <c r="BH23" s="16">
        <f>BG23*(1-'Table de mortalité H'!$AC57)</f>
        <v>8.6689256769678508E-3</v>
      </c>
      <c r="BI23" s="16">
        <f>BH23*(1-'Table de mortalité H'!$AC57)</f>
        <v>8.5822364201981714E-3</v>
      </c>
      <c r="BJ23" s="16">
        <f>BI23*(1-'Table de mortalité H'!$AC57)</f>
        <v>8.4964140559961893E-3</v>
      </c>
      <c r="BK23" s="16">
        <f>BJ23*(1-'Table de mortalité H'!$AC57)</f>
        <v>8.4114499154362282E-3</v>
      </c>
      <c r="BL23" s="16">
        <f>BK23*(1-'Table de mortalité H'!$AC57)</f>
        <v>8.3273354162818666E-3</v>
      </c>
      <c r="BM23" s="16">
        <f>BL23*(1-'Table de mortalité H'!$AC57)</f>
        <v>8.2440620621190477E-3</v>
      </c>
      <c r="BN23" s="16">
        <f>BM23*(1-'Table de mortalité H'!$AC57)</f>
        <v>8.1616214414978565E-3</v>
      </c>
      <c r="BO23" s="16">
        <f>BN23*(1-'Table de mortalité H'!$AC57)</f>
        <v>8.080005227082878E-3</v>
      </c>
      <c r="BP23" s="16">
        <f>BO23*(1-'Table de mortalité H'!$AC57)</f>
        <v>7.9992051748120491E-3</v>
      </c>
      <c r="BQ23" s="16">
        <f>BP23*(1-'Table de mortalité H'!$AC57)</f>
        <v>7.9192131230639284E-3</v>
      </c>
      <c r="BR23" s="16">
        <f>BQ23*(1-'Table de mortalité H'!$AC57)</f>
        <v>7.8400209918332887E-3</v>
      </c>
      <c r="BS23" s="16">
        <f>BR23*(1-'Table de mortalité H'!$AC57)</f>
        <v>7.7616207819149559E-3</v>
      </c>
      <c r="BT23" s="16">
        <f>BS23*(1-'Table de mortalité H'!$AC57)</f>
        <v>7.684004574095806E-3</v>
      </c>
      <c r="BU23" s="16">
        <f>BT23*(1-'Table de mortalité H'!$AC57)</f>
        <v>7.6071645283548482E-3</v>
      </c>
      <c r="BV23" s="16">
        <f>BU23*(1-'Table de mortalité H'!$AC57)</f>
        <v>7.5310928830712998E-3</v>
      </c>
      <c r="BW23" s="16">
        <f>BV23*(1-'Table de mortalité H'!$AC57)</f>
        <v>7.4557819542405866E-3</v>
      </c>
      <c r="BX23" s="16">
        <f>BW23*(1-'Table de mortalité H'!$AC57)</f>
        <v>7.381224134698181E-3</v>
      </c>
      <c r="BY23" s="16">
        <f>BX23*(1-'Table de mortalité H'!$AC57)</f>
        <v>7.3074118933511992E-3</v>
      </c>
      <c r="BZ23" s="16">
        <f>BY23*(1-'Table de mortalité H'!$AC57)</f>
        <v>7.2343377744176875E-3</v>
      </c>
      <c r="CA23" s="16">
        <f>BZ23*(1-'Table de mortalité H'!$AC57)</f>
        <v>7.1619943966735105E-3</v>
      </c>
      <c r="CB23" s="16">
        <f>CA23*(1-'Table de mortalité H'!$AC57)</f>
        <v>7.0903744527067757E-3</v>
      </c>
      <c r="CC23" s="16">
        <f>CB23*(1-'Table de mortalité H'!$AC57)</f>
        <v>7.0194707081797075E-3</v>
      </c>
      <c r="CD23" s="16">
        <f>CC23*(1-'Table de mortalité H'!$AC57)</f>
        <v>6.9492760010979107E-3</v>
      </c>
      <c r="CE23" s="16">
        <f>CD23*(1-'Table de mortalité H'!$AC57)</f>
        <v>6.8797832410869312E-3</v>
      </c>
      <c r="CF23" s="16">
        <f>CE23*(1-'Table de mortalité H'!$AC57)</f>
        <v>6.810985408676062E-3</v>
      </c>
      <c r="CG23" s="16">
        <f>CF23*(1-'Table de mortalité H'!$AC57)</f>
        <v>6.7428755545893013E-3</v>
      </c>
      <c r="CH23" s="16">
        <f>CG23*(1-'Table de mortalité H'!$AC57)</f>
        <v>6.6754467990434085E-3</v>
      </c>
      <c r="CI23" s="16">
        <f>CH23*(1-'Table de mortalité H'!$AC57)</f>
        <v>6.6086923310529743E-3</v>
      </c>
      <c r="CJ23" s="16">
        <f>CI23*(1-'Table de mortalité H'!$AC57)</f>
        <v>6.5426054077424448E-3</v>
      </c>
      <c r="CK23" s="16">
        <f>CJ23*(1-'Table de mortalité H'!$AC57)</f>
        <v>6.4771793536650205E-3</v>
      </c>
      <c r="CL23" s="16">
        <f>CK23*(1-'Table de mortalité H'!$AC57)</f>
        <v>6.4124075601283701E-3</v>
      </c>
      <c r="CM23" s="16">
        <f>CL23*(1-'Table de mortalité H'!$AC57)</f>
        <v>6.3482834845270866E-3</v>
      </c>
      <c r="CN23" s="16">
        <f>CM23*(1-'Table de mortalité H'!$AC57)</f>
        <v>6.2848006496818154E-3</v>
      </c>
      <c r="CO23" s="16">
        <f>CN23*(1-'Table de mortalité H'!$AC57)</f>
        <v>6.2219526431849968E-3</v>
      </c>
      <c r="CP23" s="16">
        <f>CO23*(1-'Table de mortalité H'!$AC57)</f>
        <v>6.1597331167531468E-3</v>
      </c>
      <c r="CQ23" s="16">
        <f>CP23*(1-'Table de mortalité H'!$AC57)</f>
        <v>6.098135785585615E-3</v>
      </c>
      <c r="CR23" s="16">
        <f>CQ23*(1-'Table de mortalité H'!$AC57)</f>
        <v>6.037154427729759E-3</v>
      </c>
      <c r="CS23" s="16">
        <f>CR23*(1-'Table de mortalité H'!$AC57)</f>
        <v>5.9767828834524613E-3</v>
      </c>
      <c r="CT23" s="16">
        <f>CS23*(1-'Table de mortalité H'!$AC57)</f>
        <v>5.9170150546179363E-3</v>
      </c>
      <c r="CU23" s="16">
        <f>CT23*(1-'Table de mortalité H'!$AC57)</f>
        <v>5.8578449040717568E-3</v>
      </c>
      <c r="CV23" s="16">
        <f>CU23*(1-'Table de mortalité H'!$AC57)</f>
        <v>5.7992664550310389E-3</v>
      </c>
      <c r="CW23" s="16">
        <f>CV23*(1-'Table de mortalité H'!$AC57)</f>
        <v>5.7412737904807285E-3</v>
      </c>
      <c r="CX23" s="16">
        <f>CW23*(1-'Table de mortalité H'!$AC57)</f>
        <v>5.6838610525759212E-3</v>
      </c>
      <c r="CY23" s="16">
        <f>CX23*(1-'Table de mortalité H'!$AC57)</f>
        <v>5.6270224420501619E-3</v>
      </c>
      <c r="CZ23" s="16">
        <f>CY23*(1-'Table de mortalité H'!$AC57)</f>
        <v>5.5707522176296599E-3</v>
      </c>
      <c r="DA23" s="16">
        <f>CZ23*(1-'Table de mortalité H'!$AC57)</f>
        <v>5.5150446954533635E-3</v>
      </c>
      <c r="DB23" s="16">
        <f>DA23*(1-'Table de mortalité H'!$AC57)</f>
        <v>5.4598942484988299E-3</v>
      </c>
      <c r="DC23" s="16">
        <f>DB23*(1-'Table de mortalité H'!$AC57)</f>
        <v>5.4052953060138419E-3</v>
      </c>
      <c r="DD23" s="16">
        <f>DC23*(1-'Table de mortalité H'!$AC57)</f>
        <v>5.3512423529537036E-3</v>
      </c>
      <c r="DE23" s="16">
        <f>DD23*(1-'Table de mortalité H'!$AC57)</f>
        <v>5.2977299294241663E-3</v>
      </c>
      <c r="DF23" s="16">
        <f>DE23*(1-'Table de mortalité H'!$AC57)</f>
        <v>5.2447526301299249E-3</v>
      </c>
      <c r="DG23" s="16">
        <f>DF23*(1-'Table de mortalité H'!$AC57)</f>
        <v>5.1923051038286257E-3</v>
      </c>
      <c r="DH23" s="16">
        <f>DG23*(1-'Table de mortalité H'!$AC57)</f>
        <v>5.1403820527903396E-3</v>
      </c>
      <c r="DI23" s="16">
        <f>DH23*(1-'Table de mortalité H'!$AC57)</f>
        <v>5.0889782322624359E-3</v>
      </c>
      <c r="DJ23" s="16">
        <f>DI23*(1-'Table de mortalité H'!$AC57)</f>
        <v>5.0380884499398116E-3</v>
      </c>
      <c r="DK23" s="16">
        <f>DJ23*(1-'Table de mortalité H'!$AC57)</f>
        <v>4.9877075654404133E-3</v>
      </c>
    </row>
    <row r="24" spans="1:115" x14ac:dyDescent="0.2">
      <c r="A24" s="16"/>
      <c r="B24" s="16">
        <v>71</v>
      </c>
      <c r="C24" s="16"/>
      <c r="D24" s="16">
        <f>'Table de mortalité H'!AG58</f>
        <v>1.7996000000000002E-2</v>
      </c>
      <c r="E24" s="16">
        <f>'Table de mortalité H'!AH58</f>
        <v>1.7639679200000001E-2</v>
      </c>
      <c r="F24" s="16">
        <f>'Table de mortalité H'!AI58</f>
        <v>1.7304525295200001E-2</v>
      </c>
      <c r="G24" s="16">
        <f>'Table de mortalité H'!AJ58</f>
        <v>1.699131338735688E-2</v>
      </c>
      <c r="H24" s="16">
        <f>'Table de mortalité H'!AK58</f>
        <v>1.6699062797094343E-2</v>
      </c>
      <c r="I24" s="16">
        <f>'Table de mortalité H'!AL58</f>
        <v>1.6425198167221995E-2</v>
      </c>
      <c r="J24" s="16">
        <f>'Table de mortalité H'!AM58</f>
        <v>1.6168965075813332E-2</v>
      </c>
      <c r="K24" s="16">
        <f>'Table de mortalité H'!AN58</f>
        <v>1.5928047496183713E-2</v>
      </c>
      <c r="L24" s="16">
        <f>'Table de mortalité H'!AO58</f>
        <v>1.5701869221737906E-2</v>
      </c>
      <c r="M24" s="16">
        <f>'Table de mortalité H'!AP58</f>
        <v>1.5489893987244445E-2</v>
      </c>
      <c r="N24" s="16">
        <f>'Table de mortalité H'!AQ58</f>
        <v>1.5290074354808992E-2</v>
      </c>
      <c r="O24" s="16">
        <f>'Table de mortalité H'!AR58</f>
        <v>1.5102006440244842E-2</v>
      </c>
      <c r="P24" s="16">
        <f>'Table de mortalité H'!AS58</f>
        <v>1.4923802764249951E-2</v>
      </c>
      <c r="Q24" s="16">
        <f>'Table de mortalité H'!AT58</f>
        <v>1.4753671412737503E-2</v>
      </c>
      <c r="R24" s="16">
        <f>'Table de mortalité H'!AU58</f>
        <v>1.4591381027197391E-2</v>
      </c>
      <c r="S24" s="16">
        <f>'Table de mortalité H'!AV58</f>
        <v>1.4436712388309098E-2</v>
      </c>
      <c r="T24" s="16">
        <f>'Table de mortalité H'!AW58</f>
        <v>1.4286570579470683E-2</v>
      </c>
      <c r="U24" s="16">
        <f>'Table de mortalité H'!AX58</f>
        <v>1.4140847559560082E-2</v>
      </c>
      <c r="V24" s="16">
        <f>'Table de mortalité H'!AY58</f>
        <v>1.3999439083964482E-2</v>
      </c>
      <c r="W24" s="16">
        <f>'Table de mortalité H'!AZ58</f>
        <v>1.3859444693124837E-2</v>
      </c>
      <c r="X24" s="16">
        <f>'Table de mortalité H'!BA58</f>
        <v>1.372085024619359E-2</v>
      </c>
      <c r="Y24" s="16">
        <f>'Table de mortalité H'!BB58</f>
        <v>1.3583641743731653E-2</v>
      </c>
      <c r="Z24" s="16">
        <f>'Table de mortalité H'!BC58</f>
        <v>1.3447805326294337E-2</v>
      </c>
      <c r="AA24" s="16">
        <f>'Table de mortalité H'!BD58</f>
        <v>1.3313327273031394E-2</v>
      </c>
      <c r="AB24" s="16">
        <f>'Table de mortalité H'!BE58</f>
        <v>1.318019400030108E-2</v>
      </c>
      <c r="AC24" s="16">
        <f>'Table de mortalité H'!BF58</f>
        <v>1.3048392060298069E-2</v>
      </c>
      <c r="AD24" s="16">
        <f>'Table de mortalité H'!BG58</f>
        <v>1.2917908139695089E-2</v>
      </c>
      <c r="AE24" s="16">
        <f>'Table de mortalité H'!BH58</f>
        <v>1.2788729058298138E-2</v>
      </c>
      <c r="AF24" s="16">
        <f>'Table de mortalité H'!BI58</f>
        <v>1.2660841767715156E-2</v>
      </c>
      <c r="AG24" s="16">
        <f>AF24*(1-'Table de mortalité H'!$AC58)</f>
        <v>1.2534233350038004E-2</v>
      </c>
      <c r="AH24" s="16">
        <f>AG24*(1-'Table de mortalité H'!$AC58)</f>
        <v>1.2408891016537624E-2</v>
      </c>
      <c r="AI24" s="16">
        <f>AH24*(1-'Table de mortalité H'!$AC58)</f>
        <v>1.2284802106372247E-2</v>
      </c>
      <c r="AJ24" s="16">
        <f>AI24*(1-'Table de mortalité H'!$AC58)</f>
        <v>1.2161954085308525E-2</v>
      </c>
      <c r="AK24" s="16">
        <f>AJ24*(1-'Table de mortalité H'!$AC58)</f>
        <v>1.2040334544455439E-2</v>
      </c>
      <c r="AL24" s="16">
        <f>AK24*(1-'Table de mortalité H'!$AC58)</f>
        <v>1.1919931199010884E-2</v>
      </c>
      <c r="AM24" s="16">
        <f>AL24*(1-'Table de mortalité H'!$AC58)</f>
        <v>1.1800731887020775E-2</v>
      </c>
      <c r="AN24" s="16">
        <f>AM24*(1-'Table de mortalité H'!$AC58)</f>
        <v>1.1682724568150567E-2</v>
      </c>
      <c r="AO24" s="16">
        <f>AN24*(1-'Table de mortalité H'!$AC58)</f>
        <v>1.156589732246906E-2</v>
      </c>
      <c r="AP24" s="16">
        <f>AO24*(1-'Table de mortalité H'!$AC58)</f>
        <v>1.1450238349244369E-2</v>
      </c>
      <c r="AQ24" s="16">
        <f>AP24*(1-'Table de mortalité H'!$AC58)</f>
        <v>1.1335735965751926E-2</v>
      </c>
      <c r="AR24" s="16">
        <f>AQ24*(1-'Table de mortalité H'!$AC58)</f>
        <v>1.1222378606094407E-2</v>
      </c>
      <c r="AS24" s="16">
        <f>AR24*(1-'Table de mortalité H'!$AC58)</f>
        <v>1.1110154820033464E-2</v>
      </c>
      <c r="AT24" s="16">
        <f>AS24*(1-'Table de mortalité H'!$AC58)</f>
        <v>1.0999053271833129E-2</v>
      </c>
      <c r="AU24" s="16">
        <f>AT24*(1-'Table de mortalité H'!$AC58)</f>
        <v>1.0889062739114797E-2</v>
      </c>
      <c r="AV24" s="16">
        <f>AU24*(1-'Table de mortalité H'!$AC58)</f>
        <v>1.0780172111723649E-2</v>
      </c>
      <c r="AW24" s="16">
        <f>AV24*(1-'Table de mortalité H'!$AC58)</f>
        <v>1.0672370390606412E-2</v>
      </c>
      <c r="AX24" s="16">
        <f>AW24*(1-'Table de mortalité H'!$AC58)</f>
        <v>1.0565646686700347E-2</v>
      </c>
      <c r="AY24" s="16">
        <f>AX24*(1-'Table de mortalité H'!$AC58)</f>
        <v>1.0459990219833343E-2</v>
      </c>
      <c r="AZ24" s="16">
        <f>AY24*(1-'Table de mortalité H'!$AC58)</f>
        <v>1.0355390317635009E-2</v>
      </c>
      <c r="BA24" s="16">
        <f>AZ24*(1-'Table de mortalité H'!$AC58)</f>
        <v>1.0251836414458659E-2</v>
      </c>
      <c r="BB24" s="16">
        <f>BA24*(1-'Table de mortalité H'!$AC58)</f>
        <v>1.0149318050314072E-2</v>
      </c>
      <c r="BC24" s="16">
        <f>BB24*(1-'Table de mortalité H'!$AC58)</f>
        <v>1.004782486981093E-2</v>
      </c>
      <c r="BD24" s="16">
        <f>BC24*(1-'Table de mortalité H'!$AC58)</f>
        <v>9.9473466211128202E-3</v>
      </c>
      <c r="BE24" s="16">
        <f>BD24*(1-'Table de mortalité H'!$AC58)</f>
        <v>9.8478731549016922E-3</v>
      </c>
      <c r="BF24" s="16">
        <f>BE24*(1-'Table de mortalité H'!$AC58)</f>
        <v>9.7493944233526756E-3</v>
      </c>
      <c r="BG24" s="16">
        <f>BF24*(1-'Table de mortalité H'!$AC58)</f>
        <v>9.6519004791191486E-3</v>
      </c>
      <c r="BH24" s="16">
        <f>BG24*(1-'Table de mortalité H'!$AC58)</f>
        <v>9.5553814743279571E-3</v>
      </c>
      <c r="BI24" s="16">
        <f>BH24*(1-'Table de mortalité H'!$AC58)</f>
        <v>9.4598276595846773E-3</v>
      </c>
      <c r="BJ24" s="16">
        <f>BI24*(1-'Table de mortalité H'!$AC58)</f>
        <v>9.3652293829888308E-3</v>
      </c>
      <c r="BK24" s="16">
        <f>BJ24*(1-'Table de mortalité H'!$AC58)</f>
        <v>9.271577089158942E-3</v>
      </c>
      <c r="BL24" s="16">
        <f>BK24*(1-'Table de mortalité H'!$AC58)</f>
        <v>9.1788613182673517E-3</v>
      </c>
      <c r="BM24" s="16">
        <f>BL24*(1-'Table de mortalité H'!$AC58)</f>
        <v>9.087072705084678E-3</v>
      </c>
      <c r="BN24" s="16">
        <f>BM24*(1-'Table de mortalité H'!$AC58)</f>
        <v>8.9962019780338316E-3</v>
      </c>
      <c r="BO24" s="16">
        <f>BN24*(1-'Table de mortalité H'!$AC58)</f>
        <v>8.9062399582534937E-3</v>
      </c>
      <c r="BP24" s="16">
        <f>BO24*(1-'Table de mortalité H'!$AC58)</f>
        <v>8.8171775586709591E-3</v>
      </c>
      <c r="BQ24" s="16">
        <f>BP24*(1-'Table de mortalité H'!$AC58)</f>
        <v>8.72900578308425E-3</v>
      </c>
      <c r="BR24" s="16">
        <f>BQ24*(1-'Table de mortalité H'!$AC58)</f>
        <v>8.6417157252534071E-3</v>
      </c>
      <c r="BS24" s="16">
        <f>BR24*(1-'Table de mortalité H'!$AC58)</f>
        <v>8.5552985680008731E-3</v>
      </c>
      <c r="BT24" s="16">
        <f>BS24*(1-'Table de mortalité H'!$AC58)</f>
        <v>8.4697455823208641E-3</v>
      </c>
      <c r="BU24" s="16">
        <f>BT24*(1-'Table de mortalité H'!$AC58)</f>
        <v>8.3850481264976552E-3</v>
      </c>
      <c r="BV24" s="16">
        <f>BU24*(1-'Table de mortalité H'!$AC58)</f>
        <v>8.3011976452326778E-3</v>
      </c>
      <c r="BW24" s="16">
        <f>BV24*(1-'Table de mortalité H'!$AC58)</f>
        <v>8.2181856687803517E-3</v>
      </c>
      <c r="BX24" s="16">
        <f>BW24*(1-'Table de mortalité H'!$AC58)</f>
        <v>8.1360038120925487E-3</v>
      </c>
      <c r="BY24" s="16">
        <f>BX24*(1-'Table de mortalité H'!$AC58)</f>
        <v>8.0546437739716231E-3</v>
      </c>
      <c r="BZ24" s="16">
        <f>BY24*(1-'Table de mortalité H'!$AC58)</f>
        <v>7.9740973362319063E-3</v>
      </c>
      <c r="CA24" s="16">
        <f>BZ24*(1-'Table de mortalité H'!$AC58)</f>
        <v>7.8943563628695868E-3</v>
      </c>
      <c r="CB24" s="16">
        <f>CA24*(1-'Table de mortalité H'!$AC58)</f>
        <v>7.8154127992408912E-3</v>
      </c>
      <c r="CC24" s="16">
        <f>CB24*(1-'Table de mortalité H'!$AC58)</f>
        <v>7.7372586712484825E-3</v>
      </c>
      <c r="CD24" s="16">
        <f>CC24*(1-'Table de mortalité H'!$AC58)</f>
        <v>7.6598860845359974E-3</v>
      </c>
      <c r="CE24" s="16">
        <f>CD24*(1-'Table de mortalité H'!$AC58)</f>
        <v>7.5832872236906374E-3</v>
      </c>
      <c r="CF24" s="16">
        <f>CE24*(1-'Table de mortalité H'!$AC58)</f>
        <v>7.5074543514537309E-3</v>
      </c>
      <c r="CG24" s="16">
        <f>CF24*(1-'Table de mortalité H'!$AC58)</f>
        <v>7.4323798079391932E-3</v>
      </c>
      <c r="CH24" s="16">
        <f>CG24*(1-'Table de mortalité H'!$AC58)</f>
        <v>7.3580560098598013E-3</v>
      </c>
      <c r="CI24" s="16">
        <f>CH24*(1-'Table de mortalité H'!$AC58)</f>
        <v>7.2844754497612034E-3</v>
      </c>
      <c r="CJ24" s="16">
        <f>CI24*(1-'Table de mortalité H'!$AC58)</f>
        <v>7.2116306952635916E-3</v>
      </c>
      <c r="CK24" s="16">
        <f>CJ24*(1-'Table de mortalité H'!$AC58)</f>
        <v>7.1395143883109559E-3</v>
      </c>
      <c r="CL24" s="16">
        <f>CK24*(1-'Table de mortalité H'!$AC58)</f>
        <v>7.0681192444278463E-3</v>
      </c>
      <c r="CM24" s="16">
        <f>CL24*(1-'Table de mortalité H'!$AC58)</f>
        <v>6.9974380519835675E-3</v>
      </c>
      <c r="CN24" s="16">
        <f>CM24*(1-'Table de mortalité H'!$AC58)</f>
        <v>6.9274636714637319E-3</v>
      </c>
      <c r="CO24" s="16">
        <f>CN24*(1-'Table de mortalité H'!$AC58)</f>
        <v>6.8581890347490949E-3</v>
      </c>
      <c r="CP24" s="16">
        <f>CO24*(1-'Table de mortalité H'!$AC58)</f>
        <v>6.789607144401604E-3</v>
      </c>
      <c r="CQ24" s="16">
        <f>CP24*(1-'Table de mortalité H'!$AC58)</f>
        <v>6.7217110729575879E-3</v>
      </c>
      <c r="CR24" s="16">
        <f>CQ24*(1-'Table de mortalité H'!$AC58)</f>
        <v>6.6544939622280117E-3</v>
      </c>
      <c r="CS24" s="16">
        <f>CR24*(1-'Table de mortalité H'!$AC58)</f>
        <v>6.5879490226057316E-3</v>
      </c>
      <c r="CT24" s="16">
        <f>CS24*(1-'Table de mortalité H'!$AC58)</f>
        <v>6.5220695323796743E-3</v>
      </c>
      <c r="CU24" s="16">
        <f>CT24*(1-'Table de mortalité H'!$AC58)</f>
        <v>6.4568488370558771E-3</v>
      </c>
      <c r="CV24" s="16">
        <f>CU24*(1-'Table de mortalité H'!$AC58)</f>
        <v>6.3922803486853186E-3</v>
      </c>
      <c r="CW24" s="16">
        <f>CV24*(1-'Table de mortalité H'!$AC58)</f>
        <v>6.3283575451984651E-3</v>
      </c>
      <c r="CX24" s="16">
        <f>CW24*(1-'Table de mortalité H'!$AC58)</f>
        <v>6.2650739697464805E-3</v>
      </c>
      <c r="CY24" s="16">
        <f>CX24*(1-'Table de mortalité H'!$AC58)</f>
        <v>6.2024232300490157E-3</v>
      </c>
      <c r="CZ24" s="16">
        <f>CY24*(1-'Table de mortalité H'!$AC58)</f>
        <v>6.1403989977485253E-3</v>
      </c>
      <c r="DA24" s="16">
        <f>CZ24*(1-'Table de mortalité H'!$AC58)</f>
        <v>6.0789950077710401E-3</v>
      </c>
      <c r="DB24" s="16">
        <f>DA24*(1-'Table de mortalité H'!$AC58)</f>
        <v>6.0182050576933297E-3</v>
      </c>
      <c r="DC24" s="16">
        <f>DB24*(1-'Table de mortalité H'!$AC58)</f>
        <v>5.9580230071163967E-3</v>
      </c>
      <c r="DD24" s="16">
        <f>DC24*(1-'Table de mortalité H'!$AC58)</f>
        <v>5.8984427770452322E-3</v>
      </c>
      <c r="DE24" s="16">
        <f>DD24*(1-'Table de mortalité H'!$AC58)</f>
        <v>5.8394583492747797E-3</v>
      </c>
      <c r="DF24" s="16">
        <f>DE24*(1-'Table de mortalité H'!$AC58)</f>
        <v>5.7810637657820319E-3</v>
      </c>
      <c r="DG24" s="16">
        <f>DF24*(1-'Table de mortalité H'!$AC58)</f>
        <v>5.7232531281242111E-3</v>
      </c>
      <c r="DH24" s="16">
        <f>DG24*(1-'Table de mortalité H'!$AC58)</f>
        <v>5.6660205968429691E-3</v>
      </c>
      <c r="DI24" s="16">
        <f>DH24*(1-'Table de mortalité H'!$AC58)</f>
        <v>5.6093603908745392E-3</v>
      </c>
      <c r="DJ24" s="16">
        <f>DI24*(1-'Table de mortalité H'!$AC58)</f>
        <v>5.553266786965794E-3</v>
      </c>
      <c r="DK24" s="16">
        <f>DJ24*(1-'Table de mortalité H'!$AC58)</f>
        <v>5.4977341190961364E-3</v>
      </c>
    </row>
    <row r="25" spans="1:115" x14ac:dyDescent="0.2">
      <c r="A25" s="16"/>
      <c r="B25" s="16">
        <v>72</v>
      </c>
      <c r="C25" s="16"/>
      <c r="D25" s="16">
        <f>'Table de mortalité H'!AG59</f>
        <v>1.9887999999999999E-2</v>
      </c>
      <c r="E25" s="16">
        <f>'Table de mortalité H'!AH59</f>
        <v>1.9492228799999997E-2</v>
      </c>
      <c r="F25" s="16">
        <f>'Table de mortalité H'!AI59</f>
        <v>1.9121876452799998E-2</v>
      </c>
      <c r="G25" s="16">
        <f>'Table de mortalité H'!AJ59</f>
        <v>1.8775770489004317E-2</v>
      </c>
      <c r="H25" s="16">
        <f>'Table de mortalité H'!AK59</f>
        <v>1.8452827236593444E-2</v>
      </c>
      <c r="I25" s="16">
        <f>'Table de mortalité H'!AL59</f>
        <v>1.8150200869913313E-2</v>
      </c>
      <c r="J25" s="16">
        <f>'Table de mortalité H'!AM59</f>
        <v>1.7867057736342666E-2</v>
      </c>
      <c r="K25" s="16">
        <f>'Table de mortalité H'!AN59</f>
        <v>1.7602625281844794E-2</v>
      </c>
      <c r="L25" s="16">
        <f>'Table de mortalité H'!AO59</f>
        <v>1.7354428265370783E-2</v>
      </c>
      <c r="M25" s="16">
        <f>'Table de mortalité H'!AP59</f>
        <v>1.7120143483788278E-2</v>
      </c>
      <c r="N25" s="16">
        <f>'Table de mortalité H'!AQ59</f>
        <v>1.6901005647195787E-2</v>
      </c>
      <c r="O25" s="16">
        <f>'Table de mortalité H'!AR59</f>
        <v>1.669312327773528E-2</v>
      </c>
      <c r="P25" s="16">
        <f>'Table de mortalité H'!AS59</f>
        <v>1.6496144423058003E-2</v>
      </c>
      <c r="Q25" s="16">
        <f>'Table de mortalité H'!AT59</f>
        <v>1.6309737991077447E-2</v>
      </c>
      <c r="R25" s="16">
        <f>'Table de mortalité H'!AU59</f>
        <v>1.6131961846974702E-2</v>
      </c>
      <c r="S25" s="16">
        <f>'Table de mortalité H'!AV59</f>
        <v>1.596096305139677E-2</v>
      </c>
      <c r="T25" s="16">
        <f>'Table de mortalité H'!AW59</f>
        <v>1.5796565131967383E-2</v>
      </c>
      <c r="U25" s="16">
        <f>'Table de mortalité H'!AX59</f>
        <v>1.5635440167621317E-2</v>
      </c>
      <c r="V25" s="16">
        <f>'Table de mortalité H'!AY59</f>
        <v>1.5479085765945103E-2</v>
      </c>
      <c r="W25" s="16">
        <f>'Table de mortalité H'!AZ59</f>
        <v>1.5324294908285652E-2</v>
      </c>
      <c r="X25" s="16">
        <f>'Table de mortalité H'!BA59</f>
        <v>1.5171051959202795E-2</v>
      </c>
      <c r="Y25" s="16">
        <f>'Table de mortalité H'!BB59</f>
        <v>1.5019341439610766E-2</v>
      </c>
      <c r="Z25" s="16">
        <f>'Table de mortalité H'!BC59</f>
        <v>1.4869148025214659E-2</v>
      </c>
      <c r="AA25" s="16">
        <f>'Table de mortalité H'!BD59</f>
        <v>1.4720456544962512E-2</v>
      </c>
      <c r="AB25" s="16">
        <f>'Table de mortalité H'!BE59</f>
        <v>1.4573251979512886E-2</v>
      </c>
      <c r="AC25" s="16">
        <f>'Table de mortalité H'!BF59</f>
        <v>1.4427519459717757E-2</v>
      </c>
      <c r="AD25" s="16">
        <f>'Table de mortalité H'!BG59</f>
        <v>1.4283244265120579E-2</v>
      </c>
      <c r="AE25" s="16">
        <f>'Table de mortalité H'!BH59</f>
        <v>1.4140411822469372E-2</v>
      </c>
      <c r="AF25" s="16">
        <f>'Table de mortalité H'!BI59</f>
        <v>1.3999007704244679E-2</v>
      </c>
      <c r="AG25" s="16">
        <f>AF25*(1-'Table de mortalité H'!$AC59)</f>
        <v>1.3859017627202232E-2</v>
      </c>
      <c r="AH25" s="16">
        <f>AG25*(1-'Table de mortalité H'!$AC59)</f>
        <v>1.372042745093021E-2</v>
      </c>
      <c r="AI25" s="16">
        <f>AH25*(1-'Table de mortalité H'!$AC59)</f>
        <v>1.3583223176420908E-2</v>
      </c>
      <c r="AJ25" s="16">
        <f>AI25*(1-'Table de mortalité H'!$AC59)</f>
        <v>1.3447390944656698E-2</v>
      </c>
      <c r="AK25" s="16">
        <f>AJ25*(1-'Table de mortalité H'!$AC59)</f>
        <v>1.331291703521013E-2</v>
      </c>
      <c r="AL25" s="16">
        <f>AK25*(1-'Table de mortalité H'!$AC59)</f>
        <v>1.3179787864858029E-2</v>
      </c>
      <c r="AM25" s="16">
        <f>AL25*(1-'Table de mortalité H'!$AC59)</f>
        <v>1.3047989986209449E-2</v>
      </c>
      <c r="AN25" s="16">
        <f>AM25*(1-'Table de mortalité H'!$AC59)</f>
        <v>1.2917510086347355E-2</v>
      </c>
      <c r="AO25" s="16">
        <f>AN25*(1-'Table de mortalité H'!$AC59)</f>
        <v>1.278833498548388E-2</v>
      </c>
      <c r="AP25" s="16">
        <f>AO25*(1-'Table de mortalité H'!$AC59)</f>
        <v>1.2660451635629042E-2</v>
      </c>
      <c r="AQ25" s="16">
        <f>AP25*(1-'Table de mortalité H'!$AC59)</f>
        <v>1.2533847119272752E-2</v>
      </c>
      <c r="AR25" s="16">
        <f>AQ25*(1-'Table de mortalité H'!$AC59)</f>
        <v>1.2408508648080024E-2</v>
      </c>
      <c r="AS25" s="16">
        <f>AR25*(1-'Table de mortalité H'!$AC59)</f>
        <v>1.2284423561599223E-2</v>
      </c>
      <c r="AT25" s="16">
        <f>AS25*(1-'Table de mortalité H'!$AC59)</f>
        <v>1.216157932598323E-2</v>
      </c>
      <c r="AU25" s="16">
        <f>AT25*(1-'Table de mortalité H'!$AC59)</f>
        <v>1.2039963532723397E-2</v>
      </c>
      <c r="AV25" s="16">
        <f>AU25*(1-'Table de mortalité H'!$AC59)</f>
        <v>1.1919563897396164E-2</v>
      </c>
      <c r="AW25" s="16">
        <f>AV25*(1-'Table de mortalité H'!$AC59)</f>
        <v>1.1800368258422202E-2</v>
      </c>
      <c r="AX25" s="16">
        <f>AW25*(1-'Table de mortalité H'!$AC59)</f>
        <v>1.168236457583798E-2</v>
      </c>
      <c r="AY25" s="16">
        <f>AX25*(1-'Table de mortalité H'!$AC59)</f>
        <v>1.1565540930079601E-2</v>
      </c>
      <c r="AZ25" s="16">
        <f>AY25*(1-'Table de mortalité H'!$AC59)</f>
        <v>1.1449885520778805E-2</v>
      </c>
      <c r="BA25" s="16">
        <f>AZ25*(1-'Table de mortalité H'!$AC59)</f>
        <v>1.1335386665571018E-2</v>
      </c>
      <c r="BB25" s="16">
        <f>BA25*(1-'Table de mortalité H'!$AC59)</f>
        <v>1.1222032798915307E-2</v>
      </c>
      <c r="BC25" s="16">
        <f>BB25*(1-'Table de mortalité H'!$AC59)</f>
        <v>1.1109812470926154E-2</v>
      </c>
      <c r="BD25" s="16">
        <f>BC25*(1-'Table de mortalité H'!$AC59)</f>
        <v>1.0998714346216892E-2</v>
      </c>
      <c r="BE25" s="16">
        <f>BD25*(1-'Table de mortalité H'!$AC59)</f>
        <v>1.0888727202754722E-2</v>
      </c>
      <c r="BF25" s="16">
        <f>BE25*(1-'Table de mortalité H'!$AC59)</f>
        <v>1.0779839930727175E-2</v>
      </c>
      <c r="BG25" s="16">
        <f>BF25*(1-'Table de mortalité H'!$AC59)</f>
        <v>1.0672041531419903E-2</v>
      </c>
      <c r="BH25" s="16">
        <f>BG25*(1-'Table de mortalité H'!$AC59)</f>
        <v>1.0565321116105704E-2</v>
      </c>
      <c r="BI25" s="16">
        <f>BH25*(1-'Table de mortalité H'!$AC59)</f>
        <v>1.0459667904944648E-2</v>
      </c>
      <c r="BJ25" s="16">
        <f>BI25*(1-'Table de mortalité H'!$AC59)</f>
        <v>1.0355071225895201E-2</v>
      </c>
      <c r="BK25" s="16">
        <f>BJ25*(1-'Table de mortalité H'!$AC59)</f>
        <v>1.0251520513636248E-2</v>
      </c>
      <c r="BL25" s="16">
        <f>BK25*(1-'Table de mortalité H'!$AC59)</f>
        <v>1.0149005308499886E-2</v>
      </c>
      <c r="BM25" s="16">
        <f>BL25*(1-'Table de mortalité H'!$AC59)</f>
        <v>1.0047515255414887E-2</v>
      </c>
      <c r="BN25" s="16">
        <f>BM25*(1-'Table de mortalité H'!$AC59)</f>
        <v>9.947040102860738E-3</v>
      </c>
      <c r="BO25" s="16">
        <f>BN25*(1-'Table de mortalité H'!$AC59)</f>
        <v>9.8475697018321311E-3</v>
      </c>
      <c r="BP25" s="16">
        <f>BO25*(1-'Table de mortalité H'!$AC59)</f>
        <v>9.7490940048138089E-3</v>
      </c>
      <c r="BQ25" s="16">
        <f>BP25*(1-'Table de mortalité H'!$AC59)</f>
        <v>9.6516030647656702E-3</v>
      </c>
      <c r="BR25" s="16">
        <f>BQ25*(1-'Table de mortalité H'!$AC59)</f>
        <v>9.5550870341180125E-3</v>
      </c>
      <c r="BS25" s="16">
        <f>BR25*(1-'Table de mortalité H'!$AC59)</f>
        <v>9.4595361637768317E-3</v>
      </c>
      <c r="BT25" s="16">
        <f>BS25*(1-'Table de mortalité H'!$AC59)</f>
        <v>9.3649408021390639E-3</v>
      </c>
      <c r="BU25" s="16">
        <f>BT25*(1-'Table de mortalité H'!$AC59)</f>
        <v>9.2712913941176735E-3</v>
      </c>
      <c r="BV25" s="16">
        <f>BU25*(1-'Table de mortalité H'!$AC59)</f>
        <v>9.1785784801764973E-3</v>
      </c>
      <c r="BW25" s="16">
        <f>BV25*(1-'Table de mortalité H'!$AC59)</f>
        <v>9.0867926953747315E-3</v>
      </c>
      <c r="BX25" s="16">
        <f>BW25*(1-'Table de mortalité H'!$AC59)</f>
        <v>8.9959247684209837E-3</v>
      </c>
      <c r="BY25" s="16">
        <f>BX25*(1-'Table de mortalité H'!$AC59)</f>
        <v>8.9059655207367732E-3</v>
      </c>
      <c r="BZ25" s="16">
        <f>BY25*(1-'Table de mortalité H'!$AC59)</f>
        <v>8.816905865529405E-3</v>
      </c>
      <c r="CA25" s="16">
        <f>BZ25*(1-'Table de mortalité H'!$AC59)</f>
        <v>8.72873680687411E-3</v>
      </c>
      <c r="CB25" s="16">
        <f>CA25*(1-'Table de mortalité H'!$AC59)</f>
        <v>8.6414494388053695E-3</v>
      </c>
      <c r="CC25" s="16">
        <f>CB25*(1-'Table de mortalité H'!$AC59)</f>
        <v>8.5550349444173165E-3</v>
      </c>
      <c r="CD25" s="16">
        <f>CC25*(1-'Table de mortalité H'!$AC59)</f>
        <v>8.469484594973143E-3</v>
      </c>
      <c r="CE25" s="16">
        <f>CD25*(1-'Table de mortalité H'!$AC59)</f>
        <v>8.3847897490234111E-3</v>
      </c>
      <c r="CF25" s="16">
        <f>CE25*(1-'Table de mortalité H'!$AC59)</f>
        <v>8.3009418515331765E-3</v>
      </c>
      <c r="CG25" s="16">
        <f>CF25*(1-'Table de mortalité H'!$AC59)</f>
        <v>8.2179324330178445E-3</v>
      </c>
      <c r="CH25" s="16">
        <f>CG25*(1-'Table de mortalité H'!$AC59)</f>
        <v>8.1357531086876655E-3</v>
      </c>
      <c r="CI25" s="16">
        <f>CH25*(1-'Table de mortalité H'!$AC59)</f>
        <v>8.054395577600789E-3</v>
      </c>
      <c r="CJ25" s="16">
        <f>CI25*(1-'Table de mortalité H'!$AC59)</f>
        <v>7.9738516218247815E-3</v>
      </c>
      <c r="CK25" s="16">
        <f>CJ25*(1-'Table de mortalité H'!$AC59)</f>
        <v>7.8941131056065334E-3</v>
      </c>
      <c r="CL25" s="16">
        <f>CK25*(1-'Table de mortalité H'!$AC59)</f>
        <v>7.8151719745504673E-3</v>
      </c>
      <c r="CM25" s="16">
        <f>CL25*(1-'Table de mortalité H'!$AC59)</f>
        <v>7.7370202548049626E-3</v>
      </c>
      <c r="CN25" s="16">
        <f>CM25*(1-'Table de mortalité H'!$AC59)</f>
        <v>7.6596500522569128E-3</v>
      </c>
      <c r="CO25" s="16">
        <f>CN25*(1-'Table de mortalité H'!$AC59)</f>
        <v>7.5830535517343433E-3</v>
      </c>
      <c r="CP25" s="16">
        <f>CO25*(1-'Table de mortalité H'!$AC59)</f>
        <v>7.5072230162169995E-3</v>
      </c>
      <c r="CQ25" s="16">
        <f>CP25*(1-'Table de mortalité H'!$AC59)</f>
        <v>7.4321507860548291E-3</v>
      </c>
      <c r="CR25" s="16">
        <f>CQ25*(1-'Table de mortalité H'!$AC59)</f>
        <v>7.3578292781942807E-3</v>
      </c>
      <c r="CS25" s="16">
        <f>CR25*(1-'Table de mortalité H'!$AC59)</f>
        <v>7.2842509854123376E-3</v>
      </c>
      <c r="CT25" s="16">
        <f>CS25*(1-'Table de mortalité H'!$AC59)</f>
        <v>7.2114084755582142E-3</v>
      </c>
      <c r="CU25" s="16">
        <f>CT25*(1-'Table de mortalité H'!$AC59)</f>
        <v>7.1392943908026316E-3</v>
      </c>
      <c r="CV25" s="16">
        <f>CU25*(1-'Table de mortalité H'!$AC59)</f>
        <v>7.0679014468946052E-3</v>
      </c>
      <c r="CW25" s="16">
        <f>CV25*(1-'Table de mortalité H'!$AC59)</f>
        <v>6.9972224324256595E-3</v>
      </c>
      <c r="CX25" s="16">
        <f>CW25*(1-'Table de mortalité H'!$AC59)</f>
        <v>6.9272502081014027E-3</v>
      </c>
      <c r="CY25" s="16">
        <f>CX25*(1-'Table de mortalité H'!$AC59)</f>
        <v>6.8579777060203883E-3</v>
      </c>
      <c r="CZ25" s="16">
        <f>CY25*(1-'Table de mortalité H'!$AC59)</f>
        <v>6.7893979289601848E-3</v>
      </c>
      <c r="DA25" s="16">
        <f>CZ25*(1-'Table de mortalité H'!$AC59)</f>
        <v>6.7215039496705828E-3</v>
      </c>
      <c r="DB25" s="16">
        <f>DA25*(1-'Table de mortalité H'!$AC59)</f>
        <v>6.6542889101738768E-3</v>
      </c>
      <c r="DC25" s="16">
        <f>DB25*(1-'Table de mortalité H'!$AC59)</f>
        <v>6.5877460210721382E-3</v>
      </c>
      <c r="DD25" s="16">
        <f>DC25*(1-'Table de mortalité H'!$AC59)</f>
        <v>6.5218685608614164E-3</v>
      </c>
      <c r="DE25" s="16">
        <f>DD25*(1-'Table de mortalité H'!$AC59)</f>
        <v>6.4566498752528026E-3</v>
      </c>
      <c r="DF25" s="16">
        <f>DE25*(1-'Table de mortalité H'!$AC59)</f>
        <v>6.3920833765002743E-3</v>
      </c>
      <c r="DG25" s="16">
        <f>DF25*(1-'Table de mortalité H'!$AC59)</f>
        <v>6.3281625427352717E-3</v>
      </c>
      <c r="DH25" s="16">
        <f>DG25*(1-'Table de mortalité H'!$AC59)</f>
        <v>6.2648809173079193E-3</v>
      </c>
      <c r="DI25" s="16">
        <f>DH25*(1-'Table de mortalité H'!$AC59)</f>
        <v>6.2022321081348399E-3</v>
      </c>
      <c r="DJ25" s="16">
        <f>DI25*(1-'Table de mortalité H'!$AC59)</f>
        <v>6.1402097870534916E-3</v>
      </c>
      <c r="DK25" s="16">
        <f>DJ25*(1-'Table de mortalité H'!$AC59)</f>
        <v>6.0788076891829567E-3</v>
      </c>
    </row>
    <row r="26" spans="1:115" x14ac:dyDescent="0.2">
      <c r="A26" s="16"/>
      <c r="B26" s="16">
        <v>73</v>
      </c>
      <c r="C26" s="16"/>
      <c r="D26" s="16">
        <f>'Table de mortalité H'!AG60</f>
        <v>2.2077000000000003E-2</v>
      </c>
      <c r="E26" s="16">
        <f>'Table de mortalité H'!AH60</f>
        <v>2.1633252300000003E-2</v>
      </c>
      <c r="F26" s="16">
        <f>'Table de mortalité H'!AI60</f>
        <v>2.1220057181070003E-2</v>
      </c>
      <c r="G26" s="16">
        <f>'Table de mortalité H'!AJ60</f>
        <v>2.0833852140374528E-2</v>
      </c>
      <c r="H26" s="16">
        <f>'Table de mortalité H'!AK60</f>
        <v>2.0473426498346048E-2</v>
      </c>
      <c r="I26" s="16">
        <f>'Table de mortalité H'!AL60</f>
        <v>2.013561496112334E-2</v>
      </c>
      <c r="J26" s="16">
        <f>'Table de mortalité H'!AM60</f>
        <v>1.9819485806233703E-2</v>
      </c>
      <c r="K26" s="16">
        <f>'Table de mortalité H'!AN60</f>
        <v>1.9524175467720822E-2</v>
      </c>
      <c r="L26" s="16">
        <f>'Table de mortalité H'!AO60</f>
        <v>1.9246932176079187E-2</v>
      </c>
      <c r="M26" s="16">
        <f>'Table de mortalité H'!AP60</f>
        <v>1.8987098591702119E-2</v>
      </c>
      <c r="N26" s="16">
        <f>'Table de mortalité H'!AQ60</f>
        <v>1.874216501986916E-2</v>
      </c>
      <c r="O26" s="16">
        <f>'Table de mortalité H'!AR60</f>
        <v>1.8511636390124771E-2</v>
      </c>
      <c r="P26" s="16">
        <f>'Table de mortalité H'!AS60</f>
        <v>1.8293199080721297E-2</v>
      </c>
      <c r="Q26" s="16">
        <f>'Table de mortalité H'!AT60</f>
        <v>1.8086485931109147E-2</v>
      </c>
      <c r="R26" s="16">
        <f>'Table de mortalité H'!AU60</f>
        <v>1.7889343234460058E-2</v>
      </c>
      <c r="S26" s="16">
        <f>'Table de mortalité H'!AV60</f>
        <v>1.7699716196174779E-2</v>
      </c>
      <c r="T26" s="16">
        <f>'Table de mortalité H'!AW60</f>
        <v>1.751740911935418E-2</v>
      </c>
      <c r="U26" s="16">
        <f>'Table de mortalité H'!AX60</f>
        <v>1.7338731546336767E-2</v>
      </c>
      <c r="V26" s="16">
        <f>'Table de mortalité H'!AY60</f>
        <v>1.7165344230873399E-2</v>
      </c>
      <c r="W26" s="16">
        <f>'Table de mortalité H'!AZ60</f>
        <v>1.6993690788564664E-2</v>
      </c>
      <c r="X26" s="16">
        <f>'Table de mortalité H'!BA60</f>
        <v>1.6823753880679016E-2</v>
      </c>
      <c r="Y26" s="16">
        <f>'Table de mortalité H'!BB60</f>
        <v>1.6655516341872227E-2</v>
      </c>
      <c r="Z26" s="16">
        <f>'Table de mortalité H'!BC60</f>
        <v>1.6488961178453505E-2</v>
      </c>
      <c r="AA26" s="16">
        <f>'Table de mortalité H'!BD60</f>
        <v>1.6324071566668971E-2</v>
      </c>
      <c r="AB26" s="16">
        <f>'Table de mortalité H'!BE60</f>
        <v>1.616083085100228E-2</v>
      </c>
      <c r="AC26" s="16">
        <f>'Table de mortalité H'!BF60</f>
        <v>1.5999222542492256E-2</v>
      </c>
      <c r="AD26" s="16">
        <f>'Table de mortalité H'!BG60</f>
        <v>1.5839230317067333E-2</v>
      </c>
      <c r="AE26" s="16">
        <f>'Table de mortalité H'!BH60</f>
        <v>1.5680838013896661E-2</v>
      </c>
      <c r="AF26" s="16">
        <f>'Table de mortalité H'!BI60</f>
        <v>1.5524029633757694E-2</v>
      </c>
      <c r="AG26" s="16">
        <f>AF26*(1-'Table de mortalité H'!$AC60)</f>
        <v>1.5368789337420117E-2</v>
      </c>
      <c r="AH26" s="16">
        <f>AG26*(1-'Table de mortalité H'!$AC60)</f>
        <v>1.5215101444045916E-2</v>
      </c>
      <c r="AI26" s="16">
        <f>AH26*(1-'Table de mortalité H'!$AC60)</f>
        <v>1.5062950429605457E-2</v>
      </c>
      <c r="AJ26" s="16">
        <f>AI26*(1-'Table de mortalité H'!$AC60)</f>
        <v>1.4912320925309403E-2</v>
      </c>
      <c r="AK26" s="16">
        <f>AJ26*(1-'Table de mortalité H'!$AC60)</f>
        <v>1.4763197716056308E-2</v>
      </c>
      <c r="AL26" s="16">
        <f>AK26*(1-'Table de mortalité H'!$AC60)</f>
        <v>1.4615565738895745E-2</v>
      </c>
      <c r="AM26" s="16">
        <f>AL26*(1-'Table de mortalité H'!$AC60)</f>
        <v>1.4469410081506788E-2</v>
      </c>
      <c r="AN26" s="16">
        <f>AM26*(1-'Table de mortalité H'!$AC60)</f>
        <v>1.4324715980691719E-2</v>
      </c>
      <c r="AO26" s="16">
        <f>AN26*(1-'Table de mortalité H'!$AC60)</f>
        <v>1.4181468820884802E-2</v>
      </c>
      <c r="AP26" s="16">
        <f>AO26*(1-'Table de mortalité H'!$AC60)</f>
        <v>1.4039654132675954E-2</v>
      </c>
      <c r="AQ26" s="16">
        <f>AP26*(1-'Table de mortalité H'!$AC60)</f>
        <v>1.3899257591349194E-2</v>
      </c>
      <c r="AR26" s="16">
        <f>AQ26*(1-'Table de mortalité H'!$AC60)</f>
        <v>1.3760265015435702E-2</v>
      </c>
      <c r="AS26" s="16">
        <f>AR26*(1-'Table de mortalité H'!$AC60)</f>
        <v>1.3622662365281344E-2</v>
      </c>
      <c r="AT26" s="16">
        <f>AS26*(1-'Table de mortalité H'!$AC60)</f>
        <v>1.3486435741628531E-2</v>
      </c>
      <c r="AU26" s="16">
        <f>AT26*(1-'Table de mortalité H'!$AC60)</f>
        <v>1.3351571384212245E-2</v>
      </c>
      <c r="AV26" s="16">
        <f>AU26*(1-'Table de mortalité H'!$AC60)</f>
        <v>1.3218055670370122E-2</v>
      </c>
      <c r="AW26" s="16">
        <f>AV26*(1-'Table de mortalité H'!$AC60)</f>
        <v>1.308587511366642E-2</v>
      </c>
      <c r="AX26" s="16">
        <f>AW26*(1-'Table de mortalité H'!$AC60)</f>
        <v>1.2955016362529756E-2</v>
      </c>
      <c r="AY26" s="16">
        <f>AX26*(1-'Table de mortalité H'!$AC60)</f>
        <v>1.2825466198904458E-2</v>
      </c>
      <c r="AZ26" s="16">
        <f>AY26*(1-'Table de mortalité H'!$AC60)</f>
        <v>1.2697211536915413E-2</v>
      </c>
      <c r="BA26" s="16">
        <f>AZ26*(1-'Table de mortalité H'!$AC60)</f>
        <v>1.2570239421546258E-2</v>
      </c>
      <c r="BB26" s="16">
        <f>BA26*(1-'Table de mortalité H'!$AC60)</f>
        <v>1.2444537027330796E-2</v>
      </c>
      <c r="BC26" s="16">
        <f>BB26*(1-'Table de mortalité H'!$AC60)</f>
        <v>1.2320091657057488E-2</v>
      </c>
      <c r="BD26" s="16">
        <f>BC26*(1-'Table de mortalité H'!$AC60)</f>
        <v>1.2196890740486913E-2</v>
      </c>
      <c r="BE26" s="16">
        <f>BD26*(1-'Table de mortalité H'!$AC60)</f>
        <v>1.2074921833082043E-2</v>
      </c>
      <c r="BF26" s="16">
        <f>BE26*(1-'Table de mortalité H'!$AC60)</f>
        <v>1.1954172614751223E-2</v>
      </c>
      <c r="BG26" s="16">
        <f>BF26*(1-'Table de mortalité H'!$AC60)</f>
        <v>1.183463088860371E-2</v>
      </c>
      <c r="BH26" s="16">
        <f>BG26*(1-'Table de mortalité H'!$AC60)</f>
        <v>1.1716284579717674E-2</v>
      </c>
      <c r="BI26" s="16">
        <f>BH26*(1-'Table de mortalité H'!$AC60)</f>
        <v>1.1599121733920496E-2</v>
      </c>
      <c r="BJ26" s="16">
        <f>BI26*(1-'Table de mortalité H'!$AC60)</f>
        <v>1.1483130516581291E-2</v>
      </c>
      <c r="BK26" s="16">
        <f>BJ26*(1-'Table de mortalité H'!$AC60)</f>
        <v>1.1368299211415477E-2</v>
      </c>
      <c r="BL26" s="16">
        <f>BK26*(1-'Table de mortalité H'!$AC60)</f>
        <v>1.1254616219301322E-2</v>
      </c>
      <c r="BM26" s="16">
        <f>BL26*(1-'Table de mortalité H'!$AC60)</f>
        <v>1.1142070057108308E-2</v>
      </c>
      <c r="BN26" s="16">
        <f>BM26*(1-'Table de mortalité H'!$AC60)</f>
        <v>1.1030649356537225E-2</v>
      </c>
      <c r="BO26" s="16">
        <f>BN26*(1-'Table de mortalité H'!$AC60)</f>
        <v>1.0920342862971853E-2</v>
      </c>
      <c r="BP26" s="16">
        <f>BO26*(1-'Table de mortalité H'!$AC60)</f>
        <v>1.0811139434342134E-2</v>
      </c>
      <c r="BQ26" s="16">
        <f>BP26*(1-'Table de mortalité H'!$AC60)</f>
        <v>1.0703028039998713E-2</v>
      </c>
      <c r="BR26" s="16">
        <f>BQ26*(1-'Table de mortalité H'!$AC60)</f>
        <v>1.0595997759598725E-2</v>
      </c>
      <c r="BS26" s="16">
        <f>BR26*(1-'Table de mortalité H'!$AC60)</f>
        <v>1.0490037782002738E-2</v>
      </c>
      <c r="BT26" s="16">
        <f>BS26*(1-'Table de mortalité H'!$AC60)</f>
        <v>1.0385137404182711E-2</v>
      </c>
      <c r="BU26" s="16">
        <f>BT26*(1-'Table de mortalité H'!$AC60)</f>
        <v>1.0281286030140883E-2</v>
      </c>
      <c r="BV26" s="16">
        <f>BU26*(1-'Table de mortalité H'!$AC60)</f>
        <v>1.0178473169839474E-2</v>
      </c>
      <c r="BW26" s="16">
        <f>BV26*(1-'Table de mortalité H'!$AC60)</f>
        <v>1.0076688438141079E-2</v>
      </c>
      <c r="BX26" s="16">
        <f>BW26*(1-'Table de mortalité H'!$AC60)</f>
        <v>9.9759215537596688E-3</v>
      </c>
      <c r="BY26" s="16">
        <f>BX26*(1-'Table de mortalité H'!$AC60)</f>
        <v>9.8761623382220727E-3</v>
      </c>
      <c r="BZ26" s="16">
        <f>BY26*(1-'Table de mortalité H'!$AC60)</f>
        <v>9.7774007148398526E-3</v>
      </c>
      <c r="CA26" s="16">
        <f>BZ26*(1-'Table de mortalité H'!$AC60)</f>
        <v>9.6796267076914543E-3</v>
      </c>
      <c r="CB26" s="16">
        <f>CA26*(1-'Table de mortalité H'!$AC60)</f>
        <v>9.5828304406145402E-3</v>
      </c>
      <c r="CC26" s="16">
        <f>CB26*(1-'Table de mortalité H'!$AC60)</f>
        <v>9.4870021362083948E-3</v>
      </c>
      <c r="CD26" s="16">
        <f>CC26*(1-'Table de mortalité H'!$AC60)</f>
        <v>9.3921321148463105E-3</v>
      </c>
      <c r="CE26" s="16">
        <f>CD26*(1-'Table de mortalité H'!$AC60)</f>
        <v>9.2982107936978465E-3</v>
      </c>
      <c r="CF26" s="16">
        <f>CE26*(1-'Table de mortalité H'!$AC60)</f>
        <v>9.2052286857608676E-3</v>
      </c>
      <c r="CG26" s="16">
        <f>CF26*(1-'Table de mortalité H'!$AC60)</f>
        <v>9.1131763989032583E-3</v>
      </c>
      <c r="CH26" s="16">
        <f>CG26*(1-'Table de mortalité H'!$AC60)</f>
        <v>9.0220446349142253E-3</v>
      </c>
      <c r="CI26" s="16">
        <f>CH26*(1-'Table de mortalité H'!$AC60)</f>
        <v>8.9318241885650834E-3</v>
      </c>
      <c r="CJ26" s="16">
        <f>CI26*(1-'Table de mortalité H'!$AC60)</f>
        <v>8.8425059466794333E-3</v>
      </c>
      <c r="CK26" s="16">
        <f>CJ26*(1-'Table de mortalité H'!$AC60)</f>
        <v>8.7540808872126393E-3</v>
      </c>
      <c r="CL26" s="16">
        <f>CK26*(1-'Table de mortalité H'!$AC60)</f>
        <v>8.6665400783405133E-3</v>
      </c>
      <c r="CM26" s="16">
        <f>CL26*(1-'Table de mortalité H'!$AC60)</f>
        <v>8.5798746775571089E-3</v>
      </c>
      <c r="CN26" s="16">
        <f>CM26*(1-'Table de mortalité H'!$AC60)</f>
        <v>8.4940759307815372E-3</v>
      </c>
      <c r="CO26" s="16">
        <f>CN26*(1-'Table de mortalité H'!$AC60)</f>
        <v>8.4091351714737222E-3</v>
      </c>
      <c r="CP26" s="16">
        <f>CO26*(1-'Table de mortalité H'!$AC60)</f>
        <v>8.3250438197589854E-3</v>
      </c>
      <c r="CQ26" s="16">
        <f>CP26*(1-'Table de mortalité H'!$AC60)</f>
        <v>8.2417933815613961E-3</v>
      </c>
      <c r="CR26" s="16">
        <f>CQ26*(1-'Table de mortalité H'!$AC60)</f>
        <v>8.1593754477457814E-3</v>
      </c>
      <c r="CS26" s="16">
        <f>CR26*(1-'Table de mortalité H'!$AC60)</f>
        <v>8.0777816932683238E-3</v>
      </c>
      <c r="CT26" s="16">
        <f>CS26*(1-'Table de mortalité H'!$AC60)</f>
        <v>7.9970038763356403E-3</v>
      </c>
      <c r="CU26" s="16">
        <f>CT26*(1-'Table de mortalité H'!$AC60)</f>
        <v>7.9170338375722845E-3</v>
      </c>
      <c r="CV26" s="16">
        <f>CU26*(1-'Table de mortalité H'!$AC60)</f>
        <v>7.8378634991965613E-3</v>
      </c>
      <c r="CW26" s="16">
        <f>CV26*(1-'Table de mortalité H'!$AC60)</f>
        <v>7.7594848642045956E-3</v>
      </c>
      <c r="CX26" s="16">
        <f>CW26*(1-'Table de mortalité H'!$AC60)</f>
        <v>7.6818900155625498E-3</v>
      </c>
      <c r="CY26" s="16">
        <f>CX26*(1-'Table de mortalité H'!$AC60)</f>
        <v>7.6050711154069242E-3</v>
      </c>
      <c r="CZ26" s="16">
        <f>CY26*(1-'Table de mortalité H'!$AC60)</f>
        <v>7.5290204042528551E-3</v>
      </c>
      <c r="DA26" s="16">
        <f>CZ26*(1-'Table de mortalité H'!$AC60)</f>
        <v>7.4537302002103262E-3</v>
      </c>
      <c r="DB26" s="16">
        <f>DA26*(1-'Table de mortalité H'!$AC60)</f>
        <v>7.3791928982082228E-3</v>
      </c>
      <c r="DC26" s="16">
        <f>DB26*(1-'Table de mortalité H'!$AC60)</f>
        <v>7.3054009692261404E-3</v>
      </c>
      <c r="DD26" s="16">
        <f>DC26*(1-'Table de mortalité H'!$AC60)</f>
        <v>7.2323469595338792E-3</v>
      </c>
      <c r="DE26" s="16">
        <f>DD26*(1-'Table de mortalité H'!$AC60)</f>
        <v>7.16002348993854E-3</v>
      </c>
      <c r="DF26" s="16">
        <f>DE26*(1-'Table de mortalité H'!$AC60)</f>
        <v>7.0884232550391547E-3</v>
      </c>
      <c r="DG26" s="16">
        <f>DF26*(1-'Table de mortalité H'!$AC60)</f>
        <v>7.0175390224887632E-3</v>
      </c>
      <c r="DH26" s="16">
        <f>DG26*(1-'Table de mortalité H'!$AC60)</f>
        <v>6.9473636322638756E-3</v>
      </c>
      <c r="DI26" s="16">
        <f>DH26*(1-'Table de mortalité H'!$AC60)</f>
        <v>6.8778899959412365E-3</v>
      </c>
      <c r="DJ26" s="16">
        <f>DI26*(1-'Table de mortalité H'!$AC60)</f>
        <v>6.8091110959818237E-3</v>
      </c>
      <c r="DK26" s="16">
        <f>DJ26*(1-'Table de mortalité H'!$AC60)</f>
        <v>6.7410199850220058E-3</v>
      </c>
    </row>
    <row r="27" spans="1:115" x14ac:dyDescent="0.2">
      <c r="A27" s="16"/>
      <c r="B27" s="16">
        <v>74</v>
      </c>
      <c r="C27" s="16"/>
      <c r="D27" s="16">
        <f>'Table de mortalité H'!AG61</f>
        <v>2.4596000000000003E-2</v>
      </c>
      <c r="E27" s="16">
        <f>'Table de mortalité H'!AH61</f>
        <v>2.4094241600000003E-2</v>
      </c>
      <c r="F27" s="16">
        <f>'Table de mortalité H'!AI61</f>
        <v>2.3626813312960005E-2</v>
      </c>
      <c r="G27" s="16">
        <f>'Table de mortalité H'!AJ61</f>
        <v>2.3189717266670247E-2</v>
      </c>
      <c r="H27" s="16">
        <f>'Table de mortalité H'!AK61</f>
        <v>2.2781578242776851E-2</v>
      </c>
      <c r="I27" s="16">
        <f>'Table de mortalité H'!AL61</f>
        <v>2.2401125886122475E-2</v>
      </c>
      <c r="J27" s="16">
        <f>'Table de mortalité H'!AM61</f>
        <v>2.2044947984533127E-2</v>
      </c>
      <c r="K27" s="16">
        <f>'Table de mortalité H'!AN61</f>
        <v>2.1712069269966678E-2</v>
      </c>
      <c r="L27" s="16">
        <f>'Table de mortalité H'!AO61</f>
        <v>2.1401586679406157E-2</v>
      </c>
      <c r="M27" s="16">
        <f>'Table de mortalité H'!AP61</f>
        <v>2.1110525100566234E-2</v>
      </c>
      <c r="N27" s="16">
        <f>'Table de mortalité H'!AQ61</f>
        <v>2.0836088274258872E-2</v>
      </c>
      <c r="O27" s="16">
        <f>'Table de mortalité H'!AR61</f>
        <v>2.0577720779658061E-2</v>
      </c>
      <c r="P27" s="16">
        <f>'Table de mortalité H'!AS61</f>
        <v>2.0334903674458095E-2</v>
      </c>
      <c r="Q27" s="16">
        <f>'Table de mortalité H'!AT61</f>
        <v>2.0103085772569272E-2</v>
      </c>
      <c r="R27" s="16">
        <f>'Table de mortalité H'!AU61</f>
        <v>1.9881951829071012E-2</v>
      </c>
      <c r="S27" s="16">
        <f>'Table de mortalité H'!AV61</f>
        <v>1.9671203139682857E-2</v>
      </c>
      <c r="T27" s="16">
        <f>'Table de mortalité H'!AW61</f>
        <v>1.9466622627030156E-2</v>
      </c>
      <c r="U27" s="16">
        <f>'Table de mortalité H'!AX61</f>
        <v>1.9268063076234448E-2</v>
      </c>
      <c r="V27" s="16">
        <f>'Table de mortalité H'!AY61</f>
        <v>1.9075382445472102E-2</v>
      </c>
      <c r="W27" s="16">
        <f>'Table de mortalité H'!AZ61</f>
        <v>1.888462862101738E-2</v>
      </c>
      <c r="X27" s="16">
        <f>'Table de mortalité H'!BA61</f>
        <v>1.8695782334807207E-2</v>
      </c>
      <c r="Y27" s="16">
        <f>'Table de mortalité H'!BB61</f>
        <v>1.8508824511459136E-2</v>
      </c>
      <c r="Z27" s="16">
        <f>'Table de mortalité H'!BC61</f>
        <v>1.8323736266344544E-2</v>
      </c>
      <c r="AA27" s="16">
        <f>'Table de mortalité H'!BD61</f>
        <v>1.8140498903681097E-2</v>
      </c>
      <c r="AB27" s="16">
        <f>'Table de mortalité H'!BE61</f>
        <v>1.7959093914644286E-2</v>
      </c>
      <c r="AC27" s="16">
        <f>'Table de mortalité H'!BF61</f>
        <v>1.7779502975497845E-2</v>
      </c>
      <c r="AD27" s="16">
        <f>'Table de mortalité H'!BG61</f>
        <v>1.7601707945742867E-2</v>
      </c>
      <c r="AE27" s="16">
        <f>'Table de mortalité H'!BH61</f>
        <v>1.742569086628544E-2</v>
      </c>
      <c r="AF27" s="16">
        <f>'Table de mortalité H'!BI61</f>
        <v>1.7251433957622585E-2</v>
      </c>
      <c r="AG27" s="16">
        <f>AF27*(1-'Table de mortalité H'!$AC61)</f>
        <v>1.7078919618046359E-2</v>
      </c>
      <c r="AH27" s="16">
        <f>AG27*(1-'Table de mortalité H'!$AC61)</f>
        <v>1.6908130421865893E-2</v>
      </c>
      <c r="AI27" s="16">
        <f>AH27*(1-'Table de mortalité H'!$AC61)</f>
        <v>1.6739049117647235E-2</v>
      </c>
      <c r="AJ27" s="16">
        <f>AI27*(1-'Table de mortalité H'!$AC61)</f>
        <v>1.6571658626470764E-2</v>
      </c>
      <c r="AK27" s="16">
        <f>AJ27*(1-'Table de mortalité H'!$AC61)</f>
        <v>1.6405942040206057E-2</v>
      </c>
      <c r="AL27" s="16">
        <f>AK27*(1-'Table de mortalité H'!$AC61)</f>
        <v>1.6241882619803995E-2</v>
      </c>
      <c r="AM27" s="16">
        <f>AL27*(1-'Table de mortalité H'!$AC61)</f>
        <v>1.6079463793605954E-2</v>
      </c>
      <c r="AN27" s="16">
        <f>AM27*(1-'Table de mortalité H'!$AC61)</f>
        <v>1.5918669155669894E-2</v>
      </c>
      <c r="AO27" s="16">
        <f>AN27*(1-'Table de mortalité H'!$AC61)</f>
        <v>1.5759482464113194E-2</v>
      </c>
      <c r="AP27" s="16">
        <f>AO27*(1-'Table de mortalité H'!$AC61)</f>
        <v>1.5601887639472062E-2</v>
      </c>
      <c r="AQ27" s="16">
        <f>AP27*(1-'Table de mortalité H'!$AC61)</f>
        <v>1.5445868763077341E-2</v>
      </c>
      <c r="AR27" s="16">
        <f>AQ27*(1-'Table de mortalité H'!$AC61)</f>
        <v>1.5291410075446567E-2</v>
      </c>
      <c r="AS27" s="16">
        <f>AR27*(1-'Table de mortalité H'!$AC61)</f>
        <v>1.5138495974692101E-2</v>
      </c>
      <c r="AT27" s="16">
        <f>AS27*(1-'Table de mortalité H'!$AC61)</f>
        <v>1.498711101494518E-2</v>
      </c>
      <c r="AU27" s="16">
        <f>AT27*(1-'Table de mortalité H'!$AC61)</f>
        <v>1.4837239904795728E-2</v>
      </c>
      <c r="AV27" s="16">
        <f>AU27*(1-'Table de mortalité H'!$AC61)</f>
        <v>1.4688867505747771E-2</v>
      </c>
      <c r="AW27" s="16">
        <f>AV27*(1-'Table de mortalité H'!$AC61)</f>
        <v>1.4541978830690293E-2</v>
      </c>
      <c r="AX27" s="16">
        <f>AW27*(1-'Table de mortalité H'!$AC61)</f>
        <v>1.439655904238339E-2</v>
      </c>
      <c r="AY27" s="16">
        <f>AX27*(1-'Table de mortalité H'!$AC61)</f>
        <v>1.4252593451959556E-2</v>
      </c>
      <c r="AZ27" s="16">
        <f>AY27*(1-'Table de mortalité H'!$AC61)</f>
        <v>1.4110067517439959E-2</v>
      </c>
      <c r="BA27" s="16">
        <f>AZ27*(1-'Table de mortalité H'!$AC61)</f>
        <v>1.396896684226556E-2</v>
      </c>
      <c r="BB27" s="16">
        <f>BA27*(1-'Table de mortalité H'!$AC61)</f>
        <v>1.3829277173842905E-2</v>
      </c>
      <c r="BC27" s="16">
        <f>BB27*(1-'Table de mortalité H'!$AC61)</f>
        <v>1.3690984402104475E-2</v>
      </c>
      <c r="BD27" s="16">
        <f>BC27*(1-'Table de mortalité H'!$AC61)</f>
        <v>1.3554074558083429E-2</v>
      </c>
      <c r="BE27" s="16">
        <f>BD27*(1-'Table de mortalité H'!$AC61)</f>
        <v>1.3418533812502595E-2</v>
      </c>
      <c r="BF27" s="16">
        <f>BE27*(1-'Table de mortalité H'!$AC61)</f>
        <v>1.3284348474377568E-2</v>
      </c>
      <c r="BG27" s="16">
        <f>BF27*(1-'Table de mortalité H'!$AC61)</f>
        <v>1.3151504989633793E-2</v>
      </c>
      <c r="BH27" s="16">
        <f>BG27*(1-'Table de mortalité H'!$AC61)</f>
        <v>1.3019989939737455E-2</v>
      </c>
      <c r="BI27" s="16">
        <f>BH27*(1-'Table de mortalité H'!$AC61)</f>
        <v>1.288979004034008E-2</v>
      </c>
      <c r="BJ27" s="16">
        <f>BI27*(1-'Table de mortalité H'!$AC61)</f>
        <v>1.276089213993668E-2</v>
      </c>
      <c r="BK27" s="16">
        <f>BJ27*(1-'Table de mortalité H'!$AC61)</f>
        <v>1.2633283218537314E-2</v>
      </c>
      <c r="BL27" s="16">
        <f>BK27*(1-'Table de mortalité H'!$AC61)</f>
        <v>1.2506950386351941E-2</v>
      </c>
      <c r="BM27" s="16">
        <f>BL27*(1-'Table de mortalité H'!$AC61)</f>
        <v>1.2381880882488422E-2</v>
      </c>
      <c r="BN27" s="16">
        <f>BM27*(1-'Table de mortalité H'!$AC61)</f>
        <v>1.2258062073663537E-2</v>
      </c>
      <c r="BO27" s="16">
        <f>BN27*(1-'Table de mortalité H'!$AC61)</f>
        <v>1.2135481452926901E-2</v>
      </c>
      <c r="BP27" s="16">
        <f>BO27*(1-'Table de mortalité H'!$AC61)</f>
        <v>1.2014126638397632E-2</v>
      </c>
      <c r="BQ27" s="16">
        <f>BP27*(1-'Table de mortalité H'!$AC61)</f>
        <v>1.1893985372013655E-2</v>
      </c>
      <c r="BR27" s="16">
        <f>BQ27*(1-'Table de mortalité H'!$AC61)</f>
        <v>1.1775045518293519E-2</v>
      </c>
      <c r="BS27" s="16">
        <f>BR27*(1-'Table de mortalité H'!$AC61)</f>
        <v>1.1657295063110584E-2</v>
      </c>
      <c r="BT27" s="16">
        <f>BS27*(1-'Table de mortalité H'!$AC61)</f>
        <v>1.1540722112479479E-2</v>
      </c>
      <c r="BU27" s="16">
        <f>BT27*(1-'Table de mortalité H'!$AC61)</f>
        <v>1.1425314891354683E-2</v>
      </c>
      <c r="BV27" s="16">
        <f>BU27*(1-'Table de mortalité H'!$AC61)</f>
        <v>1.1311061742441137E-2</v>
      </c>
      <c r="BW27" s="16">
        <f>BV27*(1-'Table de mortalité H'!$AC61)</f>
        <v>1.1197951125016726E-2</v>
      </c>
      <c r="BX27" s="16">
        <f>BW27*(1-'Table de mortalité H'!$AC61)</f>
        <v>1.1085971613766558E-2</v>
      </c>
      <c r="BY27" s="16">
        <f>BX27*(1-'Table de mortalité H'!$AC61)</f>
        <v>1.0975111897628892E-2</v>
      </c>
      <c r="BZ27" s="16">
        <f>BY27*(1-'Table de mortalité H'!$AC61)</f>
        <v>1.0865360778652603E-2</v>
      </c>
      <c r="CA27" s="16">
        <f>BZ27*(1-'Table de mortalité H'!$AC61)</f>
        <v>1.0756707170866077E-2</v>
      </c>
      <c r="CB27" s="16">
        <f>CA27*(1-'Table de mortalité H'!$AC61)</f>
        <v>1.0649140099157416E-2</v>
      </c>
      <c r="CC27" s="16">
        <f>CB27*(1-'Table de mortalité H'!$AC61)</f>
        <v>1.0542648698165843E-2</v>
      </c>
      <c r="CD27" s="16">
        <f>CC27*(1-'Table de mortalité H'!$AC61)</f>
        <v>1.0437222211184184E-2</v>
      </c>
      <c r="CE27" s="16">
        <f>CD27*(1-'Table de mortalité H'!$AC61)</f>
        <v>1.0332849989072343E-2</v>
      </c>
      <c r="CF27" s="16">
        <f>CE27*(1-'Table de mortalité H'!$AC61)</f>
        <v>1.0229521489181619E-2</v>
      </c>
      <c r="CG27" s="16">
        <f>CF27*(1-'Table de mortalité H'!$AC61)</f>
        <v>1.0127226274289802E-2</v>
      </c>
      <c r="CH27" s="16">
        <f>CG27*(1-'Table de mortalité H'!$AC61)</f>
        <v>1.0025954011546904E-2</v>
      </c>
      <c r="CI27" s="16">
        <f>CH27*(1-'Table de mortalité H'!$AC61)</f>
        <v>9.9256944714314344E-3</v>
      </c>
      <c r="CJ27" s="16">
        <f>CI27*(1-'Table de mortalité H'!$AC61)</f>
        <v>9.8264375267171199E-3</v>
      </c>
      <c r="CK27" s="16">
        <f>CJ27*(1-'Table de mortalité H'!$AC61)</f>
        <v>9.7281731514499495E-3</v>
      </c>
      <c r="CL27" s="16">
        <f>CK27*(1-'Table de mortalité H'!$AC61)</f>
        <v>9.6308914199354501E-3</v>
      </c>
      <c r="CM27" s="16">
        <f>CL27*(1-'Table de mortalité H'!$AC61)</f>
        <v>9.5345825057360951E-3</v>
      </c>
      <c r="CN27" s="16">
        <f>CM27*(1-'Table de mortalité H'!$AC61)</f>
        <v>9.439236680678734E-3</v>
      </c>
      <c r="CO27" s="16">
        <f>CN27*(1-'Table de mortalité H'!$AC61)</f>
        <v>9.3448443138719473E-3</v>
      </c>
      <c r="CP27" s="16">
        <f>CO27*(1-'Table de mortalité H'!$AC61)</f>
        <v>9.2513958707332276E-3</v>
      </c>
      <c r="CQ27" s="16">
        <f>CP27*(1-'Table de mortalité H'!$AC61)</f>
        <v>9.1588819120258947E-3</v>
      </c>
      <c r="CR27" s="16">
        <f>CQ27*(1-'Table de mortalité H'!$AC61)</f>
        <v>9.0672930929056351E-3</v>
      </c>
      <c r="CS27" s="16">
        <f>CR27*(1-'Table de mortalité H'!$AC61)</f>
        <v>8.9766201619765791E-3</v>
      </c>
      <c r="CT27" s="16">
        <f>CS27*(1-'Table de mortalité H'!$AC61)</f>
        <v>8.8868539603568133E-3</v>
      </c>
      <c r="CU27" s="16">
        <f>CT27*(1-'Table de mortalité H'!$AC61)</f>
        <v>8.7979854207532442E-3</v>
      </c>
      <c r="CV27" s="16">
        <f>CU27*(1-'Table de mortalité H'!$AC61)</f>
        <v>8.7100055665457112E-3</v>
      </c>
      <c r="CW27" s="16">
        <f>CV27*(1-'Table de mortalité H'!$AC61)</f>
        <v>8.6229055108802532E-3</v>
      </c>
      <c r="CX27" s="16">
        <f>CW27*(1-'Table de mortalité H'!$AC61)</f>
        <v>8.5366764557714501E-3</v>
      </c>
      <c r="CY27" s="16">
        <f>CX27*(1-'Table de mortalité H'!$AC61)</f>
        <v>8.4513096912137362E-3</v>
      </c>
      <c r="CZ27" s="16">
        <f>CY27*(1-'Table de mortalité H'!$AC61)</f>
        <v>8.3667965943015985E-3</v>
      </c>
      <c r="DA27" s="16">
        <f>CZ27*(1-'Table de mortalité H'!$AC61)</f>
        <v>8.2831286283585829E-3</v>
      </c>
      <c r="DB27" s="16">
        <f>DA27*(1-'Table de mortalité H'!$AC61)</f>
        <v>8.2002973420749973E-3</v>
      </c>
      <c r="DC27" s="16">
        <f>DB27*(1-'Table de mortalité H'!$AC61)</f>
        <v>8.1182943686542476E-3</v>
      </c>
      <c r="DD27" s="16">
        <f>DC27*(1-'Table de mortalité H'!$AC61)</f>
        <v>8.0371114249677047E-3</v>
      </c>
      <c r="DE27" s="16">
        <f>DD27*(1-'Table de mortalité H'!$AC61)</f>
        <v>7.956740310718028E-3</v>
      </c>
      <c r="DF27" s="16">
        <f>DE27*(1-'Table de mortalité H'!$AC61)</f>
        <v>7.8771729076108476E-3</v>
      </c>
      <c r="DG27" s="16">
        <f>DF27*(1-'Table de mortalité H'!$AC61)</f>
        <v>7.798401178534739E-3</v>
      </c>
      <c r="DH27" s="16">
        <f>DG27*(1-'Table de mortalité H'!$AC61)</f>
        <v>7.7204171667493915E-3</v>
      </c>
      <c r="DI27" s="16">
        <f>DH27*(1-'Table de mortalité H'!$AC61)</f>
        <v>7.6432129950818979E-3</v>
      </c>
      <c r="DJ27" s="16">
        <f>DI27*(1-'Table de mortalité H'!$AC61)</f>
        <v>7.5667808651310791E-3</v>
      </c>
      <c r="DK27" s="16">
        <f>DJ27*(1-'Table de mortalité H'!$AC61)</f>
        <v>7.4911130564797685E-3</v>
      </c>
    </row>
    <row r="28" spans="1:115" x14ac:dyDescent="0.2">
      <c r="A28" s="16"/>
      <c r="B28" s="16">
        <v>75</v>
      </c>
      <c r="C28" s="16"/>
      <c r="D28" s="16">
        <f>'Table de mortalité H'!AG62</f>
        <v>2.7500000000000004E-2</v>
      </c>
      <c r="E28" s="16">
        <f>'Table de mortalité H'!AH62</f>
        <v>2.6933500000000006E-2</v>
      </c>
      <c r="F28" s="16">
        <f>'Table de mortalité H'!AI62</f>
        <v>2.6405603400000009E-2</v>
      </c>
      <c r="G28" s="16">
        <f>'Table de mortalité H'!AJ62</f>
        <v>2.591445917676001E-2</v>
      </c>
      <c r="H28" s="16">
        <f>'Table de mortalité H'!AK62</f>
        <v>2.5458364695249036E-2</v>
      </c>
      <c r="I28" s="16">
        <f>'Table de mortalité H'!AL62</f>
        <v>2.5033210004838376E-2</v>
      </c>
      <c r="J28" s="16">
        <f>'Table de mortalité H'!AM62</f>
        <v>2.463768528676193E-2</v>
      </c>
      <c r="K28" s="16">
        <f>'Table de mortalité H'!AN62</f>
        <v>2.4268120007460502E-2</v>
      </c>
      <c r="L28" s="16">
        <f>'Table de mortalité H'!AO62</f>
        <v>2.3921085891353815E-2</v>
      </c>
      <c r="M28" s="16">
        <f>'Table de mortalité H'!AP62</f>
        <v>2.3595759123231405E-2</v>
      </c>
      <c r="N28" s="16">
        <f>'Table de mortalité H'!AQ62</f>
        <v>2.3291373830541719E-2</v>
      </c>
      <c r="O28" s="16">
        <f>'Table de mortalité H'!AR62</f>
        <v>2.3004889932426057E-2</v>
      </c>
      <c r="P28" s="16">
        <f>'Table de mortalité H'!AS62</f>
        <v>2.2733432231223427E-2</v>
      </c>
      <c r="Q28" s="16">
        <f>'Table de mortalité H'!AT62</f>
        <v>2.2476544447010603E-2</v>
      </c>
      <c r="R28" s="16">
        <f>'Table de mortalité H'!AU62</f>
        <v>2.2231550112538186E-2</v>
      </c>
      <c r="S28" s="16">
        <f>'Table de mortalité H'!AV62</f>
        <v>2.199589568134528E-2</v>
      </c>
      <c r="T28" s="16">
        <f>'Table de mortalité H'!AW62</f>
        <v>2.1769337955827424E-2</v>
      </c>
      <c r="U28" s="16">
        <f>'Table de mortalité H'!AX62</f>
        <v>2.1547290708677985E-2</v>
      </c>
      <c r="V28" s="16">
        <f>'Table de mortalité H'!AY62</f>
        <v>2.1331817801591206E-2</v>
      </c>
      <c r="W28" s="16">
        <f>'Table de mortalité H'!AZ62</f>
        <v>2.1118499623575294E-2</v>
      </c>
      <c r="X28" s="16">
        <f>'Table de mortalité H'!BA62</f>
        <v>2.0907314627339541E-2</v>
      </c>
      <c r="Y28" s="16">
        <f>'Table de mortalité H'!BB62</f>
        <v>2.0698241481066144E-2</v>
      </c>
      <c r="Z28" s="16">
        <f>'Table de mortalité H'!BC62</f>
        <v>2.0491259066255482E-2</v>
      </c>
      <c r="AA28" s="16">
        <f>'Table de mortalité H'!BD62</f>
        <v>2.0286346475592926E-2</v>
      </c>
      <c r="AB28" s="16">
        <f>'Table de mortalité H'!BE62</f>
        <v>2.0083483010836997E-2</v>
      </c>
      <c r="AC28" s="16">
        <f>'Table de mortalité H'!BF62</f>
        <v>1.9882648180728626E-2</v>
      </c>
      <c r="AD28" s="16">
        <f>'Table de mortalité H'!BG62</f>
        <v>1.9683821698921338E-2</v>
      </c>
      <c r="AE28" s="16">
        <f>'Table de mortalité H'!BH62</f>
        <v>1.9486983481932126E-2</v>
      </c>
      <c r="AF28" s="16">
        <f>'Table de mortalité H'!BI62</f>
        <v>1.9292113647112804E-2</v>
      </c>
      <c r="AG28" s="16">
        <f>AF28*(1-'Table de mortalité H'!$AC62)</f>
        <v>1.9099192510641676E-2</v>
      </c>
      <c r="AH28" s="16">
        <f>AG28*(1-'Table de mortalité H'!$AC62)</f>
        <v>1.8908200585535259E-2</v>
      </c>
      <c r="AI28" s="16">
        <f>AH28*(1-'Table de mortalité H'!$AC62)</f>
        <v>1.8719118579679908E-2</v>
      </c>
      <c r="AJ28" s="16">
        <f>AI28*(1-'Table de mortalité H'!$AC62)</f>
        <v>1.853192739388311E-2</v>
      </c>
      <c r="AK28" s="16">
        <f>AJ28*(1-'Table de mortalité H'!$AC62)</f>
        <v>1.8346608119944281E-2</v>
      </c>
      <c r="AL28" s="16">
        <f>AK28*(1-'Table de mortalité H'!$AC62)</f>
        <v>1.8163142038744837E-2</v>
      </c>
      <c r="AM28" s="16">
        <f>AL28*(1-'Table de mortalité H'!$AC62)</f>
        <v>1.7981510618357389E-2</v>
      </c>
      <c r="AN28" s="16">
        <f>AM28*(1-'Table de mortalité H'!$AC62)</f>
        <v>1.7801695512173813E-2</v>
      </c>
      <c r="AO28" s="16">
        <f>AN28*(1-'Table de mortalité H'!$AC62)</f>
        <v>1.7623678557052075E-2</v>
      </c>
      <c r="AP28" s="16">
        <f>AO28*(1-'Table de mortalité H'!$AC62)</f>
        <v>1.7447441771481553E-2</v>
      </c>
      <c r="AQ28" s="16">
        <f>AP28*(1-'Table de mortalité H'!$AC62)</f>
        <v>1.7272967353766738E-2</v>
      </c>
      <c r="AR28" s="16">
        <f>AQ28*(1-'Table de mortalité H'!$AC62)</f>
        <v>1.7100237680229072E-2</v>
      </c>
      <c r="AS28" s="16">
        <f>AR28*(1-'Table de mortalité H'!$AC62)</f>
        <v>1.6929235303426781E-2</v>
      </c>
      <c r="AT28" s="16">
        <f>AS28*(1-'Table de mortalité H'!$AC62)</f>
        <v>1.6759942950392515E-2</v>
      </c>
      <c r="AU28" s="16">
        <f>AT28*(1-'Table de mortalité H'!$AC62)</f>
        <v>1.6592343520888588E-2</v>
      </c>
      <c r="AV28" s="16">
        <f>AU28*(1-'Table de mortalité H'!$AC62)</f>
        <v>1.6426420085679704E-2</v>
      </c>
      <c r="AW28" s="16">
        <f>AV28*(1-'Table de mortalité H'!$AC62)</f>
        <v>1.6262155884822906E-2</v>
      </c>
      <c r="AX28" s="16">
        <f>AW28*(1-'Table de mortalité H'!$AC62)</f>
        <v>1.6099534325974676E-2</v>
      </c>
      <c r="AY28" s="16">
        <f>AX28*(1-'Table de mortalité H'!$AC62)</f>
        <v>1.5938538982714929E-2</v>
      </c>
      <c r="AZ28" s="16">
        <f>AY28*(1-'Table de mortalité H'!$AC62)</f>
        <v>1.5779153592887781E-2</v>
      </c>
      <c r="BA28" s="16">
        <f>AZ28*(1-'Table de mortalité H'!$AC62)</f>
        <v>1.5621362056958903E-2</v>
      </c>
      <c r="BB28" s="16">
        <f>BA28*(1-'Table de mortalité H'!$AC62)</f>
        <v>1.5465148436389313E-2</v>
      </c>
      <c r="BC28" s="16">
        <f>BB28*(1-'Table de mortalité H'!$AC62)</f>
        <v>1.531049695202542E-2</v>
      </c>
      <c r="BD28" s="16">
        <f>BC28*(1-'Table de mortalité H'!$AC62)</f>
        <v>1.5157391982505165E-2</v>
      </c>
      <c r="BE28" s="16">
        <f>BD28*(1-'Table de mortalité H'!$AC62)</f>
        <v>1.5005818062680113E-2</v>
      </c>
      <c r="BF28" s="16">
        <f>BE28*(1-'Table de mortalité H'!$AC62)</f>
        <v>1.4855759882053312E-2</v>
      </c>
      <c r="BG28" s="16">
        <f>BF28*(1-'Table de mortalité H'!$AC62)</f>
        <v>1.4707202283232778E-2</v>
      </c>
      <c r="BH28" s="16">
        <f>BG28*(1-'Table de mortalité H'!$AC62)</f>
        <v>1.456013026040045E-2</v>
      </c>
      <c r="BI28" s="16">
        <f>BH28*(1-'Table de mortalité H'!$AC62)</f>
        <v>1.4414528957796446E-2</v>
      </c>
      <c r="BJ28" s="16">
        <f>BI28*(1-'Table de mortalité H'!$AC62)</f>
        <v>1.4270383668218482E-2</v>
      </c>
      <c r="BK28" s="16">
        <f>BJ28*(1-'Table de mortalité H'!$AC62)</f>
        <v>1.4127679831536297E-2</v>
      </c>
      <c r="BL28" s="16">
        <f>BK28*(1-'Table de mortalité H'!$AC62)</f>
        <v>1.3986403033220934E-2</v>
      </c>
      <c r="BM28" s="16">
        <f>BL28*(1-'Table de mortalité H'!$AC62)</f>
        <v>1.3846539002888725E-2</v>
      </c>
      <c r="BN28" s="16">
        <f>BM28*(1-'Table de mortalité H'!$AC62)</f>
        <v>1.3708073612859839E-2</v>
      </c>
      <c r="BO28" s="16">
        <f>BN28*(1-'Table de mortalité H'!$AC62)</f>
        <v>1.357099287673124E-2</v>
      </c>
      <c r="BP28" s="16">
        <f>BO28*(1-'Table de mortalité H'!$AC62)</f>
        <v>1.3435282947963928E-2</v>
      </c>
      <c r="BQ28" s="16">
        <f>BP28*(1-'Table de mortalité H'!$AC62)</f>
        <v>1.3300930118484289E-2</v>
      </c>
      <c r="BR28" s="16">
        <f>BQ28*(1-'Table de mortalité H'!$AC62)</f>
        <v>1.3167920817299446E-2</v>
      </c>
      <c r="BS28" s="16">
        <f>BR28*(1-'Table de mortalité H'!$AC62)</f>
        <v>1.3036241609126451E-2</v>
      </c>
      <c r="BT28" s="16">
        <f>BS28*(1-'Table de mortalité H'!$AC62)</f>
        <v>1.2905879193035187E-2</v>
      </c>
      <c r="BU28" s="16">
        <f>BT28*(1-'Table de mortalité H'!$AC62)</f>
        <v>1.2776820401104835E-2</v>
      </c>
      <c r="BV28" s="16">
        <f>BU28*(1-'Table de mortalité H'!$AC62)</f>
        <v>1.2649052197093787E-2</v>
      </c>
      <c r="BW28" s="16">
        <f>BV28*(1-'Table de mortalité H'!$AC62)</f>
        <v>1.2522561675122848E-2</v>
      </c>
      <c r="BX28" s="16">
        <f>BW28*(1-'Table de mortalité H'!$AC62)</f>
        <v>1.239733605837162E-2</v>
      </c>
      <c r="BY28" s="16">
        <f>BX28*(1-'Table de mortalité H'!$AC62)</f>
        <v>1.2273362697787903E-2</v>
      </c>
      <c r="BZ28" s="16">
        <f>BY28*(1-'Table de mortalité H'!$AC62)</f>
        <v>1.2150629070810024E-2</v>
      </c>
      <c r="CA28" s="16">
        <f>BZ28*(1-'Table de mortalité H'!$AC62)</f>
        <v>1.2029122780101924E-2</v>
      </c>
      <c r="CB28" s="16">
        <f>CA28*(1-'Table de mortalité H'!$AC62)</f>
        <v>1.1908831552300905E-2</v>
      </c>
      <c r="CC28" s="16">
        <f>CB28*(1-'Table de mortalité H'!$AC62)</f>
        <v>1.1789743236777896E-2</v>
      </c>
      <c r="CD28" s="16">
        <f>CC28*(1-'Table de mortalité H'!$AC62)</f>
        <v>1.1671845804410117E-2</v>
      </c>
      <c r="CE28" s="16">
        <f>CD28*(1-'Table de mortalité H'!$AC62)</f>
        <v>1.1555127346366016E-2</v>
      </c>
      <c r="CF28" s="16">
        <f>CE28*(1-'Table de mortalité H'!$AC62)</f>
        <v>1.1439576072902356E-2</v>
      </c>
      <c r="CG28" s="16">
        <f>CF28*(1-'Table de mortalité H'!$AC62)</f>
        <v>1.1325180312173333E-2</v>
      </c>
      <c r="CH28" s="16">
        <f>CG28*(1-'Table de mortalité H'!$AC62)</f>
        <v>1.1211928509051599E-2</v>
      </c>
      <c r="CI28" s="16">
        <f>CH28*(1-'Table de mortalité H'!$AC62)</f>
        <v>1.1099809223961083E-2</v>
      </c>
      <c r="CJ28" s="16">
        <f>CI28*(1-'Table de mortalité H'!$AC62)</f>
        <v>1.0988811131721472E-2</v>
      </c>
      <c r="CK28" s="16">
        <f>CJ28*(1-'Table de mortalité H'!$AC62)</f>
        <v>1.0878923020404257E-2</v>
      </c>
      <c r="CL28" s="16">
        <f>CK28*(1-'Table de mortalité H'!$AC62)</f>
        <v>1.0770133790200214E-2</v>
      </c>
      <c r="CM28" s="16">
        <f>CL28*(1-'Table de mortalité H'!$AC62)</f>
        <v>1.0662432452298212E-2</v>
      </c>
      <c r="CN28" s="16">
        <f>CM28*(1-'Table de mortalité H'!$AC62)</f>
        <v>1.0555808127775229E-2</v>
      </c>
      <c r="CO28" s="16">
        <f>CN28*(1-'Table de mortalité H'!$AC62)</f>
        <v>1.0450250046497477E-2</v>
      </c>
      <c r="CP28" s="16">
        <f>CO28*(1-'Table de mortalité H'!$AC62)</f>
        <v>1.0345747546032503E-2</v>
      </c>
      <c r="CQ28" s="16">
        <f>CP28*(1-'Table de mortalité H'!$AC62)</f>
        <v>1.0242290070572178E-2</v>
      </c>
      <c r="CR28" s="16">
        <f>CQ28*(1-'Table de mortalité H'!$AC62)</f>
        <v>1.0139867169866456E-2</v>
      </c>
      <c r="CS28" s="16">
        <f>CR28*(1-'Table de mortalité H'!$AC62)</f>
        <v>1.0038468498167792E-2</v>
      </c>
      <c r="CT28" s="16">
        <f>CS28*(1-'Table de mortalité H'!$AC62)</f>
        <v>9.9380838131861143E-3</v>
      </c>
      <c r="CU28" s="16">
        <f>CT28*(1-'Table de mortalité H'!$AC62)</f>
        <v>9.8387029750542539E-3</v>
      </c>
      <c r="CV28" s="16">
        <f>CU28*(1-'Table de mortalité H'!$AC62)</f>
        <v>9.7403159453037114E-3</v>
      </c>
      <c r="CW28" s="16">
        <f>CV28*(1-'Table de mortalité H'!$AC62)</f>
        <v>9.6429127858506745E-3</v>
      </c>
      <c r="CX28" s="16">
        <f>CW28*(1-'Table de mortalité H'!$AC62)</f>
        <v>9.5464836579921674E-3</v>
      </c>
      <c r="CY28" s="16">
        <f>CX28*(1-'Table de mortalité H'!$AC62)</f>
        <v>9.4510188214122458E-3</v>
      </c>
      <c r="CZ28" s="16">
        <f>CY28*(1-'Table de mortalité H'!$AC62)</f>
        <v>9.3565086331981236E-3</v>
      </c>
      <c r="DA28" s="16">
        <f>CZ28*(1-'Table de mortalité H'!$AC62)</f>
        <v>9.2629435468661418E-3</v>
      </c>
      <c r="DB28" s="16">
        <f>DA28*(1-'Table de mortalité H'!$AC62)</f>
        <v>9.1703141113974804E-3</v>
      </c>
      <c r="DC28" s="16">
        <f>DB28*(1-'Table de mortalité H'!$AC62)</f>
        <v>9.0786109702835054E-3</v>
      </c>
      <c r="DD28" s="16">
        <f>DC28*(1-'Table de mortalité H'!$AC62)</f>
        <v>8.9878248605806711E-3</v>
      </c>
      <c r="DE28" s="16">
        <f>DD28*(1-'Table de mortalité H'!$AC62)</f>
        <v>8.8979466119748635E-3</v>
      </c>
      <c r="DF28" s="16">
        <f>DE28*(1-'Table de mortalité H'!$AC62)</f>
        <v>8.8089671458551153E-3</v>
      </c>
      <c r="DG28" s="16">
        <f>DF28*(1-'Table de mortalité H'!$AC62)</f>
        <v>8.7208774743965638E-3</v>
      </c>
      <c r="DH28" s="16">
        <f>DG28*(1-'Table de mortalité H'!$AC62)</f>
        <v>8.6336686996525986E-3</v>
      </c>
      <c r="DI28" s="16">
        <f>DH28*(1-'Table de mortalité H'!$AC62)</f>
        <v>8.5473320126560719E-3</v>
      </c>
      <c r="DJ28" s="16">
        <f>DI28*(1-'Table de mortalité H'!$AC62)</f>
        <v>8.4618586925295104E-3</v>
      </c>
      <c r="DK28" s="16">
        <f>DJ28*(1-'Table de mortalité H'!$AC62)</f>
        <v>8.3772401056042157E-3</v>
      </c>
    </row>
    <row r="29" spans="1:115" x14ac:dyDescent="0.2">
      <c r="A29" s="16"/>
      <c r="B29" s="16">
        <v>76</v>
      </c>
      <c r="C29" s="16"/>
      <c r="D29" s="16">
        <f>'Table de mortalité H'!AG63</f>
        <v>3.0811000000000002E-2</v>
      </c>
      <c r="E29" s="16">
        <f>'Table de mortalité H'!AH63</f>
        <v>3.0160887900000002E-2</v>
      </c>
      <c r="F29" s="16">
        <f>'Table de mortalité H'!AI63</f>
        <v>2.9557670142000003E-2</v>
      </c>
      <c r="G29" s="16">
        <f>'Table de mortalité H'!AJ63</f>
        <v>2.8996074409302002E-2</v>
      </c>
      <c r="H29" s="16">
        <f>'Table de mortalité H'!AK63</f>
        <v>2.8471245462493636E-2</v>
      </c>
      <c r="I29" s="16">
        <f>'Table de mortalité H'!AL63</f>
        <v>2.7984387165084994E-2</v>
      </c>
      <c r="J29" s="16">
        <f>'Table de mortalité H'!AM63</f>
        <v>2.752824165429411E-2</v>
      </c>
      <c r="K29" s="16">
        <f>'Table de mortalité H'!AN63</f>
        <v>2.7104306732817982E-2</v>
      </c>
      <c r="L29" s="16">
        <f>'Table de mortalité H'!AO63</f>
        <v>2.6708583854518842E-2</v>
      </c>
      <c r="M29" s="16">
        <f>'Table de mortalité H'!AP63</f>
        <v>2.6337334538941031E-2</v>
      </c>
      <c r="N29" s="16">
        <f>'Table de mortalité H'!AQ63</f>
        <v>2.598968172302701E-2</v>
      </c>
      <c r="O29" s="16">
        <f>'Table de mortalité H'!AR63</f>
        <v>2.566221173331687E-2</v>
      </c>
      <c r="P29" s="16">
        <f>'Table de mortalité H'!AS63</f>
        <v>2.5354265192517066E-2</v>
      </c>
      <c r="Q29" s="16">
        <f>'Table de mortalité H'!AT63</f>
        <v>2.5062691142803122E-2</v>
      </c>
      <c r="R29" s="16">
        <f>'Table de mortalité H'!AU63</f>
        <v>2.4787001540232285E-2</v>
      </c>
      <c r="S29" s="16">
        <f>'Table de mortalité H'!AV63</f>
        <v>2.45217806237518E-2</v>
      </c>
      <c r="T29" s="16">
        <f>'Table de mortalité H'!AW63</f>
        <v>2.4266754105264781E-2</v>
      </c>
      <c r="U29" s="16">
        <f>'Table de mortalité H'!AX63</f>
        <v>2.401923321339108E-2</v>
      </c>
      <c r="V29" s="16">
        <f>'Table de mortalité H'!AY63</f>
        <v>2.3779040881257169E-2</v>
      </c>
      <c r="W29" s="16">
        <f>'Table de mortalité H'!AZ63</f>
        <v>2.3541250472444597E-2</v>
      </c>
      <c r="X29" s="16">
        <f>'Table de mortalité H'!BA63</f>
        <v>2.330583796772015E-2</v>
      </c>
      <c r="Y29" s="16">
        <f>'Table de mortalité H'!BB63</f>
        <v>2.3072779588042949E-2</v>
      </c>
      <c r="Z29" s="16">
        <f>'Table de mortalité H'!BC63</f>
        <v>2.2842051792162518E-2</v>
      </c>
      <c r="AA29" s="16">
        <f>'Table de mortalité H'!BD63</f>
        <v>2.2613631274240893E-2</v>
      </c>
      <c r="AB29" s="16">
        <f>'Table de mortalité H'!BE63</f>
        <v>2.2387494961498482E-2</v>
      </c>
      <c r="AC29" s="16">
        <f>'Table de mortalité H'!BF63</f>
        <v>2.2163620011883496E-2</v>
      </c>
      <c r="AD29" s="16">
        <f>'Table de mortalité H'!BG63</f>
        <v>2.1941983811764661E-2</v>
      </c>
      <c r="AE29" s="16">
        <f>'Table de mortalité H'!BH63</f>
        <v>2.1722563973647014E-2</v>
      </c>
      <c r="AF29" s="16">
        <f>'Table de mortalité H'!BI63</f>
        <v>2.1505338333910544E-2</v>
      </c>
      <c r="AG29" s="16">
        <f>AF29*(1-'Table de mortalité H'!$AC63)</f>
        <v>2.1290284950571437E-2</v>
      </c>
      <c r="AH29" s="16">
        <f>AG29*(1-'Table de mortalité H'!$AC63)</f>
        <v>2.1077382101065724E-2</v>
      </c>
      <c r="AI29" s="16">
        <f>AH29*(1-'Table de mortalité H'!$AC63)</f>
        <v>2.0866608280055068E-2</v>
      </c>
      <c r="AJ29" s="16">
        <f>AI29*(1-'Table de mortalité H'!$AC63)</f>
        <v>2.0657942197254517E-2</v>
      </c>
      <c r="AK29" s="16">
        <f>AJ29*(1-'Table de mortalité H'!$AC63)</f>
        <v>2.0451362775281971E-2</v>
      </c>
      <c r="AL29" s="16">
        <f>AK29*(1-'Table de mortalité H'!$AC63)</f>
        <v>2.0246849147529153E-2</v>
      </c>
      <c r="AM29" s="16">
        <f>AL29*(1-'Table de mortalité H'!$AC63)</f>
        <v>2.0044380656053861E-2</v>
      </c>
      <c r="AN29" s="16">
        <f>AM29*(1-'Table de mortalité H'!$AC63)</f>
        <v>1.9843936849493322E-2</v>
      </c>
      <c r="AO29" s="16">
        <f>AN29*(1-'Table de mortalité H'!$AC63)</f>
        <v>1.9645497480998388E-2</v>
      </c>
      <c r="AP29" s="16">
        <f>AO29*(1-'Table de mortalité H'!$AC63)</f>
        <v>1.9449042506188403E-2</v>
      </c>
      <c r="AQ29" s="16">
        <f>AP29*(1-'Table de mortalité H'!$AC63)</f>
        <v>1.925455208112652E-2</v>
      </c>
      <c r="AR29" s="16">
        <f>AQ29*(1-'Table de mortalité H'!$AC63)</f>
        <v>1.9062006560315255E-2</v>
      </c>
      <c r="AS29" s="16">
        <f>AR29*(1-'Table de mortalité H'!$AC63)</f>
        <v>1.8871386494712102E-2</v>
      </c>
      <c r="AT29" s="16">
        <f>AS29*(1-'Table de mortalité H'!$AC63)</f>
        <v>1.8682672629764981E-2</v>
      </c>
      <c r="AU29" s="16">
        <f>AT29*(1-'Table de mortalité H'!$AC63)</f>
        <v>1.8495845903467329E-2</v>
      </c>
      <c r="AV29" s="16">
        <f>AU29*(1-'Table de mortalité H'!$AC63)</f>
        <v>1.8310887444432655E-2</v>
      </c>
      <c r="AW29" s="16">
        <f>AV29*(1-'Table de mortalité H'!$AC63)</f>
        <v>1.8127778569988328E-2</v>
      </c>
      <c r="AX29" s="16">
        <f>AW29*(1-'Table de mortalité H'!$AC63)</f>
        <v>1.7946500784288444E-2</v>
      </c>
      <c r="AY29" s="16">
        <f>AX29*(1-'Table de mortalité H'!$AC63)</f>
        <v>1.7767035776445558E-2</v>
      </c>
      <c r="AZ29" s="16">
        <f>AY29*(1-'Table de mortalité H'!$AC63)</f>
        <v>1.7589365418681103E-2</v>
      </c>
      <c r="BA29" s="16">
        <f>AZ29*(1-'Table de mortalité H'!$AC63)</f>
        <v>1.7413471764494291E-2</v>
      </c>
      <c r="BB29" s="16">
        <f>BA29*(1-'Table de mortalité H'!$AC63)</f>
        <v>1.7239337046849348E-2</v>
      </c>
      <c r="BC29" s="16">
        <f>BB29*(1-'Table de mortalité H'!$AC63)</f>
        <v>1.7066943676380855E-2</v>
      </c>
      <c r="BD29" s="16">
        <f>BC29*(1-'Table de mortalité H'!$AC63)</f>
        <v>1.6896274239617048E-2</v>
      </c>
      <c r="BE29" s="16">
        <f>BD29*(1-'Table de mortalité H'!$AC63)</f>
        <v>1.6727311497220877E-2</v>
      </c>
      <c r="BF29" s="16">
        <f>BE29*(1-'Table de mortalité H'!$AC63)</f>
        <v>1.6560038382248669E-2</v>
      </c>
      <c r="BG29" s="16">
        <f>BF29*(1-'Table de mortalité H'!$AC63)</f>
        <v>1.6394437998426183E-2</v>
      </c>
      <c r="BH29" s="16">
        <f>BG29*(1-'Table de mortalité H'!$AC63)</f>
        <v>1.6230493618441921E-2</v>
      </c>
      <c r="BI29" s="16">
        <f>BH29*(1-'Table de mortalité H'!$AC63)</f>
        <v>1.6068188682257501E-2</v>
      </c>
      <c r="BJ29" s="16">
        <f>BI29*(1-'Table de mortalité H'!$AC63)</f>
        <v>1.5907506795434925E-2</v>
      </c>
      <c r="BK29" s="16">
        <f>BJ29*(1-'Table de mortalité H'!$AC63)</f>
        <v>1.5748431727480576E-2</v>
      </c>
      <c r="BL29" s="16">
        <f>BK29*(1-'Table de mortalité H'!$AC63)</f>
        <v>1.5590947410205769E-2</v>
      </c>
      <c r="BM29" s="16">
        <f>BL29*(1-'Table de mortalité H'!$AC63)</f>
        <v>1.5435037936103712E-2</v>
      </c>
      <c r="BN29" s="16">
        <f>BM29*(1-'Table de mortalité H'!$AC63)</f>
        <v>1.5280687556742676E-2</v>
      </c>
      <c r="BO29" s="16">
        <f>BN29*(1-'Table de mortalité H'!$AC63)</f>
        <v>1.5127880681175248E-2</v>
      </c>
      <c r="BP29" s="16">
        <f>BO29*(1-'Table de mortalité H'!$AC63)</f>
        <v>1.4976601874363496E-2</v>
      </c>
      <c r="BQ29" s="16">
        <f>BP29*(1-'Table de mortalité H'!$AC63)</f>
        <v>1.482683585561986E-2</v>
      </c>
      <c r="BR29" s="16">
        <f>BQ29*(1-'Table de mortalité H'!$AC63)</f>
        <v>1.4678567497063661E-2</v>
      </c>
      <c r="BS29" s="16">
        <f>BR29*(1-'Table de mortalité H'!$AC63)</f>
        <v>1.4531781822093024E-2</v>
      </c>
      <c r="BT29" s="16">
        <f>BS29*(1-'Table de mortalité H'!$AC63)</f>
        <v>1.4386464003872093E-2</v>
      </c>
      <c r="BU29" s="16">
        <f>BT29*(1-'Table de mortalité H'!$AC63)</f>
        <v>1.4242599363833373E-2</v>
      </c>
      <c r="BV29" s="16">
        <f>BU29*(1-'Table de mortalité H'!$AC63)</f>
        <v>1.4100173370195038E-2</v>
      </c>
      <c r="BW29" s="16">
        <f>BV29*(1-'Table de mortalité H'!$AC63)</f>
        <v>1.3959171636493089E-2</v>
      </c>
      <c r="BX29" s="16">
        <f>BW29*(1-'Table de mortalité H'!$AC63)</f>
        <v>1.3819579920128158E-2</v>
      </c>
      <c r="BY29" s="16">
        <f>BX29*(1-'Table de mortalité H'!$AC63)</f>
        <v>1.3681384120926876E-2</v>
      </c>
      <c r="BZ29" s="16">
        <f>BY29*(1-'Table de mortalité H'!$AC63)</f>
        <v>1.3544570279717607E-2</v>
      </c>
      <c r="CA29" s="16">
        <f>BZ29*(1-'Table de mortalité H'!$AC63)</f>
        <v>1.3409124576920431E-2</v>
      </c>
      <c r="CB29" s="16">
        <f>CA29*(1-'Table de mortalité H'!$AC63)</f>
        <v>1.3275033331151227E-2</v>
      </c>
      <c r="CC29" s="16">
        <f>CB29*(1-'Table de mortalité H'!$AC63)</f>
        <v>1.3142282997839714E-2</v>
      </c>
      <c r="CD29" s="16">
        <f>CC29*(1-'Table de mortalité H'!$AC63)</f>
        <v>1.3010860167861316E-2</v>
      </c>
      <c r="CE29" s="16">
        <f>CD29*(1-'Table de mortalité H'!$AC63)</f>
        <v>1.2880751566182702E-2</v>
      </c>
      <c r="CF29" s="16">
        <f>CE29*(1-'Table de mortalité H'!$AC63)</f>
        <v>1.2751944050520875E-2</v>
      </c>
      <c r="CG29" s="16">
        <f>CF29*(1-'Table de mortalité H'!$AC63)</f>
        <v>1.2624424610015667E-2</v>
      </c>
      <c r="CH29" s="16">
        <f>CG29*(1-'Table de mortalité H'!$AC63)</f>
        <v>1.249818036391551E-2</v>
      </c>
      <c r="CI29" s="16">
        <f>CH29*(1-'Table de mortalité H'!$AC63)</f>
        <v>1.2373198560276355E-2</v>
      </c>
      <c r="CJ29" s="16">
        <f>CI29*(1-'Table de mortalité H'!$AC63)</f>
        <v>1.224946657467359E-2</v>
      </c>
      <c r="CK29" s="16">
        <f>CJ29*(1-'Table de mortalité H'!$AC63)</f>
        <v>1.2126971908926854E-2</v>
      </c>
      <c r="CL29" s="16">
        <f>CK29*(1-'Table de mortalité H'!$AC63)</f>
        <v>1.2005702189837585E-2</v>
      </c>
      <c r="CM29" s="16">
        <f>CL29*(1-'Table de mortalité H'!$AC63)</f>
        <v>1.188564516793921E-2</v>
      </c>
      <c r="CN29" s="16">
        <f>CM29*(1-'Table de mortalité H'!$AC63)</f>
        <v>1.1766788716259817E-2</v>
      </c>
      <c r="CO29" s="16">
        <f>CN29*(1-'Table de mortalité H'!$AC63)</f>
        <v>1.1649120829097219E-2</v>
      </c>
      <c r="CP29" s="16">
        <f>CO29*(1-'Table de mortalité H'!$AC63)</f>
        <v>1.1532629620806246E-2</v>
      </c>
      <c r="CQ29" s="16">
        <f>CP29*(1-'Table de mortalité H'!$AC63)</f>
        <v>1.1417303324598184E-2</v>
      </c>
      <c r="CR29" s="16">
        <f>CQ29*(1-'Table de mortalité H'!$AC63)</f>
        <v>1.1303130291352201E-2</v>
      </c>
      <c r="CS29" s="16">
        <f>CR29*(1-'Table de mortalité H'!$AC63)</f>
        <v>1.1190098988438679E-2</v>
      </c>
      <c r="CT29" s="16">
        <f>CS29*(1-'Table de mortalité H'!$AC63)</f>
        <v>1.1078197998554293E-2</v>
      </c>
      <c r="CU29" s="16">
        <f>CT29*(1-'Table de mortalité H'!$AC63)</f>
        <v>1.096741601856875E-2</v>
      </c>
      <c r="CV29" s="16">
        <f>CU29*(1-'Table de mortalité H'!$AC63)</f>
        <v>1.0857741858383061E-2</v>
      </c>
      <c r="CW29" s="16">
        <f>CV29*(1-'Table de mortalité H'!$AC63)</f>
        <v>1.074916443979923E-2</v>
      </c>
      <c r="CX29" s="16">
        <f>CW29*(1-'Table de mortalité H'!$AC63)</f>
        <v>1.0641672795401238E-2</v>
      </c>
      <c r="CY29" s="16">
        <f>CX29*(1-'Table de mortalité H'!$AC63)</f>
        <v>1.0535256067447225E-2</v>
      </c>
      <c r="CZ29" s="16">
        <f>CY29*(1-'Table de mortalité H'!$AC63)</f>
        <v>1.0429903506772753E-2</v>
      </c>
      <c r="DA29" s="16">
        <f>CZ29*(1-'Table de mortalité H'!$AC63)</f>
        <v>1.0325604471705026E-2</v>
      </c>
      <c r="DB29" s="16">
        <f>DA29*(1-'Table de mortalité H'!$AC63)</f>
        <v>1.0222348426987975E-2</v>
      </c>
      <c r="DC29" s="16">
        <f>DB29*(1-'Table de mortalité H'!$AC63)</f>
        <v>1.0120124942718096E-2</v>
      </c>
      <c r="DD29" s="16">
        <f>DC29*(1-'Table de mortalité H'!$AC63)</f>
        <v>1.0018923693290915E-2</v>
      </c>
      <c r="DE29" s="16">
        <f>DD29*(1-'Table de mortalité H'!$AC63)</f>
        <v>9.9187344563580054E-3</v>
      </c>
      <c r="DF29" s="16">
        <f>DE29*(1-'Table de mortalité H'!$AC63)</f>
        <v>9.8195471117944258E-3</v>
      </c>
      <c r="DG29" s="16">
        <f>DF29*(1-'Table de mortalité H'!$AC63)</f>
        <v>9.721351640676482E-3</v>
      </c>
      <c r="DH29" s="16">
        <f>DG29*(1-'Table de mortalité H'!$AC63)</f>
        <v>9.6241381242697169E-3</v>
      </c>
      <c r="DI29" s="16">
        <f>DH29*(1-'Table de mortalité H'!$AC63)</f>
        <v>9.5278967430270194E-3</v>
      </c>
      <c r="DJ29" s="16">
        <f>DI29*(1-'Table de mortalité H'!$AC63)</f>
        <v>9.4326177755967491E-3</v>
      </c>
      <c r="DK29" s="16">
        <f>DJ29*(1-'Table de mortalité H'!$AC63)</f>
        <v>9.3382915978407807E-3</v>
      </c>
    </row>
    <row r="30" spans="1:115" x14ac:dyDescent="0.2">
      <c r="A30" s="16"/>
      <c r="B30" s="16">
        <v>77</v>
      </c>
      <c r="C30" s="16"/>
      <c r="D30" s="16">
        <f>'Table de mortalité H'!AG64</f>
        <v>3.4606000000000005E-2</v>
      </c>
      <c r="E30" s="16">
        <f>'Table de mortalité H'!AH64</f>
        <v>3.3865431600000002E-2</v>
      </c>
      <c r="F30" s="16">
        <f>'Table de mortalité H'!AI64</f>
        <v>3.3174576795360004E-2</v>
      </c>
      <c r="G30" s="16">
        <f>'Table de mortalité H'!AJ64</f>
        <v>3.2530990005530024E-2</v>
      </c>
      <c r="H30" s="16">
        <f>'Table de mortalité H'!AK64</f>
        <v>3.1929166690427717E-2</v>
      </c>
      <c r="I30" s="16">
        <f>'Table de mortalité H'!AL64</f>
        <v>3.1370406273345232E-2</v>
      </c>
      <c r="J30" s="16">
        <f>'Table de mortalité H'!AM64</f>
        <v>3.0849657529207701E-2</v>
      </c>
      <c r="K30" s="16">
        <f>'Table de mortalité H'!AN64</f>
        <v>3.0362232940246217E-2</v>
      </c>
      <c r="L30" s="16">
        <f>'Table de mortalité H'!AO64</f>
        <v>2.9909835669436547E-2</v>
      </c>
      <c r="M30" s="16">
        <f>'Table de mortalité H'!AP64</f>
        <v>2.9485116002930547E-2</v>
      </c>
      <c r="N30" s="16">
        <f>'Table de mortalité H'!AQ64</f>
        <v>2.9090015448491279E-2</v>
      </c>
      <c r="O30" s="16">
        <f>'Table de mortalité H'!AR64</f>
        <v>2.8717663250750591E-2</v>
      </c>
      <c r="P30" s="16">
        <f>'Table de mortalité H'!AS64</f>
        <v>2.8367307759091433E-2</v>
      </c>
      <c r="Q30" s="16">
        <f>'Table de mortalité H'!AT64</f>
        <v>2.8038246989085972E-2</v>
      </c>
      <c r="R30" s="16">
        <f>'Table de mortalité H'!AU64</f>
        <v>2.7727022447507119E-2</v>
      </c>
      <c r="S30" s="16">
        <f>'Table de mortalité H'!AV64</f>
        <v>2.7430343307318791E-2</v>
      </c>
      <c r="T30" s="16">
        <f>'Table de mortalité H'!AW64</f>
        <v>2.7145067736922678E-2</v>
      </c>
      <c r="U30" s="16">
        <f>'Table de mortalité H'!AX64</f>
        <v>2.6868188046006068E-2</v>
      </c>
      <c r="V30" s="16">
        <f>'Table de mortalité H'!AY64</f>
        <v>2.6599506165546006E-2</v>
      </c>
      <c r="W30" s="16">
        <f>'Table de mortalité H'!AZ64</f>
        <v>2.6333511103890546E-2</v>
      </c>
      <c r="X30" s="16">
        <f>'Table de mortalité H'!BA64</f>
        <v>2.6070175992851639E-2</v>
      </c>
      <c r="Y30" s="16">
        <f>'Table de mortalité H'!BB64</f>
        <v>2.5809474232923121E-2</v>
      </c>
      <c r="Z30" s="16">
        <f>'Table de mortalité H'!BC64</f>
        <v>2.5551379490593891E-2</v>
      </c>
      <c r="AA30" s="16">
        <f>'Table de mortalité H'!BD64</f>
        <v>2.5295865695687952E-2</v>
      </c>
      <c r="AB30" s="16">
        <f>'Table de mortalité H'!BE64</f>
        <v>2.5042907038731074E-2</v>
      </c>
      <c r="AC30" s="16">
        <f>'Table de mortalité H'!BF64</f>
        <v>2.4792477968343763E-2</v>
      </c>
      <c r="AD30" s="16">
        <f>'Table de mortalité H'!BG64</f>
        <v>2.4544553188660324E-2</v>
      </c>
      <c r="AE30" s="16">
        <f>'Table de mortalité H'!BH64</f>
        <v>2.4299107656773719E-2</v>
      </c>
      <c r="AF30" s="16">
        <f>'Table de mortalité H'!BI64</f>
        <v>2.4056116580205983E-2</v>
      </c>
      <c r="AG30" s="16">
        <f>AF30*(1-'Table de mortalité H'!$AC64)</f>
        <v>2.3815555414403923E-2</v>
      </c>
      <c r="AH30" s="16">
        <f>AG30*(1-'Table de mortalité H'!$AC64)</f>
        <v>2.3577399860259883E-2</v>
      </c>
      <c r="AI30" s="16">
        <f>AH30*(1-'Table de mortalité H'!$AC64)</f>
        <v>2.3341625861657285E-2</v>
      </c>
      <c r="AJ30" s="16">
        <f>AI30*(1-'Table de mortalité H'!$AC64)</f>
        <v>2.3108209603040712E-2</v>
      </c>
      <c r="AK30" s="16">
        <f>AJ30*(1-'Table de mortalité H'!$AC64)</f>
        <v>2.2877127507010306E-2</v>
      </c>
      <c r="AL30" s="16">
        <f>AK30*(1-'Table de mortalité H'!$AC64)</f>
        <v>2.2648356231940201E-2</v>
      </c>
      <c r="AM30" s="16">
        <f>AL30*(1-'Table de mortalité H'!$AC64)</f>
        <v>2.2421872669620799E-2</v>
      </c>
      <c r="AN30" s="16">
        <f>AM30*(1-'Table de mortalité H'!$AC64)</f>
        <v>2.219765394292459E-2</v>
      </c>
      <c r="AO30" s="16">
        <f>AN30*(1-'Table de mortalité H'!$AC64)</f>
        <v>2.1975677403495344E-2</v>
      </c>
      <c r="AP30" s="16">
        <f>AO30*(1-'Table de mortalité H'!$AC64)</f>
        <v>2.1755920629460392E-2</v>
      </c>
      <c r="AQ30" s="16">
        <f>AP30*(1-'Table de mortalité H'!$AC64)</f>
        <v>2.1538361423165786E-2</v>
      </c>
      <c r="AR30" s="16">
        <f>AQ30*(1-'Table de mortalité H'!$AC64)</f>
        <v>2.1322977808934128E-2</v>
      </c>
      <c r="AS30" s="16">
        <f>AR30*(1-'Table de mortalité H'!$AC64)</f>
        <v>2.1109748030844786E-2</v>
      </c>
      <c r="AT30" s="16">
        <f>AS30*(1-'Table de mortalité H'!$AC64)</f>
        <v>2.0898650550536337E-2</v>
      </c>
      <c r="AU30" s="16">
        <f>AT30*(1-'Table de mortalité H'!$AC64)</f>
        <v>2.0689664045030972E-2</v>
      </c>
      <c r="AV30" s="16">
        <f>AU30*(1-'Table de mortalité H'!$AC64)</f>
        <v>2.0482767404580663E-2</v>
      </c>
      <c r="AW30" s="16">
        <f>AV30*(1-'Table de mortalité H'!$AC64)</f>
        <v>2.0277939730534857E-2</v>
      </c>
      <c r="AX30" s="16">
        <f>AW30*(1-'Table de mortalité H'!$AC64)</f>
        <v>2.0075160333229508E-2</v>
      </c>
      <c r="AY30" s="16">
        <f>AX30*(1-'Table de mortalité H'!$AC64)</f>
        <v>1.9874408729897212E-2</v>
      </c>
      <c r="AZ30" s="16">
        <f>AY30*(1-'Table de mortalité H'!$AC64)</f>
        <v>1.9675664642598241E-2</v>
      </c>
      <c r="BA30" s="16">
        <f>AZ30*(1-'Table de mortalité H'!$AC64)</f>
        <v>1.9478907996172259E-2</v>
      </c>
      <c r="BB30" s="16">
        <f>BA30*(1-'Table de mortalité H'!$AC64)</f>
        <v>1.9284118916210537E-2</v>
      </c>
      <c r="BC30" s="16">
        <f>BB30*(1-'Table de mortalité H'!$AC64)</f>
        <v>1.9091277727048432E-2</v>
      </c>
      <c r="BD30" s="16">
        <f>BC30*(1-'Table de mortalité H'!$AC64)</f>
        <v>1.8900364949777947E-2</v>
      </c>
      <c r="BE30" s="16">
        <f>BD30*(1-'Table de mortalité H'!$AC64)</f>
        <v>1.8711361300280168E-2</v>
      </c>
      <c r="BF30" s="16">
        <f>BE30*(1-'Table de mortalité H'!$AC64)</f>
        <v>1.8524247687277368E-2</v>
      </c>
      <c r="BG30" s="16">
        <f>BF30*(1-'Table de mortalité H'!$AC64)</f>
        <v>1.8339005210404595E-2</v>
      </c>
      <c r="BH30" s="16">
        <f>BG30*(1-'Table de mortalité H'!$AC64)</f>
        <v>1.815561515830055E-2</v>
      </c>
      <c r="BI30" s="16">
        <f>BH30*(1-'Table de mortalité H'!$AC64)</f>
        <v>1.7974059006717544E-2</v>
      </c>
      <c r="BJ30" s="16">
        <f>BI30*(1-'Table de mortalité H'!$AC64)</f>
        <v>1.7794318416650367E-2</v>
      </c>
      <c r="BK30" s="16">
        <f>BJ30*(1-'Table de mortalité H'!$AC64)</f>
        <v>1.7616375232483862E-2</v>
      </c>
      <c r="BL30" s="16">
        <f>BK30*(1-'Table de mortalité H'!$AC64)</f>
        <v>1.7440211480159024E-2</v>
      </c>
      <c r="BM30" s="16">
        <f>BL30*(1-'Table de mortalité H'!$AC64)</f>
        <v>1.7265809365357435E-2</v>
      </c>
      <c r="BN30" s="16">
        <f>BM30*(1-'Table de mortalité H'!$AC64)</f>
        <v>1.7093151271703862E-2</v>
      </c>
      <c r="BO30" s="16">
        <f>BN30*(1-'Table de mortalité H'!$AC64)</f>
        <v>1.6922219758986824E-2</v>
      </c>
      <c r="BP30" s="16">
        <f>BO30*(1-'Table de mortalité H'!$AC64)</f>
        <v>1.6752997561396955E-2</v>
      </c>
      <c r="BQ30" s="16">
        <f>BP30*(1-'Table de mortalité H'!$AC64)</f>
        <v>1.6585467585782984E-2</v>
      </c>
      <c r="BR30" s="16">
        <f>BQ30*(1-'Table de mortalité H'!$AC64)</f>
        <v>1.6419612909925153E-2</v>
      </c>
      <c r="BS30" s="16">
        <f>BR30*(1-'Table de mortalité H'!$AC64)</f>
        <v>1.6255416780825902E-2</v>
      </c>
      <c r="BT30" s="16">
        <f>BS30*(1-'Table de mortalité H'!$AC64)</f>
        <v>1.6092862613017643E-2</v>
      </c>
      <c r="BU30" s="16">
        <f>BT30*(1-'Table de mortalité H'!$AC64)</f>
        <v>1.5931933986887466E-2</v>
      </c>
      <c r="BV30" s="16">
        <f>BU30*(1-'Table de mortalité H'!$AC64)</f>
        <v>1.5772614647018592E-2</v>
      </c>
      <c r="BW30" s="16">
        <f>BV30*(1-'Table de mortalité H'!$AC64)</f>
        <v>1.5614888500548407E-2</v>
      </c>
      <c r="BX30" s="16">
        <f>BW30*(1-'Table de mortalité H'!$AC64)</f>
        <v>1.5458739615542923E-2</v>
      </c>
      <c r="BY30" s="16">
        <f>BX30*(1-'Table de mortalité H'!$AC64)</f>
        <v>1.5304152219387494E-2</v>
      </c>
      <c r="BZ30" s="16">
        <f>BY30*(1-'Table de mortalité H'!$AC64)</f>
        <v>1.5151110697193619E-2</v>
      </c>
      <c r="CA30" s="16">
        <f>BZ30*(1-'Table de mortalité H'!$AC64)</f>
        <v>1.4999599590221683E-2</v>
      </c>
      <c r="CB30" s="16">
        <f>CA30*(1-'Table de mortalité H'!$AC64)</f>
        <v>1.4849603594319466E-2</v>
      </c>
      <c r="CC30" s="16">
        <f>CB30*(1-'Table de mortalité H'!$AC64)</f>
        <v>1.4701107558376272E-2</v>
      </c>
      <c r="CD30" s="16">
        <f>CC30*(1-'Table de mortalité H'!$AC64)</f>
        <v>1.455409648279251E-2</v>
      </c>
      <c r="CE30" s="16">
        <f>CD30*(1-'Table de mortalité H'!$AC64)</f>
        <v>1.4408555517964584E-2</v>
      </c>
      <c r="CF30" s="16">
        <f>CE30*(1-'Table de mortalité H'!$AC64)</f>
        <v>1.4264469962784939E-2</v>
      </c>
      <c r="CG30" s="16">
        <f>CF30*(1-'Table de mortalité H'!$AC64)</f>
        <v>1.4121825263157089E-2</v>
      </c>
      <c r="CH30" s="16">
        <f>CG30*(1-'Table de mortalité H'!$AC64)</f>
        <v>1.3980607010525519E-2</v>
      </c>
      <c r="CI30" s="16">
        <f>CH30*(1-'Table de mortalité H'!$AC64)</f>
        <v>1.3840800940420263E-2</v>
      </c>
      <c r="CJ30" s="16">
        <f>CI30*(1-'Table de mortalité H'!$AC64)</f>
        <v>1.370239293101606E-2</v>
      </c>
      <c r="CK30" s="16">
        <f>CJ30*(1-'Table de mortalité H'!$AC64)</f>
        <v>1.35653690017059E-2</v>
      </c>
      <c r="CL30" s="16">
        <f>CK30*(1-'Table de mortalité H'!$AC64)</f>
        <v>1.3429715311688841E-2</v>
      </c>
      <c r="CM30" s="16">
        <f>CL30*(1-'Table de mortalité H'!$AC64)</f>
        <v>1.3295418158571952E-2</v>
      </c>
      <c r="CN30" s="16">
        <f>CM30*(1-'Table de mortalité H'!$AC64)</f>
        <v>1.3162463976986232E-2</v>
      </c>
      <c r="CO30" s="16">
        <f>CN30*(1-'Table de mortalité H'!$AC64)</f>
        <v>1.303083933721637E-2</v>
      </c>
      <c r="CP30" s="16">
        <f>CO30*(1-'Table de mortalité H'!$AC64)</f>
        <v>1.2900530943844206E-2</v>
      </c>
      <c r="CQ30" s="16">
        <f>CP30*(1-'Table de mortalité H'!$AC64)</f>
        <v>1.2771525634405765E-2</v>
      </c>
      <c r="CR30" s="16">
        <f>CQ30*(1-'Table de mortalité H'!$AC64)</f>
        <v>1.2643810378061707E-2</v>
      </c>
      <c r="CS30" s="16">
        <f>CR30*(1-'Table de mortalité H'!$AC64)</f>
        <v>1.251737227428109E-2</v>
      </c>
      <c r="CT30" s="16">
        <f>CS30*(1-'Table de mortalité H'!$AC64)</f>
        <v>1.2392198551538279E-2</v>
      </c>
      <c r="CU30" s="16">
        <f>CT30*(1-'Table de mortalité H'!$AC64)</f>
        <v>1.2268276566022895E-2</v>
      </c>
      <c r="CV30" s="16">
        <f>CU30*(1-'Table de mortalité H'!$AC64)</f>
        <v>1.2145593800362666E-2</v>
      </c>
      <c r="CW30" s="16">
        <f>CV30*(1-'Table de mortalité H'!$AC64)</f>
        <v>1.2024137862359039E-2</v>
      </c>
      <c r="CX30" s="16">
        <f>CW30*(1-'Table de mortalité H'!$AC64)</f>
        <v>1.1903896483735448E-2</v>
      </c>
      <c r="CY30" s="16">
        <f>CX30*(1-'Table de mortalité H'!$AC64)</f>
        <v>1.1784857518898094E-2</v>
      </c>
      <c r="CZ30" s="16">
        <f>CY30*(1-'Table de mortalité H'!$AC64)</f>
        <v>1.1667008943709112E-2</v>
      </c>
      <c r="DA30" s="16">
        <f>CZ30*(1-'Table de mortalité H'!$AC64)</f>
        <v>1.1550338854272021E-2</v>
      </c>
      <c r="DB30" s="16">
        <f>DA30*(1-'Table de mortalité H'!$AC64)</f>
        <v>1.1434835465729301E-2</v>
      </c>
      <c r="DC30" s="16">
        <f>DB30*(1-'Table de mortalité H'!$AC64)</f>
        <v>1.1320487111072008E-2</v>
      </c>
      <c r="DD30" s="16">
        <f>DC30*(1-'Table de mortalité H'!$AC64)</f>
        <v>1.1207282239961288E-2</v>
      </c>
      <c r="DE30" s="16">
        <f>DD30*(1-'Table de mortalité H'!$AC64)</f>
        <v>1.1095209417561674E-2</v>
      </c>
      <c r="DF30" s="16">
        <f>DE30*(1-'Table de mortalité H'!$AC64)</f>
        <v>1.0984257323386058E-2</v>
      </c>
      <c r="DG30" s="16">
        <f>DF30*(1-'Table de mortalité H'!$AC64)</f>
        <v>1.0874414750152198E-2</v>
      </c>
      <c r="DH30" s="16">
        <f>DG30*(1-'Table de mortalité H'!$AC64)</f>
        <v>1.0765670602650676E-2</v>
      </c>
      <c r="DI30" s="16">
        <f>DH30*(1-'Table de mortalité H'!$AC64)</f>
        <v>1.0658013896624168E-2</v>
      </c>
      <c r="DJ30" s="16">
        <f>DI30*(1-'Table de mortalité H'!$AC64)</f>
        <v>1.0551433757657927E-2</v>
      </c>
      <c r="DK30" s="16">
        <f>DJ30*(1-'Table de mortalité H'!$AC64)</f>
        <v>1.0445919420081348E-2</v>
      </c>
    </row>
    <row r="31" spans="1:115" x14ac:dyDescent="0.2">
      <c r="A31" s="16"/>
      <c r="B31" s="16">
        <v>78</v>
      </c>
      <c r="C31" s="16"/>
      <c r="D31" s="16">
        <f>'Table de mortalité H'!AG65</f>
        <v>3.8951E-2</v>
      </c>
      <c r="E31" s="16">
        <f>'Table de mortalité H'!AH65</f>
        <v>3.8117448599999999E-2</v>
      </c>
      <c r="F31" s="16">
        <f>'Table de mortalité H'!AI65</f>
        <v>3.7336040903699998E-2</v>
      </c>
      <c r="G31" s="16">
        <f>'Table de mortalité H'!AJ65</f>
        <v>3.6607988106077849E-2</v>
      </c>
      <c r="H31" s="16">
        <f>'Table de mortalité H'!AK65</f>
        <v>3.5927079527304805E-2</v>
      </c>
      <c r="I31" s="16">
        <f>'Table de mortalité H'!AL65</f>
        <v>3.5291170219671507E-2</v>
      </c>
      <c r="J31" s="16">
        <f>'Table de mortalité H'!AM65</f>
        <v>3.4698278559981026E-2</v>
      </c>
      <c r="K31" s="16">
        <f>'Table de mortalité H'!AN65</f>
        <v>3.4146575930877325E-2</v>
      </c>
      <c r="L31" s="16">
        <f>'Table de mortalité H'!AO65</f>
        <v>3.3630962634321075E-2</v>
      </c>
      <c r="M31" s="16">
        <f>'Table de mortalité H'!AP65</f>
        <v>3.3150039868650283E-2</v>
      </c>
      <c r="N31" s="16">
        <f>'Table de mortalité H'!AQ65</f>
        <v>3.2702514330423503E-2</v>
      </c>
      <c r="O31" s="16">
        <f>'Table de mortalité H'!AR65</f>
        <v>3.2280651895561042E-2</v>
      </c>
      <c r="P31" s="16">
        <f>'Table de mortalité H'!AS65</f>
        <v>3.1886827942435199E-2</v>
      </c>
      <c r="Q31" s="16">
        <f>'Table de mortalité H'!AT65</f>
        <v>3.1513752055508708E-2</v>
      </c>
      <c r="R31" s="16">
        <f>'Table de mortalité H'!AU65</f>
        <v>3.116079803248701E-2</v>
      </c>
      <c r="S31" s="16">
        <f>'Table de mortalité H'!AV65</f>
        <v>3.0824261413736148E-2</v>
      </c>
      <c r="T31" s="16">
        <f>'Table de mortalité H'!AW65</f>
        <v>3.0503689095033294E-2</v>
      </c>
      <c r="U31" s="16">
        <f>'Table de mortalité H'!AX65</f>
        <v>3.0192551466263956E-2</v>
      </c>
      <c r="V31" s="16">
        <f>'Table de mortalité H'!AY65</f>
        <v>2.988760669645469E-2</v>
      </c>
      <c r="W31" s="16">
        <f>'Table de mortalité H'!AZ65</f>
        <v>2.9588730629490141E-2</v>
      </c>
      <c r="X31" s="16">
        <f>'Table de mortalité H'!BA65</f>
        <v>2.929284332319524E-2</v>
      </c>
      <c r="Y31" s="16">
        <f>'Table de mortalité H'!BB65</f>
        <v>2.8999914889963289E-2</v>
      </c>
      <c r="Z31" s="16">
        <f>'Table de mortalité H'!BC65</f>
        <v>2.8709915741063654E-2</v>
      </c>
      <c r="AA31" s="16">
        <f>'Table de mortalité H'!BD65</f>
        <v>2.8422816583653018E-2</v>
      </c>
      <c r="AB31" s="16">
        <f>'Table de mortalité H'!BE65</f>
        <v>2.8138588417816489E-2</v>
      </c>
      <c r="AC31" s="16">
        <f>'Table de mortalité H'!BF65</f>
        <v>2.7857202533638322E-2</v>
      </c>
      <c r="AD31" s="16">
        <f>'Table de mortalité H'!BG65</f>
        <v>2.7578630508301939E-2</v>
      </c>
      <c r="AE31" s="16">
        <f>'Table de mortalité H'!BH65</f>
        <v>2.7302844203218921E-2</v>
      </c>
      <c r="AF31" s="16">
        <f>'Table de mortalité H'!BI65</f>
        <v>2.702981576118673E-2</v>
      </c>
      <c r="AG31" s="16">
        <f>AF31*(1-'Table de mortalité H'!$AC65)</f>
        <v>2.6759517603574864E-2</v>
      </c>
      <c r="AH31" s="16">
        <f>AG31*(1-'Table de mortalité H'!$AC65)</f>
        <v>2.6491922427539116E-2</v>
      </c>
      <c r="AI31" s="16">
        <f>AH31*(1-'Table de mortalité H'!$AC65)</f>
        <v>2.6227003203263724E-2</v>
      </c>
      <c r="AJ31" s="16">
        <f>AI31*(1-'Table de mortalité H'!$AC65)</f>
        <v>2.5964733171231085E-2</v>
      </c>
      <c r="AK31" s="16">
        <f>AJ31*(1-'Table de mortalité H'!$AC65)</f>
        <v>2.5705085839518773E-2</v>
      </c>
      <c r="AL31" s="16">
        <f>AK31*(1-'Table de mortalité H'!$AC65)</f>
        <v>2.5448034981123586E-2</v>
      </c>
      <c r="AM31" s="16">
        <f>AL31*(1-'Table de mortalité H'!$AC65)</f>
        <v>2.519355463131235E-2</v>
      </c>
      <c r="AN31" s="16">
        <f>AM31*(1-'Table de mortalité H'!$AC65)</f>
        <v>2.4941619084999225E-2</v>
      </c>
      <c r="AO31" s="16">
        <f>AN31*(1-'Table de mortalité H'!$AC65)</f>
        <v>2.4692202894149234E-2</v>
      </c>
      <c r="AP31" s="16">
        <f>AO31*(1-'Table de mortalité H'!$AC65)</f>
        <v>2.4445280865207742E-2</v>
      </c>
      <c r="AQ31" s="16">
        <f>AP31*(1-'Table de mortalité H'!$AC65)</f>
        <v>2.4200828056555664E-2</v>
      </c>
      <c r="AR31" s="16">
        <f>AQ31*(1-'Table de mortalité H'!$AC65)</f>
        <v>2.3958819775990108E-2</v>
      </c>
      <c r="AS31" s="16">
        <f>AR31*(1-'Table de mortalité H'!$AC65)</f>
        <v>2.3719231578230207E-2</v>
      </c>
      <c r="AT31" s="16">
        <f>AS31*(1-'Table de mortalité H'!$AC65)</f>
        <v>2.3482039262447903E-2</v>
      </c>
      <c r="AU31" s="16">
        <f>AT31*(1-'Table de mortalité H'!$AC65)</f>
        <v>2.3247218869823425E-2</v>
      </c>
      <c r="AV31" s="16">
        <f>AU31*(1-'Table de mortalité H'!$AC65)</f>
        <v>2.301474668112519E-2</v>
      </c>
      <c r="AW31" s="16">
        <f>AV31*(1-'Table de mortalité H'!$AC65)</f>
        <v>2.2784599214313937E-2</v>
      </c>
      <c r="AX31" s="16">
        <f>AW31*(1-'Table de mortalité H'!$AC65)</f>
        <v>2.2556753222170798E-2</v>
      </c>
      <c r="AY31" s="16">
        <f>AX31*(1-'Table de mortalité H'!$AC65)</f>
        <v>2.2331185689949091E-2</v>
      </c>
      <c r="AZ31" s="16">
        <f>AY31*(1-'Table de mortalité H'!$AC65)</f>
        <v>2.2107873833049598E-2</v>
      </c>
      <c r="BA31" s="16">
        <f>AZ31*(1-'Table de mortalité H'!$AC65)</f>
        <v>2.1886795094719101E-2</v>
      </c>
      <c r="BB31" s="16">
        <f>BA31*(1-'Table de mortalité H'!$AC65)</f>
        <v>2.1667927143771911E-2</v>
      </c>
      <c r="BC31" s="16">
        <f>BB31*(1-'Table de mortalité H'!$AC65)</f>
        <v>2.1451247872334191E-2</v>
      </c>
      <c r="BD31" s="16">
        <f>BC31*(1-'Table de mortalité H'!$AC65)</f>
        <v>2.1236735393610848E-2</v>
      </c>
      <c r="BE31" s="16">
        <f>BD31*(1-'Table de mortalité H'!$AC65)</f>
        <v>2.1024368039674741E-2</v>
      </c>
      <c r="BF31" s="16">
        <f>BE31*(1-'Table de mortalité H'!$AC65)</f>
        <v>2.0814124359277993E-2</v>
      </c>
      <c r="BG31" s="16">
        <f>BF31*(1-'Table de mortalité H'!$AC65)</f>
        <v>2.0605983115685213E-2</v>
      </c>
      <c r="BH31" s="16">
        <f>BG31*(1-'Table de mortalité H'!$AC65)</f>
        <v>2.039992328452836E-2</v>
      </c>
      <c r="BI31" s="16">
        <f>BH31*(1-'Table de mortalité H'!$AC65)</f>
        <v>2.0195924051683075E-2</v>
      </c>
      <c r="BJ31" s="16">
        <f>BI31*(1-'Table de mortalité H'!$AC65)</f>
        <v>1.9993964811166245E-2</v>
      </c>
      <c r="BK31" s="16">
        <f>BJ31*(1-'Table de mortalité H'!$AC65)</f>
        <v>1.9794025163054584E-2</v>
      </c>
      <c r="BL31" s="16">
        <f>BK31*(1-'Table de mortalité H'!$AC65)</f>
        <v>1.9596084911424037E-2</v>
      </c>
      <c r="BM31" s="16">
        <f>BL31*(1-'Table de mortalité H'!$AC65)</f>
        <v>1.9400124062309797E-2</v>
      </c>
      <c r="BN31" s="16">
        <f>BM31*(1-'Table de mortalité H'!$AC65)</f>
        <v>1.92061228216867E-2</v>
      </c>
      <c r="BO31" s="16">
        <f>BN31*(1-'Table de mortalité H'!$AC65)</f>
        <v>1.9014061593469835E-2</v>
      </c>
      <c r="BP31" s="16">
        <f>BO31*(1-'Table de mortalité H'!$AC65)</f>
        <v>1.8823920977535137E-2</v>
      </c>
      <c r="BQ31" s="16">
        <f>BP31*(1-'Table de mortalité H'!$AC65)</f>
        <v>1.8635681767759784E-2</v>
      </c>
      <c r="BR31" s="16">
        <f>BQ31*(1-'Table de mortalité H'!$AC65)</f>
        <v>1.8449324950082186E-2</v>
      </c>
      <c r="BS31" s="16">
        <f>BR31*(1-'Table de mortalité H'!$AC65)</f>
        <v>1.8264831700581362E-2</v>
      </c>
      <c r="BT31" s="16">
        <f>BS31*(1-'Table de mortalité H'!$AC65)</f>
        <v>1.8082183383575548E-2</v>
      </c>
      <c r="BU31" s="16">
        <f>BT31*(1-'Table de mortalité H'!$AC65)</f>
        <v>1.7901361549739793E-2</v>
      </c>
      <c r="BV31" s="16">
        <f>BU31*(1-'Table de mortalité H'!$AC65)</f>
        <v>1.7722347934242395E-2</v>
      </c>
      <c r="BW31" s="16">
        <f>BV31*(1-'Table de mortalité H'!$AC65)</f>
        <v>1.7545124454899971E-2</v>
      </c>
      <c r="BX31" s="16">
        <f>BW31*(1-'Table de mortalité H'!$AC65)</f>
        <v>1.7369673210350971E-2</v>
      </c>
      <c r="BY31" s="16">
        <f>BX31*(1-'Table de mortalité H'!$AC65)</f>
        <v>1.7195976478247461E-2</v>
      </c>
      <c r="BZ31" s="16">
        <f>BY31*(1-'Table de mortalité H'!$AC65)</f>
        <v>1.7024016713464984E-2</v>
      </c>
      <c r="CA31" s="16">
        <f>BZ31*(1-'Table de mortalité H'!$AC65)</f>
        <v>1.6853776546330336E-2</v>
      </c>
      <c r="CB31" s="16">
        <f>CA31*(1-'Table de mortalité H'!$AC65)</f>
        <v>1.6685238780867032E-2</v>
      </c>
      <c r="CC31" s="16">
        <f>CB31*(1-'Table de mortalité H'!$AC65)</f>
        <v>1.6518386393058363E-2</v>
      </c>
      <c r="CD31" s="16">
        <f>CC31*(1-'Table de mortalité H'!$AC65)</f>
        <v>1.635320252912778E-2</v>
      </c>
      <c r="CE31" s="16">
        <f>CD31*(1-'Table de mortalité H'!$AC65)</f>
        <v>1.6189670503836504E-2</v>
      </c>
      <c r="CF31" s="16">
        <f>CE31*(1-'Table de mortalité H'!$AC65)</f>
        <v>1.6027773798798137E-2</v>
      </c>
      <c r="CG31" s="16">
        <f>CF31*(1-'Table de mortalité H'!$AC65)</f>
        <v>1.5867496060810157E-2</v>
      </c>
      <c r="CH31" s="16">
        <f>CG31*(1-'Table de mortalité H'!$AC65)</f>
        <v>1.5708821100202056E-2</v>
      </c>
      <c r="CI31" s="16">
        <f>CH31*(1-'Table de mortalité H'!$AC65)</f>
        <v>1.5551732889200035E-2</v>
      </c>
      <c r="CJ31" s="16">
        <f>CI31*(1-'Table de mortalité H'!$AC65)</f>
        <v>1.5396215560308034E-2</v>
      </c>
      <c r="CK31" s="16">
        <f>CJ31*(1-'Table de mortalité H'!$AC65)</f>
        <v>1.5242253404704953E-2</v>
      </c>
      <c r="CL31" s="16">
        <f>CK31*(1-'Table de mortalité H'!$AC65)</f>
        <v>1.5089830870657904E-2</v>
      </c>
      <c r="CM31" s="16">
        <f>CL31*(1-'Table de mortalité H'!$AC65)</f>
        <v>1.4938932561951324E-2</v>
      </c>
      <c r="CN31" s="16">
        <f>CM31*(1-'Table de mortalité H'!$AC65)</f>
        <v>1.4789543236331811E-2</v>
      </c>
      <c r="CO31" s="16">
        <f>CN31*(1-'Table de mortalité H'!$AC65)</f>
        <v>1.4641647803968491E-2</v>
      </c>
      <c r="CP31" s="16">
        <f>CO31*(1-'Table de mortalité H'!$AC65)</f>
        <v>1.4495231325928806E-2</v>
      </c>
      <c r="CQ31" s="16">
        <f>CP31*(1-'Table de mortalité H'!$AC65)</f>
        <v>1.4350279012669517E-2</v>
      </c>
      <c r="CR31" s="16">
        <f>CQ31*(1-'Table de mortalité H'!$AC65)</f>
        <v>1.4206776222542822E-2</v>
      </c>
      <c r="CS31" s="16">
        <f>CR31*(1-'Table de mortalité H'!$AC65)</f>
        <v>1.4064708460317394E-2</v>
      </c>
      <c r="CT31" s="16">
        <f>CS31*(1-'Table de mortalité H'!$AC65)</f>
        <v>1.392406137571422E-2</v>
      </c>
      <c r="CU31" s="16">
        <f>CT31*(1-'Table de mortalité H'!$AC65)</f>
        <v>1.3784820761957077E-2</v>
      </c>
      <c r="CV31" s="16">
        <f>CU31*(1-'Table de mortalité H'!$AC65)</f>
        <v>1.3646972554337507E-2</v>
      </c>
      <c r="CW31" s="16">
        <f>CV31*(1-'Table de mortalité H'!$AC65)</f>
        <v>1.3510502828794131E-2</v>
      </c>
      <c r="CX31" s="16">
        <f>CW31*(1-'Table de mortalité H'!$AC65)</f>
        <v>1.337539780050619E-2</v>
      </c>
      <c r="CY31" s="16">
        <f>CX31*(1-'Table de mortalité H'!$AC65)</f>
        <v>1.3241643822501127E-2</v>
      </c>
      <c r="CZ31" s="16">
        <f>CY31*(1-'Table de mortalité H'!$AC65)</f>
        <v>1.3109227384276115E-2</v>
      </c>
      <c r="DA31" s="16">
        <f>CZ31*(1-'Table de mortalité H'!$AC65)</f>
        <v>1.2978135110433353E-2</v>
      </c>
      <c r="DB31" s="16">
        <f>DA31*(1-'Table de mortalité H'!$AC65)</f>
        <v>1.284835375932902E-2</v>
      </c>
      <c r="DC31" s="16">
        <f>DB31*(1-'Table de mortalité H'!$AC65)</f>
        <v>1.271987022173573E-2</v>
      </c>
      <c r="DD31" s="16">
        <f>DC31*(1-'Table de mortalité H'!$AC65)</f>
        <v>1.2592671519518372E-2</v>
      </c>
      <c r="DE31" s="16">
        <f>DD31*(1-'Table de mortalité H'!$AC65)</f>
        <v>1.2466744804323188E-2</v>
      </c>
      <c r="DF31" s="16">
        <f>DE31*(1-'Table de mortalité H'!$AC65)</f>
        <v>1.2342077356279957E-2</v>
      </c>
      <c r="DG31" s="16">
        <f>DF31*(1-'Table de mortalité H'!$AC65)</f>
        <v>1.2218656582717157E-2</v>
      </c>
      <c r="DH31" s="16">
        <f>DG31*(1-'Table de mortalité H'!$AC65)</f>
        <v>1.2096470016889986E-2</v>
      </c>
      <c r="DI31" s="16">
        <f>DH31*(1-'Table de mortalité H'!$AC65)</f>
        <v>1.1975505316721086E-2</v>
      </c>
      <c r="DJ31" s="16">
        <f>DI31*(1-'Table de mortalité H'!$AC65)</f>
        <v>1.1855750263553875E-2</v>
      </c>
      <c r="DK31" s="16">
        <f>DJ31*(1-'Table de mortalité H'!$AC65)</f>
        <v>1.1737192760918336E-2</v>
      </c>
    </row>
    <row r="32" spans="1:115" x14ac:dyDescent="0.2">
      <c r="A32" s="16"/>
      <c r="B32" s="16">
        <v>79</v>
      </c>
      <c r="C32" s="16"/>
      <c r="D32" s="16">
        <f>'Table de mortalité H'!AG66</f>
        <v>4.3923000000000004E-2</v>
      </c>
      <c r="E32" s="16">
        <f>'Table de mortalité H'!AH66</f>
        <v>4.2978655500000004E-2</v>
      </c>
      <c r="F32" s="16">
        <f>'Table de mortalité H'!AI66</f>
        <v>4.2097593062250006E-2</v>
      </c>
      <c r="G32" s="16">
        <f>'Table de mortalité H'!AJ66</f>
        <v>4.1272480238229908E-2</v>
      </c>
      <c r="H32" s="16">
        <f>'Table de mortalité H'!AK66</f>
        <v>4.0500684857775006E-2</v>
      </c>
      <c r="I32" s="16">
        <f>'Table de mortalité H'!AL66</f>
        <v>3.9779772667306611E-2</v>
      </c>
      <c r="J32" s="16">
        <f>'Table de mortalité H'!AM66</f>
        <v>3.9107494509229131E-2</v>
      </c>
      <c r="K32" s="16">
        <f>'Table de mortalité H'!AN66</f>
        <v>3.8477863847630543E-2</v>
      </c>
      <c r="L32" s="16">
        <f>'Table de mortalité H'!AO66</f>
        <v>3.7893000317146562E-2</v>
      </c>
      <c r="M32" s="16">
        <f>'Table de mortalité H'!AP66</f>
        <v>3.7347341112579653E-2</v>
      </c>
      <c r="N32" s="16">
        <f>'Table de mortalité H'!AQ66</f>
        <v>3.6835682539337312E-2</v>
      </c>
      <c r="O32" s="16">
        <f>'Table de mortalité H'!AR66</f>
        <v>3.6356818666325924E-2</v>
      </c>
      <c r="P32" s="16">
        <f>'Table de mortalité H'!AS66</f>
        <v>3.5909629796730118E-2</v>
      </c>
      <c r="Q32" s="16">
        <f>'Table de mortalité H'!AT66</f>
        <v>3.5485896165128698E-2</v>
      </c>
      <c r="R32" s="16">
        <f>'Table de mortalité H'!AU66</f>
        <v>3.5088454128079261E-2</v>
      </c>
      <c r="S32" s="16">
        <f>'Table de mortalité H'!AV66</f>
        <v>3.4709498823496006E-2</v>
      </c>
      <c r="T32" s="16">
        <f>'Table de mortalité H'!AW66</f>
        <v>3.4345049085849302E-2</v>
      </c>
      <c r="U32" s="16">
        <f>'Table de mortalité H'!AX66</f>
        <v>3.399472958517364E-2</v>
      </c>
      <c r="V32" s="16">
        <f>'Table de mortalité H'!AY66</f>
        <v>3.3651382816363387E-2</v>
      </c>
      <c r="W32" s="16">
        <f>'Table de mortalité H'!AZ66</f>
        <v>3.3314868988199756E-2</v>
      </c>
      <c r="X32" s="16">
        <f>'Table de mortalité H'!BA66</f>
        <v>3.2981720298317758E-2</v>
      </c>
      <c r="Y32" s="16">
        <f>'Table de mortalité H'!BB66</f>
        <v>3.2651903095334583E-2</v>
      </c>
      <c r="Z32" s="16">
        <f>'Table de mortalité H'!BC66</f>
        <v>3.2325384064381235E-2</v>
      </c>
      <c r="AA32" s="16">
        <f>'Table de mortalité H'!BD66</f>
        <v>3.2002130223737421E-2</v>
      </c>
      <c r="AB32" s="16">
        <f>'Table de mortalité H'!BE66</f>
        <v>3.1682108921500043E-2</v>
      </c>
      <c r="AC32" s="16">
        <f>'Table de mortalité H'!BF66</f>
        <v>3.1365287832285045E-2</v>
      </c>
      <c r="AD32" s="16">
        <f>'Table de mortalité H'!BG66</f>
        <v>3.1051634953962196E-2</v>
      </c>
      <c r="AE32" s="16">
        <f>'Table de mortalité H'!BH66</f>
        <v>3.0741118604422572E-2</v>
      </c>
      <c r="AF32" s="16">
        <f>'Table de mortalité H'!BI66</f>
        <v>3.0433707418378347E-2</v>
      </c>
      <c r="AG32" s="16">
        <f>AF32*(1-'Table de mortalité H'!$AC66)</f>
        <v>3.0129370344194564E-2</v>
      </c>
      <c r="AH32" s="16">
        <f>AG32*(1-'Table de mortalité H'!$AC66)</f>
        <v>2.982807664075262E-2</v>
      </c>
      <c r="AI32" s="16">
        <f>AH32*(1-'Table de mortalité H'!$AC66)</f>
        <v>2.9529795874345094E-2</v>
      </c>
      <c r="AJ32" s="16">
        <f>AI32*(1-'Table de mortalité H'!$AC66)</f>
        <v>2.9234497915601641E-2</v>
      </c>
      <c r="AK32" s="16">
        <f>AJ32*(1-'Table de mortalité H'!$AC66)</f>
        <v>2.8942152936445625E-2</v>
      </c>
      <c r="AL32" s="16">
        <f>AK32*(1-'Table de mortalité H'!$AC66)</f>
        <v>2.8652731407081168E-2</v>
      </c>
      <c r="AM32" s="16">
        <f>AL32*(1-'Table de mortalité H'!$AC66)</f>
        <v>2.8366204093010355E-2</v>
      </c>
      <c r="AN32" s="16">
        <f>AM32*(1-'Table de mortalité H'!$AC66)</f>
        <v>2.8082542052080252E-2</v>
      </c>
      <c r="AO32" s="16">
        <f>AN32*(1-'Table de mortalité H'!$AC66)</f>
        <v>2.7801716631559448E-2</v>
      </c>
      <c r="AP32" s="16">
        <f>AO32*(1-'Table de mortalité H'!$AC66)</f>
        <v>2.7523699465243853E-2</v>
      </c>
      <c r="AQ32" s="16">
        <f>AP32*(1-'Table de mortalité H'!$AC66)</f>
        <v>2.7248462470591414E-2</v>
      </c>
      <c r="AR32" s="16">
        <f>AQ32*(1-'Table de mortalité H'!$AC66)</f>
        <v>2.6975977845885499E-2</v>
      </c>
      <c r="AS32" s="16">
        <f>AR32*(1-'Table de mortalité H'!$AC66)</f>
        <v>2.6706218067426644E-2</v>
      </c>
      <c r="AT32" s="16">
        <f>AS32*(1-'Table de mortalité H'!$AC66)</f>
        <v>2.6439155886752379E-2</v>
      </c>
      <c r="AU32" s="16">
        <f>AT32*(1-'Table de mortalité H'!$AC66)</f>
        <v>2.6174764327884854E-2</v>
      </c>
      <c r="AV32" s="16">
        <f>AU32*(1-'Table de mortalité H'!$AC66)</f>
        <v>2.5913016684606004E-2</v>
      </c>
      <c r="AW32" s="16">
        <f>AV32*(1-'Table de mortalité H'!$AC66)</f>
        <v>2.5653886517759943E-2</v>
      </c>
      <c r="AX32" s="16">
        <f>AW32*(1-'Table de mortalité H'!$AC66)</f>
        <v>2.5397347652582343E-2</v>
      </c>
      <c r="AY32" s="16">
        <f>AX32*(1-'Table de mortalité H'!$AC66)</f>
        <v>2.514337417605652E-2</v>
      </c>
      <c r="AZ32" s="16">
        <f>AY32*(1-'Table de mortalité H'!$AC66)</f>
        <v>2.4891940434295955E-2</v>
      </c>
      <c r="BA32" s="16">
        <f>AZ32*(1-'Table de mortalité H'!$AC66)</f>
        <v>2.4643021029952996E-2</v>
      </c>
      <c r="BB32" s="16">
        <f>BA32*(1-'Table de mortalité H'!$AC66)</f>
        <v>2.4396590819653466E-2</v>
      </c>
      <c r="BC32" s="16">
        <f>BB32*(1-'Table de mortalité H'!$AC66)</f>
        <v>2.4152624911456932E-2</v>
      </c>
      <c r="BD32" s="16">
        <f>BC32*(1-'Table de mortalité H'!$AC66)</f>
        <v>2.3911098662342364E-2</v>
      </c>
      <c r="BE32" s="16">
        <f>BD32*(1-'Table de mortalité H'!$AC66)</f>
        <v>2.3671987675718941E-2</v>
      </c>
      <c r="BF32" s="16">
        <f>BE32*(1-'Table de mortalité H'!$AC66)</f>
        <v>2.343526779896175E-2</v>
      </c>
      <c r="BG32" s="16">
        <f>BF32*(1-'Table de mortalité H'!$AC66)</f>
        <v>2.3200915120972134E-2</v>
      </c>
      <c r="BH32" s="16">
        <f>BG32*(1-'Table de mortalité H'!$AC66)</f>
        <v>2.2968905969762414E-2</v>
      </c>
      <c r="BI32" s="16">
        <f>BH32*(1-'Table de mortalité H'!$AC66)</f>
        <v>2.273921691006479E-2</v>
      </c>
      <c r="BJ32" s="16">
        <f>BI32*(1-'Table de mortalité H'!$AC66)</f>
        <v>2.2511824740964144E-2</v>
      </c>
      <c r="BK32" s="16">
        <f>BJ32*(1-'Table de mortalité H'!$AC66)</f>
        <v>2.2286706493554503E-2</v>
      </c>
      <c r="BL32" s="16">
        <f>BK32*(1-'Table de mortalité H'!$AC66)</f>
        <v>2.2063839428618958E-2</v>
      </c>
      <c r="BM32" s="16">
        <f>BL32*(1-'Table de mortalité H'!$AC66)</f>
        <v>2.1843201034332769E-2</v>
      </c>
      <c r="BN32" s="16">
        <f>BM32*(1-'Table de mortalité H'!$AC66)</f>
        <v>2.1624769023989441E-2</v>
      </c>
      <c r="BO32" s="16">
        <f>BN32*(1-'Table de mortalité H'!$AC66)</f>
        <v>2.1408521333749545E-2</v>
      </c>
      <c r="BP32" s="16">
        <f>BO32*(1-'Table de mortalité H'!$AC66)</f>
        <v>2.1194436120412049E-2</v>
      </c>
      <c r="BQ32" s="16">
        <f>BP32*(1-'Table de mortalité H'!$AC66)</f>
        <v>2.0982491759207928E-2</v>
      </c>
      <c r="BR32" s="16">
        <f>BQ32*(1-'Table de mortalité H'!$AC66)</f>
        <v>2.0772666841615849E-2</v>
      </c>
      <c r="BS32" s="16">
        <f>BR32*(1-'Table de mortalité H'!$AC66)</f>
        <v>2.0564940173199691E-2</v>
      </c>
      <c r="BT32" s="16">
        <f>BS32*(1-'Table de mortalité H'!$AC66)</f>
        <v>2.0359290771467694E-2</v>
      </c>
      <c r="BU32" s="16">
        <f>BT32*(1-'Table de mortalité H'!$AC66)</f>
        <v>2.0155697863753017E-2</v>
      </c>
      <c r="BV32" s="16">
        <f>BU32*(1-'Table de mortalité H'!$AC66)</f>
        <v>1.9954140885115487E-2</v>
      </c>
      <c r="BW32" s="16">
        <f>BV32*(1-'Table de mortalité H'!$AC66)</f>
        <v>1.9754599476264331E-2</v>
      </c>
      <c r="BX32" s="16">
        <f>BW32*(1-'Table de mortalité H'!$AC66)</f>
        <v>1.9557053481501687E-2</v>
      </c>
      <c r="BY32" s="16">
        <f>BX32*(1-'Table de mortalité H'!$AC66)</f>
        <v>1.9361482946686669E-2</v>
      </c>
      <c r="BZ32" s="16">
        <f>BY32*(1-'Table de mortalité H'!$AC66)</f>
        <v>1.9167868117219801E-2</v>
      </c>
      <c r="CA32" s="16">
        <f>BZ32*(1-'Table de mortalité H'!$AC66)</f>
        <v>1.8976189436047602E-2</v>
      </c>
      <c r="CB32" s="16">
        <f>CA32*(1-'Table de mortalité H'!$AC66)</f>
        <v>1.8786427541687127E-2</v>
      </c>
      <c r="CC32" s="16">
        <f>CB32*(1-'Table de mortalité H'!$AC66)</f>
        <v>1.8598563266270254E-2</v>
      </c>
      <c r="CD32" s="16">
        <f>CC32*(1-'Table de mortalité H'!$AC66)</f>
        <v>1.8412577633607551E-2</v>
      </c>
      <c r="CE32" s="16">
        <f>CD32*(1-'Table de mortalité H'!$AC66)</f>
        <v>1.8228451857271476E-2</v>
      </c>
      <c r="CF32" s="16">
        <f>CE32*(1-'Table de mortalité H'!$AC66)</f>
        <v>1.8046167338698762E-2</v>
      </c>
      <c r="CG32" s="16">
        <f>CF32*(1-'Table de mortalité H'!$AC66)</f>
        <v>1.7865705665311774E-2</v>
      </c>
      <c r="CH32" s="16">
        <f>CG32*(1-'Table de mortalité H'!$AC66)</f>
        <v>1.7687048608658655E-2</v>
      </c>
      <c r="CI32" s="16">
        <f>CH32*(1-'Table de mortalité H'!$AC66)</f>
        <v>1.7510178122572068E-2</v>
      </c>
      <c r="CJ32" s="16">
        <f>CI32*(1-'Table de mortalité H'!$AC66)</f>
        <v>1.7335076341346348E-2</v>
      </c>
      <c r="CK32" s="16">
        <f>CJ32*(1-'Table de mortalité H'!$AC66)</f>
        <v>1.7161725577932885E-2</v>
      </c>
      <c r="CL32" s="16">
        <f>CK32*(1-'Table de mortalité H'!$AC66)</f>
        <v>1.6990108322153554E-2</v>
      </c>
      <c r="CM32" s="16">
        <f>CL32*(1-'Table de mortalité H'!$AC66)</f>
        <v>1.6820207238932017E-2</v>
      </c>
      <c r="CN32" s="16">
        <f>CM32*(1-'Table de mortalité H'!$AC66)</f>
        <v>1.6652005166542697E-2</v>
      </c>
      <c r="CO32" s="16">
        <f>CN32*(1-'Table de mortalité H'!$AC66)</f>
        <v>1.6485485114877269E-2</v>
      </c>
      <c r="CP32" s="16">
        <f>CO32*(1-'Table de mortalité H'!$AC66)</f>
        <v>1.6320630263728497E-2</v>
      </c>
      <c r="CQ32" s="16">
        <f>CP32*(1-'Table de mortalité H'!$AC66)</f>
        <v>1.6157423961091211E-2</v>
      </c>
      <c r="CR32" s="16">
        <f>CQ32*(1-'Table de mortalité H'!$AC66)</f>
        <v>1.5995849721480299E-2</v>
      </c>
      <c r="CS32" s="16">
        <f>CR32*(1-'Table de mortalité H'!$AC66)</f>
        <v>1.5835891224265496E-2</v>
      </c>
      <c r="CT32" s="16">
        <f>CS32*(1-'Table de mortalité H'!$AC66)</f>
        <v>1.5677532312022843E-2</v>
      </c>
      <c r="CU32" s="16">
        <f>CT32*(1-'Table de mortalité H'!$AC66)</f>
        <v>1.5520756988902614E-2</v>
      </c>
      <c r="CV32" s="16">
        <f>CU32*(1-'Table de mortalité H'!$AC66)</f>
        <v>1.5365549419013589E-2</v>
      </c>
      <c r="CW32" s="16">
        <f>CV32*(1-'Table de mortalité H'!$AC66)</f>
        <v>1.5211893924823453E-2</v>
      </c>
      <c r="CX32" s="16">
        <f>CW32*(1-'Table de mortalité H'!$AC66)</f>
        <v>1.5059774985575218E-2</v>
      </c>
      <c r="CY32" s="16">
        <f>CX32*(1-'Table de mortalité H'!$AC66)</f>
        <v>1.4909177235719466E-2</v>
      </c>
      <c r="CZ32" s="16">
        <f>CY32*(1-'Table de mortalité H'!$AC66)</f>
        <v>1.4760085463362271E-2</v>
      </c>
      <c r="DA32" s="16">
        <f>CZ32*(1-'Table de mortalité H'!$AC66)</f>
        <v>1.4612484608728649E-2</v>
      </c>
      <c r="DB32" s="16">
        <f>DA32*(1-'Table de mortalité H'!$AC66)</f>
        <v>1.4466359762641363E-2</v>
      </c>
      <c r="DC32" s="16">
        <f>DB32*(1-'Table de mortalité H'!$AC66)</f>
        <v>1.432169616501495E-2</v>
      </c>
      <c r="DD32" s="16">
        <f>DC32*(1-'Table de mortalité H'!$AC66)</f>
        <v>1.41784792033648E-2</v>
      </c>
      <c r="DE32" s="16">
        <f>DD32*(1-'Table de mortalité H'!$AC66)</f>
        <v>1.4036694411331152E-2</v>
      </c>
      <c r="DF32" s="16">
        <f>DE32*(1-'Table de mortalité H'!$AC66)</f>
        <v>1.3896327467217841E-2</v>
      </c>
      <c r="DG32" s="16">
        <f>DF32*(1-'Table de mortalité H'!$AC66)</f>
        <v>1.3757364192545663E-2</v>
      </c>
      <c r="DH32" s="16">
        <f>DG32*(1-'Table de mortalité H'!$AC66)</f>
        <v>1.3619790550620205E-2</v>
      </c>
      <c r="DI32" s="16">
        <f>DH32*(1-'Table de mortalité H'!$AC66)</f>
        <v>1.3483592645114003E-2</v>
      </c>
      <c r="DJ32" s="16">
        <f>DI32*(1-'Table de mortalité H'!$AC66)</f>
        <v>1.3348756718662863E-2</v>
      </c>
      <c r="DK32" s="16">
        <f>DJ32*(1-'Table de mortalité H'!$AC66)</f>
        <v>1.3215269151476234E-2</v>
      </c>
    </row>
    <row r="33" spans="1:115" x14ac:dyDescent="0.2">
      <c r="A33" s="16"/>
      <c r="B33" s="16">
        <v>80</v>
      </c>
      <c r="C33" s="16"/>
      <c r="D33" s="16">
        <f>'Table de mortalité H'!AG67</f>
        <v>4.9577000000000003E-2</v>
      </c>
      <c r="E33" s="16">
        <f>'Table de mortalité H'!AH67</f>
        <v>4.8521009900000002E-2</v>
      </c>
      <c r="F33" s="16">
        <f>'Table de mortalité H'!AI67</f>
        <v>4.7531181298040001E-2</v>
      </c>
      <c r="G33" s="16">
        <f>'Table de mortalité H'!AJ67</f>
        <v>4.6604323262728224E-2</v>
      </c>
      <c r="H33" s="16">
        <f>'Table de mortalité H'!AK67</f>
        <v>4.5732822417715202E-2</v>
      </c>
      <c r="I33" s="16">
        <f>'Table de mortalité H'!AL67</f>
        <v>4.4918778178679869E-2</v>
      </c>
      <c r="J33" s="16">
        <f>'Table de mortalité H'!AM67</f>
        <v>4.4159650827460178E-2</v>
      </c>
      <c r="K33" s="16">
        <f>'Table de mortalité H'!AN67</f>
        <v>4.344868044913807E-2</v>
      </c>
      <c r="L33" s="16">
        <f>'Table de mortalité H'!AO67</f>
        <v>4.2783915638266258E-2</v>
      </c>
      <c r="M33" s="16">
        <f>'Table de mortalité H'!AP67</f>
        <v>4.2163548861511399E-2</v>
      </c>
      <c r="N33" s="16">
        <f>'Table de mortalité H'!AQ67</f>
        <v>4.1585908242108692E-2</v>
      </c>
      <c r="O33" s="16">
        <f>'Table de mortalité H'!AR67</f>
        <v>4.104529143496128E-2</v>
      </c>
      <c r="P33" s="16">
        <f>'Table de mortalité H'!AS67</f>
        <v>4.0536329821167762E-2</v>
      </c>
      <c r="Q33" s="16">
        <f>'Table de mortalité H'!AT67</f>
        <v>4.005800112927798E-2</v>
      </c>
      <c r="R33" s="16">
        <f>'Table de mortalité H'!AU67</f>
        <v>3.9605345716517137E-2</v>
      </c>
      <c r="S33" s="16">
        <f>'Table de mortalité H'!AV67</f>
        <v>3.917760798277875E-2</v>
      </c>
      <c r="T33" s="16">
        <f>'Table de mortalité H'!AW67</f>
        <v>3.8766243098959575E-2</v>
      </c>
      <c r="U33" s="16">
        <f>'Table de mortalité H'!AX67</f>
        <v>3.837082741935019E-2</v>
      </c>
      <c r="V33" s="16">
        <f>'Table de mortalité H'!AY67</f>
        <v>3.7983282062414754E-2</v>
      </c>
      <c r="W33" s="16">
        <f>'Table de mortalité H'!AZ67</f>
        <v>3.7603449241790605E-2</v>
      </c>
      <c r="X33" s="16">
        <f>'Table de mortalité H'!BA67</f>
        <v>3.7227414749372696E-2</v>
      </c>
      <c r="Y33" s="16">
        <f>'Table de mortalité H'!BB67</f>
        <v>3.6855140601878972E-2</v>
      </c>
      <c r="Z33" s="16">
        <f>'Table de mortalité H'!BC67</f>
        <v>3.6486589195860182E-2</v>
      </c>
      <c r="AA33" s="16">
        <f>'Table de mortalité H'!BD67</f>
        <v>3.6121723303901579E-2</v>
      </c>
      <c r="AB33" s="16">
        <f>'Table de mortalité H'!BE67</f>
        <v>3.5760506070862563E-2</v>
      </c>
      <c r="AC33" s="16">
        <f>'Table de mortalité H'!BF67</f>
        <v>3.5402901010153941E-2</v>
      </c>
      <c r="AD33" s="16">
        <f>'Table de mortalité H'!BG67</f>
        <v>3.5048872000052404E-2</v>
      </c>
      <c r="AE33" s="16">
        <f>'Table de mortalité H'!BH67</f>
        <v>3.4698383280051877E-2</v>
      </c>
      <c r="AF33" s="16">
        <f>'Table de mortalité H'!BI67</f>
        <v>3.4351399447251359E-2</v>
      </c>
      <c r="AG33" s="16">
        <f>AF33*(1-'Table de mortalité H'!$AC67)</f>
        <v>3.4007885452778844E-2</v>
      </c>
      <c r="AH33" s="16">
        <f>AG33*(1-'Table de mortalité H'!$AC67)</f>
        <v>3.3667806598251054E-2</v>
      </c>
      <c r="AI33" s="16">
        <f>AH33*(1-'Table de mortalité H'!$AC67)</f>
        <v>3.3331128532268543E-2</v>
      </c>
      <c r="AJ33" s="16">
        <f>AI33*(1-'Table de mortalité H'!$AC67)</f>
        <v>3.2997817246945858E-2</v>
      </c>
      <c r="AK33" s="16">
        <f>AJ33*(1-'Table de mortalité H'!$AC67)</f>
        <v>3.2667839074476401E-2</v>
      </c>
      <c r="AL33" s="16">
        <f>AK33*(1-'Table de mortalité H'!$AC67)</f>
        <v>3.2341160683731635E-2</v>
      </c>
      <c r="AM33" s="16">
        <f>AL33*(1-'Table de mortalité H'!$AC67)</f>
        <v>3.2017749076894315E-2</v>
      </c>
      <c r="AN33" s="16">
        <f>AM33*(1-'Table de mortalité H'!$AC67)</f>
        <v>3.1697571586125371E-2</v>
      </c>
      <c r="AO33" s="16">
        <f>AN33*(1-'Table de mortalité H'!$AC67)</f>
        <v>3.1380595870264115E-2</v>
      </c>
      <c r="AP33" s="16">
        <f>AO33*(1-'Table de mortalité H'!$AC67)</f>
        <v>3.1066789911561473E-2</v>
      </c>
      <c r="AQ33" s="16">
        <f>AP33*(1-'Table de mortalité H'!$AC67)</f>
        <v>3.0756122012445857E-2</v>
      </c>
      <c r="AR33" s="16">
        <f>AQ33*(1-'Table de mortalité H'!$AC67)</f>
        <v>3.0448560792321399E-2</v>
      </c>
      <c r="AS33" s="16">
        <f>AR33*(1-'Table de mortalité H'!$AC67)</f>
        <v>3.0144075184398184E-2</v>
      </c>
      <c r="AT33" s="16">
        <f>AS33*(1-'Table de mortalité H'!$AC67)</f>
        <v>2.9842634432554201E-2</v>
      </c>
      <c r="AU33" s="16">
        <f>AT33*(1-'Table de mortalité H'!$AC67)</f>
        <v>2.9544208088228659E-2</v>
      </c>
      <c r="AV33" s="16">
        <f>AU33*(1-'Table de mortalité H'!$AC67)</f>
        <v>2.9248766007346372E-2</v>
      </c>
      <c r="AW33" s="16">
        <f>AV33*(1-'Table de mortalité H'!$AC67)</f>
        <v>2.8956278347272907E-2</v>
      </c>
      <c r="AX33" s="16">
        <f>AW33*(1-'Table de mortalité H'!$AC67)</f>
        <v>2.8666715563800179E-2</v>
      </c>
      <c r="AY33" s="16">
        <f>AX33*(1-'Table de mortalité H'!$AC67)</f>
        <v>2.8380048408162176E-2</v>
      </c>
      <c r="AZ33" s="16">
        <f>AY33*(1-'Table de mortalité H'!$AC67)</f>
        <v>2.8096247924080553E-2</v>
      </c>
      <c r="BA33" s="16">
        <f>AZ33*(1-'Table de mortalité H'!$AC67)</f>
        <v>2.7815285444839747E-2</v>
      </c>
      <c r="BB33" s="16">
        <f>BA33*(1-'Table de mortalité H'!$AC67)</f>
        <v>2.7537132590391349E-2</v>
      </c>
      <c r="BC33" s="16">
        <f>BB33*(1-'Table de mortalité H'!$AC67)</f>
        <v>2.7261761264487434E-2</v>
      </c>
      <c r="BD33" s="16">
        <f>BC33*(1-'Table de mortalité H'!$AC67)</f>
        <v>2.6989143651842559E-2</v>
      </c>
      <c r="BE33" s="16">
        <f>BD33*(1-'Table de mortalité H'!$AC67)</f>
        <v>2.6719252215324132E-2</v>
      </c>
      <c r="BF33" s="16">
        <f>BE33*(1-'Table de mortalité H'!$AC67)</f>
        <v>2.6452059693170892E-2</v>
      </c>
      <c r="BG33" s="16">
        <f>BF33*(1-'Table de mortalité H'!$AC67)</f>
        <v>2.6187539096239183E-2</v>
      </c>
      <c r="BH33" s="16">
        <f>BG33*(1-'Table de mortalité H'!$AC67)</f>
        <v>2.592566370527679E-2</v>
      </c>
      <c r="BI33" s="16">
        <f>BH33*(1-'Table de mortalité H'!$AC67)</f>
        <v>2.5666407068224022E-2</v>
      </c>
      <c r="BJ33" s="16">
        <f>BI33*(1-'Table de mortalité H'!$AC67)</f>
        <v>2.5409742997541781E-2</v>
      </c>
      <c r="BK33" s="16">
        <f>BJ33*(1-'Table de mortalité H'!$AC67)</f>
        <v>2.5155645567566363E-2</v>
      </c>
      <c r="BL33" s="16">
        <f>BK33*(1-'Table de mortalité H'!$AC67)</f>
        <v>2.4904089111890699E-2</v>
      </c>
      <c r="BM33" s="16">
        <f>BL33*(1-'Table de mortalité H'!$AC67)</f>
        <v>2.4655048220771792E-2</v>
      </c>
      <c r="BN33" s="16">
        <f>BM33*(1-'Table de mortalité H'!$AC67)</f>
        <v>2.4408497738564072E-2</v>
      </c>
      <c r="BO33" s="16">
        <f>BN33*(1-'Table de mortalité H'!$AC67)</f>
        <v>2.4164412761178432E-2</v>
      </c>
      <c r="BP33" s="16">
        <f>BO33*(1-'Table de mortalité H'!$AC67)</f>
        <v>2.3922768633566648E-2</v>
      </c>
      <c r="BQ33" s="16">
        <f>BP33*(1-'Table de mortalité H'!$AC67)</f>
        <v>2.3683540947230981E-2</v>
      </c>
      <c r="BR33" s="16">
        <f>BQ33*(1-'Table de mortalité H'!$AC67)</f>
        <v>2.3446705537758669E-2</v>
      </c>
      <c r="BS33" s="16">
        <f>BR33*(1-'Table de mortalité H'!$AC67)</f>
        <v>2.3212238482381083E-2</v>
      </c>
      <c r="BT33" s="16">
        <f>BS33*(1-'Table de mortalité H'!$AC67)</f>
        <v>2.2980116097557273E-2</v>
      </c>
      <c r="BU33" s="16">
        <f>BT33*(1-'Table de mortalité H'!$AC67)</f>
        <v>2.2750314936581702E-2</v>
      </c>
      <c r="BV33" s="16">
        <f>BU33*(1-'Table de mortalité H'!$AC67)</f>
        <v>2.2522811787215883E-2</v>
      </c>
      <c r="BW33" s="16">
        <f>BV33*(1-'Table de mortalité H'!$AC67)</f>
        <v>2.2297583669343726E-2</v>
      </c>
      <c r="BX33" s="16">
        <f>BW33*(1-'Table de mortalité H'!$AC67)</f>
        <v>2.2074607832650289E-2</v>
      </c>
      <c r="BY33" s="16">
        <f>BX33*(1-'Table de mortalité H'!$AC67)</f>
        <v>2.1853861754323786E-2</v>
      </c>
      <c r="BZ33" s="16">
        <f>BY33*(1-'Table de mortalité H'!$AC67)</f>
        <v>2.1635323136780547E-2</v>
      </c>
      <c r="CA33" s="16">
        <f>BZ33*(1-'Table de mortalité H'!$AC67)</f>
        <v>2.1418969905412741E-2</v>
      </c>
      <c r="CB33" s="16">
        <f>CA33*(1-'Table de mortalité H'!$AC67)</f>
        <v>2.1204780206358614E-2</v>
      </c>
      <c r="CC33" s="16">
        <f>CB33*(1-'Table de mortalité H'!$AC67)</f>
        <v>2.0992732404295028E-2</v>
      </c>
      <c r="CD33" s="16">
        <f>CC33*(1-'Table de mortalité H'!$AC67)</f>
        <v>2.0782805080252077E-2</v>
      </c>
      <c r="CE33" s="16">
        <f>CD33*(1-'Table de mortalité H'!$AC67)</f>
        <v>2.0574977029449555E-2</v>
      </c>
      <c r="CF33" s="16">
        <f>CE33*(1-'Table de mortalité H'!$AC67)</f>
        <v>2.0369227259155059E-2</v>
      </c>
      <c r="CG33" s="16">
        <f>CF33*(1-'Table de mortalité H'!$AC67)</f>
        <v>2.0165534986563507E-2</v>
      </c>
      <c r="CH33" s="16">
        <f>CG33*(1-'Table de mortalité H'!$AC67)</f>
        <v>1.9963879636697872E-2</v>
      </c>
      <c r="CI33" s="16">
        <f>CH33*(1-'Table de mortalité H'!$AC67)</f>
        <v>1.9764240840330894E-2</v>
      </c>
      <c r="CJ33" s="16">
        <f>CI33*(1-'Table de mortalité H'!$AC67)</f>
        <v>1.9566598431927585E-2</v>
      </c>
      <c r="CK33" s="16">
        <f>CJ33*(1-'Table de mortalité H'!$AC67)</f>
        <v>1.9370932447608308E-2</v>
      </c>
      <c r="CL33" s="16">
        <f>CK33*(1-'Table de mortalité H'!$AC67)</f>
        <v>1.9177223123132227E-2</v>
      </c>
      <c r="CM33" s="16">
        <f>CL33*(1-'Table de mortalité H'!$AC67)</f>
        <v>1.8985450891900905E-2</v>
      </c>
      <c r="CN33" s="16">
        <f>CM33*(1-'Table de mortalité H'!$AC67)</f>
        <v>1.8795596382981894E-2</v>
      </c>
      <c r="CO33" s="16">
        <f>CN33*(1-'Table de mortalité H'!$AC67)</f>
        <v>1.8607640419152076E-2</v>
      </c>
      <c r="CP33" s="16">
        <f>CO33*(1-'Table de mortalité H'!$AC67)</f>
        <v>1.8421564014960555E-2</v>
      </c>
      <c r="CQ33" s="16">
        <f>CP33*(1-'Table de mortalité H'!$AC67)</f>
        <v>1.823734837481095E-2</v>
      </c>
      <c r="CR33" s="16">
        <f>CQ33*(1-'Table de mortalité H'!$AC67)</f>
        <v>1.805497489106284E-2</v>
      </c>
      <c r="CS33" s="16">
        <f>CR33*(1-'Table de mortalité H'!$AC67)</f>
        <v>1.7874425142152209E-2</v>
      </c>
      <c r="CT33" s="16">
        <f>CS33*(1-'Table de mortalité H'!$AC67)</f>
        <v>1.7695680890730689E-2</v>
      </c>
      <c r="CU33" s="16">
        <f>CT33*(1-'Table de mortalité H'!$AC67)</f>
        <v>1.7518724081823381E-2</v>
      </c>
      <c r="CV33" s="16">
        <f>CU33*(1-'Table de mortalité H'!$AC67)</f>
        <v>1.7343536841005147E-2</v>
      </c>
      <c r="CW33" s="16">
        <f>CV33*(1-'Table de mortalité H'!$AC67)</f>
        <v>1.7170101472595095E-2</v>
      </c>
      <c r="CX33" s="16">
        <f>CW33*(1-'Table de mortalité H'!$AC67)</f>
        <v>1.6998400457869146E-2</v>
      </c>
      <c r="CY33" s="16">
        <f>CX33*(1-'Table de mortalité H'!$AC67)</f>
        <v>1.6828416453290453E-2</v>
      </c>
      <c r="CZ33" s="16">
        <f>CY33*(1-'Table de mortalité H'!$AC67)</f>
        <v>1.6660132288757547E-2</v>
      </c>
      <c r="DA33" s="16">
        <f>CZ33*(1-'Table de mortalité H'!$AC67)</f>
        <v>1.649353096586997E-2</v>
      </c>
      <c r="DB33" s="16">
        <f>DA33*(1-'Table de mortalité H'!$AC67)</f>
        <v>1.6328595656211271E-2</v>
      </c>
      <c r="DC33" s="16">
        <f>DB33*(1-'Table de mortalité H'!$AC67)</f>
        <v>1.6165309699649157E-2</v>
      </c>
      <c r="DD33" s="16">
        <f>DC33*(1-'Table de mortalité H'!$AC67)</f>
        <v>1.6003656602652665E-2</v>
      </c>
      <c r="DE33" s="16">
        <f>DD33*(1-'Table de mortalité H'!$AC67)</f>
        <v>1.5843620036626139E-2</v>
      </c>
      <c r="DF33" s="16">
        <f>DE33*(1-'Table de mortalité H'!$AC67)</f>
        <v>1.5685183836259876E-2</v>
      </c>
      <c r="DG33" s="16">
        <f>DF33*(1-'Table de mortalité H'!$AC67)</f>
        <v>1.5528331997897276E-2</v>
      </c>
      <c r="DH33" s="16">
        <f>DG33*(1-'Table de mortalité H'!$AC67)</f>
        <v>1.5373048677918303E-2</v>
      </c>
      <c r="DI33" s="16">
        <f>DH33*(1-'Table de mortalité H'!$AC67)</f>
        <v>1.5219318191139121E-2</v>
      </c>
      <c r="DJ33" s="16">
        <f>DI33*(1-'Table de mortalité H'!$AC67)</f>
        <v>1.506712500922773E-2</v>
      </c>
      <c r="DK33" s="16">
        <f>DJ33*(1-'Table de mortalité H'!$AC67)</f>
        <v>1.4916453759135452E-2</v>
      </c>
    </row>
    <row r="34" spans="1:115" x14ac:dyDescent="0.2">
      <c r="A34" s="16"/>
      <c r="B34" s="16">
        <v>81</v>
      </c>
      <c r="C34" s="16"/>
      <c r="D34" s="16">
        <f>'Table de mortalité H'!AG68</f>
        <v>5.5502800000000005E-2</v>
      </c>
      <c r="E34" s="16">
        <f>'Table de mortalité H'!AH68</f>
        <v>5.4331690920000002E-2</v>
      </c>
      <c r="F34" s="16">
        <f>'Table de mortalité H'!AI68</f>
        <v>5.3228757594324001E-2</v>
      </c>
      <c r="G34" s="16">
        <f>'Table de mortalité H'!AJ68</f>
        <v>5.2190796821234682E-2</v>
      </c>
      <c r="H34" s="16">
        <f>'Table de mortalité H'!AK68</f>
        <v>5.1220048000359716E-2</v>
      </c>
      <c r="I34" s="16">
        <f>'Table de mortalité H'!AL68</f>
        <v>5.030833114595331E-2</v>
      </c>
      <c r="J34" s="16">
        <f>'Table de mortalité H'!AM68</f>
        <v>4.9458120349586694E-2</v>
      </c>
      <c r="K34" s="16">
        <f>'Table de mortalité H'!AN68</f>
        <v>4.8661844611958348E-2</v>
      </c>
      <c r="L34" s="16">
        <f>'Table de mortalité H'!AO68</f>
        <v>4.7917318389395384E-2</v>
      </c>
      <c r="M34" s="16">
        <f>'Table de mortalité H'!AP68</f>
        <v>4.7222517272749155E-2</v>
      </c>
      <c r="N34" s="16">
        <f>'Table de mortalité H'!AQ68</f>
        <v>4.6570846534385216E-2</v>
      </c>
      <c r="O34" s="16">
        <f>'Table de mortalité H'!AR68</f>
        <v>4.5960768444784771E-2</v>
      </c>
      <c r="P34" s="16">
        <f>'Table de mortalité H'!AS68</f>
        <v>4.5390854916069444E-2</v>
      </c>
      <c r="Q34" s="16">
        <f>'Table de mortalité H'!AT68</f>
        <v>4.4855242828059826E-2</v>
      </c>
      <c r="R34" s="16">
        <f>'Table de mortalité H'!AU68</f>
        <v>4.4348378584102753E-2</v>
      </c>
      <c r="S34" s="16">
        <f>'Table de mortalité H'!AV68</f>
        <v>4.3864981257536032E-2</v>
      </c>
      <c r="T34" s="16">
        <f>'Table de mortalité H'!AW68</f>
        <v>4.3404398954331902E-2</v>
      </c>
      <c r="U34" s="16">
        <f>'Table de mortalité H'!AX68</f>
        <v>4.2961674084997716E-2</v>
      </c>
      <c r="V34" s="16">
        <f>'Table de mortalité H'!AY68</f>
        <v>4.2527761176739239E-2</v>
      </c>
      <c r="W34" s="16">
        <f>'Table de mortalité H'!AZ68</f>
        <v>4.2102483564971843E-2</v>
      </c>
      <c r="X34" s="16">
        <f>'Table de mortalité H'!BA68</f>
        <v>4.1681458729322121E-2</v>
      </c>
      <c r="Y34" s="16">
        <f>'Table de mortalité H'!BB68</f>
        <v>4.1264644142028899E-2</v>
      </c>
      <c r="Z34" s="16">
        <f>'Table de mortalité H'!BC68</f>
        <v>4.0851997700608607E-2</v>
      </c>
      <c r="AA34" s="16">
        <f>'Table de mortalité H'!BD68</f>
        <v>4.0443477723602524E-2</v>
      </c>
      <c r="AB34" s="16">
        <f>'Table de mortalité H'!BE68</f>
        <v>4.0039042946366496E-2</v>
      </c>
      <c r="AC34" s="16">
        <f>'Table de mortalité H'!BF68</f>
        <v>3.9638652516902829E-2</v>
      </c>
      <c r="AD34" s="16">
        <f>'Table de mortalité H'!BG68</f>
        <v>3.9242265991733798E-2</v>
      </c>
      <c r="AE34" s="16">
        <f>'Table de mortalité H'!BH68</f>
        <v>3.8849843331816458E-2</v>
      </c>
      <c r="AF34" s="16">
        <f>'Table de mortalité H'!BI68</f>
        <v>3.8461344898498291E-2</v>
      </c>
      <c r="AG34" s="16">
        <f>AF34*(1-'Table de mortalité H'!$AC68)</f>
        <v>3.8076731449513311E-2</v>
      </c>
      <c r="AH34" s="16">
        <f>AG34*(1-'Table de mortalité H'!$AC68)</f>
        <v>3.7695964135018176E-2</v>
      </c>
      <c r="AI34" s="16">
        <f>AH34*(1-'Table de mortalité H'!$AC68)</f>
        <v>3.7319004493667991E-2</v>
      </c>
      <c r="AJ34" s="16">
        <f>AI34*(1-'Table de mortalité H'!$AC68)</f>
        <v>3.6945814448731309E-2</v>
      </c>
      <c r="AK34" s="16">
        <f>AJ34*(1-'Table de mortalité H'!$AC68)</f>
        <v>3.6576356304243995E-2</v>
      </c>
      <c r="AL34" s="16">
        <f>AK34*(1-'Table de mortalité H'!$AC68)</f>
        <v>3.6210592741201558E-2</v>
      </c>
      <c r="AM34" s="16">
        <f>AL34*(1-'Table de mortalité H'!$AC68)</f>
        <v>3.5848486813789542E-2</v>
      </c>
      <c r="AN34" s="16">
        <f>AM34*(1-'Table de mortalité H'!$AC68)</f>
        <v>3.5490001945651647E-2</v>
      </c>
      <c r="AO34" s="16">
        <f>AN34*(1-'Table de mortalité H'!$AC68)</f>
        <v>3.5135101926195129E-2</v>
      </c>
      <c r="AP34" s="16">
        <f>AO34*(1-'Table de mortalité H'!$AC68)</f>
        <v>3.4783750906933177E-2</v>
      </c>
      <c r="AQ34" s="16">
        <f>AP34*(1-'Table de mortalité H'!$AC68)</f>
        <v>3.4435913397863845E-2</v>
      </c>
      <c r="AR34" s="16">
        <f>AQ34*(1-'Table de mortalité H'!$AC68)</f>
        <v>3.4091554263885208E-2</v>
      </c>
      <c r="AS34" s="16">
        <f>AR34*(1-'Table de mortalité H'!$AC68)</f>
        <v>3.3750638721246354E-2</v>
      </c>
      <c r="AT34" s="16">
        <f>AS34*(1-'Table de mortalité H'!$AC68)</f>
        <v>3.3413132334033889E-2</v>
      </c>
      <c r="AU34" s="16">
        <f>AT34*(1-'Table de mortalité H'!$AC68)</f>
        <v>3.3079001010693547E-2</v>
      </c>
      <c r="AV34" s="16">
        <f>AU34*(1-'Table de mortalité H'!$AC68)</f>
        <v>3.2748211000586613E-2</v>
      </c>
      <c r="AW34" s="16">
        <f>AV34*(1-'Table de mortalité H'!$AC68)</f>
        <v>3.2420728890580744E-2</v>
      </c>
      <c r="AX34" s="16">
        <f>AW34*(1-'Table de mortalité H'!$AC68)</f>
        <v>3.2096521601674935E-2</v>
      </c>
      <c r="AY34" s="16">
        <f>AX34*(1-'Table de mortalité H'!$AC68)</f>
        <v>3.1775556385658182E-2</v>
      </c>
      <c r="AZ34" s="16">
        <f>AY34*(1-'Table de mortalité H'!$AC68)</f>
        <v>3.14578008218016E-2</v>
      </c>
      <c r="BA34" s="16">
        <f>AZ34*(1-'Table de mortalité H'!$AC68)</f>
        <v>3.1143222813583584E-2</v>
      </c>
      <c r="BB34" s="16">
        <f>BA34*(1-'Table de mortalité H'!$AC68)</f>
        <v>3.0831790585447747E-2</v>
      </c>
      <c r="BC34" s="16">
        <f>BB34*(1-'Table de mortalité H'!$AC68)</f>
        <v>3.052347267959327E-2</v>
      </c>
      <c r="BD34" s="16">
        <f>BC34*(1-'Table de mortalité H'!$AC68)</f>
        <v>3.0218237952797336E-2</v>
      </c>
      <c r="BE34" s="16">
        <f>BD34*(1-'Table de mortalité H'!$AC68)</f>
        <v>2.9916055573269363E-2</v>
      </c>
      <c r="BF34" s="16">
        <f>BE34*(1-'Table de mortalité H'!$AC68)</f>
        <v>2.9616895017536671E-2</v>
      </c>
      <c r="BG34" s="16">
        <f>BF34*(1-'Table de mortalité H'!$AC68)</f>
        <v>2.9320726067361302E-2</v>
      </c>
      <c r="BH34" s="16">
        <f>BG34*(1-'Table de mortalité H'!$AC68)</f>
        <v>2.9027518806687688E-2</v>
      </c>
      <c r="BI34" s="16">
        <f>BH34*(1-'Table de mortalité H'!$AC68)</f>
        <v>2.873724361862081E-2</v>
      </c>
      <c r="BJ34" s="16">
        <f>BI34*(1-'Table de mortalité H'!$AC68)</f>
        <v>2.84498711824346E-2</v>
      </c>
      <c r="BK34" s="16">
        <f>BJ34*(1-'Table de mortalité H'!$AC68)</f>
        <v>2.8165372470610253E-2</v>
      </c>
      <c r="BL34" s="16">
        <f>BK34*(1-'Table de mortalité H'!$AC68)</f>
        <v>2.7883718745904149E-2</v>
      </c>
      <c r="BM34" s="16">
        <f>BL34*(1-'Table de mortalité H'!$AC68)</f>
        <v>2.7604881558445107E-2</v>
      </c>
      <c r="BN34" s="16">
        <f>BM34*(1-'Table de mortalité H'!$AC68)</f>
        <v>2.7328832742860656E-2</v>
      </c>
      <c r="BO34" s="16">
        <f>BN34*(1-'Table de mortalité H'!$AC68)</f>
        <v>2.7055544415432051E-2</v>
      </c>
      <c r="BP34" s="16">
        <f>BO34*(1-'Table de mortalité H'!$AC68)</f>
        <v>2.6784988971277731E-2</v>
      </c>
      <c r="BQ34" s="16">
        <f>BP34*(1-'Table de mortalité H'!$AC68)</f>
        <v>2.6517139081564955E-2</v>
      </c>
      <c r="BR34" s="16">
        <f>BQ34*(1-'Table de mortalité H'!$AC68)</f>
        <v>2.6251967690749306E-2</v>
      </c>
      <c r="BS34" s="16">
        <f>BR34*(1-'Table de mortalité H'!$AC68)</f>
        <v>2.5989448013841811E-2</v>
      </c>
      <c r="BT34" s="16">
        <f>BS34*(1-'Table de mortalité H'!$AC68)</f>
        <v>2.5729553533703393E-2</v>
      </c>
      <c r="BU34" s="16">
        <f>BT34*(1-'Table de mortalité H'!$AC68)</f>
        <v>2.547225799836636E-2</v>
      </c>
      <c r="BV34" s="16">
        <f>BU34*(1-'Table de mortalité H'!$AC68)</f>
        <v>2.5217535418382696E-2</v>
      </c>
      <c r="BW34" s="16">
        <f>BV34*(1-'Table de mortalité H'!$AC68)</f>
        <v>2.4965360064198867E-2</v>
      </c>
      <c r="BX34" s="16">
        <f>BW34*(1-'Table de mortalité H'!$AC68)</f>
        <v>2.4715706463556877E-2</v>
      </c>
      <c r="BY34" s="16">
        <f>BX34*(1-'Table de mortalité H'!$AC68)</f>
        <v>2.4468549398921308E-2</v>
      </c>
      <c r="BZ34" s="16">
        <f>BY34*(1-'Table de mortalité H'!$AC68)</f>
        <v>2.4223863904932096E-2</v>
      </c>
      <c r="CA34" s="16">
        <f>BZ34*(1-'Table de mortalité H'!$AC68)</f>
        <v>2.3981625265882774E-2</v>
      </c>
      <c r="CB34" s="16">
        <f>CA34*(1-'Table de mortalité H'!$AC68)</f>
        <v>2.3741809013223945E-2</v>
      </c>
      <c r="CC34" s="16">
        <f>CB34*(1-'Table de mortalité H'!$AC68)</f>
        <v>2.3504390923091707E-2</v>
      </c>
      <c r="CD34" s="16">
        <f>CC34*(1-'Table de mortalité H'!$AC68)</f>
        <v>2.326934701386079E-2</v>
      </c>
      <c r="CE34" s="16">
        <f>CD34*(1-'Table de mortalité H'!$AC68)</f>
        <v>2.3036653543722183E-2</v>
      </c>
      <c r="CF34" s="16">
        <f>CE34*(1-'Table de mortalité H'!$AC68)</f>
        <v>2.2806287008284961E-2</v>
      </c>
      <c r="CG34" s="16">
        <f>CF34*(1-'Table de mortalité H'!$AC68)</f>
        <v>2.257822413820211E-2</v>
      </c>
      <c r="CH34" s="16">
        <f>CG34*(1-'Table de mortalité H'!$AC68)</f>
        <v>2.2352441896820088E-2</v>
      </c>
      <c r="CI34" s="16">
        <f>CH34*(1-'Table de mortalité H'!$AC68)</f>
        <v>2.2128917477851888E-2</v>
      </c>
      <c r="CJ34" s="16">
        <f>CI34*(1-'Table de mortalité H'!$AC68)</f>
        <v>2.190762830307337E-2</v>
      </c>
      <c r="CK34" s="16">
        <f>CJ34*(1-'Table de mortalité H'!$AC68)</f>
        <v>2.1688552020042638E-2</v>
      </c>
      <c r="CL34" s="16">
        <f>CK34*(1-'Table de mortalité H'!$AC68)</f>
        <v>2.147166649984221E-2</v>
      </c>
      <c r="CM34" s="16">
        <f>CL34*(1-'Table de mortalité H'!$AC68)</f>
        <v>2.1256949834843789E-2</v>
      </c>
      <c r="CN34" s="16">
        <f>CM34*(1-'Table de mortalité H'!$AC68)</f>
        <v>2.104438033649535E-2</v>
      </c>
      <c r="CO34" s="16">
        <f>CN34*(1-'Table de mortalité H'!$AC68)</f>
        <v>2.0833936533130398E-2</v>
      </c>
      <c r="CP34" s="16">
        <f>CO34*(1-'Table de mortalité H'!$AC68)</f>
        <v>2.0625597167799093E-2</v>
      </c>
      <c r="CQ34" s="16">
        <f>CP34*(1-'Table de mortalité H'!$AC68)</f>
        <v>2.0419341196121103E-2</v>
      </c>
      <c r="CR34" s="16">
        <f>CQ34*(1-'Table de mortalité H'!$AC68)</f>
        <v>2.0215147784159893E-2</v>
      </c>
      <c r="CS34" s="16">
        <f>CR34*(1-'Table de mortalité H'!$AC68)</f>
        <v>2.0012996306318292E-2</v>
      </c>
      <c r="CT34" s="16">
        <f>CS34*(1-'Table de mortalité H'!$AC68)</f>
        <v>1.981286634325511E-2</v>
      </c>
      <c r="CU34" s="16">
        <f>CT34*(1-'Table de mortalité H'!$AC68)</f>
        <v>1.961473767982256E-2</v>
      </c>
      <c r="CV34" s="16">
        <f>CU34*(1-'Table de mortalité H'!$AC68)</f>
        <v>1.9418590303024334E-2</v>
      </c>
      <c r="CW34" s="16">
        <f>CV34*(1-'Table de mortalité H'!$AC68)</f>
        <v>1.922440439999409E-2</v>
      </c>
      <c r="CX34" s="16">
        <f>CW34*(1-'Table de mortalité H'!$AC68)</f>
        <v>1.903216035599415E-2</v>
      </c>
      <c r="CY34" s="16">
        <f>CX34*(1-'Table de mortalité H'!$AC68)</f>
        <v>1.8841838752434208E-2</v>
      </c>
      <c r="CZ34" s="16">
        <f>CY34*(1-'Table de mortalité H'!$AC68)</f>
        <v>1.8653420364909867E-2</v>
      </c>
      <c r="DA34" s="16">
        <f>CZ34*(1-'Table de mortalité H'!$AC68)</f>
        <v>1.8466886161260767E-2</v>
      </c>
      <c r="DB34" s="16">
        <f>DA34*(1-'Table de mortalité H'!$AC68)</f>
        <v>1.828221729964816E-2</v>
      </c>
      <c r="DC34" s="16">
        <f>DB34*(1-'Table de mortalité H'!$AC68)</f>
        <v>1.8099395126651679E-2</v>
      </c>
      <c r="DD34" s="16">
        <f>DC34*(1-'Table de mortalité H'!$AC68)</f>
        <v>1.7918401175385162E-2</v>
      </c>
      <c r="DE34" s="16">
        <f>DD34*(1-'Table de mortalité H'!$AC68)</f>
        <v>1.7739217163631311E-2</v>
      </c>
      <c r="DF34" s="16">
        <f>DE34*(1-'Table de mortalité H'!$AC68)</f>
        <v>1.7561824991994997E-2</v>
      </c>
      <c r="DG34" s="16">
        <f>DF34*(1-'Table de mortalité H'!$AC68)</f>
        <v>1.7386206742075045E-2</v>
      </c>
      <c r="DH34" s="16">
        <f>DG34*(1-'Table de mortalité H'!$AC68)</f>
        <v>1.7212344674654295E-2</v>
      </c>
      <c r="DI34" s="16">
        <f>DH34*(1-'Table de mortalité H'!$AC68)</f>
        <v>1.7040221227907753E-2</v>
      </c>
      <c r="DJ34" s="16">
        <f>DI34*(1-'Table de mortalité H'!$AC68)</f>
        <v>1.6869819015628677E-2</v>
      </c>
      <c r="DK34" s="16">
        <f>DJ34*(1-'Table de mortalité H'!$AC68)</f>
        <v>1.6701120825472388E-2</v>
      </c>
    </row>
    <row r="35" spans="1:115" x14ac:dyDescent="0.2">
      <c r="A35" s="16"/>
      <c r="B35" s="16">
        <v>82</v>
      </c>
      <c r="C35" s="16"/>
      <c r="D35" s="16">
        <f>'Table de mortalité H'!AG69</f>
        <v>6.2132400000000004E-2</v>
      </c>
      <c r="E35" s="16">
        <f>'Table de mortalité H'!AH69</f>
        <v>6.0852472560000009E-2</v>
      </c>
      <c r="F35" s="16">
        <f>'Table de mortalité H'!AI69</f>
        <v>5.964759360331201E-2</v>
      </c>
      <c r="G35" s="16">
        <f>'Table de mortalité H'!AJ69</f>
        <v>5.8514289324849082E-2</v>
      </c>
      <c r="H35" s="16">
        <f>'Table de mortalité H'!AK69</f>
        <v>5.7443477830204343E-2</v>
      </c>
      <c r="I35" s="16">
        <f>'Table de mortalité H'!AL69</f>
        <v>5.6438216968175768E-2</v>
      </c>
      <c r="J35" s="16">
        <f>'Table de mortalité H'!AM69</f>
        <v>5.5495698744807233E-2</v>
      </c>
      <c r="K35" s="16">
        <f>'Table de mortalité H'!AN69</f>
        <v>5.4613317134764798E-2</v>
      </c>
      <c r="L35" s="16">
        <f>'Table de mortalité H'!AO69</f>
        <v>5.3788656046029851E-2</v>
      </c>
      <c r="M35" s="16">
        <f>'Table de mortalité H'!AP69</f>
        <v>5.3019478264571623E-2</v>
      </c>
      <c r="N35" s="16">
        <f>'Table de mortalité H'!AQ69</f>
        <v>5.2298413360173455E-2</v>
      </c>
      <c r="O35" s="16">
        <f>'Table de mortalité H'!AR69</f>
        <v>5.162376382782722E-2</v>
      </c>
      <c r="P35" s="16">
        <f>'Table de mortalité H'!AS69</f>
        <v>5.0988791532744944E-2</v>
      </c>
      <c r="Q35" s="16">
        <f>'Table de mortalité H'!AT69</f>
        <v>5.0387123792658549E-2</v>
      </c>
      <c r="R35" s="16">
        <f>'Table de mortalité H'!AU69</f>
        <v>4.9817749293801505E-2</v>
      </c>
      <c r="S35" s="16">
        <f>'Table de mortalité H'!AV69</f>
        <v>4.9279717601428449E-2</v>
      </c>
      <c r="T35" s="16">
        <f>'Table de mortalité H'!AW69</f>
        <v>4.8762280566613456E-2</v>
      </c>
      <c r="U35" s="16">
        <f>'Table de mortalité H'!AX69</f>
        <v>4.8264905304834002E-2</v>
      </c>
      <c r="V35" s="16">
        <f>'Table de mortalité H'!AY69</f>
        <v>4.777742976125518E-2</v>
      </c>
      <c r="W35" s="16">
        <f>'Table de mortalité H'!AZ69</f>
        <v>4.7299655463642627E-2</v>
      </c>
      <c r="X35" s="16">
        <f>'Table de mortalité H'!BA69</f>
        <v>4.6826658909006204E-2</v>
      </c>
      <c r="Y35" s="16">
        <f>'Table de mortalité H'!BB69</f>
        <v>4.635839231991614E-2</v>
      </c>
      <c r="Z35" s="16">
        <f>'Table de mortalité H'!BC69</f>
        <v>4.5894808396716981E-2</v>
      </c>
      <c r="AA35" s="16">
        <f>'Table de mortalité H'!BD69</f>
        <v>4.5435860312749814E-2</v>
      </c>
      <c r="AB35" s="16">
        <f>'Table de mortalité H'!BE69</f>
        <v>4.4981501709622312E-2</v>
      </c>
      <c r="AC35" s="16">
        <f>'Table de mortalité H'!BF69</f>
        <v>4.4531686692526086E-2</v>
      </c>
      <c r="AD35" s="16">
        <f>'Table de mortalité H'!BG69</f>
        <v>4.4086369825600824E-2</v>
      </c>
      <c r="AE35" s="16">
        <f>'Table de mortalité H'!BH69</f>
        <v>4.3645506127344816E-2</v>
      </c>
      <c r="AF35" s="16">
        <f>'Table de mortalité H'!BI69</f>
        <v>4.3209051066071369E-2</v>
      </c>
      <c r="AG35" s="16">
        <f>AF35*(1-'Table de mortalité H'!$AC69)</f>
        <v>4.2776960555410658E-2</v>
      </c>
      <c r="AH35" s="16">
        <f>AG35*(1-'Table de mortalité H'!$AC69)</f>
        <v>4.2349190949856549E-2</v>
      </c>
      <c r="AI35" s="16">
        <f>AH35*(1-'Table de mortalité H'!$AC69)</f>
        <v>4.1925699040357985E-2</v>
      </c>
      <c r="AJ35" s="16">
        <f>AI35*(1-'Table de mortalité H'!$AC69)</f>
        <v>4.1506442049954406E-2</v>
      </c>
      <c r="AK35" s="16">
        <f>AJ35*(1-'Table de mortalité H'!$AC69)</f>
        <v>4.1091377629454862E-2</v>
      </c>
      <c r="AL35" s="16">
        <f>AK35*(1-'Table de mortalité H'!$AC69)</f>
        <v>4.0680463853160313E-2</v>
      </c>
      <c r="AM35" s="16">
        <f>AL35*(1-'Table de mortalité H'!$AC69)</f>
        <v>4.0273659214628707E-2</v>
      </c>
      <c r="AN35" s="16">
        <f>AM35*(1-'Table de mortalité H'!$AC69)</f>
        <v>3.9870922622482423E-2</v>
      </c>
      <c r="AO35" s="16">
        <f>AN35*(1-'Table de mortalité H'!$AC69)</f>
        <v>3.9472213396257595E-2</v>
      </c>
      <c r="AP35" s="16">
        <f>AO35*(1-'Table de mortalité H'!$AC69)</f>
        <v>3.9077491262295018E-2</v>
      </c>
      <c r="AQ35" s="16">
        <f>AP35*(1-'Table de mortalité H'!$AC69)</f>
        <v>3.8686716349672065E-2</v>
      </c>
      <c r="AR35" s="16">
        <f>AQ35*(1-'Table de mortalité H'!$AC69)</f>
        <v>3.8299849186175343E-2</v>
      </c>
      <c r="AS35" s="16">
        <f>AR35*(1-'Table de mortalité H'!$AC69)</f>
        <v>3.7916850694313588E-2</v>
      </c>
      <c r="AT35" s="16">
        <f>AS35*(1-'Table de mortalité H'!$AC69)</f>
        <v>3.7537682187370448E-2</v>
      </c>
      <c r="AU35" s="16">
        <f>AT35*(1-'Table de mortalité H'!$AC69)</f>
        <v>3.7162305365496744E-2</v>
      </c>
      <c r="AV35" s="16">
        <f>AU35*(1-'Table de mortalité H'!$AC69)</f>
        <v>3.6790682311841773E-2</v>
      </c>
      <c r="AW35" s="16">
        <f>AV35*(1-'Table de mortalité H'!$AC69)</f>
        <v>3.6422775488723358E-2</v>
      </c>
      <c r="AX35" s="16">
        <f>AW35*(1-'Table de mortalité H'!$AC69)</f>
        <v>3.6058547733836127E-2</v>
      </c>
      <c r="AY35" s="16">
        <f>AX35*(1-'Table de mortalité H'!$AC69)</f>
        <v>3.5697962256497767E-2</v>
      </c>
      <c r="AZ35" s="16">
        <f>AY35*(1-'Table de mortalité H'!$AC69)</f>
        <v>3.5340982633932788E-2</v>
      </c>
      <c r="BA35" s="16">
        <f>AZ35*(1-'Table de mortalité H'!$AC69)</f>
        <v>3.4987572807593459E-2</v>
      </c>
      <c r="BB35" s="16">
        <f>BA35*(1-'Table de mortalité H'!$AC69)</f>
        <v>3.4637697079517527E-2</v>
      </c>
      <c r="BC35" s="16">
        <f>BB35*(1-'Table de mortalité H'!$AC69)</f>
        <v>3.4291320108722351E-2</v>
      </c>
      <c r="BD35" s="16">
        <f>BC35*(1-'Table de mortalité H'!$AC69)</f>
        <v>3.3948406907635127E-2</v>
      </c>
      <c r="BE35" s="16">
        <f>BD35*(1-'Table de mortalité H'!$AC69)</f>
        <v>3.3608922838558777E-2</v>
      </c>
      <c r="BF35" s="16">
        <f>BE35*(1-'Table de mortalité H'!$AC69)</f>
        <v>3.3272833610173191E-2</v>
      </c>
      <c r="BG35" s="16">
        <f>BF35*(1-'Table de mortalité H'!$AC69)</f>
        <v>3.2940105274071457E-2</v>
      </c>
      <c r="BH35" s="16">
        <f>BG35*(1-'Table de mortalité H'!$AC69)</f>
        <v>3.2610704221330743E-2</v>
      </c>
      <c r="BI35" s="16">
        <f>BH35*(1-'Table de mortalité H'!$AC69)</f>
        <v>3.2284597179117434E-2</v>
      </c>
      <c r="BJ35" s="16">
        <f>BI35*(1-'Table de mortalité H'!$AC69)</f>
        <v>3.1961751207326257E-2</v>
      </c>
      <c r="BK35" s="16">
        <f>BJ35*(1-'Table de mortalité H'!$AC69)</f>
        <v>3.1642133695252997E-2</v>
      </c>
      <c r="BL35" s="16">
        <f>BK35*(1-'Table de mortalité H'!$AC69)</f>
        <v>3.1325712358300464E-2</v>
      </c>
      <c r="BM35" s="16">
        <f>BL35*(1-'Table de mortalité H'!$AC69)</f>
        <v>3.1012455234717459E-2</v>
      </c>
      <c r="BN35" s="16">
        <f>BM35*(1-'Table de mortalité H'!$AC69)</f>
        <v>3.0702330682370285E-2</v>
      </c>
      <c r="BO35" s="16">
        <f>BN35*(1-'Table de mortalité H'!$AC69)</f>
        <v>3.0395307375546583E-2</v>
      </c>
      <c r="BP35" s="16">
        <f>BO35*(1-'Table de mortalité H'!$AC69)</f>
        <v>3.0091354301791117E-2</v>
      </c>
      <c r="BQ35" s="16">
        <f>BP35*(1-'Table de mortalité H'!$AC69)</f>
        <v>2.9790440758773205E-2</v>
      </c>
      <c r="BR35" s="16">
        <f>BQ35*(1-'Table de mortalité H'!$AC69)</f>
        <v>2.9492536351185473E-2</v>
      </c>
      <c r="BS35" s="16">
        <f>BR35*(1-'Table de mortalité H'!$AC69)</f>
        <v>2.9197610987673619E-2</v>
      </c>
      <c r="BT35" s="16">
        <f>BS35*(1-'Table de mortalité H'!$AC69)</f>
        <v>2.8905634877796883E-2</v>
      </c>
      <c r="BU35" s="16">
        <f>BT35*(1-'Table de mortalité H'!$AC69)</f>
        <v>2.8616578529018916E-2</v>
      </c>
      <c r="BV35" s="16">
        <f>BU35*(1-'Table de mortalité H'!$AC69)</f>
        <v>2.8330412743728727E-2</v>
      </c>
      <c r="BW35" s="16">
        <f>BV35*(1-'Table de mortalité H'!$AC69)</f>
        <v>2.8047108616291439E-2</v>
      </c>
      <c r="BX35" s="16">
        <f>BW35*(1-'Table de mortalité H'!$AC69)</f>
        <v>2.7766637530128525E-2</v>
      </c>
      <c r="BY35" s="16">
        <f>BX35*(1-'Table de mortalité H'!$AC69)</f>
        <v>2.7488971154827239E-2</v>
      </c>
      <c r="BZ35" s="16">
        <f>BY35*(1-'Table de mortalité H'!$AC69)</f>
        <v>2.7214081443278967E-2</v>
      </c>
      <c r="CA35" s="16">
        <f>BZ35*(1-'Table de mortalité H'!$AC69)</f>
        <v>2.6941940628846178E-2</v>
      </c>
      <c r="CB35" s="16">
        <f>CA35*(1-'Table de mortalité H'!$AC69)</f>
        <v>2.6672521222557716E-2</v>
      </c>
      <c r="CC35" s="16">
        <f>CB35*(1-'Table de mortalité H'!$AC69)</f>
        <v>2.640579601033214E-2</v>
      </c>
      <c r="CD35" s="16">
        <f>CC35*(1-'Table de mortalité H'!$AC69)</f>
        <v>2.6141738050228819E-2</v>
      </c>
      <c r="CE35" s="16">
        <f>CD35*(1-'Table de mortalité H'!$AC69)</f>
        <v>2.588032066972653E-2</v>
      </c>
      <c r="CF35" s="16">
        <f>CE35*(1-'Table de mortalité H'!$AC69)</f>
        <v>2.5621517463029264E-2</v>
      </c>
      <c r="CG35" s="16">
        <f>CF35*(1-'Table de mortalité H'!$AC69)</f>
        <v>2.5365302288398971E-2</v>
      </c>
      <c r="CH35" s="16">
        <f>CG35*(1-'Table de mortalité H'!$AC69)</f>
        <v>2.5111649265514981E-2</v>
      </c>
      <c r="CI35" s="16">
        <f>CH35*(1-'Table de mortalité H'!$AC69)</f>
        <v>2.4860532772859833E-2</v>
      </c>
      <c r="CJ35" s="16">
        <f>CI35*(1-'Table de mortalité H'!$AC69)</f>
        <v>2.4611927445131233E-2</v>
      </c>
      <c r="CK35" s="16">
        <f>CJ35*(1-'Table de mortalité H'!$AC69)</f>
        <v>2.4365808170679921E-2</v>
      </c>
      <c r="CL35" s="16">
        <f>CK35*(1-'Table de mortalité H'!$AC69)</f>
        <v>2.4122150088973122E-2</v>
      </c>
      <c r="CM35" s="16">
        <f>CL35*(1-'Table de mortalité H'!$AC69)</f>
        <v>2.388092858808339E-2</v>
      </c>
      <c r="CN35" s="16">
        <f>CM35*(1-'Table de mortalité H'!$AC69)</f>
        <v>2.3642119302202558E-2</v>
      </c>
      <c r="CO35" s="16">
        <f>CN35*(1-'Table de mortalité H'!$AC69)</f>
        <v>2.3405698109180532E-2</v>
      </c>
      <c r="CP35" s="16">
        <f>CO35*(1-'Table de mortalité H'!$AC69)</f>
        <v>2.3171641128088727E-2</v>
      </c>
      <c r="CQ35" s="16">
        <f>CP35*(1-'Table de mortalité H'!$AC69)</f>
        <v>2.2939924716807839E-2</v>
      </c>
      <c r="CR35" s="16">
        <f>CQ35*(1-'Table de mortalité H'!$AC69)</f>
        <v>2.271052546963976E-2</v>
      </c>
      <c r="CS35" s="16">
        <f>CR35*(1-'Table de mortalité H'!$AC69)</f>
        <v>2.2483420214943362E-2</v>
      </c>
      <c r="CT35" s="16">
        <f>CS35*(1-'Table de mortalité H'!$AC69)</f>
        <v>2.2258586012793929E-2</v>
      </c>
      <c r="CU35" s="16">
        <f>CT35*(1-'Table de mortalité H'!$AC69)</f>
        <v>2.2036000152665991E-2</v>
      </c>
      <c r="CV35" s="16">
        <f>CU35*(1-'Table de mortalité H'!$AC69)</f>
        <v>2.1815640151139331E-2</v>
      </c>
      <c r="CW35" s="16">
        <f>CV35*(1-'Table de mortalité H'!$AC69)</f>
        <v>2.1597483749627937E-2</v>
      </c>
      <c r="CX35" s="16">
        <f>CW35*(1-'Table de mortalité H'!$AC69)</f>
        <v>2.1381508912131659E-2</v>
      </c>
      <c r="CY35" s="16">
        <f>CX35*(1-'Table de mortalité H'!$AC69)</f>
        <v>2.1167693823010342E-2</v>
      </c>
      <c r="CZ35" s="16">
        <f>CY35*(1-'Table de mortalité H'!$AC69)</f>
        <v>2.095601688478024E-2</v>
      </c>
      <c r="DA35" s="16">
        <f>CZ35*(1-'Table de mortalité H'!$AC69)</f>
        <v>2.0746456715932438E-2</v>
      </c>
      <c r="DB35" s="16">
        <f>DA35*(1-'Table de mortalité H'!$AC69)</f>
        <v>2.0538992148773114E-2</v>
      </c>
      <c r="DC35" s="16">
        <f>DB35*(1-'Table de mortalité H'!$AC69)</f>
        <v>2.0333602227285384E-2</v>
      </c>
      <c r="DD35" s="16">
        <f>DC35*(1-'Table de mortalité H'!$AC69)</f>
        <v>2.0130266205012529E-2</v>
      </c>
      <c r="DE35" s="16">
        <f>DD35*(1-'Table de mortalité H'!$AC69)</f>
        <v>1.9928963542962402E-2</v>
      </c>
      <c r="DF35" s="16">
        <f>DE35*(1-'Table de mortalité H'!$AC69)</f>
        <v>1.9729673907532778E-2</v>
      </c>
      <c r="DG35" s="16">
        <f>DF35*(1-'Table de mortalité H'!$AC69)</f>
        <v>1.9532377168457449E-2</v>
      </c>
      <c r="DH35" s="16">
        <f>DG35*(1-'Table de mortalité H'!$AC69)</f>
        <v>1.9337053396772875E-2</v>
      </c>
      <c r="DI35" s="16">
        <f>DH35*(1-'Table de mortalité H'!$AC69)</f>
        <v>1.9143682862805145E-2</v>
      </c>
      <c r="DJ35" s="16">
        <f>DI35*(1-'Table de mortalité H'!$AC69)</f>
        <v>1.8952246034177094E-2</v>
      </c>
      <c r="DK35" s="16">
        <f>DJ35*(1-'Table de mortalité H'!$AC69)</f>
        <v>1.8762723573835322E-2</v>
      </c>
    </row>
    <row r="36" spans="1:115" x14ac:dyDescent="0.2">
      <c r="A36" s="16"/>
      <c r="B36" s="16">
        <v>83</v>
      </c>
      <c r="C36" s="16"/>
      <c r="D36" s="16">
        <f>'Table de mortalité H'!AG70</f>
        <v>6.9507200000000005E-2</v>
      </c>
      <c r="E36" s="16">
        <f>'Table de mortalité H'!AH70</f>
        <v>6.8130957440000001E-2</v>
      </c>
      <c r="F36" s="16">
        <f>'Table de mortalité H'!AI70</f>
        <v>6.6829656152896003E-2</v>
      </c>
      <c r="G36" s="16">
        <f>'Table de mortalité H'!AJ70</f>
        <v>6.5599990479682721E-2</v>
      </c>
      <c r="H36" s="16">
        <f>'Table de mortalité H'!AK70</f>
        <v>6.4438870648192328E-2</v>
      </c>
      <c r="I36" s="16">
        <f>'Table de mortalité H'!AL70</f>
        <v>6.3349853734237876E-2</v>
      </c>
      <c r="J36" s="16">
        <f>'Table de mortalité H'!AM70</f>
        <v>6.2323586103743223E-2</v>
      </c>
      <c r="K36" s="16">
        <f>'Table de mortalité H'!AN70</f>
        <v>6.136380287774558E-2</v>
      </c>
      <c r="L36" s="16">
        <f>'Table de mortalité H'!AO70</f>
        <v>6.0461754975442719E-2</v>
      </c>
      <c r="M36" s="16">
        <f>'Table de mortalité H'!AP70</f>
        <v>5.9615290405786524E-2</v>
      </c>
      <c r="N36" s="16">
        <f>'Table de mortalité H'!AQ70</f>
        <v>5.8816445514348989E-2</v>
      </c>
      <c r="O36" s="16">
        <f>'Table de mortalité H'!AR70</f>
        <v>5.8069476656316753E-2</v>
      </c>
      <c r="P36" s="16">
        <f>'Table de mortalité H'!AS70</f>
        <v>5.7361029041109686E-2</v>
      </c>
      <c r="Q36" s="16">
        <f>'Table de mortalité H'!AT70</f>
        <v>5.6695641104232808E-2</v>
      </c>
      <c r="R36" s="16">
        <f>'Table de mortalité H'!AU70</f>
        <v>5.6060649923865398E-2</v>
      </c>
      <c r="S36" s="16">
        <f>'Table de mortalité H'!AV70</f>
        <v>5.5455194904687651E-2</v>
      </c>
      <c r="T36" s="16">
        <f>'Table de mortalité H'!AW70</f>
        <v>5.4878460877678899E-2</v>
      </c>
      <c r="U36" s="16">
        <f>'Table de mortalité H'!AX70</f>
        <v>5.4318700576726574E-2</v>
      </c>
      <c r="V36" s="16">
        <f>'Table de mortalité H'!AY70</f>
        <v>5.3770081700901633E-2</v>
      </c>
      <c r="W36" s="16">
        <f>'Table de mortalité H'!AZ70</f>
        <v>5.3232380883892615E-2</v>
      </c>
      <c r="X36" s="16">
        <f>'Table de mortalité H'!BA70</f>
        <v>5.2700057075053687E-2</v>
      </c>
      <c r="Y36" s="16">
        <f>'Table de mortalité H'!BB70</f>
        <v>5.217305650430315E-2</v>
      </c>
      <c r="Z36" s="16">
        <f>'Table de mortalité H'!BC70</f>
        <v>5.1651325939260119E-2</v>
      </c>
      <c r="AA36" s="16">
        <f>'Table de mortalité H'!BD70</f>
        <v>5.1134812679867518E-2</v>
      </c>
      <c r="AB36" s="16">
        <f>'Table de mortalité H'!BE70</f>
        <v>5.0623464553068841E-2</v>
      </c>
      <c r="AC36" s="16">
        <f>'Table de mortalité H'!BF70</f>
        <v>5.0117229907538155E-2</v>
      </c>
      <c r="AD36" s="16">
        <f>'Table de mortalité H'!BG70</f>
        <v>4.9616057608462771E-2</v>
      </c>
      <c r="AE36" s="16">
        <f>'Table de mortalité H'!BH70</f>
        <v>4.9119897032378144E-2</v>
      </c>
      <c r="AF36" s="16">
        <f>'Table de mortalité H'!BI70</f>
        <v>4.862869806205436E-2</v>
      </c>
      <c r="AG36" s="16">
        <f>AF36*(1-'Table de mortalité H'!$AC70)</f>
        <v>4.8142411081433814E-2</v>
      </c>
      <c r="AH36" s="16">
        <f>AG36*(1-'Table de mortalité H'!$AC70)</f>
        <v>4.7660986970619476E-2</v>
      </c>
      <c r="AI36" s="16">
        <f>AH36*(1-'Table de mortalité H'!$AC70)</f>
        <v>4.7184377100913284E-2</v>
      </c>
      <c r="AJ36" s="16">
        <f>AI36*(1-'Table de mortalité H'!$AC70)</f>
        <v>4.6712533329904153E-2</v>
      </c>
      <c r="AK36" s="16">
        <f>AJ36*(1-'Table de mortalité H'!$AC70)</f>
        <v>4.6245407996605113E-2</v>
      </c>
      <c r="AL36" s="16">
        <f>AK36*(1-'Table de mortalité H'!$AC70)</f>
        <v>4.5782953916639064E-2</v>
      </c>
      <c r="AM36" s="16">
        <f>AL36*(1-'Table de mortalité H'!$AC70)</f>
        <v>4.5325124377472673E-2</v>
      </c>
      <c r="AN36" s="16">
        <f>AM36*(1-'Table de mortalité H'!$AC70)</f>
        <v>4.4871873133697948E-2</v>
      </c>
      <c r="AO36" s="16">
        <f>AN36*(1-'Table de mortalité H'!$AC70)</f>
        <v>4.442315440236097E-2</v>
      </c>
      <c r="AP36" s="16">
        <f>AO36*(1-'Table de mortalité H'!$AC70)</f>
        <v>4.3978922858337363E-2</v>
      </c>
      <c r="AQ36" s="16">
        <f>AP36*(1-'Table de mortalité H'!$AC70)</f>
        <v>4.3539133629753986E-2</v>
      </c>
      <c r="AR36" s="16">
        <f>AQ36*(1-'Table de mortalité H'!$AC70)</f>
        <v>4.3103742293456447E-2</v>
      </c>
      <c r="AS36" s="16">
        <f>AR36*(1-'Table de mortalité H'!$AC70)</f>
        <v>4.2672704870521883E-2</v>
      </c>
      <c r="AT36" s="16">
        <f>AS36*(1-'Table de mortalité H'!$AC70)</f>
        <v>4.224597782181666E-2</v>
      </c>
      <c r="AU36" s="16">
        <f>AT36*(1-'Table de mortalité H'!$AC70)</f>
        <v>4.1823518043598497E-2</v>
      </c>
      <c r="AV36" s="16">
        <f>AU36*(1-'Table de mortalité H'!$AC70)</f>
        <v>4.1405282863162508E-2</v>
      </c>
      <c r="AW36" s="16">
        <f>AV36*(1-'Table de mortalité H'!$AC70)</f>
        <v>4.0991230034530882E-2</v>
      </c>
      <c r="AX36" s="16">
        <f>AW36*(1-'Table de mortalité H'!$AC70)</f>
        <v>4.0581317734185572E-2</v>
      </c>
      <c r="AY36" s="16">
        <f>AX36*(1-'Table de mortalité H'!$AC70)</f>
        <v>4.0175504556843718E-2</v>
      </c>
      <c r="AZ36" s="16">
        <f>AY36*(1-'Table de mortalité H'!$AC70)</f>
        <v>3.9773749511275283E-2</v>
      </c>
      <c r="BA36" s="16">
        <f>AZ36*(1-'Table de mortalité H'!$AC70)</f>
        <v>3.9376012016162532E-2</v>
      </c>
      <c r="BB36" s="16">
        <f>BA36*(1-'Table de mortalité H'!$AC70)</f>
        <v>3.8982251896000908E-2</v>
      </c>
      <c r="BC36" s="16">
        <f>BB36*(1-'Table de mortalité H'!$AC70)</f>
        <v>3.8592429377040896E-2</v>
      </c>
      <c r="BD36" s="16">
        <f>BC36*(1-'Table de mortalité H'!$AC70)</f>
        <v>3.8206505083270489E-2</v>
      </c>
      <c r="BE36" s="16">
        <f>BD36*(1-'Table de mortalité H'!$AC70)</f>
        <v>3.7824440032437782E-2</v>
      </c>
      <c r="BF36" s="16">
        <f>BE36*(1-'Table de mortalité H'!$AC70)</f>
        <v>3.7446195632113405E-2</v>
      </c>
      <c r="BG36" s="16">
        <f>BF36*(1-'Table de mortalité H'!$AC70)</f>
        <v>3.7071733675792272E-2</v>
      </c>
      <c r="BH36" s="16">
        <f>BG36*(1-'Table de mortalité H'!$AC70)</f>
        <v>3.6701016339034352E-2</v>
      </c>
      <c r="BI36" s="16">
        <f>BH36*(1-'Table de mortalité H'!$AC70)</f>
        <v>3.6334006175644008E-2</v>
      </c>
      <c r="BJ36" s="16">
        <f>BI36*(1-'Table de mortalité H'!$AC70)</f>
        <v>3.5970666113887571E-2</v>
      </c>
      <c r="BK36" s="16">
        <f>BJ36*(1-'Table de mortalité H'!$AC70)</f>
        <v>3.5610959452748697E-2</v>
      </c>
      <c r="BL36" s="16">
        <f>BK36*(1-'Table de mortalité H'!$AC70)</f>
        <v>3.5254849858221207E-2</v>
      </c>
      <c r="BM36" s="16">
        <f>BL36*(1-'Table de mortalité H'!$AC70)</f>
        <v>3.4902301359638996E-2</v>
      </c>
      <c r="BN36" s="16">
        <f>BM36*(1-'Table de mortalité H'!$AC70)</f>
        <v>3.4553278346042604E-2</v>
      </c>
      <c r="BO36" s="16">
        <f>BN36*(1-'Table de mortalité H'!$AC70)</f>
        <v>3.420774556258218E-2</v>
      </c>
      <c r="BP36" s="16">
        <f>BO36*(1-'Table de mortalité H'!$AC70)</f>
        <v>3.3865668106956355E-2</v>
      </c>
      <c r="BQ36" s="16">
        <f>BP36*(1-'Table de mortalité H'!$AC70)</f>
        <v>3.3527011425886794E-2</v>
      </c>
      <c r="BR36" s="16">
        <f>BQ36*(1-'Table de mortalité H'!$AC70)</f>
        <v>3.3191741311627929E-2</v>
      </c>
      <c r="BS36" s="16">
        <f>BR36*(1-'Table de mortalité H'!$AC70)</f>
        <v>3.285982389851165E-2</v>
      </c>
      <c r="BT36" s="16">
        <f>BS36*(1-'Table de mortalité H'!$AC70)</f>
        <v>3.2531225659526534E-2</v>
      </c>
      <c r="BU36" s="16">
        <f>BT36*(1-'Table de mortalité H'!$AC70)</f>
        <v>3.2205913402931267E-2</v>
      </c>
      <c r="BV36" s="16">
        <f>BU36*(1-'Table de mortalité H'!$AC70)</f>
        <v>3.1883854268901952E-2</v>
      </c>
      <c r="BW36" s="16">
        <f>BV36*(1-'Table de mortalité H'!$AC70)</f>
        <v>3.1565015726212932E-2</v>
      </c>
      <c r="BX36" s="16">
        <f>BW36*(1-'Table de mortalité H'!$AC70)</f>
        <v>3.1249365568950801E-2</v>
      </c>
      <c r="BY36" s="16">
        <f>BX36*(1-'Table de mortalité H'!$AC70)</f>
        <v>3.0936871913261294E-2</v>
      </c>
      <c r="BZ36" s="16">
        <f>BY36*(1-'Table de mortalité H'!$AC70)</f>
        <v>3.0627503194128682E-2</v>
      </c>
      <c r="CA36" s="16">
        <f>BZ36*(1-'Table de mortalité H'!$AC70)</f>
        <v>3.0321228162187394E-2</v>
      </c>
      <c r="CB36" s="16">
        <f>CA36*(1-'Table de mortalité H'!$AC70)</f>
        <v>3.0018015880565518E-2</v>
      </c>
      <c r="CC36" s="16">
        <f>CB36*(1-'Table de mortalité H'!$AC70)</f>
        <v>2.9717835721759862E-2</v>
      </c>
      <c r="CD36" s="16">
        <f>CC36*(1-'Table de mortalité H'!$AC70)</f>
        <v>2.9420657364542264E-2</v>
      </c>
      <c r="CE36" s="16">
        <f>CD36*(1-'Table de mortalité H'!$AC70)</f>
        <v>2.9126450790896839E-2</v>
      </c>
      <c r="CF36" s="16">
        <f>CE36*(1-'Table de mortalité H'!$AC70)</f>
        <v>2.8835186282987871E-2</v>
      </c>
      <c r="CG36" s="16">
        <f>CF36*(1-'Table de mortalité H'!$AC70)</f>
        <v>2.8546834420157992E-2</v>
      </c>
      <c r="CH36" s="16">
        <f>CG36*(1-'Table de mortalité H'!$AC70)</f>
        <v>2.8261366075956411E-2</v>
      </c>
      <c r="CI36" s="16">
        <f>CH36*(1-'Table de mortalité H'!$AC70)</f>
        <v>2.7978752415196848E-2</v>
      </c>
      <c r="CJ36" s="16">
        <f>CI36*(1-'Table de mortalité H'!$AC70)</f>
        <v>2.769896489104488E-2</v>
      </c>
      <c r="CK36" s="16">
        <f>CJ36*(1-'Table de mortalité H'!$AC70)</f>
        <v>2.7421975242134432E-2</v>
      </c>
      <c r="CL36" s="16">
        <f>CK36*(1-'Table de mortalité H'!$AC70)</f>
        <v>2.7147755489713089E-2</v>
      </c>
      <c r="CM36" s="16">
        <f>CL36*(1-'Table de mortalité H'!$AC70)</f>
        <v>2.6876277934815958E-2</v>
      </c>
      <c r="CN36" s="16">
        <f>CM36*(1-'Table de mortalité H'!$AC70)</f>
        <v>2.6607515155467797E-2</v>
      </c>
      <c r="CO36" s="16">
        <f>CN36*(1-'Table de mortalité H'!$AC70)</f>
        <v>2.6341440003913117E-2</v>
      </c>
      <c r="CP36" s="16">
        <f>CO36*(1-'Table de mortalité H'!$AC70)</f>
        <v>2.6078025603873987E-2</v>
      </c>
      <c r="CQ36" s="16">
        <f>CP36*(1-'Table de mortalité H'!$AC70)</f>
        <v>2.5817245347835246E-2</v>
      </c>
      <c r="CR36" s="16">
        <f>CQ36*(1-'Table de mortalité H'!$AC70)</f>
        <v>2.5559072894356893E-2</v>
      </c>
      <c r="CS36" s="16">
        <f>CR36*(1-'Table de mortalité H'!$AC70)</f>
        <v>2.5303482165413324E-2</v>
      </c>
      <c r="CT36" s="16">
        <f>CS36*(1-'Table de mortalité H'!$AC70)</f>
        <v>2.5050447343759191E-2</v>
      </c>
      <c r="CU36" s="16">
        <f>CT36*(1-'Table de mortalité H'!$AC70)</f>
        <v>2.4799942870321598E-2</v>
      </c>
      <c r="CV36" s="16">
        <f>CU36*(1-'Table de mortalité H'!$AC70)</f>
        <v>2.455194344161838E-2</v>
      </c>
      <c r="CW36" s="16">
        <f>CV36*(1-'Table de mortalité H'!$AC70)</f>
        <v>2.4306424007202197E-2</v>
      </c>
      <c r="CX36" s="16">
        <f>CW36*(1-'Table de mortalité H'!$AC70)</f>
        <v>2.4063359767130175E-2</v>
      </c>
      <c r="CY36" s="16">
        <f>CX36*(1-'Table de mortalité H'!$AC70)</f>
        <v>2.3822726169458873E-2</v>
      </c>
      <c r="CZ36" s="16">
        <f>CY36*(1-'Table de mortalité H'!$AC70)</f>
        <v>2.3584498907764283E-2</v>
      </c>
      <c r="DA36" s="16">
        <f>CZ36*(1-'Table de mortalité H'!$AC70)</f>
        <v>2.3348653918686641E-2</v>
      </c>
      <c r="DB36" s="16">
        <f>DA36*(1-'Table de mortalité H'!$AC70)</f>
        <v>2.3115167379499774E-2</v>
      </c>
      <c r="DC36" s="16">
        <f>DB36*(1-'Table de mortalité H'!$AC70)</f>
        <v>2.2884015705704776E-2</v>
      </c>
      <c r="DD36" s="16">
        <f>DC36*(1-'Table de mortalité H'!$AC70)</f>
        <v>2.2655175548647728E-2</v>
      </c>
      <c r="DE36" s="16">
        <f>DD36*(1-'Table de mortalité H'!$AC70)</f>
        <v>2.242862379316125E-2</v>
      </c>
      <c r="DF36" s="16">
        <f>DE36*(1-'Table de mortalité H'!$AC70)</f>
        <v>2.2204337555229638E-2</v>
      </c>
      <c r="DG36" s="16">
        <f>DF36*(1-'Table de mortalité H'!$AC70)</f>
        <v>2.1982294179677342E-2</v>
      </c>
      <c r="DH36" s="16">
        <f>DG36*(1-'Table de mortalité H'!$AC70)</f>
        <v>2.1762471237880568E-2</v>
      </c>
      <c r="DI36" s="16">
        <f>DH36*(1-'Table de mortalité H'!$AC70)</f>
        <v>2.1544846525501763E-2</v>
      </c>
      <c r="DJ36" s="16">
        <f>DI36*(1-'Table de mortalité H'!$AC70)</f>
        <v>2.1329398060246745E-2</v>
      </c>
      <c r="DK36" s="16">
        <f>DJ36*(1-'Table de mortalité H'!$AC70)</f>
        <v>2.1116104079644277E-2</v>
      </c>
    </row>
    <row r="37" spans="1:115" x14ac:dyDescent="0.2">
      <c r="A37" s="16"/>
      <c r="B37" s="16">
        <v>84</v>
      </c>
      <c r="C37" s="16"/>
      <c r="D37" s="16">
        <f>'Table de mortalité H'!AG71</f>
        <v>7.7666200000000005E-2</v>
      </c>
      <c r="E37" s="16">
        <f>'Table de mortalité H'!AH71</f>
        <v>7.6206075440000007E-2</v>
      </c>
      <c r="F37" s="16">
        <f>'Table de mortalité H'!AI71</f>
        <v>7.4826745474536008E-2</v>
      </c>
      <c r="G37" s="16">
        <f>'Table de mortalité H'!AJ71</f>
        <v>7.3524760103279088E-2</v>
      </c>
      <c r="H37" s="16">
        <f>'Table de mortalité H'!AK71</f>
        <v>7.2296896609554323E-2</v>
      </c>
      <c r="I37" s="16">
        <f>'Table de mortalité H'!AL71</f>
        <v>7.1140146263801454E-2</v>
      </c>
      <c r="J37" s="16">
        <f>'Table de mortalité H'!AM71</f>
        <v>7.0051702025965293E-2</v>
      </c>
      <c r="K37" s="16">
        <f>'Table de mortalité H'!AN71</f>
        <v>6.9021942006183598E-2</v>
      </c>
      <c r="L37" s="16">
        <f>'Table de mortalité H'!AO71</f>
        <v>6.8055634818097024E-2</v>
      </c>
      <c r="M37" s="16">
        <f>'Table de mortalité H'!AP71</f>
        <v>6.7143689311534527E-2</v>
      </c>
      <c r="N37" s="16">
        <f>'Table de mortalité H'!AQ71</f>
        <v>6.6284250088346888E-2</v>
      </c>
      <c r="O37" s="16">
        <f>'Table de mortalité H'!AR71</f>
        <v>6.5468953812260228E-2</v>
      </c>
      <c r="P37" s="16">
        <f>'Table de mortalité H'!AS71</f>
        <v>6.4696420157275558E-2</v>
      </c>
      <c r="Q37" s="16">
        <f>'Table de mortalité H'!AT71</f>
        <v>6.3958880967482618E-2</v>
      </c>
      <c r="R37" s="16">
        <f>'Table de mortalité H'!AU71</f>
        <v>6.3255333276840311E-2</v>
      </c>
      <c r="S37" s="16">
        <f>'Table de mortalité H'!AV71</f>
        <v>6.2584826744105801E-2</v>
      </c>
      <c r="T37" s="16">
        <f>'Table de mortalité H'!AW71</f>
        <v>6.1933944545967103E-2</v>
      </c>
      <c r="U37" s="16">
        <f>'Table de mortalité H'!AX71</f>
        <v>6.1302218311598239E-2</v>
      </c>
      <c r="V37" s="16">
        <f>'Table de mortalité H'!AY71</f>
        <v>6.0689196128482253E-2</v>
      </c>
      <c r="W37" s="16">
        <f>'Table de mortalité H'!AZ71</f>
        <v>6.0082304167197433E-2</v>
      </c>
      <c r="X37" s="16">
        <f>'Table de mortalité H'!BA71</f>
        <v>5.9481481125525461E-2</v>
      </c>
      <c r="Y37" s="16">
        <f>'Table de mortalité H'!BB71</f>
        <v>5.8886666314270204E-2</v>
      </c>
      <c r="Z37" s="16">
        <f>'Table de mortalité H'!BC71</f>
        <v>5.8297799651127503E-2</v>
      </c>
      <c r="AA37" s="16">
        <f>'Table de mortalité H'!BD71</f>
        <v>5.7714821654616229E-2</v>
      </c>
      <c r="AB37" s="16">
        <f>'Table de mortalité H'!BE71</f>
        <v>5.7137673438070066E-2</v>
      </c>
      <c r="AC37" s="16">
        <f>'Table de mortalité H'!BF71</f>
        <v>5.6566296703689366E-2</v>
      </c>
      <c r="AD37" s="16">
        <f>'Table de mortalité H'!BG71</f>
        <v>5.6000633736652469E-2</v>
      </c>
      <c r="AE37" s="16">
        <f>'Table de mortalité H'!BH71</f>
        <v>5.5440627399285944E-2</v>
      </c>
      <c r="AF37" s="16">
        <f>'Table de mortalité H'!BI71</f>
        <v>5.4886221125293087E-2</v>
      </c>
      <c r="AG37" s="16">
        <f>AF37*(1-'Table de mortalité H'!$AC71)</f>
        <v>5.4337358914040158E-2</v>
      </c>
      <c r="AH37" s="16">
        <f>AG37*(1-'Table de mortalité H'!$AC71)</f>
        <v>5.3793985324899755E-2</v>
      </c>
      <c r="AI37" s="16">
        <f>AH37*(1-'Table de mortalité H'!$AC71)</f>
        <v>5.3256045471650755E-2</v>
      </c>
      <c r="AJ37" s="16">
        <f>AI37*(1-'Table de mortalité H'!$AC71)</f>
        <v>5.2723485016934246E-2</v>
      </c>
      <c r="AK37" s="16">
        <f>AJ37*(1-'Table de mortalité H'!$AC71)</f>
        <v>5.21962501667649E-2</v>
      </c>
      <c r="AL37" s="16">
        <f>AK37*(1-'Table de mortalité H'!$AC71)</f>
        <v>5.1674287665097247E-2</v>
      </c>
      <c r="AM37" s="16">
        <f>AL37*(1-'Table de mortalité H'!$AC71)</f>
        <v>5.1157544788446273E-2</v>
      </c>
      <c r="AN37" s="16">
        <f>AM37*(1-'Table de mortalité H'!$AC71)</f>
        <v>5.0645969340561807E-2</v>
      </c>
      <c r="AO37" s="16">
        <f>AN37*(1-'Table de mortalité H'!$AC71)</f>
        <v>5.0139509647156189E-2</v>
      </c>
      <c r="AP37" s="16">
        <f>AO37*(1-'Table de mortalité H'!$AC71)</f>
        <v>4.9638114550684627E-2</v>
      </c>
      <c r="AQ37" s="16">
        <f>AP37*(1-'Table de mortalité H'!$AC71)</f>
        <v>4.914173340517778E-2</v>
      </c>
      <c r="AR37" s="16">
        <f>AQ37*(1-'Table de mortalité H'!$AC71)</f>
        <v>4.8650316071126E-2</v>
      </c>
      <c r="AS37" s="16">
        <f>AR37*(1-'Table de mortalité H'!$AC71)</f>
        <v>4.8163812910414737E-2</v>
      </c>
      <c r="AT37" s="16">
        <f>AS37*(1-'Table de mortalité H'!$AC71)</f>
        <v>4.7682174781310586E-2</v>
      </c>
      <c r="AU37" s="16">
        <f>AT37*(1-'Table de mortalité H'!$AC71)</f>
        <v>4.7205353033497481E-2</v>
      </c>
      <c r="AV37" s="16">
        <f>AU37*(1-'Table de mortalité H'!$AC71)</f>
        <v>4.6733299503162504E-2</v>
      </c>
      <c r="AW37" s="16">
        <f>AV37*(1-'Table de mortalité H'!$AC71)</f>
        <v>4.6265966508130876E-2</v>
      </c>
      <c r="AX37" s="16">
        <f>AW37*(1-'Table de mortalité H'!$AC71)</f>
        <v>4.580330684304957E-2</v>
      </c>
      <c r="AY37" s="16">
        <f>AX37*(1-'Table de mortalité H'!$AC71)</f>
        <v>4.5345273774619076E-2</v>
      </c>
      <c r="AZ37" s="16">
        <f>AY37*(1-'Table de mortalité H'!$AC71)</f>
        <v>4.4891821036872885E-2</v>
      </c>
      <c r="BA37" s="16">
        <f>AZ37*(1-'Table de mortalité H'!$AC71)</f>
        <v>4.4442902826504156E-2</v>
      </c>
      <c r="BB37" s="16">
        <f>BA37*(1-'Table de mortalité H'!$AC71)</f>
        <v>4.3998473798239117E-2</v>
      </c>
      <c r="BC37" s="16">
        <f>BB37*(1-'Table de mortalité H'!$AC71)</f>
        <v>4.3558489060256722E-2</v>
      </c>
      <c r="BD37" s="16">
        <f>BC37*(1-'Table de mortalité H'!$AC71)</f>
        <v>4.3122904169654155E-2</v>
      </c>
      <c r="BE37" s="16">
        <f>BD37*(1-'Table de mortalité H'!$AC71)</f>
        <v>4.2691675127957615E-2</v>
      </c>
      <c r="BF37" s="16">
        <f>BE37*(1-'Table de mortalité H'!$AC71)</f>
        <v>4.2264758376678035E-2</v>
      </c>
      <c r="BG37" s="16">
        <f>BF37*(1-'Table de mortalité H'!$AC71)</f>
        <v>4.1842110792911252E-2</v>
      </c>
      <c r="BH37" s="16">
        <f>BG37*(1-'Table de mortalité H'!$AC71)</f>
        <v>4.142368968498214E-2</v>
      </c>
      <c r="BI37" s="16">
        <f>BH37*(1-'Table de mortalité H'!$AC71)</f>
        <v>4.1009452788132318E-2</v>
      </c>
      <c r="BJ37" s="16">
        <f>BI37*(1-'Table de mortalité H'!$AC71)</f>
        <v>4.0599358260250996E-2</v>
      </c>
      <c r="BK37" s="16">
        <f>BJ37*(1-'Table de mortalité H'!$AC71)</f>
        <v>4.0193364677648488E-2</v>
      </c>
      <c r="BL37" s="16">
        <f>BK37*(1-'Table de mortalité H'!$AC71)</f>
        <v>3.9791431030872002E-2</v>
      </c>
      <c r="BM37" s="16">
        <f>BL37*(1-'Table de mortalité H'!$AC71)</f>
        <v>3.9393516720563279E-2</v>
      </c>
      <c r="BN37" s="16">
        <f>BM37*(1-'Table de mortalité H'!$AC71)</f>
        <v>3.8999581553357643E-2</v>
      </c>
      <c r="BO37" s="16">
        <f>BN37*(1-'Table de mortalité H'!$AC71)</f>
        <v>3.8609585737824068E-2</v>
      </c>
      <c r="BP37" s="16">
        <f>BO37*(1-'Table de mortalité H'!$AC71)</f>
        <v>3.8223489880445827E-2</v>
      </c>
      <c r="BQ37" s="16">
        <f>BP37*(1-'Table de mortalité H'!$AC71)</f>
        <v>3.784125498164137E-2</v>
      </c>
      <c r="BR37" s="16">
        <f>BQ37*(1-'Table de mortalité H'!$AC71)</f>
        <v>3.7462842431824954E-2</v>
      </c>
      <c r="BS37" s="16">
        <f>BR37*(1-'Table de mortalité H'!$AC71)</f>
        <v>3.7088214007506705E-2</v>
      </c>
      <c r="BT37" s="16">
        <f>BS37*(1-'Table de mortalité H'!$AC71)</f>
        <v>3.6717331867431639E-2</v>
      </c>
      <c r="BU37" s="16">
        <f>BT37*(1-'Table de mortalité H'!$AC71)</f>
        <v>3.6350158548757325E-2</v>
      </c>
      <c r="BV37" s="16">
        <f>BU37*(1-'Table de mortalité H'!$AC71)</f>
        <v>3.5986656963269754E-2</v>
      </c>
      <c r="BW37" s="16">
        <f>BV37*(1-'Table de mortalité H'!$AC71)</f>
        <v>3.5626790393637059E-2</v>
      </c>
      <c r="BX37" s="16">
        <f>BW37*(1-'Table de mortalité H'!$AC71)</f>
        <v>3.5270522489700688E-2</v>
      </c>
      <c r="BY37" s="16">
        <f>BX37*(1-'Table de mortalité H'!$AC71)</f>
        <v>3.4917817264803683E-2</v>
      </c>
      <c r="BZ37" s="16">
        <f>BY37*(1-'Table de mortalité H'!$AC71)</f>
        <v>3.4568639092155642E-2</v>
      </c>
      <c r="CA37" s="16">
        <f>BZ37*(1-'Table de mortalité H'!$AC71)</f>
        <v>3.4222952701234086E-2</v>
      </c>
      <c r="CB37" s="16">
        <f>CA37*(1-'Table de mortalité H'!$AC71)</f>
        <v>3.3880723174221743E-2</v>
      </c>
      <c r="CC37" s="16">
        <f>CB37*(1-'Table de mortalité H'!$AC71)</f>
        <v>3.3541915942479524E-2</v>
      </c>
      <c r="CD37" s="16">
        <f>CC37*(1-'Table de mortalité H'!$AC71)</f>
        <v>3.3206496783054727E-2</v>
      </c>
      <c r="CE37" s="16">
        <f>CD37*(1-'Table de mortalité H'!$AC71)</f>
        <v>3.2874431815224182E-2</v>
      </c>
      <c r="CF37" s="16">
        <f>CE37*(1-'Table de mortalité H'!$AC71)</f>
        <v>3.2545687497071943E-2</v>
      </c>
      <c r="CG37" s="16">
        <f>CF37*(1-'Table de mortalité H'!$AC71)</f>
        <v>3.222023062210122E-2</v>
      </c>
      <c r="CH37" s="16">
        <f>CG37*(1-'Table de mortalité H'!$AC71)</f>
        <v>3.1898028315880206E-2</v>
      </c>
      <c r="CI37" s="16">
        <f>CH37*(1-'Table de mortalité H'!$AC71)</f>
        <v>3.15790480327214E-2</v>
      </c>
      <c r="CJ37" s="16">
        <f>CI37*(1-'Table de mortalité H'!$AC71)</f>
        <v>3.1263257552394189E-2</v>
      </c>
      <c r="CK37" s="16">
        <f>CJ37*(1-'Table de mortalité H'!$AC71)</f>
        <v>3.0950624976870247E-2</v>
      </c>
      <c r="CL37" s="16">
        <f>CK37*(1-'Table de mortalité H'!$AC71)</f>
        <v>3.0641118727101544E-2</v>
      </c>
      <c r="CM37" s="16">
        <f>CL37*(1-'Table de mortalité H'!$AC71)</f>
        <v>3.033470753983053E-2</v>
      </c>
      <c r="CN37" s="16">
        <f>CM37*(1-'Table de mortalité H'!$AC71)</f>
        <v>3.0031360464432225E-2</v>
      </c>
      <c r="CO37" s="16">
        <f>CN37*(1-'Table de mortalité H'!$AC71)</f>
        <v>2.9731046859787901E-2</v>
      </c>
      <c r="CP37" s="16">
        <f>CO37*(1-'Table de mortalité H'!$AC71)</f>
        <v>2.9433736391190023E-2</v>
      </c>
      <c r="CQ37" s="16">
        <f>CP37*(1-'Table de mortalité H'!$AC71)</f>
        <v>2.9139399027278124E-2</v>
      </c>
      <c r="CR37" s="16">
        <f>CQ37*(1-'Table de mortalité H'!$AC71)</f>
        <v>2.8848005037005343E-2</v>
      </c>
      <c r="CS37" s="16">
        <f>CR37*(1-'Table de mortalité H'!$AC71)</f>
        <v>2.855952498663529E-2</v>
      </c>
      <c r="CT37" s="16">
        <f>CS37*(1-'Table de mortalité H'!$AC71)</f>
        <v>2.8273929736768937E-2</v>
      </c>
      <c r="CU37" s="16">
        <f>CT37*(1-'Table de mortalité H'!$AC71)</f>
        <v>2.7991190439401247E-2</v>
      </c>
      <c r="CV37" s="16">
        <f>CU37*(1-'Table de mortalité H'!$AC71)</f>
        <v>2.7711278535007235E-2</v>
      </c>
      <c r="CW37" s="16">
        <f>CV37*(1-'Table de mortalité H'!$AC71)</f>
        <v>2.7434165749657163E-2</v>
      </c>
      <c r="CX37" s="16">
        <f>CW37*(1-'Table de mortalité H'!$AC71)</f>
        <v>2.7159824092160591E-2</v>
      </c>
      <c r="CY37" s="16">
        <f>CX37*(1-'Table de mortalité H'!$AC71)</f>
        <v>2.6888225851238984E-2</v>
      </c>
      <c r="CZ37" s="16">
        <f>CY37*(1-'Table de mortalité H'!$AC71)</f>
        <v>2.6619343592726594E-2</v>
      </c>
      <c r="DA37" s="16">
        <f>CZ37*(1-'Table de mortalité H'!$AC71)</f>
        <v>2.6353150156799326E-2</v>
      </c>
      <c r="DB37" s="16">
        <f>DA37*(1-'Table de mortalité H'!$AC71)</f>
        <v>2.6089618655231333E-2</v>
      </c>
      <c r="DC37" s="16">
        <f>DB37*(1-'Table de mortalité H'!$AC71)</f>
        <v>2.5828722468679021E-2</v>
      </c>
      <c r="DD37" s="16">
        <f>DC37*(1-'Table de mortalité H'!$AC71)</f>
        <v>2.5570435243992232E-2</v>
      </c>
      <c r="DE37" s="16">
        <f>DD37*(1-'Table de mortalité H'!$AC71)</f>
        <v>2.5314730891552308E-2</v>
      </c>
      <c r="DF37" s="16">
        <f>DE37*(1-'Table de mortalité H'!$AC71)</f>
        <v>2.5061583582636784E-2</v>
      </c>
      <c r="DG37" s="16">
        <f>DF37*(1-'Table de mortalité H'!$AC71)</f>
        <v>2.4810967746810415E-2</v>
      </c>
      <c r="DH37" s="16">
        <f>DG37*(1-'Table de mortalité H'!$AC71)</f>
        <v>2.456285806934231E-2</v>
      </c>
      <c r="DI37" s="16">
        <f>DH37*(1-'Table de mortalité H'!$AC71)</f>
        <v>2.4317229488648888E-2</v>
      </c>
      <c r="DJ37" s="16">
        <f>DI37*(1-'Table de mortalité H'!$AC71)</f>
        <v>2.4074057193762398E-2</v>
      </c>
      <c r="DK37" s="16">
        <f>DJ37*(1-'Table de mortalité H'!$AC71)</f>
        <v>2.3833316621824772E-2</v>
      </c>
    </row>
    <row r="38" spans="1:115" x14ac:dyDescent="0.2">
      <c r="A38" s="16"/>
      <c r="B38" s="16">
        <v>85</v>
      </c>
      <c r="C38" s="16"/>
      <c r="D38" s="16">
        <f>'Table de mortalité H'!AG72</f>
        <v>8.6646000000000001E-2</v>
      </c>
      <c r="E38" s="16">
        <f>'Table de mortalité H'!AH72</f>
        <v>8.5112365799999992E-2</v>
      </c>
      <c r="F38" s="16">
        <f>'Table de mortalité H'!AI72</f>
        <v>8.3665455581399997E-2</v>
      </c>
      <c r="G38" s="16">
        <f>'Table de mortalité H'!AJ72</f>
        <v>8.2293342109865039E-2</v>
      </c>
      <c r="H38" s="16">
        <f>'Table de mortalité H'!AK72</f>
        <v>8.1001336638740151E-2</v>
      </c>
      <c r="I38" s="16">
        <f>'Table de mortalité H'!AL72</f>
        <v>7.9778216455495168E-2</v>
      </c>
      <c r="J38" s="16">
        <f>'Table de mortalité H'!AM72</f>
        <v>7.8621432316890491E-2</v>
      </c>
      <c r="K38" s="16">
        <f>'Table de mortalité H'!AN72</f>
        <v>7.7528594407685711E-2</v>
      </c>
      <c r="L38" s="16">
        <f>'Table de mortalité H'!AO72</f>
        <v>7.6489711242622729E-2</v>
      </c>
      <c r="M38" s="16">
        <f>'Table de mortalité H'!AP72</f>
        <v>7.5502993967592899E-2</v>
      </c>
      <c r="N38" s="16">
        <f>'Table de mortalité H'!AQ72</f>
        <v>7.4566756842394749E-2</v>
      </c>
      <c r="O38" s="16">
        <f>'Table de mortalité H'!AR72</f>
        <v>7.3679412435970246E-2</v>
      </c>
      <c r="P38" s="16">
        <f>'Table de mortalité H'!AS72</f>
        <v>7.2832099192956593E-2</v>
      </c>
      <c r="Q38" s="16">
        <f>'Table de mortalité H'!AT72</f>
        <v>7.202366289191478E-2</v>
      </c>
      <c r="R38" s="16">
        <f>'Table de mortalité H'!AU72</f>
        <v>7.1245807332682098E-2</v>
      </c>
      <c r="S38" s="16">
        <f>'Table de mortalité H'!AV72</f>
        <v>7.0497726355688933E-2</v>
      </c>
      <c r="T38" s="16">
        <f>'Table de mortalité H'!AW72</f>
        <v>6.977159977422534E-2</v>
      </c>
      <c r="U38" s="16">
        <f>'Table de mortalité H'!AX72</f>
        <v>6.9066906616505663E-2</v>
      </c>
      <c r="V38" s="16">
        <f>'Table de mortalité H'!AY72</f>
        <v>6.8376237550340613E-2</v>
      </c>
      <c r="W38" s="16">
        <f>'Table de mortalité H'!AZ72</f>
        <v>6.7692475174837202E-2</v>
      </c>
      <c r="X38" s="16">
        <f>'Table de mortalité H'!BA72</f>
        <v>6.7015550423088835E-2</v>
      </c>
      <c r="Y38" s="16">
        <f>'Table de mortalité H'!BB72</f>
        <v>6.634539491885795E-2</v>
      </c>
      <c r="Z38" s="16">
        <f>'Table de mortalité H'!BC72</f>
        <v>6.5681940969669367E-2</v>
      </c>
      <c r="AA38" s="16">
        <f>'Table de mortalité H'!BD72</f>
        <v>6.5025121559972671E-2</v>
      </c>
      <c r="AB38" s="16">
        <f>'Table de mortalité H'!BE72</f>
        <v>6.4374870344372948E-2</v>
      </c>
      <c r="AC38" s="16">
        <f>'Table de mortalité H'!BF72</f>
        <v>6.3731121640929214E-2</v>
      </c>
      <c r="AD38" s="16">
        <f>'Table de mortalité H'!BG72</f>
        <v>6.3093810424519919E-2</v>
      </c>
      <c r="AE38" s="16">
        <f>'Table de mortalité H'!BH72</f>
        <v>6.2462872320274719E-2</v>
      </c>
      <c r="AF38" s="16">
        <f>'Table de mortalité H'!BI72</f>
        <v>6.1838243597071969E-2</v>
      </c>
      <c r="AG38" s="16">
        <f>AF38*(1-'Table de mortalité H'!$AC72)</f>
        <v>6.1219861161101251E-2</v>
      </c>
      <c r="AH38" s="16">
        <f>AG38*(1-'Table de mortalité H'!$AC72)</f>
        <v>6.0607662549490238E-2</v>
      </c>
      <c r="AI38" s="16">
        <f>AH38*(1-'Table de mortalité H'!$AC72)</f>
        <v>6.0001585923995335E-2</v>
      </c>
      <c r="AJ38" s="16">
        <f>AI38*(1-'Table de mortalité H'!$AC72)</f>
        <v>5.9401570064755382E-2</v>
      </c>
      <c r="AK38" s="16">
        <f>AJ38*(1-'Table de mortalité H'!$AC72)</f>
        <v>5.8807554364107825E-2</v>
      </c>
      <c r="AL38" s="16">
        <f>AK38*(1-'Table de mortalité H'!$AC72)</f>
        <v>5.8219478820466748E-2</v>
      </c>
      <c r="AM38" s="16">
        <f>AL38*(1-'Table de mortalité H'!$AC72)</f>
        <v>5.7637284032262079E-2</v>
      </c>
      <c r="AN38" s="16">
        <f>AM38*(1-'Table de mortalité H'!$AC72)</f>
        <v>5.7060911191939456E-2</v>
      </c>
      <c r="AO38" s="16">
        <f>AN38*(1-'Table de mortalité H'!$AC72)</f>
        <v>5.6490302080020059E-2</v>
      </c>
      <c r="AP38" s="16">
        <f>AO38*(1-'Table de mortalité H'!$AC72)</f>
        <v>5.5925399059219859E-2</v>
      </c>
      <c r="AQ38" s="16">
        <f>AP38*(1-'Table de mortalité H'!$AC72)</f>
        <v>5.5366145068627658E-2</v>
      </c>
      <c r="AR38" s="16">
        <f>AQ38*(1-'Table de mortalité H'!$AC72)</f>
        <v>5.4812483617941381E-2</v>
      </c>
      <c r="AS38" s="16">
        <f>AR38*(1-'Table de mortalité H'!$AC72)</f>
        <v>5.4264358781761966E-2</v>
      </c>
      <c r="AT38" s="16">
        <f>AS38*(1-'Table de mortalité H'!$AC72)</f>
        <v>5.3721715193944343E-2</v>
      </c>
      <c r="AU38" s="16">
        <f>AT38*(1-'Table de mortalité H'!$AC72)</f>
        <v>5.3184498042004896E-2</v>
      </c>
      <c r="AV38" s="16">
        <f>AU38*(1-'Table de mortalité H'!$AC72)</f>
        <v>5.2652653061584849E-2</v>
      </c>
      <c r="AW38" s="16">
        <f>AV38*(1-'Table de mortalité H'!$AC72)</f>
        <v>5.2126126530969E-2</v>
      </c>
      <c r="AX38" s="16">
        <f>AW38*(1-'Table de mortalité H'!$AC72)</f>
        <v>5.1604865265659307E-2</v>
      </c>
      <c r="AY38" s="16">
        <f>AX38*(1-'Table de mortalité H'!$AC72)</f>
        <v>5.1088816613002713E-2</v>
      </c>
      <c r="AZ38" s="16">
        <f>AY38*(1-'Table de mortalité H'!$AC72)</f>
        <v>5.0577928446872686E-2</v>
      </c>
      <c r="BA38" s="16">
        <f>AZ38*(1-'Table de mortalité H'!$AC72)</f>
        <v>5.0072149162403962E-2</v>
      </c>
      <c r="BB38" s="16">
        <f>BA38*(1-'Table de mortalité H'!$AC72)</f>
        <v>4.9571427670779919E-2</v>
      </c>
      <c r="BC38" s="16">
        <f>BB38*(1-'Table de mortalité H'!$AC72)</f>
        <v>4.9075713394072122E-2</v>
      </c>
      <c r="BD38" s="16">
        <f>BC38*(1-'Table de mortalité H'!$AC72)</f>
        <v>4.8584956260131401E-2</v>
      </c>
      <c r="BE38" s="16">
        <f>BD38*(1-'Table de mortalité H'!$AC72)</f>
        <v>4.8099106697530085E-2</v>
      </c>
      <c r="BF38" s="16">
        <f>BE38*(1-'Table de mortalité H'!$AC72)</f>
        <v>4.7618115630554785E-2</v>
      </c>
      <c r="BG38" s="16">
        <f>BF38*(1-'Table de mortalité H'!$AC72)</f>
        <v>4.7141934474249234E-2</v>
      </c>
      <c r="BH38" s="16">
        <f>BG38*(1-'Table de mortalité H'!$AC72)</f>
        <v>4.6670515129506741E-2</v>
      </c>
      <c r="BI38" s="16">
        <f>BH38*(1-'Table de mortalité H'!$AC72)</f>
        <v>4.6203809978211677E-2</v>
      </c>
      <c r="BJ38" s="16">
        <f>BI38*(1-'Table de mortalité H'!$AC72)</f>
        <v>4.5741771878429559E-2</v>
      </c>
      <c r="BK38" s="16">
        <f>BJ38*(1-'Table de mortalité H'!$AC72)</f>
        <v>4.5284354159645261E-2</v>
      </c>
      <c r="BL38" s="16">
        <f>BK38*(1-'Table de mortalité H'!$AC72)</f>
        <v>4.4831510618048812E-2</v>
      </c>
      <c r="BM38" s="16">
        <f>BL38*(1-'Table de mortalité H'!$AC72)</f>
        <v>4.4383195511868326E-2</v>
      </c>
      <c r="BN38" s="16">
        <f>BM38*(1-'Table de mortalité H'!$AC72)</f>
        <v>4.3939363556749642E-2</v>
      </c>
      <c r="BO38" s="16">
        <f>BN38*(1-'Table de mortalité H'!$AC72)</f>
        <v>4.3499969921182144E-2</v>
      </c>
      <c r="BP38" s="16">
        <f>BO38*(1-'Table de mortalité H'!$AC72)</f>
        <v>4.3064970221970325E-2</v>
      </c>
      <c r="BQ38" s="16">
        <f>BP38*(1-'Table de mortalité H'!$AC72)</f>
        <v>4.2634320519750621E-2</v>
      </c>
      <c r="BR38" s="16">
        <f>BQ38*(1-'Table de mortalité H'!$AC72)</f>
        <v>4.2207977314553113E-2</v>
      </c>
      <c r="BS38" s="16">
        <f>BR38*(1-'Table de mortalité H'!$AC72)</f>
        <v>4.1785897541407581E-2</v>
      </c>
      <c r="BT38" s="16">
        <f>BS38*(1-'Table de mortalité H'!$AC72)</f>
        <v>4.1368038565993505E-2</v>
      </c>
      <c r="BU38" s="16">
        <f>BT38*(1-'Table de mortalité H'!$AC72)</f>
        <v>4.0954358180333571E-2</v>
      </c>
      <c r="BV38" s="16">
        <f>BU38*(1-'Table de mortalité H'!$AC72)</f>
        <v>4.0544814598530238E-2</v>
      </c>
      <c r="BW38" s="16">
        <f>BV38*(1-'Table de mortalité H'!$AC72)</f>
        <v>4.0139366452544935E-2</v>
      </c>
      <c r="BX38" s="16">
        <f>BW38*(1-'Table de mortalité H'!$AC72)</f>
        <v>3.9737972788019486E-2</v>
      </c>
      <c r="BY38" s="16">
        <f>BX38*(1-'Table de mortalité H'!$AC72)</f>
        <v>3.9340593060139289E-2</v>
      </c>
      <c r="BZ38" s="16">
        <f>BY38*(1-'Table de mortalité H'!$AC72)</f>
        <v>3.8947187129537895E-2</v>
      </c>
      <c r="CA38" s="16">
        <f>BZ38*(1-'Table de mortalité H'!$AC72)</f>
        <v>3.8557715258242517E-2</v>
      </c>
      <c r="CB38" s="16">
        <f>CA38*(1-'Table de mortalité H'!$AC72)</f>
        <v>3.8172138105660093E-2</v>
      </c>
      <c r="CC38" s="16">
        <f>CB38*(1-'Table de mortalité H'!$AC72)</f>
        <v>3.7790416724603489E-2</v>
      </c>
      <c r="CD38" s="16">
        <f>CC38*(1-'Table de mortalité H'!$AC72)</f>
        <v>3.7412512557357454E-2</v>
      </c>
      <c r="CE38" s="16">
        <f>CD38*(1-'Table de mortalité H'!$AC72)</f>
        <v>3.7038387431783878E-2</v>
      </c>
      <c r="CF38" s="16">
        <f>CE38*(1-'Table de mortalité H'!$AC72)</f>
        <v>3.6668003557466036E-2</v>
      </c>
      <c r="CG38" s="16">
        <f>CF38*(1-'Table de mortalité H'!$AC72)</f>
        <v>3.6301323521891374E-2</v>
      </c>
      <c r="CH38" s="16">
        <f>CG38*(1-'Table de mortalité H'!$AC72)</f>
        <v>3.5938310286672458E-2</v>
      </c>
      <c r="CI38" s="16">
        <f>CH38*(1-'Table de mortalité H'!$AC72)</f>
        <v>3.5578927183805731E-2</v>
      </c>
      <c r="CJ38" s="16">
        <f>CI38*(1-'Table de mortalité H'!$AC72)</f>
        <v>3.5223137911967677E-2</v>
      </c>
      <c r="CK38" s="16">
        <f>CJ38*(1-'Table de mortalité H'!$AC72)</f>
        <v>3.4870906532848002E-2</v>
      </c>
      <c r="CL38" s="16">
        <f>CK38*(1-'Table de mortalité H'!$AC72)</f>
        <v>3.4522197467519521E-2</v>
      </c>
      <c r="CM38" s="16">
        <f>CL38*(1-'Table de mortalité H'!$AC72)</f>
        <v>3.4176975492844326E-2</v>
      </c>
      <c r="CN38" s="16">
        <f>CM38*(1-'Table de mortalité H'!$AC72)</f>
        <v>3.3835205737915881E-2</v>
      </c>
      <c r="CO38" s="16">
        <f>CN38*(1-'Table de mortalité H'!$AC72)</f>
        <v>3.3496853680536724E-2</v>
      </c>
      <c r="CP38" s="16">
        <f>CO38*(1-'Table de mortalité H'!$AC72)</f>
        <v>3.3161885143731355E-2</v>
      </c>
      <c r="CQ38" s="16">
        <f>CP38*(1-'Table de mortalité H'!$AC72)</f>
        <v>3.283026629229404E-2</v>
      </c>
      <c r="CR38" s="16">
        <f>CQ38*(1-'Table de mortalité H'!$AC72)</f>
        <v>3.2501963629371099E-2</v>
      </c>
      <c r="CS38" s="16">
        <f>CR38*(1-'Table de mortalité H'!$AC72)</f>
        <v>3.2176943993077391E-2</v>
      </c>
      <c r="CT38" s="16">
        <f>CS38*(1-'Table de mortalité H'!$AC72)</f>
        <v>3.1855174553146619E-2</v>
      </c>
      <c r="CU38" s="16">
        <f>CT38*(1-'Table de mortalité H'!$AC72)</f>
        <v>3.1536622807615156E-2</v>
      </c>
      <c r="CV38" s="16">
        <f>CU38*(1-'Table de mortalité H'!$AC72)</f>
        <v>3.1221256579539003E-2</v>
      </c>
      <c r="CW38" s="16">
        <f>CV38*(1-'Table de mortalité H'!$AC72)</f>
        <v>3.0909044013743614E-2</v>
      </c>
      <c r="CX38" s="16">
        <f>CW38*(1-'Table de mortalité H'!$AC72)</f>
        <v>3.0599953573606179E-2</v>
      </c>
      <c r="CY38" s="16">
        <f>CX38*(1-'Table de mortalité H'!$AC72)</f>
        <v>3.0293954037870118E-2</v>
      </c>
      <c r="CZ38" s="16">
        <f>CY38*(1-'Table de mortalité H'!$AC72)</f>
        <v>2.9991014497491416E-2</v>
      </c>
      <c r="DA38" s="16">
        <f>CZ38*(1-'Table de mortalité H'!$AC72)</f>
        <v>2.9691104352516502E-2</v>
      </c>
      <c r="DB38" s="16">
        <f>DA38*(1-'Table de mortalité H'!$AC72)</f>
        <v>2.9394193308991335E-2</v>
      </c>
      <c r="DC38" s="16">
        <f>DB38*(1-'Table de mortalité H'!$AC72)</f>
        <v>2.9100251375901422E-2</v>
      </c>
      <c r="DD38" s="16">
        <f>DC38*(1-'Table de mortalité H'!$AC72)</f>
        <v>2.8809248862142409E-2</v>
      </c>
      <c r="DE38" s="16">
        <f>DD38*(1-'Table de mortalité H'!$AC72)</f>
        <v>2.8521156373520984E-2</v>
      </c>
      <c r="DF38" s="16">
        <f>DE38*(1-'Table de mortalité H'!$AC72)</f>
        <v>2.8235944809785772E-2</v>
      </c>
      <c r="DG38" s="16">
        <f>DF38*(1-'Table de mortalité H'!$AC72)</f>
        <v>2.7953585361687915E-2</v>
      </c>
      <c r="DH38" s="16">
        <f>DG38*(1-'Table de mortalité H'!$AC72)</f>
        <v>2.7674049508071036E-2</v>
      </c>
      <c r="DI38" s="16">
        <f>DH38*(1-'Table de mortalité H'!$AC72)</f>
        <v>2.7397309012990326E-2</v>
      </c>
      <c r="DJ38" s="16">
        <f>DI38*(1-'Table de mortalité H'!$AC72)</f>
        <v>2.7123335922860422E-2</v>
      </c>
      <c r="DK38" s="16">
        <f>DJ38*(1-'Table de mortalité H'!$AC72)</f>
        <v>2.6852102563631818E-2</v>
      </c>
    </row>
    <row r="39" spans="1:115" x14ac:dyDescent="0.2">
      <c r="A39" s="16"/>
      <c r="B39" s="16">
        <v>86</v>
      </c>
      <c r="C39" s="16"/>
      <c r="D39" s="16">
        <f>'Table de mortalité H'!AG73</f>
        <v>9.6480800000000005E-2</v>
      </c>
      <c r="E39" s="16">
        <f>'Table de mortalité H'!AH73</f>
        <v>9.4888866800000013E-2</v>
      </c>
      <c r="F39" s="16">
        <f>'Table de mortalité H'!AI73</f>
        <v>9.3380133817880004E-2</v>
      </c>
      <c r="G39" s="16">
        <f>'Table de mortalité H'!AJ73</f>
        <v>9.1951417770466448E-2</v>
      </c>
      <c r="H39" s="16">
        <f>'Table de mortalité H'!AK73</f>
        <v>9.0590536787463538E-2</v>
      </c>
      <c r="I39" s="16">
        <f>'Table de mortalité H'!AL73</f>
        <v>8.9304151165081558E-2</v>
      </c>
      <c r="J39" s="16">
        <f>'Table de mortalité H'!AM73</f>
        <v>8.8080684294119943E-2</v>
      </c>
      <c r="K39" s="16">
        <f>'Table de mortalité H'!AN73</f>
        <v>8.6918019261437565E-2</v>
      </c>
      <c r="L39" s="16">
        <f>'Table de mortalité H'!AO73</f>
        <v>8.5814160416817303E-2</v>
      </c>
      <c r="M39" s="16">
        <f>'Table de mortalité H'!AP73</f>
        <v>8.475864624369045E-2</v>
      </c>
      <c r="N39" s="16">
        <f>'Table de mortalité H'!AQ73</f>
        <v>8.3750018353390535E-2</v>
      </c>
      <c r="O39" s="16">
        <f>'Table de mortalité H'!AR73</f>
        <v>8.2786893142326554E-2</v>
      </c>
      <c r="P39" s="16">
        <f>'Table de mortalité H'!AS73</f>
        <v>8.1859679939132499E-2</v>
      </c>
      <c r="Q39" s="16">
        <f>'Table de mortalité H'!AT73</f>
        <v>8.0967409427795956E-2</v>
      </c>
      <c r="R39" s="16">
        <f>'Table de mortalité H'!AU73</f>
        <v>8.0109154887861314E-2</v>
      </c>
      <c r="S39" s="16">
        <f>'Table de mortalité H'!AV73</f>
        <v>7.9276019677027562E-2</v>
      </c>
      <c r="T39" s="16">
        <f>'Table de mortalité H'!AW73</f>
        <v>7.8467404276321887E-2</v>
      </c>
      <c r="U39" s="16">
        <f>'Table de mortalité H'!AX73</f>
        <v>7.7674883493131036E-2</v>
      </c>
      <c r="V39" s="16">
        <f>'Table de mortalité H'!AY73</f>
        <v>7.6898134658199724E-2</v>
      </c>
      <c r="W39" s="16">
        <f>'Table de mortalité H'!AZ73</f>
        <v>7.6129153311617723E-2</v>
      </c>
      <c r="X39" s="16">
        <f>'Table de mortalité H'!BA73</f>
        <v>7.5367861778501549E-2</v>
      </c>
      <c r="Y39" s="16">
        <f>'Table de mortalité H'!BB73</f>
        <v>7.4614183160716538E-2</v>
      </c>
      <c r="Z39" s="16">
        <f>'Table de mortalité H'!BC73</f>
        <v>7.3868041329109374E-2</v>
      </c>
      <c r="AA39" s="16">
        <f>'Table de mortalité H'!BD73</f>
        <v>7.3129360915818273E-2</v>
      </c>
      <c r="AB39" s="16">
        <f>'Table de mortalité H'!BE73</f>
        <v>7.2398067306660083E-2</v>
      </c>
      <c r="AC39" s="16">
        <f>'Table de mortalité H'!BF73</f>
        <v>7.1674086633593481E-2</v>
      </c>
      <c r="AD39" s="16">
        <f>'Table de mortalité H'!BG73</f>
        <v>7.095734576725754E-2</v>
      </c>
      <c r="AE39" s="16">
        <f>'Table de mortalité H'!BH73</f>
        <v>7.0247772309584969E-2</v>
      </c>
      <c r="AF39" s="16">
        <f>'Table de mortalité H'!BI73</f>
        <v>6.9545294586489115E-2</v>
      </c>
      <c r="AG39" s="16">
        <f>AF39*(1-'Table de mortalité H'!$AC73)</f>
        <v>6.8849841640624229E-2</v>
      </c>
      <c r="AH39" s="16">
        <f>AG39*(1-'Table de mortalité H'!$AC73)</f>
        <v>6.8161343224217991E-2</v>
      </c>
      <c r="AI39" s="16">
        <f>AH39*(1-'Table de mortalité H'!$AC73)</f>
        <v>6.7479729791975807E-2</v>
      </c>
      <c r="AJ39" s="16">
        <f>AI39*(1-'Table de mortalité H'!$AC73)</f>
        <v>6.6804932494056044E-2</v>
      </c>
      <c r="AK39" s="16">
        <f>AJ39*(1-'Table de mortalité H'!$AC73)</f>
        <v>6.6136883169115479E-2</v>
      </c>
      <c r="AL39" s="16">
        <f>AK39*(1-'Table de mortalité H'!$AC73)</f>
        <v>6.5475514337424323E-2</v>
      </c>
      <c r="AM39" s="16">
        <f>AL39*(1-'Table de mortalité H'!$AC73)</f>
        <v>6.4820759194050073E-2</v>
      </c>
      <c r="AN39" s="16">
        <f>AM39*(1-'Table de mortalité H'!$AC73)</f>
        <v>6.4172551602109579E-2</v>
      </c>
      <c r="AO39" s="16">
        <f>AN39*(1-'Table de mortalité H'!$AC73)</f>
        <v>6.3530826086088482E-2</v>
      </c>
      <c r="AP39" s="16">
        <f>AO39*(1-'Table de mortalité H'!$AC73)</f>
        <v>6.2895517825227593E-2</v>
      </c>
      <c r="AQ39" s="16">
        <f>AP39*(1-'Table de mortalité H'!$AC73)</f>
        <v>6.2266562646975318E-2</v>
      </c>
      <c r="AR39" s="16">
        <f>AQ39*(1-'Table de mortalité H'!$AC73)</f>
        <v>6.1643897020505566E-2</v>
      </c>
      <c r="AS39" s="16">
        <f>AR39*(1-'Table de mortalité H'!$AC73)</f>
        <v>6.1027458050300507E-2</v>
      </c>
      <c r="AT39" s="16">
        <f>AS39*(1-'Table de mortalité H'!$AC73)</f>
        <v>6.0417183469797499E-2</v>
      </c>
      <c r="AU39" s="16">
        <f>AT39*(1-'Table de mortalité H'!$AC73)</f>
        <v>5.9813011635099521E-2</v>
      </c>
      <c r="AV39" s="16">
        <f>AU39*(1-'Table de mortalité H'!$AC73)</f>
        <v>5.9214881518748527E-2</v>
      </c>
      <c r="AW39" s="16">
        <f>AV39*(1-'Table de mortalité H'!$AC73)</f>
        <v>5.862273270356104E-2</v>
      </c>
      <c r="AX39" s="16">
        <f>AW39*(1-'Table de mortalité H'!$AC73)</f>
        <v>5.8036505376525431E-2</v>
      </c>
      <c r="AY39" s="16">
        <f>AX39*(1-'Table de mortalité H'!$AC73)</f>
        <v>5.7456140322760176E-2</v>
      </c>
      <c r="AZ39" s="16">
        <f>AY39*(1-'Table de mortalité H'!$AC73)</f>
        <v>5.688157891953257E-2</v>
      </c>
      <c r="BA39" s="16">
        <f>AZ39*(1-'Table de mortalité H'!$AC73)</f>
        <v>5.6312763130337243E-2</v>
      </c>
      <c r="BB39" s="16">
        <f>BA39*(1-'Table de mortalité H'!$AC73)</f>
        <v>5.5749635499033869E-2</v>
      </c>
      <c r="BC39" s="16">
        <f>BB39*(1-'Table de mortalité H'!$AC73)</f>
        <v>5.5192139144043528E-2</v>
      </c>
      <c r="BD39" s="16">
        <f>BC39*(1-'Table de mortalité H'!$AC73)</f>
        <v>5.4640217752603096E-2</v>
      </c>
      <c r="BE39" s="16">
        <f>BD39*(1-'Table de mortalité H'!$AC73)</f>
        <v>5.4093815575077066E-2</v>
      </c>
      <c r="BF39" s="16">
        <f>BE39*(1-'Table de mortalité H'!$AC73)</f>
        <v>5.3552877419326295E-2</v>
      </c>
      <c r="BG39" s="16">
        <f>BF39*(1-'Table de mortalité H'!$AC73)</f>
        <v>5.3017348645133029E-2</v>
      </c>
      <c r="BH39" s="16">
        <f>BG39*(1-'Table de mortalité H'!$AC73)</f>
        <v>5.2487175158681697E-2</v>
      </c>
      <c r="BI39" s="16">
        <f>BH39*(1-'Table de mortalité H'!$AC73)</f>
        <v>5.196230340709488E-2</v>
      </c>
      <c r="BJ39" s="16">
        <f>BI39*(1-'Table de mortalité H'!$AC73)</f>
        <v>5.1442680373023929E-2</v>
      </c>
      <c r="BK39" s="16">
        <f>BJ39*(1-'Table de mortalité H'!$AC73)</f>
        <v>5.0928253569293688E-2</v>
      </c>
      <c r="BL39" s="16">
        <f>BK39*(1-'Table de mortalité H'!$AC73)</f>
        <v>5.0418971033600754E-2</v>
      </c>
      <c r="BM39" s="16">
        <f>BL39*(1-'Table de mortalité H'!$AC73)</f>
        <v>4.9914781323264747E-2</v>
      </c>
      <c r="BN39" s="16">
        <f>BM39*(1-'Table de mortalité H'!$AC73)</f>
        <v>4.94156335100321E-2</v>
      </c>
      <c r="BO39" s="16">
        <f>BN39*(1-'Table de mortalité H'!$AC73)</f>
        <v>4.8921477174931782E-2</v>
      </c>
      <c r="BP39" s="16">
        <f>BO39*(1-'Table de mortalité H'!$AC73)</f>
        <v>4.8432262403182463E-2</v>
      </c>
      <c r="BQ39" s="16">
        <f>BP39*(1-'Table de mortalité H'!$AC73)</f>
        <v>4.7947939779150635E-2</v>
      </c>
      <c r="BR39" s="16">
        <f>BQ39*(1-'Table de mortalité H'!$AC73)</f>
        <v>4.7468460381359129E-2</v>
      </c>
      <c r="BS39" s="16">
        <f>BR39*(1-'Table de mortalité H'!$AC73)</f>
        <v>4.6993775777545536E-2</v>
      </c>
      <c r="BT39" s="16">
        <f>BS39*(1-'Table de mortalité H'!$AC73)</f>
        <v>4.6523838019770079E-2</v>
      </c>
      <c r="BU39" s="16">
        <f>BT39*(1-'Table de mortalité H'!$AC73)</f>
        <v>4.605859963957238E-2</v>
      </c>
      <c r="BV39" s="16">
        <f>BU39*(1-'Table de mortalité H'!$AC73)</f>
        <v>4.5598013643176658E-2</v>
      </c>
      <c r="BW39" s="16">
        <f>BV39*(1-'Table de mortalité H'!$AC73)</f>
        <v>4.5142033506744887E-2</v>
      </c>
      <c r="BX39" s="16">
        <f>BW39*(1-'Table de mortalité H'!$AC73)</f>
        <v>4.469061317167744E-2</v>
      </c>
      <c r="BY39" s="16">
        <f>BX39*(1-'Table de mortalité H'!$AC73)</f>
        <v>4.4243707039960667E-2</v>
      </c>
      <c r="BZ39" s="16">
        <f>BY39*(1-'Table de mortalité H'!$AC73)</f>
        <v>4.380126996956106E-2</v>
      </c>
      <c r="CA39" s="16">
        <f>BZ39*(1-'Table de mortalité H'!$AC73)</f>
        <v>4.3363257269865452E-2</v>
      </c>
      <c r="CB39" s="16">
        <f>CA39*(1-'Table de mortalité H'!$AC73)</f>
        <v>4.2929624697166796E-2</v>
      </c>
      <c r="CC39" s="16">
        <f>CB39*(1-'Table de mortalité H'!$AC73)</f>
        <v>4.2500328450195128E-2</v>
      </c>
      <c r="CD39" s="16">
        <f>CC39*(1-'Table de mortalité H'!$AC73)</f>
        <v>4.2075325165693178E-2</v>
      </c>
      <c r="CE39" s="16">
        <f>CD39*(1-'Table de mortalité H'!$AC73)</f>
        <v>4.1654571914036244E-2</v>
      </c>
      <c r="CF39" s="16">
        <f>CE39*(1-'Table de mortalité H'!$AC73)</f>
        <v>4.1238026194895881E-2</v>
      </c>
      <c r="CG39" s="16">
        <f>CF39*(1-'Table de mortalité H'!$AC73)</f>
        <v>4.0825645932946922E-2</v>
      </c>
      <c r="CH39" s="16">
        <f>CG39*(1-'Table de mortalité H'!$AC73)</f>
        <v>4.0417389473617449E-2</v>
      </c>
      <c r="CI39" s="16">
        <f>CH39*(1-'Table de mortalité H'!$AC73)</f>
        <v>4.0013215578881274E-2</v>
      </c>
      <c r="CJ39" s="16">
        <f>CI39*(1-'Table de mortalité H'!$AC73)</f>
        <v>3.9613083423092464E-2</v>
      </c>
      <c r="CK39" s="16">
        <f>CJ39*(1-'Table de mortalité H'!$AC73)</f>
        <v>3.9216952588861542E-2</v>
      </c>
      <c r="CL39" s="16">
        <f>CK39*(1-'Table de mortalité H'!$AC73)</f>
        <v>3.8824783062972927E-2</v>
      </c>
      <c r="CM39" s="16">
        <f>CL39*(1-'Table de mortalité H'!$AC73)</f>
        <v>3.8436535232343194E-2</v>
      </c>
      <c r="CN39" s="16">
        <f>CM39*(1-'Table de mortalité H'!$AC73)</f>
        <v>3.8052169880019762E-2</v>
      </c>
      <c r="CO39" s="16">
        <f>CN39*(1-'Table de mortalité H'!$AC73)</f>
        <v>3.7671648181219562E-2</v>
      </c>
      <c r="CP39" s="16">
        <f>CO39*(1-'Table de mortalité H'!$AC73)</f>
        <v>3.7294931699407369E-2</v>
      </c>
      <c r="CQ39" s="16">
        <f>CP39*(1-'Table de mortalité H'!$AC73)</f>
        <v>3.6921982382413294E-2</v>
      </c>
      <c r="CR39" s="16">
        <f>CQ39*(1-'Table de mortalité H'!$AC73)</f>
        <v>3.6552762558589164E-2</v>
      </c>
      <c r="CS39" s="16">
        <f>CR39*(1-'Table de mortalité H'!$AC73)</f>
        <v>3.6187234933003271E-2</v>
      </c>
      <c r="CT39" s="16">
        <f>CS39*(1-'Table de mortalité H'!$AC73)</f>
        <v>3.5825362583673234E-2</v>
      </c>
      <c r="CU39" s="16">
        <f>CT39*(1-'Table de mortalité H'!$AC73)</f>
        <v>3.5467108957836502E-2</v>
      </c>
      <c r="CV39" s="16">
        <f>CU39*(1-'Table de mortalité H'!$AC73)</f>
        <v>3.5112437868258135E-2</v>
      </c>
      <c r="CW39" s="16">
        <f>CV39*(1-'Table de mortalité H'!$AC73)</f>
        <v>3.4761313489575556E-2</v>
      </c>
      <c r="CX39" s="16">
        <f>CW39*(1-'Table de mortalité H'!$AC73)</f>
        <v>3.4413700354679798E-2</v>
      </c>
      <c r="CY39" s="16">
        <f>CX39*(1-'Table de mortalité H'!$AC73)</f>
        <v>3.4069563351133002E-2</v>
      </c>
      <c r="CZ39" s="16">
        <f>CY39*(1-'Table de mortalité H'!$AC73)</f>
        <v>3.3728867717621673E-2</v>
      </c>
      <c r="DA39" s="16">
        <f>CZ39*(1-'Table de mortalité H'!$AC73)</f>
        <v>3.3391579040445457E-2</v>
      </c>
      <c r="DB39" s="16">
        <f>DA39*(1-'Table de mortalité H'!$AC73)</f>
        <v>3.3057663250041003E-2</v>
      </c>
      <c r="DC39" s="16">
        <f>DB39*(1-'Table de mortalité H'!$AC73)</f>
        <v>3.2727086617540591E-2</v>
      </c>
      <c r="DD39" s="16">
        <f>DC39*(1-'Table de mortalité H'!$AC73)</f>
        <v>3.2399815751365184E-2</v>
      </c>
      <c r="DE39" s="16">
        <f>DD39*(1-'Table de mortalité H'!$AC73)</f>
        <v>3.207581759385153E-2</v>
      </c>
      <c r="DF39" s="16">
        <f>DE39*(1-'Table de mortalité H'!$AC73)</f>
        <v>3.1755059417913012E-2</v>
      </c>
      <c r="DG39" s="16">
        <f>DF39*(1-'Table de mortalité H'!$AC73)</f>
        <v>3.1437508823733883E-2</v>
      </c>
      <c r="DH39" s="16">
        <f>DG39*(1-'Table de mortalité H'!$AC73)</f>
        <v>3.1123133735496543E-2</v>
      </c>
      <c r="DI39" s="16">
        <f>DH39*(1-'Table de mortalité H'!$AC73)</f>
        <v>3.0811902398141577E-2</v>
      </c>
      <c r="DJ39" s="16">
        <f>DI39*(1-'Table de mortalité H'!$AC73)</f>
        <v>3.0503783374160161E-2</v>
      </c>
      <c r="DK39" s="16">
        <f>DJ39*(1-'Table de mortalité H'!$AC73)</f>
        <v>3.019874554041856E-2</v>
      </c>
    </row>
    <row r="40" spans="1:115" x14ac:dyDescent="0.2">
      <c r="A40" s="16"/>
      <c r="B40" s="16">
        <v>87</v>
      </c>
      <c r="C40" s="16"/>
      <c r="D40" s="16">
        <f>'Table de mortalité H'!AG74</f>
        <v>0.10724360000000001</v>
      </c>
      <c r="E40" s="16">
        <f>'Table de mortalité H'!AH74</f>
        <v>0.10560277292</v>
      </c>
      <c r="F40" s="16">
        <f>'Table de mortalité H'!AI74</f>
        <v>0.10405041215807601</v>
      </c>
      <c r="G40" s="16">
        <f>'Table de mortalité H'!AJ74</f>
        <v>0.10258330134664713</v>
      </c>
      <c r="H40" s="16">
        <f>'Table de mortalité H'!AK74</f>
        <v>0.10118816844833274</v>
      </c>
      <c r="I40" s="16">
        <f>'Table de mortalité H'!AL74</f>
        <v>9.9862603441659578E-2</v>
      </c>
      <c r="J40" s="16">
        <f>'Table de mortalité H'!AM74</f>
        <v>9.8594348377950503E-2</v>
      </c>
      <c r="K40" s="16">
        <f>'Table de mortalité H'!AN74</f>
        <v>9.7381637892901718E-2</v>
      </c>
      <c r="L40" s="16">
        <f>'Table de mortalité H'!AO74</f>
        <v>9.6222796401976188E-2</v>
      </c>
      <c r="M40" s="16">
        <f>'Table de mortalité H'!AP74</f>
        <v>9.5106611963713256E-2</v>
      </c>
      <c r="N40" s="16">
        <f>'Table de mortalité H'!AQ74</f>
        <v>9.4031907248523297E-2</v>
      </c>
      <c r="O40" s="16">
        <f>'Table de mortalité H'!AR74</f>
        <v>9.2997556268789541E-2</v>
      </c>
      <c r="P40" s="16">
        <f>'Table de mortalité H'!AS74</f>
        <v>9.1993182661086609E-2</v>
      </c>
      <c r="Q40" s="16">
        <f>'Table de mortalité H'!AT74</f>
        <v>9.1018054924879091E-2</v>
      </c>
      <c r="R40" s="16">
        <f>'Table de mortalité H'!AU74</f>
        <v>9.0071467153660351E-2</v>
      </c>
      <c r="S40" s="16">
        <f>'Table de mortalité H'!AV74</f>
        <v>8.9152738188693015E-2</v>
      </c>
      <c r="T40" s="16">
        <f>'Table de mortalité H'!AW74</f>
        <v>8.8252295532987218E-2</v>
      </c>
      <c r="U40" s="16">
        <f>'Table de mortalité H'!AX74</f>
        <v>8.7360947348104054E-2</v>
      </c>
      <c r="V40" s="16">
        <f>'Table de mortalité H'!AY74</f>
        <v>8.648733787462301E-2</v>
      </c>
      <c r="W40" s="16">
        <f>'Table de mortalité H'!AZ74</f>
        <v>8.5622464495876779E-2</v>
      </c>
      <c r="X40" s="16">
        <f>'Table de mortalité H'!BA74</f>
        <v>8.476623985091801E-2</v>
      </c>
      <c r="Y40" s="16">
        <f>'Table de mortalité H'!BB74</f>
        <v>8.3918577452408827E-2</v>
      </c>
      <c r="Z40" s="16">
        <f>'Table de mortalité H'!BC74</f>
        <v>8.3079391677884737E-2</v>
      </c>
      <c r="AA40" s="16">
        <f>'Table de mortalité H'!BD74</f>
        <v>8.2248597761105893E-2</v>
      </c>
      <c r="AB40" s="16">
        <f>'Table de mortalité H'!BE74</f>
        <v>8.1426111783494834E-2</v>
      </c>
      <c r="AC40" s="16">
        <f>'Table de mortalité H'!BF74</f>
        <v>8.0611850665659887E-2</v>
      </c>
      <c r="AD40" s="16">
        <f>'Table de mortalité H'!BG74</f>
        <v>7.9805732159003287E-2</v>
      </c>
      <c r="AE40" s="16">
        <f>'Table de mortalité H'!BH74</f>
        <v>7.900767483741325E-2</v>
      </c>
      <c r="AF40" s="16">
        <f>'Table de mortalité H'!BI74</f>
        <v>7.8217598089039123E-2</v>
      </c>
      <c r="AG40" s="16">
        <f>AF40*(1-'Table de mortalité H'!$AC74)</f>
        <v>7.743542210814873E-2</v>
      </c>
      <c r="AH40" s="16">
        <f>AG40*(1-'Table de mortalité H'!$AC74)</f>
        <v>7.6661067887067239E-2</v>
      </c>
      <c r="AI40" s="16">
        <f>AH40*(1-'Table de mortalité H'!$AC74)</f>
        <v>7.589445720819657E-2</v>
      </c>
      <c r="AJ40" s="16">
        <f>AI40*(1-'Table de mortalité H'!$AC74)</f>
        <v>7.5135512636114607E-2</v>
      </c>
      <c r="AK40" s="16">
        <f>AJ40*(1-'Table de mortalité H'!$AC74)</f>
        <v>7.4384157509753454E-2</v>
      </c>
      <c r="AL40" s="16">
        <f>AK40*(1-'Table de mortalité H'!$AC74)</f>
        <v>7.364031593465592E-2</v>
      </c>
      <c r="AM40" s="16">
        <f>AL40*(1-'Table de mortalité H'!$AC74)</f>
        <v>7.290391277530936E-2</v>
      </c>
      <c r="AN40" s="16">
        <f>AM40*(1-'Table de mortalité H'!$AC74)</f>
        <v>7.2174873647556259E-2</v>
      </c>
      <c r="AO40" s="16">
        <f>AN40*(1-'Table de mortalité H'!$AC74)</f>
        <v>7.145312491108069E-2</v>
      </c>
      <c r="AP40" s="16">
        <f>AO40*(1-'Table de mortalité H'!$AC74)</f>
        <v>7.0738593661969884E-2</v>
      </c>
      <c r="AQ40" s="16">
        <f>AP40*(1-'Table de mortalité H'!$AC74)</f>
        <v>7.0031207725350181E-2</v>
      </c>
      <c r="AR40" s="16">
        <f>AQ40*(1-'Table de mortalité H'!$AC74)</f>
        <v>6.9330895648096677E-2</v>
      </c>
      <c r="AS40" s="16">
        <f>AR40*(1-'Table de mortalité H'!$AC74)</f>
        <v>6.863758669161571E-2</v>
      </c>
      <c r="AT40" s="16">
        <f>AS40*(1-'Table de mortalité H'!$AC74)</f>
        <v>6.7951210824699557E-2</v>
      </c>
      <c r="AU40" s="16">
        <f>AT40*(1-'Table de mortalité H'!$AC74)</f>
        <v>6.7271698716452555E-2</v>
      </c>
      <c r="AV40" s="16">
        <f>AU40*(1-'Table de mortalité H'!$AC74)</f>
        <v>6.6598981729288034E-2</v>
      </c>
      <c r="AW40" s="16">
        <f>AV40*(1-'Table de mortalité H'!$AC74)</f>
        <v>6.5932991911995156E-2</v>
      </c>
      <c r="AX40" s="16">
        <f>AW40*(1-'Table de mortalité H'!$AC74)</f>
        <v>6.5273661992875209E-2</v>
      </c>
      <c r="AY40" s="16">
        <f>AX40*(1-'Table de mortalité H'!$AC74)</f>
        <v>6.4620925372946461E-2</v>
      </c>
      <c r="AZ40" s="16">
        <f>AY40*(1-'Table de mortalité H'!$AC74)</f>
        <v>6.3974716119216998E-2</v>
      </c>
      <c r="BA40" s="16">
        <f>AZ40*(1-'Table de mortalité H'!$AC74)</f>
        <v>6.3334968958024832E-2</v>
      </c>
      <c r="BB40" s="16">
        <f>BA40*(1-'Table de mortalité H'!$AC74)</f>
        <v>6.2701619268444586E-2</v>
      </c>
      <c r="BC40" s="16">
        <f>BB40*(1-'Table de mortalité H'!$AC74)</f>
        <v>6.207460307576014E-2</v>
      </c>
      <c r="BD40" s="16">
        <f>BC40*(1-'Table de mortalité H'!$AC74)</f>
        <v>6.1453857045002537E-2</v>
      </c>
      <c r="BE40" s="16">
        <f>BD40*(1-'Table de mortalité H'!$AC74)</f>
        <v>6.0839318474552512E-2</v>
      </c>
      <c r="BF40" s="16">
        <f>BE40*(1-'Table de mortalité H'!$AC74)</f>
        <v>6.0230925289806989E-2</v>
      </c>
      <c r="BG40" s="16">
        <f>BF40*(1-'Table de mortalité H'!$AC74)</f>
        <v>5.9628616036908916E-2</v>
      </c>
      <c r="BH40" s="16">
        <f>BG40*(1-'Table de mortalité H'!$AC74)</f>
        <v>5.9032329876539828E-2</v>
      </c>
      <c r="BI40" s="16">
        <f>BH40*(1-'Table de mortalité H'!$AC74)</f>
        <v>5.844200657777443E-2</v>
      </c>
      <c r="BJ40" s="16">
        <f>BI40*(1-'Table de mortalité H'!$AC74)</f>
        <v>5.7857586511996684E-2</v>
      </c>
      <c r="BK40" s="16">
        <f>BJ40*(1-'Table de mortalité H'!$AC74)</f>
        <v>5.7279010646876717E-2</v>
      </c>
      <c r="BL40" s="16">
        <f>BK40*(1-'Table de mortalité H'!$AC74)</f>
        <v>5.6706220540407949E-2</v>
      </c>
      <c r="BM40" s="16">
        <f>BL40*(1-'Table de mortalité H'!$AC74)</f>
        <v>5.6139158335003866E-2</v>
      </c>
      <c r="BN40" s="16">
        <f>BM40*(1-'Table de mortalité H'!$AC74)</f>
        <v>5.557776675165383E-2</v>
      </c>
      <c r="BO40" s="16">
        <f>BN40*(1-'Table de mortalité H'!$AC74)</f>
        <v>5.5021989084137295E-2</v>
      </c>
      <c r="BP40" s="16">
        <f>BO40*(1-'Table de mortalité H'!$AC74)</f>
        <v>5.4471769193295924E-2</v>
      </c>
      <c r="BQ40" s="16">
        <f>BP40*(1-'Table de mortalité H'!$AC74)</f>
        <v>5.3927051501362962E-2</v>
      </c>
      <c r="BR40" s="16">
        <f>BQ40*(1-'Table de mortalité H'!$AC74)</f>
        <v>5.3387780986349331E-2</v>
      </c>
      <c r="BS40" s="16">
        <f>BR40*(1-'Table de mortalité H'!$AC74)</f>
        <v>5.2853903176485841E-2</v>
      </c>
      <c r="BT40" s="16">
        <f>BS40*(1-'Table de mortalité H'!$AC74)</f>
        <v>5.2325364144720984E-2</v>
      </c>
      <c r="BU40" s="16">
        <f>BT40*(1-'Table de mortalité H'!$AC74)</f>
        <v>5.1802110503273775E-2</v>
      </c>
      <c r="BV40" s="16">
        <f>BU40*(1-'Table de mortalité H'!$AC74)</f>
        <v>5.1284089398241035E-2</v>
      </c>
      <c r="BW40" s="16">
        <f>BV40*(1-'Table de mortalité H'!$AC74)</f>
        <v>5.0771248504258626E-2</v>
      </c>
      <c r="BX40" s="16">
        <f>BW40*(1-'Table de mortalité H'!$AC74)</f>
        <v>5.0263536019216036E-2</v>
      </c>
      <c r="BY40" s="16">
        <f>BX40*(1-'Table de mortalité H'!$AC74)</f>
        <v>4.9760900659023874E-2</v>
      </c>
      <c r="BZ40" s="16">
        <f>BY40*(1-'Table de mortalité H'!$AC74)</f>
        <v>4.9263291652433636E-2</v>
      </c>
      <c r="CA40" s="16">
        <f>BZ40*(1-'Table de mortalité H'!$AC74)</f>
        <v>4.87706587359093E-2</v>
      </c>
      <c r="CB40" s="16">
        <f>CA40*(1-'Table de mortalité H'!$AC74)</f>
        <v>4.8282952148550204E-2</v>
      </c>
      <c r="CC40" s="16">
        <f>CB40*(1-'Table de mortalité H'!$AC74)</f>
        <v>4.7800122627064699E-2</v>
      </c>
      <c r="CD40" s="16">
        <f>CC40*(1-'Table de mortalité H'!$AC74)</f>
        <v>4.7322121400794052E-2</v>
      </c>
      <c r="CE40" s="16">
        <f>CD40*(1-'Table de mortalité H'!$AC74)</f>
        <v>4.6848900186786113E-2</v>
      </c>
      <c r="CF40" s="16">
        <f>CE40*(1-'Table de mortalité H'!$AC74)</f>
        <v>4.6380411184918251E-2</v>
      </c>
      <c r="CG40" s="16">
        <f>CF40*(1-'Table de mortalité H'!$AC74)</f>
        <v>4.591660707306907E-2</v>
      </c>
      <c r="CH40" s="16">
        <f>CG40*(1-'Table de mortalité H'!$AC74)</f>
        <v>4.5457441002338381E-2</v>
      </c>
      <c r="CI40" s="16">
        <f>CH40*(1-'Table de mortalité H'!$AC74)</f>
        <v>4.5002866592314998E-2</v>
      </c>
      <c r="CJ40" s="16">
        <f>CI40*(1-'Table de mortalité H'!$AC74)</f>
        <v>4.455283792639185E-2</v>
      </c>
      <c r="CK40" s="16">
        <f>CJ40*(1-'Table de mortalité H'!$AC74)</f>
        <v>4.4107309547127931E-2</v>
      </c>
      <c r="CL40" s="16">
        <f>CK40*(1-'Table de mortalité H'!$AC74)</f>
        <v>4.3666236451656654E-2</v>
      </c>
      <c r="CM40" s="16">
        <f>CL40*(1-'Table de mortalité H'!$AC74)</f>
        <v>4.3229574087140087E-2</v>
      </c>
      <c r="CN40" s="16">
        <f>CM40*(1-'Table de mortalité H'!$AC74)</f>
        <v>4.2797278346268688E-2</v>
      </c>
      <c r="CO40" s="16">
        <f>CN40*(1-'Table de mortalité H'!$AC74)</f>
        <v>4.2369305562805999E-2</v>
      </c>
      <c r="CP40" s="16">
        <f>CO40*(1-'Table de mortalité H'!$AC74)</f>
        <v>4.1945612507177939E-2</v>
      </c>
      <c r="CQ40" s="16">
        <f>CP40*(1-'Table de mortalité H'!$AC74)</f>
        <v>4.1526156382106161E-2</v>
      </c>
      <c r="CR40" s="16">
        <f>CQ40*(1-'Table de mortalité H'!$AC74)</f>
        <v>4.1110894818285101E-2</v>
      </c>
      <c r="CS40" s="16">
        <f>CR40*(1-'Table de mortalité H'!$AC74)</f>
        <v>4.0699785870102249E-2</v>
      </c>
      <c r="CT40" s="16">
        <f>CS40*(1-'Table de mortalité H'!$AC74)</f>
        <v>4.0292788011401223E-2</v>
      </c>
      <c r="CU40" s="16">
        <f>CT40*(1-'Table de mortalité H'!$AC74)</f>
        <v>3.9889860131287209E-2</v>
      </c>
      <c r="CV40" s="16">
        <f>CU40*(1-'Table de mortalité H'!$AC74)</f>
        <v>3.949096152997434E-2</v>
      </c>
      <c r="CW40" s="16">
        <f>CV40*(1-'Table de mortalité H'!$AC74)</f>
        <v>3.90960519146746E-2</v>
      </c>
      <c r="CX40" s="16">
        <f>CW40*(1-'Table de mortalité H'!$AC74)</f>
        <v>3.8705091395527851E-2</v>
      </c>
      <c r="CY40" s="16">
        <f>CX40*(1-'Table de mortalité H'!$AC74)</f>
        <v>3.8318040481572571E-2</v>
      </c>
      <c r="CZ40" s="16">
        <f>CY40*(1-'Table de mortalité H'!$AC74)</f>
        <v>3.7934860076756845E-2</v>
      </c>
      <c r="DA40" s="16">
        <f>CZ40*(1-'Table de mortalité H'!$AC74)</f>
        <v>3.7555511475989276E-2</v>
      </c>
      <c r="DB40" s="16">
        <f>DA40*(1-'Table de mortalité H'!$AC74)</f>
        <v>3.717995636122938E-2</v>
      </c>
      <c r="DC40" s="16">
        <f>DB40*(1-'Table de mortalité H'!$AC74)</f>
        <v>3.6808156797617085E-2</v>
      </c>
      <c r="DD40" s="16">
        <f>DC40*(1-'Table de mortalité H'!$AC74)</f>
        <v>3.6440075229640913E-2</v>
      </c>
      <c r="DE40" s="16">
        <f>DD40*(1-'Table de mortalité H'!$AC74)</f>
        <v>3.6075674477344506E-2</v>
      </c>
      <c r="DF40" s="16">
        <f>DE40*(1-'Table de mortalité H'!$AC74)</f>
        <v>3.5714917732571058E-2</v>
      </c>
      <c r="DG40" s="16">
        <f>DF40*(1-'Table de mortalité H'!$AC74)</f>
        <v>3.5357768555245347E-2</v>
      </c>
      <c r="DH40" s="16">
        <f>DG40*(1-'Table de mortalité H'!$AC74)</f>
        <v>3.5004190869692892E-2</v>
      </c>
      <c r="DI40" s="16">
        <f>DH40*(1-'Table de mortalité H'!$AC74)</f>
        <v>3.4654148960995959E-2</v>
      </c>
      <c r="DJ40" s="16">
        <f>DI40*(1-'Table de mortalité H'!$AC74)</f>
        <v>3.4307607471385997E-2</v>
      </c>
      <c r="DK40" s="16">
        <f>DJ40*(1-'Table de mortalité H'!$AC74)</f>
        <v>3.3964531396672139E-2</v>
      </c>
    </row>
    <row r="41" spans="1:115" x14ac:dyDescent="0.2">
      <c r="A41" s="16"/>
      <c r="B41" s="16">
        <v>88</v>
      </c>
      <c r="C41" s="16"/>
      <c r="D41" s="16">
        <f>'Table de mortalité H'!AG75</f>
        <v>0.1190034</v>
      </c>
      <c r="E41" s="16">
        <f>'Table de mortalité H'!AH75</f>
        <v>0.11731355171999999</v>
      </c>
      <c r="F41" s="16">
        <f>'Table de mortalité H'!AI75</f>
        <v>0.11570635606143599</v>
      </c>
      <c r="G41" s="16">
        <f>'Table de mortalité H'!AJ75</f>
        <v>0.11417903216142504</v>
      </c>
      <c r="H41" s="16">
        <f>'Table de mortalité H'!AK75</f>
        <v>0.11272895845297494</v>
      </c>
      <c r="I41" s="16">
        <f>'Table de mortalité H'!AL75</f>
        <v>0.11134239226400335</v>
      </c>
      <c r="J41" s="16">
        <f>'Table de mortalité H'!AM75</f>
        <v>0.11000628355683531</v>
      </c>
      <c r="K41" s="16">
        <f>'Table de mortalité H'!AN75</f>
        <v>0.10873021066757602</v>
      </c>
      <c r="L41" s="16">
        <f>'Table de mortalité H'!AO75</f>
        <v>0.10750155928703241</v>
      </c>
      <c r="M41" s="16">
        <f>'Table de mortalité H'!AP75</f>
        <v>0.10630829197894635</v>
      </c>
      <c r="N41" s="16">
        <f>'Table de mortalité H'!AQ75</f>
        <v>0.10514953159637584</v>
      </c>
      <c r="O41" s="16">
        <f>'Table de mortalité H'!AR75</f>
        <v>0.10402443160829461</v>
      </c>
      <c r="P41" s="16">
        <f>'Table de mortalité H'!AS75</f>
        <v>0.10293217507640752</v>
      </c>
      <c r="Q41" s="16">
        <f>'Table de mortalité H'!AT75</f>
        <v>0.10186168045561289</v>
      </c>
      <c r="R41" s="16">
        <f>'Table de mortalité H'!AU75</f>
        <v>0.10082269131496564</v>
      </c>
      <c r="S41" s="16">
        <f>'Table de mortalité H'!AV75</f>
        <v>9.9804382132684485E-2</v>
      </c>
      <c r="T41" s="16">
        <f>'Table de mortalité H'!AW75</f>
        <v>9.8796357873144378E-2</v>
      </c>
      <c r="U41" s="16">
        <f>'Table de mortalité H'!AX75</f>
        <v>9.7808394294412931E-2</v>
      </c>
      <c r="V41" s="16">
        <f>'Table de mortalité H'!AY75</f>
        <v>9.6830310351468801E-2</v>
      </c>
      <c r="W41" s="16">
        <f>'Table de mortalité H'!AZ75</f>
        <v>9.5862007247954115E-2</v>
      </c>
      <c r="X41" s="16">
        <f>'Table de mortalité H'!BA75</f>
        <v>9.4903387175474571E-2</v>
      </c>
      <c r="Y41" s="16">
        <f>'Table de mortalité H'!BB75</f>
        <v>9.3954353303719831E-2</v>
      </c>
      <c r="Z41" s="16">
        <f>'Table de mortalité H'!BC75</f>
        <v>9.3014809770682633E-2</v>
      </c>
      <c r="AA41" s="16">
        <f>'Table de mortalité H'!BD75</f>
        <v>9.2084661672975812E-2</v>
      </c>
      <c r="AB41" s="16">
        <f>'Table de mortalité H'!BE75</f>
        <v>9.1163815056246059E-2</v>
      </c>
      <c r="AC41" s="16">
        <f>'Table de mortalité H'!BF75</f>
        <v>9.0252176905683601E-2</v>
      </c>
      <c r="AD41" s="16">
        <f>'Table de mortalité H'!BG75</f>
        <v>8.9349655136626766E-2</v>
      </c>
      <c r="AE41" s="16">
        <f>'Table de mortalité H'!BH75</f>
        <v>8.84561585852605E-2</v>
      </c>
      <c r="AF41" s="16">
        <f>'Table de mortalité H'!BI75</f>
        <v>8.7571596999407891E-2</v>
      </c>
      <c r="AG41" s="16">
        <f>AF41*(1-'Table de mortalité H'!$AC75)</f>
        <v>8.6695881029413807E-2</v>
      </c>
      <c r="AH41" s="16">
        <f>AG41*(1-'Table de mortalité H'!$AC75)</f>
        <v>8.5828922219119669E-2</v>
      </c>
      <c r="AI41" s="16">
        <f>AH41*(1-'Table de mortalité H'!$AC75)</f>
        <v>8.4970632996928475E-2</v>
      </c>
      <c r="AJ41" s="16">
        <f>AI41*(1-'Table de mortalité H'!$AC75)</f>
        <v>8.4120926666959195E-2</v>
      </c>
      <c r="AK41" s="16">
        <f>AJ41*(1-'Table de mortalité H'!$AC75)</f>
        <v>8.3279717400289596E-2</v>
      </c>
      <c r="AL41" s="16">
        <f>AK41*(1-'Table de mortalité H'!$AC75)</f>
        <v>8.2446920226286705E-2</v>
      </c>
      <c r="AM41" s="16">
        <f>AL41*(1-'Table de mortalité H'!$AC75)</f>
        <v>8.1622451024023837E-2</v>
      </c>
      <c r="AN41" s="16">
        <f>AM41*(1-'Table de mortalité H'!$AC75)</f>
        <v>8.0806226513783594E-2</v>
      </c>
      <c r="AO41" s="16">
        <f>AN41*(1-'Table de mortalité H'!$AC75)</f>
        <v>7.9998164248645753E-2</v>
      </c>
      <c r="AP41" s="16">
        <f>AO41*(1-'Table de mortalité H'!$AC75)</f>
        <v>7.9198182606159295E-2</v>
      </c>
      <c r="AQ41" s="16">
        <f>AP41*(1-'Table de mortalité H'!$AC75)</f>
        <v>7.8406200780097704E-2</v>
      </c>
      <c r="AR41" s="16">
        <f>AQ41*(1-'Table de mortalité H'!$AC75)</f>
        <v>7.762213877229672E-2</v>
      </c>
      <c r="AS41" s="16">
        <f>AR41*(1-'Table de mortalité H'!$AC75)</f>
        <v>7.6845917384573748E-2</v>
      </c>
      <c r="AT41" s="16">
        <f>AS41*(1-'Table de mortalité H'!$AC75)</f>
        <v>7.6077458210728005E-2</v>
      </c>
      <c r="AU41" s="16">
        <f>AT41*(1-'Table de mortalité H'!$AC75)</f>
        <v>7.531668362862072E-2</v>
      </c>
      <c r="AV41" s="16">
        <f>AU41*(1-'Table de mortalité H'!$AC75)</f>
        <v>7.4563516792334514E-2</v>
      </c>
      <c r="AW41" s="16">
        <f>AV41*(1-'Table de mortalité H'!$AC75)</f>
        <v>7.3817881624411164E-2</v>
      </c>
      <c r="AX41" s="16">
        <f>AW41*(1-'Table de mortalité H'!$AC75)</f>
        <v>7.3079702808167057E-2</v>
      </c>
      <c r="AY41" s="16">
        <f>AX41*(1-'Table de mortalité H'!$AC75)</f>
        <v>7.234890578008539E-2</v>
      </c>
      <c r="AZ41" s="16">
        <f>AY41*(1-'Table de mortalité H'!$AC75)</f>
        <v>7.1625416722284535E-2</v>
      </c>
      <c r="BA41" s="16">
        <f>AZ41*(1-'Table de mortalité H'!$AC75)</f>
        <v>7.0909162555061689E-2</v>
      </c>
      <c r="BB41" s="16">
        <f>BA41*(1-'Table de mortalité H'!$AC75)</f>
        <v>7.0200070929511069E-2</v>
      </c>
      <c r="BC41" s="16">
        <f>BB41*(1-'Table de mortalité H'!$AC75)</f>
        <v>6.9498070220215952E-2</v>
      </c>
      <c r="BD41" s="16">
        <f>BC41*(1-'Table de mortalité H'!$AC75)</f>
        <v>6.8803089518013796E-2</v>
      </c>
      <c r="BE41" s="16">
        <f>BD41*(1-'Table de mortalité H'!$AC75)</f>
        <v>6.8115058622833652E-2</v>
      </c>
      <c r="BF41" s="16">
        <f>BE41*(1-'Table de mortalité H'!$AC75)</f>
        <v>6.7433908036605317E-2</v>
      </c>
      <c r="BG41" s="16">
        <f>BF41*(1-'Table de mortalité H'!$AC75)</f>
        <v>6.675956895623926E-2</v>
      </c>
      <c r="BH41" s="16">
        <f>BG41*(1-'Table de mortalité H'!$AC75)</f>
        <v>6.6091973266676873E-2</v>
      </c>
      <c r="BI41" s="16">
        <f>BH41*(1-'Table de mortalité H'!$AC75)</f>
        <v>6.5431053534010103E-2</v>
      </c>
      <c r="BJ41" s="16">
        <f>BI41*(1-'Table de mortalité H'!$AC75)</f>
        <v>6.4776742998670006E-2</v>
      </c>
      <c r="BK41" s="16">
        <f>BJ41*(1-'Table de mortalité H'!$AC75)</f>
        <v>6.41289755686833E-2</v>
      </c>
      <c r="BL41" s="16">
        <f>BK41*(1-'Table de mortalité H'!$AC75)</f>
        <v>6.3487685812996464E-2</v>
      </c>
      <c r="BM41" s="16">
        <f>BL41*(1-'Table de mortalité H'!$AC75)</f>
        <v>6.2852808954866501E-2</v>
      </c>
      <c r="BN41" s="16">
        <f>BM41*(1-'Table de mortalité H'!$AC75)</f>
        <v>6.2224280865317838E-2</v>
      </c>
      <c r="BO41" s="16">
        <f>BN41*(1-'Table de mortalité H'!$AC75)</f>
        <v>6.1602038056664657E-2</v>
      </c>
      <c r="BP41" s="16">
        <f>BO41*(1-'Table de mortalité H'!$AC75)</f>
        <v>6.0986017676098007E-2</v>
      </c>
      <c r="BQ41" s="16">
        <f>BP41*(1-'Table de mortalité H'!$AC75)</f>
        <v>6.037615749933703E-2</v>
      </c>
      <c r="BR41" s="16">
        <f>BQ41*(1-'Table de mortalité H'!$AC75)</f>
        <v>5.9772395924343656E-2</v>
      </c>
      <c r="BS41" s="16">
        <f>BR41*(1-'Table de mortalité H'!$AC75)</f>
        <v>5.917467196510022E-2</v>
      </c>
      <c r="BT41" s="16">
        <f>BS41*(1-'Table de mortalité H'!$AC75)</f>
        <v>5.8582925245449217E-2</v>
      </c>
      <c r="BU41" s="16">
        <f>BT41*(1-'Table de mortalité H'!$AC75)</f>
        <v>5.7997095992994727E-2</v>
      </c>
      <c r="BV41" s="16">
        <f>BU41*(1-'Table de mortalité H'!$AC75)</f>
        <v>5.7417125033064779E-2</v>
      </c>
      <c r="BW41" s="16">
        <f>BV41*(1-'Table de mortalité H'!$AC75)</f>
        <v>5.6842953782734129E-2</v>
      </c>
      <c r="BX41" s="16">
        <f>BW41*(1-'Table de mortalité H'!$AC75)</f>
        <v>5.6274524244906789E-2</v>
      </c>
      <c r="BY41" s="16">
        <f>BX41*(1-'Table de mortalité H'!$AC75)</f>
        <v>5.5711779002457718E-2</v>
      </c>
      <c r="BZ41" s="16">
        <f>BY41*(1-'Table de mortalité H'!$AC75)</f>
        <v>5.5154661212433141E-2</v>
      </c>
      <c r="CA41" s="16">
        <f>BZ41*(1-'Table de mortalité H'!$AC75)</f>
        <v>5.4603114600308811E-2</v>
      </c>
      <c r="CB41" s="16">
        <f>CA41*(1-'Table de mortalité H'!$AC75)</f>
        <v>5.4057083454305724E-2</v>
      </c>
      <c r="CC41" s="16">
        <f>CB41*(1-'Table de mortalité H'!$AC75)</f>
        <v>5.3516512619762667E-2</v>
      </c>
      <c r="CD41" s="16">
        <f>CC41*(1-'Table de mortalité H'!$AC75)</f>
        <v>5.2981347493565041E-2</v>
      </c>
      <c r="CE41" s="16">
        <f>CD41*(1-'Table de mortalité H'!$AC75)</f>
        <v>5.2451534018629391E-2</v>
      </c>
      <c r="CF41" s="16">
        <f>CE41*(1-'Table de mortalité H'!$AC75)</f>
        <v>5.1927018678443099E-2</v>
      </c>
      <c r="CG41" s="16">
        <f>CF41*(1-'Table de mortalité H'!$AC75)</f>
        <v>5.1407748491658668E-2</v>
      </c>
      <c r="CH41" s="16">
        <f>CG41*(1-'Table de mortalité H'!$AC75)</f>
        <v>5.0893671006742081E-2</v>
      </c>
      <c r="CI41" s="16">
        <f>CH41*(1-'Table de mortalité H'!$AC75)</f>
        <v>5.0384734296674658E-2</v>
      </c>
      <c r="CJ41" s="16">
        <f>CI41*(1-'Table de mortalité H'!$AC75)</f>
        <v>4.9880886953707911E-2</v>
      </c>
      <c r="CK41" s="16">
        <f>CJ41*(1-'Table de mortalité H'!$AC75)</f>
        <v>4.9382078084170833E-2</v>
      </c>
      <c r="CL41" s="16">
        <f>CK41*(1-'Table de mortalité H'!$AC75)</f>
        <v>4.8888257303329123E-2</v>
      </c>
      <c r="CM41" s="16">
        <f>CL41*(1-'Table de mortalité H'!$AC75)</f>
        <v>4.8399374730295833E-2</v>
      </c>
      <c r="CN41" s="16">
        <f>CM41*(1-'Table de mortalité H'!$AC75)</f>
        <v>4.7915380982992875E-2</v>
      </c>
      <c r="CO41" s="16">
        <f>CN41*(1-'Table de mortalité H'!$AC75)</f>
        <v>4.7436227173162947E-2</v>
      </c>
      <c r="CP41" s="16">
        <f>CO41*(1-'Table de mortalité H'!$AC75)</f>
        <v>4.6961864901431317E-2</v>
      </c>
      <c r="CQ41" s="16">
        <f>CP41*(1-'Table de mortalité H'!$AC75)</f>
        <v>4.6492246252417005E-2</v>
      </c>
      <c r="CR41" s="16">
        <f>CQ41*(1-'Table de mortalité H'!$AC75)</f>
        <v>4.6027323789892834E-2</v>
      </c>
      <c r="CS41" s="16">
        <f>CR41*(1-'Table de mortalité H'!$AC75)</f>
        <v>4.5567050551993907E-2</v>
      </c>
      <c r="CT41" s="16">
        <f>CS41*(1-'Table de mortalité H'!$AC75)</f>
        <v>4.511138004647397E-2</v>
      </c>
      <c r="CU41" s="16">
        <f>CT41*(1-'Table de mortalité H'!$AC75)</f>
        <v>4.4660266246009231E-2</v>
      </c>
      <c r="CV41" s="16">
        <f>CU41*(1-'Table de mortalité H'!$AC75)</f>
        <v>4.421366358354914E-2</v>
      </c>
      <c r="CW41" s="16">
        <f>CV41*(1-'Table de mortalité H'!$AC75)</f>
        <v>4.3771526947713649E-2</v>
      </c>
      <c r="CX41" s="16">
        <f>CW41*(1-'Table de mortalité H'!$AC75)</f>
        <v>4.3333811678236508E-2</v>
      </c>
      <c r="CY41" s="16">
        <f>CX41*(1-'Table de mortalité H'!$AC75)</f>
        <v>4.2900473561454142E-2</v>
      </c>
      <c r="CZ41" s="16">
        <f>CY41*(1-'Table de mortalité H'!$AC75)</f>
        <v>4.2471468825839596E-2</v>
      </c>
      <c r="DA41" s="16">
        <f>CZ41*(1-'Table de mortalité H'!$AC75)</f>
        <v>4.2046754137581202E-2</v>
      </c>
      <c r="DB41" s="16">
        <f>DA41*(1-'Table de mortalité H'!$AC75)</f>
        <v>4.1626286596205389E-2</v>
      </c>
      <c r="DC41" s="16">
        <f>DB41*(1-'Table de mortalité H'!$AC75)</f>
        <v>4.1210023730243336E-2</v>
      </c>
      <c r="DD41" s="16">
        <f>DC41*(1-'Table de mortalité H'!$AC75)</f>
        <v>4.0797923492940903E-2</v>
      </c>
      <c r="DE41" s="16">
        <f>DD41*(1-'Table de mortalité H'!$AC75)</f>
        <v>4.0389944258011491E-2</v>
      </c>
      <c r="DF41" s="16">
        <f>DE41*(1-'Table de mortalité H'!$AC75)</f>
        <v>3.9986044815431374E-2</v>
      </c>
      <c r="DG41" s="16">
        <f>DF41*(1-'Table de mortalité H'!$AC75)</f>
        <v>3.9586184367277059E-2</v>
      </c>
      <c r="DH41" s="16">
        <f>DG41*(1-'Table de mortalité H'!$AC75)</f>
        <v>3.9190322523604292E-2</v>
      </c>
      <c r="DI41" s="16">
        <f>DH41*(1-'Table de mortalité H'!$AC75)</f>
        <v>3.8798419298368247E-2</v>
      </c>
      <c r="DJ41" s="16">
        <f>DI41*(1-'Table de mortalité H'!$AC75)</f>
        <v>3.8410435105384562E-2</v>
      </c>
      <c r="DK41" s="16">
        <f>DJ41*(1-'Table de mortalité H'!$AC75)</f>
        <v>3.8026330754330713E-2</v>
      </c>
    </row>
    <row r="42" spans="1:115" x14ac:dyDescent="0.2">
      <c r="A42" s="16"/>
      <c r="B42" s="16">
        <v>89</v>
      </c>
      <c r="C42" s="16"/>
      <c r="D42" s="16">
        <f>'Table de mortalité H'!AG76</f>
        <v>0.1318454</v>
      </c>
      <c r="E42" s="16">
        <f>'Table de mortalité H'!AH76</f>
        <v>0.13011822526</v>
      </c>
      <c r="F42" s="16">
        <f>'Table de mortalité H'!AI76</f>
        <v>0.12846572379919799</v>
      </c>
      <c r="G42" s="16">
        <f>'Table de mortalité H'!AJ76</f>
        <v>0.12689844196884778</v>
      </c>
      <c r="H42" s="16">
        <f>'Table de mortalité H'!AK76</f>
        <v>0.12538835050941849</v>
      </c>
      <c r="I42" s="16">
        <f>'Table de mortalité H'!AL76</f>
        <v>0.12394638447856018</v>
      </c>
      <c r="J42" s="16">
        <f>'Table de mortalité H'!AM76</f>
        <v>0.12254579033395245</v>
      </c>
      <c r="K42" s="16">
        <f>'Table de mortalité H'!AN76</f>
        <v>0.12119778664027897</v>
      </c>
      <c r="L42" s="16">
        <f>'Table de mortalité H'!AO76</f>
        <v>0.11988885054456395</v>
      </c>
      <c r="M42" s="16">
        <f>'Table de mortalité H'!AP76</f>
        <v>0.11861802872879157</v>
      </c>
      <c r="N42" s="16">
        <f>'Table de mortalité H'!AQ76</f>
        <v>0.11737253942713927</v>
      </c>
      <c r="O42" s="16">
        <f>'Table de mortalité H'!AR76</f>
        <v>0.11616360227103974</v>
      </c>
      <c r="P42" s="16">
        <f>'Table de mortalité H'!AS76</f>
        <v>0.11497873352787513</v>
      </c>
      <c r="Q42" s="16">
        <f>'Table de mortalité H'!AT76</f>
        <v>0.11380595044589081</v>
      </c>
      <c r="R42" s="16">
        <f>'Table de mortalité H'!AU76</f>
        <v>0.11265651034638732</v>
      </c>
      <c r="S42" s="16">
        <f>'Table de mortalité H'!AV76</f>
        <v>0.11151867959188881</v>
      </c>
      <c r="T42" s="16">
        <f>'Table de mortalité H'!AW76</f>
        <v>0.11040349279596992</v>
      </c>
      <c r="U42" s="16">
        <f>'Table de mortalité H'!AX76</f>
        <v>0.10929945786801022</v>
      </c>
      <c r="V42" s="16">
        <f>'Table de mortalité H'!AY76</f>
        <v>0.10820646328933012</v>
      </c>
      <c r="W42" s="16">
        <f>'Table de mortalité H'!AZ76</f>
        <v>0.10712439865643682</v>
      </c>
      <c r="X42" s="16">
        <f>'Table de mortalité H'!BA76</f>
        <v>0.10605315466987245</v>
      </c>
      <c r="Y42" s="16">
        <f>'Table de mortalité H'!BB76</f>
        <v>0.10499262312317371</v>
      </c>
      <c r="Z42" s="16">
        <f>'Table de mortalité H'!BC76</f>
        <v>0.10394269689194198</v>
      </c>
      <c r="AA42" s="16">
        <f>'Table de mortalité H'!BD76</f>
        <v>0.10290326992302255</v>
      </c>
      <c r="AB42" s="16">
        <f>'Table de mortalité H'!BE76</f>
        <v>0.10187423722379232</v>
      </c>
      <c r="AC42" s="16">
        <f>'Table de mortalité H'!BF76</f>
        <v>0.1008554948515544</v>
      </c>
      <c r="AD42" s="16">
        <f>'Table de mortalité H'!BG76</f>
        <v>9.9846939903038862E-2</v>
      </c>
      <c r="AE42" s="16">
        <f>'Table de mortalité H'!BH76</f>
        <v>9.8848470504008468E-2</v>
      </c>
      <c r="AF42" s="16">
        <f>'Table de mortalité H'!BI76</f>
        <v>9.7859985798968388E-2</v>
      </c>
      <c r="AG42" s="16">
        <f>AF42*(1-'Table de mortalité H'!$AC76)</f>
        <v>9.6881385940978698E-2</v>
      </c>
      <c r="AH42" s="16">
        <f>AG42*(1-'Table de mortalité H'!$AC76)</f>
        <v>9.5912572081568906E-2</v>
      </c>
      <c r="AI42" s="16">
        <f>AH42*(1-'Table de mortalité H'!$AC76)</f>
        <v>9.4953446360753216E-2</v>
      </c>
      <c r="AJ42" s="16">
        <f>AI42*(1-'Table de mortalité H'!$AC76)</f>
        <v>9.4003911897145687E-2</v>
      </c>
      <c r="AK42" s="16">
        <f>AJ42*(1-'Table de mortalité H'!$AC76)</f>
        <v>9.3063872778174225E-2</v>
      </c>
      <c r="AL42" s="16">
        <f>AK42*(1-'Table de mortalité H'!$AC76)</f>
        <v>9.2133234050392476E-2</v>
      </c>
      <c r="AM42" s="16">
        <f>AL42*(1-'Table de mortalité H'!$AC76)</f>
        <v>9.1211901709888549E-2</v>
      </c>
      <c r="AN42" s="16">
        <f>AM42*(1-'Table de mortalité H'!$AC76)</f>
        <v>9.0299782692789668E-2</v>
      </c>
      <c r="AO42" s="16">
        <f>AN42*(1-'Table de mortalité H'!$AC76)</f>
        <v>8.9396784865861764E-2</v>
      </c>
      <c r="AP42" s="16">
        <f>AO42*(1-'Table de mortalité H'!$AC76)</f>
        <v>8.8502817017203139E-2</v>
      </c>
      <c r="AQ42" s="16">
        <f>AP42*(1-'Table de mortalité H'!$AC76)</f>
        <v>8.7617788847031114E-2</v>
      </c>
      <c r="AR42" s="16">
        <f>AQ42*(1-'Table de mortalité H'!$AC76)</f>
        <v>8.6741610958560797E-2</v>
      </c>
      <c r="AS42" s="16">
        <f>AR42*(1-'Table de mortalité H'!$AC76)</f>
        <v>8.5874194848975183E-2</v>
      </c>
      <c r="AT42" s="16">
        <f>AS42*(1-'Table de mortalité H'!$AC76)</f>
        <v>8.5015452900485428E-2</v>
      </c>
      <c r="AU42" s="16">
        <f>AT42*(1-'Table de mortalité H'!$AC76)</f>
        <v>8.4165298371480568E-2</v>
      </c>
      <c r="AV42" s="16">
        <f>AU42*(1-'Table de mortalité H'!$AC76)</f>
        <v>8.3323645387765766E-2</v>
      </c>
      <c r="AW42" s="16">
        <f>AV42*(1-'Table de mortalité H'!$AC76)</f>
        <v>8.2490408933888107E-2</v>
      </c>
      <c r="AX42" s="16">
        <f>AW42*(1-'Table de mortalité H'!$AC76)</f>
        <v>8.1665504844549222E-2</v>
      </c>
      <c r="AY42" s="16">
        <f>AX42*(1-'Table de mortalité H'!$AC76)</f>
        <v>8.0848849796103725E-2</v>
      </c>
      <c r="AZ42" s="16">
        <f>AY42*(1-'Table de mortalité H'!$AC76)</f>
        <v>8.0040361298142682E-2</v>
      </c>
      <c r="BA42" s="16">
        <f>AZ42*(1-'Table de mortalité H'!$AC76)</f>
        <v>7.9239957685161261E-2</v>
      </c>
      <c r="BB42" s="16">
        <f>BA42*(1-'Table de mortalité H'!$AC76)</f>
        <v>7.8447558108309653E-2</v>
      </c>
      <c r="BC42" s="16">
        <f>BB42*(1-'Table de mortalité H'!$AC76)</f>
        <v>7.7663082527226562E-2</v>
      </c>
      <c r="BD42" s="16">
        <f>BC42*(1-'Table de mortalité H'!$AC76)</f>
        <v>7.6886451701954295E-2</v>
      </c>
      <c r="BE42" s="16">
        <f>BD42*(1-'Table de mortalité H'!$AC76)</f>
        <v>7.6117587184934749E-2</v>
      </c>
      <c r="BF42" s="16">
        <f>BE42*(1-'Table de mortalité H'!$AC76)</f>
        <v>7.5356411313085403E-2</v>
      </c>
      <c r="BG42" s="16">
        <f>BF42*(1-'Table de mortalité H'!$AC76)</f>
        <v>7.4602847199954553E-2</v>
      </c>
      <c r="BH42" s="16">
        <f>BG42*(1-'Table de mortalité H'!$AC76)</f>
        <v>7.3856818727955006E-2</v>
      </c>
      <c r="BI42" s="16">
        <f>BH42*(1-'Table de mortalité H'!$AC76)</f>
        <v>7.3118250540675458E-2</v>
      </c>
      <c r="BJ42" s="16">
        <f>BI42*(1-'Table de mortalité H'!$AC76)</f>
        <v>7.2387068035268703E-2</v>
      </c>
      <c r="BK42" s="16">
        <f>BJ42*(1-'Table de mortalité H'!$AC76)</f>
        <v>7.1663197354916011E-2</v>
      </c>
      <c r="BL42" s="16">
        <f>BK42*(1-'Table de mortalité H'!$AC76)</f>
        <v>7.0946565381366844E-2</v>
      </c>
      <c r="BM42" s="16">
        <f>BL42*(1-'Table de mortalité H'!$AC76)</f>
        <v>7.0237099727553182E-2</v>
      </c>
      <c r="BN42" s="16">
        <f>BM42*(1-'Table de mortalité H'!$AC76)</f>
        <v>6.9534728730277648E-2</v>
      </c>
      <c r="BO42" s="16">
        <f>BN42*(1-'Table de mortalité H'!$AC76)</f>
        <v>6.883938144297487E-2</v>
      </c>
      <c r="BP42" s="16">
        <f>BO42*(1-'Table de mortalité H'!$AC76)</f>
        <v>6.8150987628545115E-2</v>
      </c>
      <c r="BQ42" s="16">
        <f>BP42*(1-'Table de mortalité H'!$AC76)</f>
        <v>6.7469477752259657E-2</v>
      </c>
      <c r="BR42" s="16">
        <f>BQ42*(1-'Table de mortalité H'!$AC76)</f>
        <v>6.6794782974737066E-2</v>
      </c>
      <c r="BS42" s="16">
        <f>BR42*(1-'Table de mortalité H'!$AC76)</f>
        <v>6.6126835144989696E-2</v>
      </c>
      <c r="BT42" s="16">
        <f>BS42*(1-'Table de mortalité H'!$AC76)</f>
        <v>6.5465566793539792E-2</v>
      </c>
      <c r="BU42" s="16">
        <f>BT42*(1-'Table de mortalité H'!$AC76)</f>
        <v>6.4810911125604387E-2</v>
      </c>
      <c r="BV42" s="16">
        <f>BU42*(1-'Table de mortalité H'!$AC76)</f>
        <v>6.4162802014348347E-2</v>
      </c>
      <c r="BW42" s="16">
        <f>BV42*(1-'Table de mortalité H'!$AC76)</f>
        <v>6.3521173994204858E-2</v>
      </c>
      <c r="BX42" s="16">
        <f>BW42*(1-'Table de mortalité H'!$AC76)</f>
        <v>6.2885962254262809E-2</v>
      </c>
      <c r="BY42" s="16">
        <f>BX42*(1-'Table de mortalité H'!$AC76)</f>
        <v>6.2257102631720178E-2</v>
      </c>
      <c r="BZ42" s="16">
        <f>BY42*(1-'Table de mortalité H'!$AC76)</f>
        <v>6.1634531605402977E-2</v>
      </c>
      <c r="CA42" s="16">
        <f>BZ42*(1-'Table de mortalité H'!$AC76)</f>
        <v>6.101818628934895E-2</v>
      </c>
      <c r="CB42" s="16">
        <f>CA42*(1-'Table de mortalité H'!$AC76)</f>
        <v>6.0408004426455462E-2</v>
      </c>
      <c r="CC42" s="16">
        <f>CB42*(1-'Table de mortalité H'!$AC76)</f>
        <v>5.9803924382190905E-2</v>
      </c>
      <c r="CD42" s="16">
        <f>CC42*(1-'Table de mortalité H'!$AC76)</f>
        <v>5.9205885138368997E-2</v>
      </c>
      <c r="CE42" s="16">
        <f>CD42*(1-'Table de mortalité H'!$AC76)</f>
        <v>5.8613826286985304E-2</v>
      </c>
      <c r="CF42" s="16">
        <f>CE42*(1-'Table de mortalité H'!$AC76)</f>
        <v>5.8027688024115454E-2</v>
      </c>
      <c r="CG42" s="16">
        <f>CF42*(1-'Table de mortalité H'!$AC76)</f>
        <v>5.7447411143874298E-2</v>
      </c>
      <c r="CH42" s="16">
        <f>CG42*(1-'Table de mortalité H'!$AC76)</f>
        <v>5.6872937032435553E-2</v>
      </c>
      <c r="CI42" s="16">
        <f>CH42*(1-'Table de mortalité H'!$AC76)</f>
        <v>5.6304207662111194E-2</v>
      </c>
      <c r="CJ42" s="16">
        <f>CI42*(1-'Table de mortalité H'!$AC76)</f>
        <v>5.5741165585490082E-2</v>
      </c>
      <c r="CK42" s="16">
        <f>CJ42*(1-'Table de mortalité H'!$AC76)</f>
        <v>5.5183753929635183E-2</v>
      </c>
      <c r="CL42" s="16">
        <f>CK42*(1-'Table de mortalité H'!$AC76)</f>
        <v>5.4631916390338833E-2</v>
      </c>
      <c r="CM42" s="16">
        <f>CL42*(1-'Table de mortalité H'!$AC76)</f>
        <v>5.4085597226435446E-2</v>
      </c>
      <c r="CN42" s="16">
        <f>CM42*(1-'Table de mortalité H'!$AC76)</f>
        <v>5.3544741254171094E-2</v>
      </c>
      <c r="CO42" s="16">
        <f>CN42*(1-'Table de mortalité H'!$AC76)</f>
        <v>5.3009293841629383E-2</v>
      </c>
      <c r="CP42" s="16">
        <f>CO42*(1-'Table de mortalité H'!$AC76)</f>
        <v>5.2479200903213091E-2</v>
      </c>
      <c r="CQ42" s="16">
        <f>CP42*(1-'Table de mortalité H'!$AC76)</f>
        <v>5.1954408894180959E-2</v>
      </c>
      <c r="CR42" s="16">
        <f>CQ42*(1-'Table de mortalité H'!$AC76)</f>
        <v>5.143486480523915E-2</v>
      </c>
      <c r="CS42" s="16">
        <f>CR42*(1-'Table de mortalité H'!$AC76)</f>
        <v>5.0920516157186756E-2</v>
      </c>
      <c r="CT42" s="16">
        <f>CS42*(1-'Table de mortalité H'!$AC76)</f>
        <v>5.041131099561489E-2</v>
      </c>
      <c r="CU42" s="16">
        <f>CT42*(1-'Table de mortalité H'!$AC76)</f>
        <v>4.9907197885658741E-2</v>
      </c>
      <c r="CV42" s="16">
        <f>CU42*(1-'Table de mortalité H'!$AC76)</f>
        <v>4.9408125906802151E-2</v>
      </c>
      <c r="CW42" s="16">
        <f>CV42*(1-'Table de mortalité H'!$AC76)</f>
        <v>4.8914044647734127E-2</v>
      </c>
      <c r="CX42" s="16">
        <f>CW42*(1-'Table de mortalité H'!$AC76)</f>
        <v>4.8424904201256787E-2</v>
      </c>
      <c r="CY42" s="16">
        <f>CX42*(1-'Table de mortalité H'!$AC76)</f>
        <v>4.7940655159244221E-2</v>
      </c>
      <c r="CZ42" s="16">
        <f>CY42*(1-'Table de mortalité H'!$AC76)</f>
        <v>4.7461248607651781E-2</v>
      </c>
      <c r="DA42" s="16">
        <f>CZ42*(1-'Table de mortalité H'!$AC76)</f>
        <v>4.6986636121575262E-2</v>
      </c>
      <c r="DB42" s="16">
        <f>DA42*(1-'Table de mortalité H'!$AC76)</f>
        <v>4.6516769760359511E-2</v>
      </c>
      <c r="DC42" s="16">
        <f>DB42*(1-'Table de mortalité H'!$AC76)</f>
        <v>4.6051602062755916E-2</v>
      </c>
      <c r="DD42" s="16">
        <f>DC42*(1-'Table de mortalité H'!$AC76)</f>
        <v>4.5591086042128359E-2</v>
      </c>
      <c r="DE42" s="16">
        <f>DD42*(1-'Table de mortalité H'!$AC76)</f>
        <v>4.5135175181707073E-2</v>
      </c>
      <c r="DF42" s="16">
        <f>DE42*(1-'Table de mortalité H'!$AC76)</f>
        <v>4.4683823429890003E-2</v>
      </c>
      <c r="DG42" s="16">
        <f>DF42*(1-'Table de mortalité H'!$AC76)</f>
        <v>4.4236985195591105E-2</v>
      </c>
      <c r="DH42" s="16">
        <f>DG42*(1-'Table de mortalité H'!$AC76)</f>
        <v>4.3794615343635192E-2</v>
      </c>
      <c r="DI42" s="16">
        <f>DH42*(1-'Table de mortalité H'!$AC76)</f>
        <v>4.3356669190198836E-2</v>
      </c>
      <c r="DJ42" s="16">
        <f>DI42*(1-'Table de mortalité H'!$AC76)</f>
        <v>4.2923102498296846E-2</v>
      </c>
      <c r="DK42" s="16">
        <f>DJ42*(1-'Table de mortalité H'!$AC76)</f>
        <v>4.2493871473313877E-2</v>
      </c>
    </row>
    <row r="43" spans="1:115" x14ac:dyDescent="0.2">
      <c r="A43" s="16"/>
      <c r="B43" s="16">
        <v>90</v>
      </c>
      <c r="C43" s="16"/>
      <c r="D43" s="16">
        <f>'Table de mortalité H'!AG77</f>
        <v>0.14587</v>
      </c>
      <c r="E43" s="16">
        <f>'Table de mortalité H'!AH77</f>
        <v>0.14411956000000001</v>
      </c>
      <c r="F43" s="16">
        <f>'Table de mortalité H'!AI77</f>
        <v>0.142447773104</v>
      </c>
      <c r="G43" s="16">
        <f>'Table de mortalité H'!AJ77</f>
        <v>0.14085235804523522</v>
      </c>
      <c r="H43" s="16">
        <f>'Table de mortalité H'!AK77</f>
        <v>0.13931706734254215</v>
      </c>
      <c r="I43" s="16">
        <f>'Table de mortalité H'!AL77</f>
        <v>0.13782637472197695</v>
      </c>
      <c r="J43" s="16">
        <f>'Table de mortalité H'!AM77</f>
        <v>0.13637919778739621</v>
      </c>
      <c r="K43" s="16">
        <f>'Table de mortalité H'!AN77</f>
        <v>0.13497449205018602</v>
      </c>
      <c r="L43" s="16">
        <f>'Table de mortalité H'!AO77</f>
        <v>0.13359775223127413</v>
      </c>
      <c r="M43" s="16">
        <f>'Table de mortalité H'!AP77</f>
        <v>0.13224841493373826</v>
      </c>
      <c r="N43" s="16">
        <f>'Table de mortalité H'!AQ77</f>
        <v>0.13092593078440087</v>
      </c>
      <c r="O43" s="16">
        <f>'Table de mortalité H'!AR77</f>
        <v>0.12961667147655687</v>
      </c>
      <c r="P43" s="16">
        <f>'Table de mortalité H'!AS77</f>
        <v>0.12833346642893895</v>
      </c>
      <c r="Q43" s="16">
        <f>'Table de mortalité H'!AT77</f>
        <v>0.12706296511129245</v>
      </c>
      <c r="R43" s="16">
        <f>'Table de mortalité H'!AU77</f>
        <v>0.12580504175669066</v>
      </c>
      <c r="S43" s="16">
        <f>'Table de mortalité H'!AV77</f>
        <v>0.12455957184329942</v>
      </c>
      <c r="T43" s="16">
        <f>'Table de mortalité H'!AW77</f>
        <v>0.12331397612486643</v>
      </c>
      <c r="U43" s="16">
        <f>'Table de mortalité H'!AX77</f>
        <v>0.12208083636361776</v>
      </c>
      <c r="V43" s="16">
        <f>'Table de mortalité H'!AY77</f>
        <v>0.12086002799998158</v>
      </c>
      <c r="W43" s="16">
        <f>'Table de mortalité H'!AZ77</f>
        <v>0.11965142771998176</v>
      </c>
      <c r="X43" s="16">
        <f>'Table de mortalité H'!BA77</f>
        <v>0.11845491344278195</v>
      </c>
      <c r="Y43" s="16">
        <f>'Table de mortalité H'!BB77</f>
        <v>0.11727036430835412</v>
      </c>
      <c r="Z43" s="16">
        <f>'Table de mortalité H'!BC77</f>
        <v>0.11609766066527058</v>
      </c>
      <c r="AA43" s="16">
        <f>'Table de mortalité H'!BD77</f>
        <v>0.11493668405861787</v>
      </c>
      <c r="AB43" s="16">
        <f>'Table de mortalité H'!BE77</f>
        <v>0.11378731721803169</v>
      </c>
      <c r="AC43" s="16">
        <f>'Table de mortalité H'!BF77</f>
        <v>0.11264944404585137</v>
      </c>
      <c r="AD43" s="16">
        <f>'Table de mortalité H'!BG77</f>
        <v>0.11152294960539286</v>
      </c>
      <c r="AE43" s="16">
        <f>'Table de mortalité H'!BH77</f>
        <v>0.11040772010933893</v>
      </c>
      <c r="AF43" s="16">
        <f>'Table de mortalité H'!BI77</f>
        <v>0.10930364290824554</v>
      </c>
      <c r="AG43" s="16">
        <f>AF43*(1-'Table de mortalité H'!$AC77)</f>
        <v>0.10821060647916309</v>
      </c>
      <c r="AH43" s="16">
        <f>AG43*(1-'Table de mortalité H'!$AC77)</f>
        <v>0.10712850041437146</v>
      </c>
      <c r="AI43" s="16">
        <f>AH43*(1-'Table de mortalité H'!$AC77)</f>
        <v>0.10605721541022774</v>
      </c>
      <c r="AJ43" s="16">
        <f>AI43*(1-'Table de mortalité H'!$AC77)</f>
        <v>0.10499664325612545</v>
      </c>
      <c r="AK43" s="16">
        <f>AJ43*(1-'Table de mortalité H'!$AC77)</f>
        <v>0.1039466768235642</v>
      </c>
      <c r="AL43" s="16">
        <f>AK43*(1-'Table de mortalité H'!$AC77)</f>
        <v>0.10290721005532856</v>
      </c>
      <c r="AM43" s="16">
        <f>AL43*(1-'Table de mortalité H'!$AC77)</f>
        <v>0.10187813795477528</v>
      </c>
      <c r="AN43" s="16">
        <f>AM43*(1-'Table de mortalité H'!$AC77)</f>
        <v>0.10085935657522753</v>
      </c>
      <c r="AO43" s="16">
        <f>AN43*(1-'Table de mortalité H'!$AC77)</f>
        <v>9.9850763009475249E-2</v>
      </c>
      <c r="AP43" s="16">
        <f>AO43*(1-'Table de mortalité H'!$AC77)</f>
        <v>9.8852255379380499E-2</v>
      </c>
      <c r="AQ43" s="16">
        <f>AP43*(1-'Table de mortalité H'!$AC77)</f>
        <v>9.7863732825586691E-2</v>
      </c>
      <c r="AR43" s="16">
        <f>AQ43*(1-'Table de mortalité H'!$AC77)</f>
        <v>9.688509549733082E-2</v>
      </c>
      <c r="AS43" s="16">
        <f>AR43*(1-'Table de mortalité H'!$AC77)</f>
        <v>9.5916244542357504E-2</v>
      </c>
      <c r="AT43" s="16">
        <f>AS43*(1-'Table de mortalité H'!$AC77)</f>
        <v>9.4957082096933931E-2</v>
      </c>
      <c r="AU43" s="16">
        <f>AT43*(1-'Table de mortalité H'!$AC77)</f>
        <v>9.4007511275964586E-2</v>
      </c>
      <c r="AV43" s="16">
        <f>AU43*(1-'Table de mortalité H'!$AC77)</f>
        <v>9.3067436163204939E-2</v>
      </c>
      <c r="AW43" s="16">
        <f>AV43*(1-'Table de mortalité H'!$AC77)</f>
        <v>9.2136761801572889E-2</v>
      </c>
      <c r="AX43" s="16">
        <f>AW43*(1-'Table de mortalité H'!$AC77)</f>
        <v>9.1215394183557161E-2</v>
      </c>
      <c r="AY43" s="16">
        <f>AX43*(1-'Table de mortalité H'!$AC77)</f>
        <v>9.0303240241721594E-2</v>
      </c>
      <c r="AZ43" s="16">
        <f>AY43*(1-'Table de mortalité H'!$AC77)</f>
        <v>8.9400207839304371E-2</v>
      </c>
      <c r="BA43" s="16">
        <f>AZ43*(1-'Table de mortalité H'!$AC77)</f>
        <v>8.8506205760911325E-2</v>
      </c>
      <c r="BB43" s="16">
        <f>BA43*(1-'Table de mortalité H'!$AC77)</f>
        <v>8.7621143703302207E-2</v>
      </c>
      <c r="BC43" s="16">
        <f>BB43*(1-'Table de mortalité H'!$AC77)</f>
        <v>8.6744932266269184E-2</v>
      </c>
      <c r="BD43" s="16">
        <f>BC43*(1-'Table de mortalité H'!$AC77)</f>
        <v>8.587748294360649E-2</v>
      </c>
      <c r="BE43" s="16">
        <f>BD43*(1-'Table de mortalité H'!$AC77)</f>
        <v>8.5018708114170422E-2</v>
      </c>
      <c r="BF43" s="16">
        <f>BE43*(1-'Table de mortalité H'!$AC77)</f>
        <v>8.4168521033028715E-2</v>
      </c>
      <c r="BG43" s="16">
        <f>BF43*(1-'Table de mortalité H'!$AC77)</f>
        <v>8.3326835822698425E-2</v>
      </c>
      <c r="BH43" s="16">
        <f>BG43*(1-'Table de mortalité H'!$AC77)</f>
        <v>8.2493567464471437E-2</v>
      </c>
      <c r="BI43" s="16">
        <f>BH43*(1-'Table de mortalité H'!$AC77)</f>
        <v>8.1668631789826723E-2</v>
      </c>
      <c r="BJ43" s="16">
        <f>BI43*(1-'Table de mortalité H'!$AC77)</f>
        <v>8.0851945471928449E-2</v>
      </c>
      <c r="BK43" s="16">
        <f>BJ43*(1-'Table de mortalité H'!$AC77)</f>
        <v>8.0043426017209166E-2</v>
      </c>
      <c r="BL43" s="16">
        <f>BK43*(1-'Table de mortalité H'!$AC77)</f>
        <v>7.9242991757037071E-2</v>
      </c>
      <c r="BM43" s="16">
        <f>BL43*(1-'Table de mortalité H'!$AC77)</f>
        <v>7.8450561839466693E-2</v>
      </c>
      <c r="BN43" s="16">
        <f>BM43*(1-'Table de mortalité H'!$AC77)</f>
        <v>7.7666056221072019E-2</v>
      </c>
      <c r="BO43" s="16">
        <f>BN43*(1-'Table de mortalité H'!$AC77)</f>
        <v>7.6889395658861298E-2</v>
      </c>
      <c r="BP43" s="16">
        <f>BO43*(1-'Table de mortalité H'!$AC77)</f>
        <v>7.6120501702272678E-2</v>
      </c>
      <c r="BQ43" s="16">
        <f>BP43*(1-'Table de mortalité H'!$AC77)</f>
        <v>7.5359296685249946E-2</v>
      </c>
      <c r="BR43" s="16">
        <f>BQ43*(1-'Table de mortalité H'!$AC77)</f>
        <v>7.4605703718397448E-2</v>
      </c>
      <c r="BS43" s="16">
        <f>BR43*(1-'Table de mortalité H'!$AC77)</f>
        <v>7.3859646681213476E-2</v>
      </c>
      <c r="BT43" s="16">
        <f>BS43*(1-'Table de mortalité H'!$AC77)</f>
        <v>7.3121050214401337E-2</v>
      </c>
      <c r="BU43" s="16">
        <f>BT43*(1-'Table de mortalité H'!$AC77)</f>
        <v>7.238983971225732E-2</v>
      </c>
      <c r="BV43" s="16">
        <f>BU43*(1-'Table de mortalité H'!$AC77)</f>
        <v>7.1665941315134749E-2</v>
      </c>
      <c r="BW43" s="16">
        <f>BV43*(1-'Table de mortalité H'!$AC77)</f>
        <v>7.0949281901983394E-2</v>
      </c>
      <c r="BX43" s="16">
        <f>BW43*(1-'Table de mortalité H'!$AC77)</f>
        <v>7.0239789082963563E-2</v>
      </c>
      <c r="BY43" s="16">
        <f>BX43*(1-'Table de mortalité H'!$AC77)</f>
        <v>6.9537391192133924E-2</v>
      </c>
      <c r="BZ43" s="16">
        <f>BY43*(1-'Table de mortalité H'!$AC77)</f>
        <v>6.8842017280212581E-2</v>
      </c>
      <c r="CA43" s="16">
        <f>BZ43*(1-'Table de mortalité H'!$AC77)</f>
        <v>6.8153597107410452E-2</v>
      </c>
      <c r="CB43" s="16">
        <f>CA43*(1-'Table de mortalité H'!$AC77)</f>
        <v>6.7472061136336345E-2</v>
      </c>
      <c r="CC43" s="16">
        <f>CB43*(1-'Table de mortalité H'!$AC77)</f>
        <v>6.6797340524972978E-2</v>
      </c>
      <c r="CD43" s="16">
        <f>CC43*(1-'Table de mortalité H'!$AC77)</f>
        <v>6.6129367119723254E-2</v>
      </c>
      <c r="CE43" s="16">
        <f>CD43*(1-'Table de mortalité H'!$AC77)</f>
        <v>6.5468073448526024E-2</v>
      </c>
      <c r="CF43" s="16">
        <f>CE43*(1-'Table de mortalité H'!$AC77)</f>
        <v>6.4813392714040768E-2</v>
      </c>
      <c r="CG43" s="16">
        <f>CF43*(1-'Table de mortalité H'!$AC77)</f>
        <v>6.4165258786900353E-2</v>
      </c>
      <c r="CH43" s="16">
        <f>CG43*(1-'Table de mortalité H'!$AC77)</f>
        <v>6.3523606199031343E-2</v>
      </c>
      <c r="CI43" s="16">
        <f>CH43*(1-'Table de mortalité H'!$AC77)</f>
        <v>6.288837013704103E-2</v>
      </c>
      <c r="CJ43" s="16">
        <f>CI43*(1-'Table de mortalité H'!$AC77)</f>
        <v>6.225948643567062E-2</v>
      </c>
      <c r="CK43" s="16">
        <f>CJ43*(1-'Table de mortalité H'!$AC77)</f>
        <v>6.1636891571313912E-2</v>
      </c>
      <c r="CL43" s="16">
        <f>CK43*(1-'Table de mortalité H'!$AC77)</f>
        <v>6.1020522655600776E-2</v>
      </c>
      <c r="CM43" s="16">
        <f>CL43*(1-'Table de mortalité H'!$AC77)</f>
        <v>6.041031742904477E-2</v>
      </c>
      <c r="CN43" s="16">
        <f>CM43*(1-'Table de mortalité H'!$AC77)</f>
        <v>5.9806214254754325E-2</v>
      </c>
      <c r="CO43" s="16">
        <f>CN43*(1-'Table de mortalité H'!$AC77)</f>
        <v>5.9208152112206779E-2</v>
      </c>
      <c r="CP43" s="16">
        <f>CO43*(1-'Table de mortalité H'!$AC77)</f>
        <v>5.8616070591084708E-2</v>
      </c>
      <c r="CQ43" s="16">
        <f>CP43*(1-'Table de mortalité H'!$AC77)</f>
        <v>5.8029909885173862E-2</v>
      </c>
      <c r="CR43" s="16">
        <f>CQ43*(1-'Table de mortalité H'!$AC77)</f>
        <v>5.7449610786322124E-2</v>
      </c>
      <c r="CS43" s="16">
        <f>CR43*(1-'Table de mortalité H'!$AC77)</f>
        <v>5.6875114678458905E-2</v>
      </c>
      <c r="CT43" s="16">
        <f>CS43*(1-'Table de mortalité H'!$AC77)</f>
        <v>5.6306363531674314E-2</v>
      </c>
      <c r="CU43" s="16">
        <f>CT43*(1-'Table de mortalité H'!$AC77)</f>
        <v>5.5743299896357568E-2</v>
      </c>
      <c r="CV43" s="16">
        <f>CU43*(1-'Table de mortalité H'!$AC77)</f>
        <v>5.5185866897393993E-2</v>
      </c>
      <c r="CW43" s="16">
        <f>CV43*(1-'Table de mortalité H'!$AC77)</f>
        <v>5.4634008228420052E-2</v>
      </c>
      <c r="CX43" s="16">
        <f>CW43*(1-'Table de mortalité H'!$AC77)</f>
        <v>5.4087668146135852E-2</v>
      </c>
      <c r="CY43" s="16">
        <f>CX43*(1-'Table de mortalité H'!$AC77)</f>
        <v>5.354679146467449E-2</v>
      </c>
      <c r="CZ43" s="16">
        <f>CY43*(1-'Table de mortalité H'!$AC77)</f>
        <v>5.3011323550027745E-2</v>
      </c>
      <c r="DA43" s="16">
        <f>CZ43*(1-'Table de mortalité H'!$AC77)</f>
        <v>5.2481210314527467E-2</v>
      </c>
      <c r="DB43" s="16">
        <f>DA43*(1-'Table de mortalité H'!$AC77)</f>
        <v>5.195639821138219E-2</v>
      </c>
      <c r="DC43" s="16">
        <f>DB43*(1-'Table de mortalité H'!$AC77)</f>
        <v>5.1436834229268369E-2</v>
      </c>
      <c r="DD43" s="16">
        <f>DC43*(1-'Table de mortalité H'!$AC77)</f>
        <v>5.0922465886975687E-2</v>
      </c>
      <c r="DE43" s="16">
        <f>DD43*(1-'Table de mortalité H'!$AC77)</f>
        <v>5.0413241228105928E-2</v>
      </c>
      <c r="DF43" s="16">
        <f>DE43*(1-'Table de mortalité H'!$AC77)</f>
        <v>4.9909108815824867E-2</v>
      </c>
      <c r="DG43" s="16">
        <f>DF43*(1-'Table de mortalité H'!$AC77)</f>
        <v>4.9410017727666615E-2</v>
      </c>
      <c r="DH43" s="16">
        <f>DG43*(1-'Table de mortalité H'!$AC77)</f>
        <v>4.8915917550389945E-2</v>
      </c>
      <c r="DI43" s="16">
        <f>DH43*(1-'Table de mortalité H'!$AC77)</f>
        <v>4.8426758374886046E-2</v>
      </c>
      <c r="DJ43" s="16">
        <f>DI43*(1-'Table de mortalité H'!$AC77)</f>
        <v>4.7942490791137188E-2</v>
      </c>
      <c r="DK43" s="16">
        <f>DJ43*(1-'Table de mortalité H'!$AC77)</f>
        <v>4.7463065883225818E-2</v>
      </c>
    </row>
    <row r="44" spans="1:115" x14ac:dyDescent="0.2">
      <c r="A44" s="16"/>
      <c r="B44" s="16">
        <v>91</v>
      </c>
      <c r="C44" s="16"/>
      <c r="D44" s="16">
        <f>'Table de mortalité H'!AG78</f>
        <v>0.16281999999999999</v>
      </c>
      <c r="E44" s="16">
        <f>'Table de mortalité H'!AH78</f>
        <v>0.16101269799999998</v>
      </c>
      <c r="F44" s="16">
        <f>'Table de mortalité H'!AI78</f>
        <v>0.15927376086159997</v>
      </c>
      <c r="G44" s="16">
        <f>'Table de mortalité H'!AJ78</f>
        <v>0.15761731374863933</v>
      </c>
      <c r="H44" s="16">
        <f>'Table de mortalité H'!AK78</f>
        <v>0.1560096171484032</v>
      </c>
      <c r="I44" s="16">
        <f>'Table de mortalité H'!AL78</f>
        <v>0.15446512193863401</v>
      </c>
      <c r="J44" s="16">
        <f>'Table de mortalité H'!AM78</f>
        <v>0.15296681025582926</v>
      </c>
      <c r="K44" s="16">
        <f>'Table de mortalité H'!AN78</f>
        <v>0.15149832887737327</v>
      </c>
      <c r="L44" s="16">
        <f>'Table de mortalité H'!AO78</f>
        <v>0.15005909475303825</v>
      </c>
      <c r="M44" s="16">
        <f>'Table de mortalité H'!AP78</f>
        <v>0.14864853926235969</v>
      </c>
      <c r="N44" s="16">
        <f>'Table de mortalité H'!AQ78</f>
        <v>0.14726610784721975</v>
      </c>
      <c r="O44" s="16">
        <f>'Table de mortalité H'!AR78</f>
        <v>0.14591125965502533</v>
      </c>
      <c r="P44" s="16">
        <f>'Table de mortalité H'!AS78</f>
        <v>0.14456887606619909</v>
      </c>
      <c r="Q44" s="16">
        <f>'Table de mortalité H'!AT78</f>
        <v>0.14323884240639007</v>
      </c>
      <c r="R44" s="16">
        <f>'Table de mortalité H'!AU78</f>
        <v>0.14192104505625128</v>
      </c>
      <c r="S44" s="16">
        <f>'Table de mortalité H'!AV78</f>
        <v>0.14061537144173378</v>
      </c>
      <c r="T44" s="16">
        <f>'Table de mortalité H'!AW78</f>
        <v>0.13932171002446983</v>
      </c>
      <c r="U44" s="16">
        <f>'Table de mortalité H'!AX78</f>
        <v>0.13803995029224472</v>
      </c>
      <c r="V44" s="16">
        <f>'Table de mortalité H'!AY78</f>
        <v>0.13676998274955607</v>
      </c>
      <c r="W44" s="16">
        <f>'Table de mortalité H'!AZ78</f>
        <v>0.13551169890826015</v>
      </c>
      <c r="X44" s="16">
        <f>'Table de mortalité H'!BA78</f>
        <v>0.13426499127830416</v>
      </c>
      <c r="Y44" s="16">
        <f>'Table de mortalité H'!BB78</f>
        <v>0.13302975335854375</v>
      </c>
      <c r="Z44" s="16">
        <f>'Table de mortalité H'!BC78</f>
        <v>0.13180587962764514</v>
      </c>
      <c r="AA44" s="16">
        <f>'Table de mortalité H'!BD78</f>
        <v>0.13059326553507081</v>
      </c>
      <c r="AB44" s="16">
        <f>'Table de mortalité H'!BE78</f>
        <v>0.12939180749214815</v>
      </c>
      <c r="AC44" s="16">
        <f>'Table de mortalité H'!BF78</f>
        <v>0.1282014028632204</v>
      </c>
      <c r="AD44" s="16">
        <f>'Table de mortalité H'!BG78</f>
        <v>0.12702194995687877</v>
      </c>
      <c r="AE44" s="16">
        <f>'Table de mortalité H'!BH78</f>
        <v>0.12585334801727549</v>
      </c>
      <c r="AF44" s="16">
        <f>'Table de mortalité H'!BI78</f>
        <v>0.12469549721551655</v>
      </c>
      <c r="AG44" s="16">
        <f>AF44*(1-'Table de mortalité H'!$AC78)</f>
        <v>0.1235482986411338</v>
      </c>
      <c r="AH44" s="16">
        <f>AG44*(1-'Table de mortalité H'!$AC78)</f>
        <v>0.12241165429363537</v>
      </c>
      <c r="AI44" s="16">
        <f>AH44*(1-'Table de mortalité H'!$AC78)</f>
        <v>0.12128546707413393</v>
      </c>
      <c r="AJ44" s="16">
        <f>AI44*(1-'Table de mortalité H'!$AC78)</f>
        <v>0.1201696407770519</v>
      </c>
      <c r="AK44" s="16">
        <f>AJ44*(1-'Table de mortalité H'!$AC78)</f>
        <v>0.11906408008190303</v>
      </c>
      <c r="AL44" s="16">
        <f>AK44*(1-'Table de mortalité H'!$AC78)</f>
        <v>0.11796869054514952</v>
      </c>
      <c r="AM44" s="16">
        <f>AL44*(1-'Table de mortalité H'!$AC78)</f>
        <v>0.11688337859213414</v>
      </c>
      <c r="AN44" s="16">
        <f>AM44*(1-'Table de mortalité H'!$AC78)</f>
        <v>0.1158080515090865</v>
      </c>
      <c r="AO44" s="16">
        <f>AN44*(1-'Table de mortalité H'!$AC78)</f>
        <v>0.11474261743520291</v>
      </c>
      <c r="AP44" s="16">
        <f>AO44*(1-'Table de mortalité H'!$AC78)</f>
        <v>0.11368698535479904</v>
      </c>
      <c r="AQ44" s="16">
        <f>AP44*(1-'Table de mortalité H'!$AC78)</f>
        <v>0.11264106508953489</v>
      </c>
      <c r="AR44" s="16">
        <f>AQ44*(1-'Table de mortalité H'!$AC78)</f>
        <v>0.11160476729071117</v>
      </c>
      <c r="AS44" s="16">
        <f>AR44*(1-'Table de mortalité H'!$AC78)</f>
        <v>0.11057800343163662</v>
      </c>
      <c r="AT44" s="16">
        <f>AS44*(1-'Table de mortalité H'!$AC78)</f>
        <v>0.10956068580006557</v>
      </c>
      <c r="AU44" s="16">
        <f>AT44*(1-'Table de mortalité H'!$AC78)</f>
        <v>0.10855272749070498</v>
      </c>
      <c r="AV44" s="16">
        <f>AU44*(1-'Table de mortalité H'!$AC78)</f>
        <v>0.1075540423977905</v>
      </c>
      <c r="AW44" s="16">
        <f>AV44*(1-'Table de mortalité H'!$AC78)</f>
        <v>0.10656454520773083</v>
      </c>
      <c r="AX44" s="16">
        <f>AW44*(1-'Table de mortalité H'!$AC78)</f>
        <v>0.1055841513918197</v>
      </c>
      <c r="AY44" s="16">
        <f>AX44*(1-'Table de mortalité H'!$AC78)</f>
        <v>0.10461277719901496</v>
      </c>
      <c r="AZ44" s="16">
        <f>AY44*(1-'Table de mortalité H'!$AC78)</f>
        <v>0.10365033964878402</v>
      </c>
      <c r="BA44" s="16">
        <f>AZ44*(1-'Table de mortalité H'!$AC78)</f>
        <v>0.10269675652401521</v>
      </c>
      <c r="BB44" s="16">
        <f>BA44*(1-'Table de mortalité H'!$AC78)</f>
        <v>0.10175194636399426</v>
      </c>
      <c r="BC44" s="16">
        <f>BB44*(1-'Table de mortalité H'!$AC78)</f>
        <v>0.10081582845744552</v>
      </c>
      <c r="BD44" s="16">
        <f>BC44*(1-'Table de mortalité H'!$AC78)</f>
        <v>9.988832283563702E-2</v>
      </c>
      <c r="BE44" s="16">
        <f>BD44*(1-'Table de mortalité H'!$AC78)</f>
        <v>9.8969350265549164E-2</v>
      </c>
      <c r="BF44" s="16">
        <f>BE44*(1-'Table de mortalité H'!$AC78)</f>
        <v>9.8058832243106117E-2</v>
      </c>
      <c r="BG44" s="16">
        <f>BF44*(1-'Table de mortalité H'!$AC78)</f>
        <v>9.7156690986469549E-2</v>
      </c>
      <c r="BH44" s="16">
        <f>BG44*(1-'Table de mortalité H'!$AC78)</f>
        <v>9.6262849429394032E-2</v>
      </c>
      <c r="BI44" s="16">
        <f>BH44*(1-'Table de mortalité H'!$AC78)</f>
        <v>9.5377231214643601E-2</v>
      </c>
      <c r="BJ44" s="16">
        <f>BI44*(1-'Table de mortalité H'!$AC78)</f>
        <v>9.4499760687468876E-2</v>
      </c>
      <c r="BK44" s="16">
        <f>BJ44*(1-'Table de mortalité H'!$AC78)</f>
        <v>9.363036288914417E-2</v>
      </c>
      <c r="BL44" s="16">
        <f>BK44*(1-'Table de mortalité H'!$AC78)</f>
        <v>9.2768963550564049E-2</v>
      </c>
      <c r="BM44" s="16">
        <f>BL44*(1-'Table de mortalité H'!$AC78)</f>
        <v>9.191548908589886E-2</v>
      </c>
      <c r="BN44" s="16">
        <f>BM44*(1-'Table de mortalité H'!$AC78)</f>
        <v>9.1069866586308598E-2</v>
      </c>
      <c r="BO44" s="16">
        <f>BN44*(1-'Table de mortalité H'!$AC78)</f>
        <v>9.0232023813714562E-2</v>
      </c>
      <c r="BP44" s="16">
        <f>BO44*(1-'Table de mortalité H'!$AC78)</f>
        <v>8.9401889194628395E-2</v>
      </c>
      <c r="BQ44" s="16">
        <f>BP44*(1-'Table de mortalité H'!$AC78)</f>
        <v>8.8579391814037817E-2</v>
      </c>
      <c r="BR44" s="16">
        <f>BQ44*(1-'Table de mortalité H'!$AC78)</f>
        <v>8.7764461409348668E-2</v>
      </c>
      <c r="BS44" s="16">
        <f>BR44*(1-'Table de mortalité H'!$AC78)</f>
        <v>8.6957028364382655E-2</v>
      </c>
      <c r="BT44" s="16">
        <f>BS44*(1-'Table de mortalité H'!$AC78)</f>
        <v>8.6157023703430341E-2</v>
      </c>
      <c r="BU44" s="16">
        <f>BT44*(1-'Table de mortalité H'!$AC78)</f>
        <v>8.536437908535878E-2</v>
      </c>
      <c r="BV44" s="16">
        <f>BU44*(1-'Table de mortalité H'!$AC78)</f>
        <v>8.4579026797773474E-2</v>
      </c>
      <c r="BW44" s="16">
        <f>BV44*(1-'Table de mortalité H'!$AC78)</f>
        <v>8.3800899751233962E-2</v>
      </c>
      <c r="BX44" s="16">
        <f>BW44*(1-'Table de mortalité H'!$AC78)</f>
        <v>8.3029931473522611E-2</v>
      </c>
      <c r="BY44" s="16">
        <f>BX44*(1-'Table de mortalité H'!$AC78)</f>
        <v>8.2266056103966201E-2</v>
      </c>
      <c r="BZ44" s="16">
        <f>BY44*(1-'Table de mortalité H'!$AC78)</f>
        <v>8.1509208387809715E-2</v>
      </c>
      <c r="CA44" s="16">
        <f>BZ44*(1-'Table de mortalité H'!$AC78)</f>
        <v>8.0759323670641869E-2</v>
      </c>
      <c r="CB44" s="16">
        <f>CA44*(1-'Table de mortalité H'!$AC78)</f>
        <v>8.0016337892871964E-2</v>
      </c>
      <c r="CC44" s="16">
        <f>CB44*(1-'Table de mortalité H'!$AC78)</f>
        <v>7.9280187584257547E-2</v>
      </c>
      <c r="CD44" s="16">
        <f>CC44*(1-'Table de mortalité H'!$AC78)</f>
        <v>7.8550809858482382E-2</v>
      </c>
      <c r="CE44" s="16">
        <f>CD44*(1-'Table de mortalité H'!$AC78)</f>
        <v>7.7828142407784351E-2</v>
      </c>
      <c r="CF44" s="16">
        <f>CE44*(1-'Table de mortalité H'!$AC78)</f>
        <v>7.7112123497632731E-2</v>
      </c>
      <c r="CG44" s="16">
        <f>CF44*(1-'Table de mortalité H'!$AC78)</f>
        <v>7.6402691961454508E-2</v>
      </c>
      <c r="CH44" s="16">
        <f>CG44*(1-'Table de mortalité H'!$AC78)</f>
        <v>7.5699787195409124E-2</v>
      </c>
      <c r="CI44" s="16">
        <f>CH44*(1-'Table de mortalité H'!$AC78)</f>
        <v>7.5003349153211357E-2</v>
      </c>
      <c r="CJ44" s="16">
        <f>CI44*(1-'Table de mortalité H'!$AC78)</f>
        <v>7.4313318341001813E-2</v>
      </c>
      <c r="CK44" s="16">
        <f>CJ44*(1-'Table de mortalité H'!$AC78)</f>
        <v>7.3629635812264602E-2</v>
      </c>
      <c r="CL44" s="16">
        <f>CK44*(1-'Table de mortalité H'!$AC78)</f>
        <v>7.2952243162791766E-2</v>
      </c>
      <c r="CM44" s="16">
        <f>CL44*(1-'Table de mortalité H'!$AC78)</f>
        <v>7.2281082525694082E-2</v>
      </c>
      <c r="CN44" s="16">
        <f>CM44*(1-'Table de mortalité H'!$AC78)</f>
        <v>7.1616096566457704E-2</v>
      </c>
      <c r="CO44" s="16">
        <f>CN44*(1-'Table de mortalité H'!$AC78)</f>
        <v>7.0957228478046294E-2</v>
      </c>
      <c r="CP44" s="16">
        <f>CO44*(1-'Table de mortalité H'!$AC78)</f>
        <v>7.0304421976048276E-2</v>
      </c>
      <c r="CQ44" s="16">
        <f>CP44*(1-'Table de mortalité H'!$AC78)</f>
        <v>6.9657621293868627E-2</v>
      </c>
      <c r="CR44" s="16">
        <f>CQ44*(1-'Table de mortalité H'!$AC78)</f>
        <v>6.9016771177965036E-2</v>
      </c>
      <c r="CS44" s="16">
        <f>CR44*(1-'Table de mortalité H'!$AC78)</f>
        <v>6.8381816883127763E-2</v>
      </c>
      <c r="CT44" s="16">
        <f>CS44*(1-'Table de mortalité H'!$AC78)</f>
        <v>6.7752704167802991E-2</v>
      </c>
      <c r="CU44" s="16">
        <f>CT44*(1-'Table de mortalité H'!$AC78)</f>
        <v>6.712937928945921E-2</v>
      </c>
      <c r="CV44" s="16">
        <f>CU44*(1-'Table de mortalité H'!$AC78)</f>
        <v>6.6511788999996185E-2</v>
      </c>
      <c r="CW44" s="16">
        <f>CV44*(1-'Table de mortalité H'!$AC78)</f>
        <v>6.5899880541196221E-2</v>
      </c>
      <c r="CX44" s="16">
        <f>CW44*(1-'Table de mortalité H'!$AC78)</f>
        <v>6.5293601640217219E-2</v>
      </c>
      <c r="CY44" s="16">
        <f>CX44*(1-'Table de mortalité H'!$AC78)</f>
        <v>6.4692900505127215E-2</v>
      </c>
      <c r="CZ44" s="16">
        <f>CY44*(1-'Table de mortalité H'!$AC78)</f>
        <v>6.4097725820480039E-2</v>
      </c>
      <c r="DA44" s="16">
        <f>CZ44*(1-'Table de mortalité H'!$AC78)</f>
        <v>6.3508026742931628E-2</v>
      </c>
      <c r="DB44" s="16">
        <f>DA44*(1-'Table de mortalité H'!$AC78)</f>
        <v>6.2923752896896654E-2</v>
      </c>
      <c r="DC44" s="16">
        <f>DB44*(1-'Table de mortalité H'!$AC78)</f>
        <v>6.2344854370245208E-2</v>
      </c>
      <c r="DD44" s="16">
        <f>DC44*(1-'Table de mortalité H'!$AC78)</f>
        <v>6.1771281710038956E-2</v>
      </c>
      <c r="DE44" s="16">
        <f>DD44*(1-'Table de mortalité H'!$AC78)</f>
        <v>6.1202985918306599E-2</v>
      </c>
      <c r="DF44" s="16">
        <f>DE44*(1-'Table de mortalité H'!$AC78)</f>
        <v>6.0639918447858182E-2</v>
      </c>
      <c r="DG44" s="16">
        <f>DF44*(1-'Table de mortalité H'!$AC78)</f>
        <v>6.0082031198137889E-2</v>
      </c>
      <c r="DH44" s="16">
        <f>DG44*(1-'Table de mortalité H'!$AC78)</f>
        <v>5.9529276511115024E-2</v>
      </c>
      <c r="DI44" s="16">
        <f>DH44*(1-'Table de mortalité H'!$AC78)</f>
        <v>5.898160716721277E-2</v>
      </c>
      <c r="DJ44" s="16">
        <f>DI44*(1-'Table de mortalité H'!$AC78)</f>
        <v>5.8438976381274411E-2</v>
      </c>
      <c r="DK44" s="16">
        <f>DJ44*(1-'Table de mortalité H'!$AC78)</f>
        <v>5.7901337798566689E-2</v>
      </c>
    </row>
    <row r="45" spans="1:115" x14ac:dyDescent="0.2">
      <c r="A45" s="16"/>
      <c r="B45" s="16">
        <v>92</v>
      </c>
      <c r="C45" s="16"/>
      <c r="D45" s="16">
        <f>'Table de mortalité H'!AG79</f>
        <v>0.18159</v>
      </c>
      <c r="E45" s="16">
        <f>'Table de mortalité H'!AH79</f>
        <v>0.17964698699999998</v>
      </c>
      <c r="F45" s="16">
        <f>'Table de mortalité H'!AI79</f>
        <v>0.17777865833519998</v>
      </c>
      <c r="G45" s="16">
        <f>'Table de mortalité H'!AJ79</f>
        <v>0.17596531602018095</v>
      </c>
      <c r="H45" s="16">
        <f>'Table de mortalité H'!AK79</f>
        <v>0.17420566285997913</v>
      </c>
      <c r="I45" s="16">
        <f>'Table de mortalité H'!AL79</f>
        <v>0.17248102679766533</v>
      </c>
      <c r="J45" s="16">
        <f>'Table de mortalité H'!AM79</f>
        <v>0.17080796083772798</v>
      </c>
      <c r="K45" s="16">
        <f>'Table de mortalité H'!AN79</f>
        <v>0.16918528520976958</v>
      </c>
      <c r="L45" s="16">
        <f>'Table de mortalité H'!AO79</f>
        <v>0.16761186205731873</v>
      </c>
      <c r="M45" s="16">
        <f>'Table de mortalité H'!AP79</f>
        <v>0.16606983292639141</v>
      </c>
      <c r="N45" s="16">
        <f>'Table de mortalité H'!AQ79</f>
        <v>0.16457520443005388</v>
      </c>
      <c r="O45" s="16">
        <f>'Table de mortalité H'!AR79</f>
        <v>0.1631104851106264</v>
      </c>
      <c r="P45" s="16">
        <f>'Table de mortalité H'!AS79</f>
        <v>0.16167511284165287</v>
      </c>
      <c r="Q45" s="16">
        <f>'Table de mortalité H'!AT79</f>
        <v>0.16026853935993049</v>
      </c>
      <c r="R45" s="16">
        <f>'Table de mortalité H'!AU79</f>
        <v>0.15889022992143509</v>
      </c>
      <c r="S45" s="16">
        <f>'Table de mortalité H'!AV79</f>
        <v>0.15753966296710289</v>
      </c>
      <c r="T45" s="16">
        <f>'Table de mortalité H'!AW79</f>
        <v>0.15620057583188252</v>
      </c>
      <c r="U45" s="16">
        <f>'Table de mortalité H'!AX79</f>
        <v>0.15488849099489471</v>
      </c>
      <c r="V45" s="16">
        <f>'Table de mortalité H'!AY79</f>
        <v>0.1535874276705376</v>
      </c>
      <c r="W45" s="16">
        <f>'Table de mortalité H'!AZ79</f>
        <v>0.15229729327810509</v>
      </c>
      <c r="X45" s="16">
        <f>'Table de mortalité H'!BA79</f>
        <v>0.15101799601456903</v>
      </c>
      <c r="Y45" s="16">
        <f>'Table de mortalité H'!BB79</f>
        <v>0.14974944484804664</v>
      </c>
      <c r="Z45" s="16">
        <f>'Table de mortalité H'!BC79</f>
        <v>0.14849154951132307</v>
      </c>
      <c r="AA45" s="16">
        <f>'Table de mortalité H'!BD79</f>
        <v>0.14724422049542796</v>
      </c>
      <c r="AB45" s="16">
        <f>'Table de mortalité H'!BE79</f>
        <v>0.14600736904326636</v>
      </c>
      <c r="AC45" s="16">
        <f>'Table de mortalité H'!BF79</f>
        <v>0.14478090714330294</v>
      </c>
      <c r="AD45" s="16">
        <f>'Table de mortalité H'!BG79</f>
        <v>0.1435647475232992</v>
      </c>
      <c r="AE45" s="16">
        <f>'Table de mortalité H'!BH79</f>
        <v>0.1423588036441035</v>
      </c>
      <c r="AF45" s="16">
        <f>'Table de mortalité H'!BI79</f>
        <v>0.14116298969349303</v>
      </c>
      <c r="AG45" s="16">
        <f>AF45*(1-'Table de mortalité H'!$AC79)</f>
        <v>0.1399772205800677</v>
      </c>
      <c r="AH45" s="16">
        <f>AG45*(1-'Table de mortalité H'!$AC79)</f>
        <v>0.13880141192719514</v>
      </c>
      <c r="AI45" s="16">
        <f>AH45*(1-'Table de mortalité H'!$AC79)</f>
        <v>0.13763548006700671</v>
      </c>
      <c r="AJ45" s="16">
        <f>AI45*(1-'Table de mortalité H'!$AC79)</f>
        <v>0.13647934203444387</v>
      </c>
      <c r="AK45" s="16">
        <f>AJ45*(1-'Table de mortalité H'!$AC79)</f>
        <v>0.13533291556135454</v>
      </c>
      <c r="AL45" s="16">
        <f>AK45*(1-'Table de mortalité H'!$AC79)</f>
        <v>0.13419611907063916</v>
      </c>
      <c r="AM45" s="16">
        <f>AL45*(1-'Table de mortalité H'!$AC79)</f>
        <v>0.13306887167044579</v>
      </c>
      <c r="AN45" s="16">
        <f>AM45*(1-'Table de mortalité H'!$AC79)</f>
        <v>0.13195109314841405</v>
      </c>
      <c r="AO45" s="16">
        <f>AN45*(1-'Table de mortalité H'!$AC79)</f>
        <v>0.13084270396596737</v>
      </c>
      <c r="AP45" s="16">
        <f>AO45*(1-'Table de mortalité H'!$AC79)</f>
        <v>0.12974362525265323</v>
      </c>
      <c r="AQ45" s="16">
        <f>AP45*(1-'Table de mortalité H'!$AC79)</f>
        <v>0.12865377880053094</v>
      </c>
      <c r="AR45" s="16">
        <f>AQ45*(1-'Table de mortalité H'!$AC79)</f>
        <v>0.12757308705860648</v>
      </c>
      <c r="AS45" s="16">
        <f>AR45*(1-'Table de mortalité H'!$AC79)</f>
        <v>0.12650147312731419</v>
      </c>
      <c r="AT45" s="16">
        <f>AS45*(1-'Table de mortalité H'!$AC79)</f>
        <v>0.12543886075304475</v>
      </c>
      <c r="AU45" s="16">
        <f>AT45*(1-'Table de mortalité H'!$AC79)</f>
        <v>0.12438517432271919</v>
      </c>
      <c r="AV45" s="16">
        <f>AU45*(1-'Table de mortalité H'!$AC79)</f>
        <v>0.12334033885840835</v>
      </c>
      <c r="AW45" s="16">
        <f>AV45*(1-'Table de mortalité H'!$AC79)</f>
        <v>0.12230428001199772</v>
      </c>
      <c r="AX45" s="16">
        <f>AW45*(1-'Table de mortalité H'!$AC79)</f>
        <v>0.12127692405989694</v>
      </c>
      <c r="AY45" s="16">
        <f>AX45*(1-'Table de mortalité H'!$AC79)</f>
        <v>0.12025819789779381</v>
      </c>
      <c r="AZ45" s="16">
        <f>AY45*(1-'Table de mortalité H'!$AC79)</f>
        <v>0.11924802903545234</v>
      </c>
      <c r="BA45" s="16">
        <f>AZ45*(1-'Table de mortalité H'!$AC79)</f>
        <v>0.11824634559155454</v>
      </c>
      <c r="BB45" s="16">
        <f>BA45*(1-'Table de mortalité H'!$AC79)</f>
        <v>0.11725307628858549</v>
      </c>
      <c r="BC45" s="16">
        <f>BB45*(1-'Table de mortalité H'!$AC79)</f>
        <v>0.11626815044776137</v>
      </c>
      <c r="BD45" s="16">
        <f>BC45*(1-'Table de mortalité H'!$AC79)</f>
        <v>0.11529149798400018</v>
      </c>
      <c r="BE45" s="16">
        <f>BD45*(1-'Table de mortalité H'!$AC79)</f>
        <v>0.11432304940093459</v>
      </c>
      <c r="BF45" s="16">
        <f>BE45*(1-'Table de mortalité H'!$AC79)</f>
        <v>0.11336273578596674</v>
      </c>
      <c r="BG45" s="16">
        <f>BF45*(1-'Table de mortalité H'!$AC79)</f>
        <v>0.11241048880536463</v>
      </c>
      <c r="BH45" s="16">
        <f>BG45*(1-'Table de mortalité H'!$AC79)</f>
        <v>0.11146624069939956</v>
      </c>
      <c r="BI45" s="16">
        <f>BH45*(1-'Table de mortalité H'!$AC79)</f>
        <v>0.1105299242775246</v>
      </c>
      <c r="BJ45" s="16">
        <f>BI45*(1-'Table de mortalité H'!$AC79)</f>
        <v>0.1096014729135934</v>
      </c>
      <c r="BK45" s="16">
        <f>BJ45*(1-'Table de mortalité H'!$AC79)</f>
        <v>0.10868082054111922</v>
      </c>
      <c r="BL45" s="16">
        <f>BK45*(1-'Table de mortalité H'!$AC79)</f>
        <v>0.10776790164857382</v>
      </c>
      <c r="BM45" s="16">
        <f>BL45*(1-'Table de mortalité H'!$AC79)</f>
        <v>0.1068626512747258</v>
      </c>
      <c r="BN45" s="16">
        <f>BM45*(1-'Table de mortalité H'!$AC79)</f>
        <v>0.10596500500401811</v>
      </c>
      <c r="BO45" s="16">
        <f>BN45*(1-'Table de mortalité H'!$AC79)</f>
        <v>0.10507489896198435</v>
      </c>
      <c r="BP45" s="16">
        <f>BO45*(1-'Table de mortalité H'!$AC79)</f>
        <v>0.10419226981070369</v>
      </c>
      <c r="BQ45" s="16">
        <f>BP45*(1-'Table de mortalité H'!$AC79)</f>
        <v>0.10331705474429378</v>
      </c>
      <c r="BR45" s="16">
        <f>BQ45*(1-'Table de mortalité H'!$AC79)</f>
        <v>0.10244919148444172</v>
      </c>
      <c r="BS45" s="16">
        <f>BR45*(1-'Table de mortalité H'!$AC79)</f>
        <v>0.10158861827597242</v>
      </c>
      <c r="BT45" s="16">
        <f>BS45*(1-'Table de mortalité H'!$AC79)</f>
        <v>0.10073527388245425</v>
      </c>
      <c r="BU45" s="16">
        <f>BT45*(1-'Table de mortalité H'!$AC79)</f>
        <v>9.988909758184164E-2</v>
      </c>
      <c r="BV45" s="16">
        <f>BU45*(1-'Table de mortalité H'!$AC79)</f>
        <v>9.9050029162154177E-2</v>
      </c>
      <c r="BW45" s="16">
        <f>BV45*(1-'Table de mortalité H'!$AC79)</f>
        <v>9.8218008917192082E-2</v>
      </c>
      <c r="BX45" s="16">
        <f>BW45*(1-'Table de mortalité H'!$AC79)</f>
        <v>9.7392977642287673E-2</v>
      </c>
      <c r="BY45" s="16">
        <f>BX45*(1-'Table de mortalité H'!$AC79)</f>
        <v>9.6574876630092454E-2</v>
      </c>
      <c r="BZ45" s="16">
        <f>BY45*(1-'Table de mortalité H'!$AC79)</f>
        <v>9.5763647666399679E-2</v>
      </c>
      <c r="CA45" s="16">
        <f>BZ45*(1-'Table de mortalité H'!$AC79)</f>
        <v>9.4959233026001927E-2</v>
      </c>
      <c r="CB45" s="16">
        <f>CA45*(1-'Table de mortalité H'!$AC79)</f>
        <v>9.4161575468583517E-2</v>
      </c>
      <c r="CC45" s="16">
        <f>CB45*(1-'Table de mortalité H'!$AC79)</f>
        <v>9.3370618234647415E-2</v>
      </c>
      <c r="CD45" s="16">
        <f>CC45*(1-'Table de mortalité H'!$AC79)</f>
        <v>9.2586305041476386E-2</v>
      </c>
      <c r="CE45" s="16">
        <f>CD45*(1-'Table de mortalité H'!$AC79)</f>
        <v>9.1808580079127983E-2</v>
      </c>
      <c r="CF45" s="16">
        <f>CE45*(1-'Table de mortalité H'!$AC79)</f>
        <v>9.1037388006463313E-2</v>
      </c>
      <c r="CG45" s="16">
        <f>CF45*(1-'Table de mortalité H'!$AC79)</f>
        <v>9.0272673947209031E-2</v>
      </c>
      <c r="CH45" s="16">
        <f>CG45*(1-'Table de mortalité H'!$AC79)</f>
        <v>8.9514383486052479E-2</v>
      </c>
      <c r="CI45" s="16">
        <f>CH45*(1-'Table de mortalité H'!$AC79)</f>
        <v>8.8762462664769642E-2</v>
      </c>
      <c r="CJ45" s="16">
        <f>CI45*(1-'Table de mortalité H'!$AC79)</f>
        <v>8.8016857978385585E-2</v>
      </c>
      <c r="CK45" s="16">
        <f>CJ45*(1-'Table de mortalité H'!$AC79)</f>
        <v>8.7277516371367145E-2</v>
      </c>
      <c r="CL45" s="16">
        <f>CK45*(1-'Table de mortalité H'!$AC79)</f>
        <v>8.6544385233847665E-2</v>
      </c>
      <c r="CM45" s="16">
        <f>CL45*(1-'Table de mortalité H'!$AC79)</f>
        <v>8.5817412397883347E-2</v>
      </c>
      <c r="CN45" s="16">
        <f>CM45*(1-'Table de mortalité H'!$AC79)</f>
        <v>8.5096546133741124E-2</v>
      </c>
      <c r="CO45" s="16">
        <f>CN45*(1-'Table de mortalité H'!$AC79)</f>
        <v>8.4381735146217704E-2</v>
      </c>
      <c r="CP45" s="16">
        <f>CO45*(1-'Table de mortalité H'!$AC79)</f>
        <v>8.3672928570989472E-2</v>
      </c>
      <c r="CQ45" s="16">
        <f>CP45*(1-'Table de mortalité H'!$AC79)</f>
        <v>8.2970075970993165E-2</v>
      </c>
      <c r="CR45" s="16">
        <f>CQ45*(1-'Table de mortalité H'!$AC79)</f>
        <v>8.2273127332836829E-2</v>
      </c>
      <c r="CS45" s="16">
        <f>CR45*(1-'Table de mortalité H'!$AC79)</f>
        <v>8.1582033063241008E-2</v>
      </c>
      <c r="CT45" s="16">
        <f>CS45*(1-'Table de mortalité H'!$AC79)</f>
        <v>8.0896743985509792E-2</v>
      </c>
      <c r="CU45" s="16">
        <f>CT45*(1-'Table de mortalité H'!$AC79)</f>
        <v>8.0217211336031519E-2</v>
      </c>
      <c r="CV45" s="16">
        <f>CU45*(1-'Table de mortalité H'!$AC79)</f>
        <v>7.9543386760808854E-2</v>
      </c>
      <c r="CW45" s="16">
        <f>CV45*(1-'Table de mortalité H'!$AC79)</f>
        <v>7.8875222312018059E-2</v>
      </c>
      <c r="CX45" s="16">
        <f>CW45*(1-'Table de mortalité H'!$AC79)</f>
        <v>7.8212670444597107E-2</v>
      </c>
      <c r="CY45" s="16">
        <f>CX45*(1-'Table de mortalité H'!$AC79)</f>
        <v>7.7555684012862489E-2</v>
      </c>
      <c r="CZ45" s="16">
        <f>CY45*(1-'Table de mortalité H'!$AC79)</f>
        <v>7.6904216267154449E-2</v>
      </c>
      <c r="DA45" s="16">
        <f>CZ45*(1-'Table de mortalité H'!$AC79)</f>
        <v>7.6258220850510358E-2</v>
      </c>
      <c r="DB45" s="16">
        <f>DA45*(1-'Table de mortalité H'!$AC79)</f>
        <v>7.5617651795366073E-2</v>
      </c>
      <c r="DC45" s="16">
        <f>DB45*(1-'Table de mortalité H'!$AC79)</f>
        <v>7.4982463520284995E-2</v>
      </c>
      <c r="DD45" s="16">
        <f>DC45*(1-'Table de mortalité H'!$AC79)</f>
        <v>7.4352610826714599E-2</v>
      </c>
      <c r="DE45" s="16">
        <f>DD45*(1-'Table de mortalité H'!$AC79)</f>
        <v>7.3728048895770198E-2</v>
      </c>
      <c r="DF45" s="16">
        <f>DE45*(1-'Table de mortalité H'!$AC79)</f>
        <v>7.3108733285045732E-2</v>
      </c>
      <c r="DG45" s="16">
        <f>DF45*(1-'Table de mortalité H'!$AC79)</f>
        <v>7.2494619925451351E-2</v>
      </c>
      <c r="DH45" s="16">
        <f>DG45*(1-'Table de mortalité H'!$AC79)</f>
        <v>7.1885665118077563E-2</v>
      </c>
      <c r="DI45" s="16">
        <f>DH45*(1-'Table de mortalité H'!$AC79)</f>
        <v>7.128182553108571E-2</v>
      </c>
      <c r="DJ45" s="16">
        <f>DI45*(1-'Table de mortalité H'!$AC79)</f>
        <v>7.0683058196624599E-2</v>
      </c>
      <c r="DK45" s="16">
        <f>DJ45*(1-'Table de mortalité H'!$AC79)</f>
        <v>7.0089320507772959E-2</v>
      </c>
    </row>
    <row r="46" spans="1:115" x14ac:dyDescent="0.2">
      <c r="A46" s="16"/>
      <c r="B46" s="16">
        <v>93</v>
      </c>
      <c r="C46" s="16"/>
      <c r="D46" s="16">
        <f>'Table de mortalité H'!AG80</f>
        <v>0.20238</v>
      </c>
      <c r="E46" s="16">
        <f>'Table de mortalité H'!AH80</f>
        <v>0.200416914</v>
      </c>
      <c r="F46" s="16">
        <f>'Table de mortalité H'!AI80</f>
        <v>0.19849291162559998</v>
      </c>
      <c r="G46" s="16">
        <f>'Table de mortalité H'!AJ80</f>
        <v>0.19662707825631934</v>
      </c>
      <c r="H46" s="16">
        <f>'Table de mortalité H'!AK80</f>
        <v>0.19481810913636119</v>
      </c>
      <c r="I46" s="16">
        <f>'Table de mortalité H'!AL80</f>
        <v>0.19306474615413394</v>
      </c>
      <c r="J46" s="16">
        <f>'Table de mortalité H'!AM80</f>
        <v>0.19134646991336215</v>
      </c>
      <c r="K46" s="16">
        <f>'Table de mortalité H'!AN80</f>
        <v>0.18968175562511588</v>
      </c>
      <c r="L46" s="16">
        <f>'Table de mortalité H'!AO80</f>
        <v>0.18805049252673989</v>
      </c>
      <c r="M46" s="16">
        <f>'Table de mortalité H'!AP80</f>
        <v>0.18647086838951529</v>
      </c>
      <c r="N46" s="16">
        <f>'Table de mortalité H'!AQ80</f>
        <v>0.18492316018188232</v>
      </c>
      <c r="O46" s="16">
        <f>'Table de mortalité H'!AR80</f>
        <v>0.18340679026839088</v>
      </c>
      <c r="P46" s="16">
        <f>'Table de mortalité H'!AS80</f>
        <v>0.18193953594624376</v>
      </c>
      <c r="Q46" s="16">
        <f>'Table de mortalité H'!AT80</f>
        <v>0.18050221361226843</v>
      </c>
      <c r="R46" s="16">
        <f>'Table de mortalité H'!AU80</f>
        <v>0.17909429634609272</v>
      </c>
      <c r="S46" s="16">
        <f>'Table de mortalité H'!AV80</f>
        <v>0.1776973608345932</v>
      </c>
      <c r="T46" s="16">
        <f>'Table de mortalité H'!AW80</f>
        <v>0.17632909115616682</v>
      </c>
      <c r="U46" s="16">
        <f>'Table de mortalité H'!AX80</f>
        <v>0.17498899006337995</v>
      </c>
      <c r="V46" s="16">
        <f>'Table de mortalité H'!AY80</f>
        <v>0.17365907373889825</v>
      </c>
      <c r="W46" s="16">
        <f>'Table de mortalité H'!AZ80</f>
        <v>0.1723392647784826</v>
      </c>
      <c r="X46" s="16">
        <f>'Table de mortalité H'!BA80</f>
        <v>0.17102948636616613</v>
      </c>
      <c r="Y46" s="16">
        <f>'Table de mortalité H'!BB80</f>
        <v>0.16972966226978325</v>
      </c>
      <c r="Z46" s="16">
        <f>'Table de mortalité H'!BC80</f>
        <v>0.16843971683653289</v>
      </c>
      <c r="AA46" s="16">
        <f>'Table de mortalité H'!BD80</f>
        <v>0.16715957498857523</v>
      </c>
      <c r="AB46" s="16">
        <f>'Table de mortalité H'!BE80</f>
        <v>0.16588916221866204</v>
      </c>
      <c r="AC46" s="16">
        <f>'Table de mortalité H'!BF80</f>
        <v>0.16462840458580019</v>
      </c>
      <c r="AD46" s="16">
        <f>'Table de mortalité H'!BG80</f>
        <v>0.16337722871094809</v>
      </c>
      <c r="AE46" s="16">
        <f>'Table de mortalité H'!BH80</f>
        <v>0.16213556177274488</v>
      </c>
      <c r="AF46" s="16">
        <f>'Table de mortalité H'!BI80</f>
        <v>0.16090333150327202</v>
      </c>
      <c r="AG46" s="16">
        <f>AF46*(1-'Table de mortalité H'!$AC80)</f>
        <v>0.15968046618384715</v>
      </c>
      <c r="AH46" s="16">
        <f>AG46*(1-'Table de mortalité H'!$AC80)</f>
        <v>0.1584668946408499</v>
      </c>
      <c r="AI46" s="16">
        <f>AH46*(1-'Table de mortalité H'!$AC80)</f>
        <v>0.15726254624157943</v>
      </c>
      <c r="AJ46" s="16">
        <f>AI46*(1-'Table de mortalité H'!$AC80)</f>
        <v>0.15606735089014342</v>
      </c>
      <c r="AK46" s="16">
        <f>AJ46*(1-'Table de mortalité H'!$AC80)</f>
        <v>0.15488123902337833</v>
      </c>
      <c r="AL46" s="16">
        <f>AK46*(1-'Table de mortalité H'!$AC80)</f>
        <v>0.15370414160680065</v>
      </c>
      <c r="AM46" s="16">
        <f>AL46*(1-'Table de mortalité H'!$AC80)</f>
        <v>0.15253599013058897</v>
      </c>
      <c r="AN46" s="16">
        <f>AM46*(1-'Table de mortalité H'!$AC80)</f>
        <v>0.15137671660559648</v>
      </c>
      <c r="AO46" s="16">
        <f>AN46*(1-'Table de mortalité H'!$AC80)</f>
        <v>0.15022625355939395</v>
      </c>
      <c r="AP46" s="16">
        <f>AO46*(1-'Table de mortalité H'!$AC80)</f>
        <v>0.14908453403234256</v>
      </c>
      <c r="AQ46" s="16">
        <f>AP46*(1-'Table de mortalité H'!$AC80)</f>
        <v>0.14795149157369675</v>
      </c>
      <c r="AR46" s="16">
        <f>AQ46*(1-'Table de mortalité H'!$AC80)</f>
        <v>0.14682706023773665</v>
      </c>
      <c r="AS46" s="16">
        <f>AR46*(1-'Table de mortalité H'!$AC80)</f>
        <v>0.14571117457992985</v>
      </c>
      <c r="AT46" s="16">
        <f>AS46*(1-'Table de mortalité H'!$AC80)</f>
        <v>0.14460376965312238</v>
      </c>
      <c r="AU46" s="16">
        <f>AT46*(1-'Table de mortalité H'!$AC80)</f>
        <v>0.14350478100375866</v>
      </c>
      <c r="AV46" s="16">
        <f>AU46*(1-'Table de mortalité H'!$AC80)</f>
        <v>0.14241414466813007</v>
      </c>
      <c r="AW46" s="16">
        <f>AV46*(1-'Table de mortalité H'!$AC80)</f>
        <v>0.14133179716865227</v>
      </c>
      <c r="AX46" s="16">
        <f>AW46*(1-'Table de mortalité H'!$AC80)</f>
        <v>0.14025767551017052</v>
      </c>
      <c r="AY46" s="16">
        <f>AX46*(1-'Table de mortalité H'!$AC80)</f>
        <v>0.13919171717629322</v>
      </c>
      <c r="AZ46" s="16">
        <f>AY46*(1-'Table de mortalité H'!$AC80)</f>
        <v>0.13813386012575338</v>
      </c>
      <c r="BA46" s="16">
        <f>AZ46*(1-'Table de mortalité H'!$AC80)</f>
        <v>0.13708404278879766</v>
      </c>
      <c r="BB46" s="16">
        <f>BA46*(1-'Table de mortalité H'!$AC80)</f>
        <v>0.13604220406360279</v>
      </c>
      <c r="BC46" s="16">
        <f>BB46*(1-'Table de mortalité H'!$AC80)</f>
        <v>0.13500828331271941</v>
      </c>
      <c r="BD46" s="16">
        <f>BC46*(1-'Table de mortalité H'!$AC80)</f>
        <v>0.13398222035954274</v>
      </c>
      <c r="BE46" s="16">
        <f>BD46*(1-'Table de mortalité H'!$AC80)</f>
        <v>0.13296395548481021</v>
      </c>
      <c r="BF46" s="16">
        <f>BE46*(1-'Table de mortalité H'!$AC80)</f>
        <v>0.13195342942312566</v>
      </c>
      <c r="BG46" s="16">
        <f>BF46*(1-'Table de mortalité H'!$AC80)</f>
        <v>0.1309505833595099</v>
      </c>
      <c r="BH46" s="16">
        <f>BG46*(1-'Table de mortalité H'!$AC80)</f>
        <v>0.12995535892597762</v>
      </c>
      <c r="BI46" s="16">
        <f>BH46*(1-'Table de mortalité H'!$AC80)</f>
        <v>0.12896769819814019</v>
      </c>
      <c r="BJ46" s="16">
        <f>BI46*(1-'Table de mortalité H'!$AC80)</f>
        <v>0.12798754369183432</v>
      </c>
      <c r="BK46" s="16">
        <f>BJ46*(1-'Table de mortalité H'!$AC80)</f>
        <v>0.12701483835977637</v>
      </c>
      <c r="BL46" s="16">
        <f>BK46*(1-'Table de mortalité H'!$AC80)</f>
        <v>0.12604952558824206</v>
      </c>
      <c r="BM46" s="16">
        <f>BL46*(1-'Table de mortalité H'!$AC80)</f>
        <v>0.12509154919377141</v>
      </c>
      <c r="BN46" s="16">
        <f>BM46*(1-'Table de mortalité H'!$AC80)</f>
        <v>0.12414085341989874</v>
      </c>
      <c r="BO46" s="16">
        <f>BN46*(1-'Table de mortalité H'!$AC80)</f>
        <v>0.1231973829339075</v>
      </c>
      <c r="BP46" s="16">
        <f>BO46*(1-'Table de mortalité H'!$AC80)</f>
        <v>0.1222610828236098</v>
      </c>
      <c r="BQ46" s="16">
        <f>BP46*(1-'Table de mortalité H'!$AC80)</f>
        <v>0.12133189859415036</v>
      </c>
      <c r="BR46" s="16">
        <f>BQ46*(1-'Table de mortalité H'!$AC80)</f>
        <v>0.12040977616483481</v>
      </c>
      <c r="BS46" s="16">
        <f>BR46*(1-'Table de mortalité H'!$AC80)</f>
        <v>0.11949466186598205</v>
      </c>
      <c r="BT46" s="16">
        <f>BS46*(1-'Table de mortalité H'!$AC80)</f>
        <v>0.11858650243580059</v>
      </c>
      <c r="BU46" s="16">
        <f>BT46*(1-'Table de mortalité H'!$AC80)</f>
        <v>0.1176852450172885</v>
      </c>
      <c r="BV46" s="16">
        <f>BU46*(1-'Table de mortalité H'!$AC80)</f>
        <v>0.1167908371551571</v>
      </c>
      <c r="BW46" s="16">
        <f>BV46*(1-'Table de mortalité H'!$AC80)</f>
        <v>0.11590322679277791</v>
      </c>
      <c r="BX46" s="16">
        <f>BW46*(1-'Table de mortalité H'!$AC80)</f>
        <v>0.11502236226915279</v>
      </c>
      <c r="BY46" s="16">
        <f>BX46*(1-'Table de mortalité H'!$AC80)</f>
        <v>0.11414819231590721</v>
      </c>
      <c r="BZ46" s="16">
        <f>BY46*(1-'Table de mortalité H'!$AC80)</f>
        <v>0.11328066605430631</v>
      </c>
      <c r="CA46" s="16">
        <f>BZ46*(1-'Table de mortalité H'!$AC80)</f>
        <v>0.11241973299229358</v>
      </c>
      <c r="CB46" s="16">
        <f>CA46*(1-'Table de mortalité H'!$AC80)</f>
        <v>0.11156534302155213</v>
      </c>
      <c r="CC46" s="16">
        <f>CB46*(1-'Table de mortalité H'!$AC80)</f>
        <v>0.11071744641458833</v>
      </c>
      <c r="CD46" s="16">
        <f>CC46*(1-'Table de mortalité H'!$AC80)</f>
        <v>0.10987599382183745</v>
      </c>
      <c r="CE46" s="16">
        <f>CD46*(1-'Table de mortalité H'!$AC80)</f>
        <v>0.10904093626879148</v>
      </c>
      <c r="CF46" s="16">
        <f>CE46*(1-'Table de mortalité H'!$AC80)</f>
        <v>0.10821222515314866</v>
      </c>
      <c r="CG46" s="16">
        <f>CF46*(1-'Table de mortalité H'!$AC80)</f>
        <v>0.10738981224198473</v>
      </c>
      <c r="CH46" s="16">
        <f>CG46*(1-'Table de mortalité H'!$AC80)</f>
        <v>0.10657364966894564</v>
      </c>
      <c r="CI46" s="16">
        <f>CH46*(1-'Table de mortalité H'!$AC80)</f>
        <v>0.10576368993146165</v>
      </c>
      <c r="CJ46" s="16">
        <f>CI46*(1-'Table de mortalité H'!$AC80)</f>
        <v>0.10495988588798254</v>
      </c>
      <c r="CK46" s="16">
        <f>CJ46*(1-'Table de mortalité H'!$AC80)</f>
        <v>0.10416219075523386</v>
      </c>
      <c r="CL46" s="16">
        <f>CK46*(1-'Table de mortalité H'!$AC80)</f>
        <v>0.10337055810549409</v>
      </c>
      <c r="CM46" s="16">
        <f>CL46*(1-'Table de mortalité H'!$AC80)</f>
        <v>0.10258494186389233</v>
      </c>
      <c r="CN46" s="16">
        <f>CM46*(1-'Table de mortalité H'!$AC80)</f>
        <v>0.10180529630572674</v>
      </c>
      <c r="CO46" s="16">
        <f>CN46*(1-'Table de mortalité H'!$AC80)</f>
        <v>0.10103157605380321</v>
      </c>
      <c r="CP46" s="16">
        <f>CO46*(1-'Table de mortalité H'!$AC80)</f>
        <v>0.10026373607579429</v>
      </c>
      <c r="CQ46" s="16">
        <f>CP46*(1-'Table de mortalité H'!$AC80)</f>
        <v>9.9501731681618258E-2</v>
      </c>
      <c r="CR46" s="16">
        <f>CQ46*(1-'Table de mortalité H'!$AC80)</f>
        <v>9.874551852083796E-2</v>
      </c>
      <c r="CS46" s="16">
        <f>CR46*(1-'Table de mortalité H'!$AC80)</f>
        <v>9.7995052580079581E-2</v>
      </c>
      <c r="CT46" s="16">
        <f>CS46*(1-'Table de mortalité H'!$AC80)</f>
        <v>9.7250290180470975E-2</v>
      </c>
      <c r="CU46" s="16">
        <f>CT46*(1-'Table de mortalité H'!$AC80)</f>
        <v>9.6511187975099388E-2</v>
      </c>
      <c r="CV46" s="16">
        <f>CU46*(1-'Table de mortalité H'!$AC80)</f>
        <v>9.577770294648863E-2</v>
      </c>
      <c r="CW46" s="16">
        <f>CV46*(1-'Table de mortalité H'!$AC80)</f>
        <v>9.5049792404095307E-2</v>
      </c>
      <c r="CX46" s="16">
        <f>CW46*(1-'Table de mortalité H'!$AC80)</f>
        <v>9.4327413981824176E-2</v>
      </c>
      <c r="CY46" s="16">
        <f>CX46*(1-'Table de mortalité H'!$AC80)</f>
        <v>9.3610525635562311E-2</v>
      </c>
      <c r="CZ46" s="16">
        <f>CY46*(1-'Table de mortalité H'!$AC80)</f>
        <v>9.2899085640732029E-2</v>
      </c>
      <c r="DA46" s="16">
        <f>CZ46*(1-'Table de mortalité H'!$AC80)</f>
        <v>9.2193052589862462E-2</v>
      </c>
      <c r="DB46" s="16">
        <f>DA46*(1-'Table de mortalité H'!$AC80)</f>
        <v>9.1492385390179509E-2</v>
      </c>
      <c r="DC46" s="16">
        <f>DB46*(1-'Table de mortalité H'!$AC80)</f>
        <v>9.0797043261214141E-2</v>
      </c>
      <c r="DD46" s="16">
        <f>DC46*(1-'Table de mortalité H'!$AC80)</f>
        <v>9.010698573242891E-2</v>
      </c>
      <c r="DE46" s="16">
        <f>DD46*(1-'Table de mortalité H'!$AC80)</f>
        <v>8.9422172640862441E-2</v>
      </c>
      <c r="DF46" s="16">
        <f>DE46*(1-'Table de mortalité H'!$AC80)</f>
        <v>8.8742564128791876E-2</v>
      </c>
      <c r="DG46" s="16">
        <f>DF46*(1-'Table de mortalité H'!$AC80)</f>
        <v>8.8068120641413047E-2</v>
      </c>
      <c r="DH46" s="16">
        <f>DG46*(1-'Table de mortalité H'!$AC80)</f>
        <v>8.7398802924538305E-2</v>
      </c>
      <c r="DI46" s="16">
        <f>DH46*(1-'Table de mortalité H'!$AC80)</f>
        <v>8.6734572022311815E-2</v>
      </c>
      <c r="DJ46" s="16">
        <f>DI46*(1-'Table de mortalité H'!$AC80)</f>
        <v>8.6075389274942238E-2</v>
      </c>
      <c r="DK46" s="16">
        <f>DJ46*(1-'Table de mortalité H'!$AC80)</f>
        <v>8.5421216316452678E-2</v>
      </c>
    </row>
    <row r="47" spans="1:115" x14ac:dyDescent="0.2">
      <c r="A47" s="16"/>
      <c r="B47" s="16">
        <v>94</v>
      </c>
      <c r="C47" s="16"/>
      <c r="D47" s="16">
        <f>'Table de mortalité H'!AG81</f>
        <v>0.22542999999999999</v>
      </c>
      <c r="E47" s="16">
        <f>'Table de mortalité H'!AH81</f>
        <v>0.22342367299999999</v>
      </c>
      <c r="F47" s="16">
        <f>'Table de mortalité H'!AI81</f>
        <v>0.22145754467759998</v>
      </c>
      <c r="G47" s="16">
        <f>'Table de mortalité H'!AJ81</f>
        <v>0.21955300979337261</v>
      </c>
      <c r="H47" s="16">
        <f>'Table de mortalité H'!AK81</f>
        <v>0.21768680921012895</v>
      </c>
      <c r="I47" s="16">
        <f>'Table de mortalité H'!AL81</f>
        <v>0.21585824001276388</v>
      </c>
      <c r="J47" s="16">
        <f>'Table de mortalité H'!AM81</f>
        <v>0.21408820244465923</v>
      </c>
      <c r="K47" s="16">
        <f>'Table de mortalité H'!AN81</f>
        <v>0.2123540880048575</v>
      </c>
      <c r="L47" s="16">
        <f>'Table de mortalité H'!AO81</f>
        <v>0.21067649070961914</v>
      </c>
      <c r="M47" s="16">
        <f>'Table de mortalité H'!AP81</f>
        <v>0.20903321408208411</v>
      </c>
      <c r="N47" s="16">
        <f>'Table de mortalité H'!AQ81</f>
        <v>0.20744456165506026</v>
      </c>
      <c r="O47" s="16">
        <f>'Table de mortalité H'!AR81</f>
        <v>0.2058887274426473</v>
      </c>
      <c r="P47" s="16">
        <f>'Table de mortalité H'!AS81</f>
        <v>0.20438573973231597</v>
      </c>
      <c r="Q47" s="16">
        <f>'Table de mortalité H'!AT81</f>
        <v>0.2029141624062433</v>
      </c>
      <c r="R47" s="16">
        <f>'Table de mortalité H'!AU81</f>
        <v>0.20147347185315898</v>
      </c>
      <c r="S47" s="16">
        <f>'Table de mortalité H'!AV81</f>
        <v>0.20006315755018686</v>
      </c>
      <c r="T47" s="16">
        <f>'Table de mortalité H'!AW81</f>
        <v>0.19868272176309057</v>
      </c>
      <c r="U47" s="16">
        <f>'Table de mortalité H'!AX81</f>
        <v>0.19731181098292525</v>
      </c>
      <c r="V47" s="16">
        <f>'Table de mortalité H'!AY81</f>
        <v>0.19597009066824134</v>
      </c>
      <c r="W47" s="16">
        <f>'Table de mortalité H'!AZ81</f>
        <v>0.19463749405169728</v>
      </c>
      <c r="X47" s="16">
        <f>'Table de mortalité H'!BA81</f>
        <v>0.19331395909214574</v>
      </c>
      <c r="Y47" s="16">
        <f>'Table de mortalité H'!BB81</f>
        <v>0.19199942417031915</v>
      </c>
      <c r="Z47" s="16">
        <f>'Table de mortalité H'!BC81</f>
        <v>0.19069382808596097</v>
      </c>
      <c r="AA47" s="16">
        <f>'Table de mortalité H'!BD81</f>
        <v>0.18939711005497642</v>
      </c>
      <c r="AB47" s="16">
        <f>'Table de mortalité H'!BE81</f>
        <v>0.18810920970660258</v>
      </c>
      <c r="AC47" s="16">
        <f>'Table de mortalité H'!BF81</f>
        <v>0.18683006708059768</v>
      </c>
      <c r="AD47" s="16">
        <f>'Table de mortalité H'!BG81</f>
        <v>0.18555962262444961</v>
      </c>
      <c r="AE47" s="16">
        <f>'Table de mortalité H'!BH81</f>
        <v>0.18429781719060334</v>
      </c>
      <c r="AF47" s="16">
        <f>'Table de mortalité H'!BI81</f>
        <v>0.18304459203370724</v>
      </c>
      <c r="AG47" s="16">
        <f>AF47*(1-'Table de mortalité H'!$AC81)</f>
        <v>0.18179988880787804</v>
      </c>
      <c r="AH47" s="16">
        <f>AG47*(1-'Table de mortalité H'!$AC81)</f>
        <v>0.18056364956398446</v>
      </c>
      <c r="AI47" s="16">
        <f>AH47*(1-'Table de mortalité H'!$AC81)</f>
        <v>0.17933581674694937</v>
      </c>
      <c r="AJ47" s="16">
        <f>AI47*(1-'Table de mortalité H'!$AC81)</f>
        <v>0.1781163331930701</v>
      </c>
      <c r="AK47" s="16">
        <f>AJ47*(1-'Table de mortalité H'!$AC81)</f>
        <v>0.17690514212735722</v>
      </c>
      <c r="AL47" s="16">
        <f>AK47*(1-'Table de mortalité H'!$AC81)</f>
        <v>0.1757021871608912</v>
      </c>
      <c r="AM47" s="16">
        <f>AL47*(1-'Table de mortalité H'!$AC81)</f>
        <v>0.17450741228819713</v>
      </c>
      <c r="AN47" s="16">
        <f>AM47*(1-'Table de mortalité H'!$AC81)</f>
        <v>0.17332076188463738</v>
      </c>
      <c r="AO47" s="16">
        <f>AN47*(1-'Table de mortalité H'!$AC81)</f>
        <v>0.17214218070382184</v>
      </c>
      <c r="AP47" s="16">
        <f>AO47*(1-'Table de mortalité H'!$AC81)</f>
        <v>0.17097161387503584</v>
      </c>
      <c r="AQ47" s="16">
        <f>AP47*(1-'Table de mortalité H'!$AC81)</f>
        <v>0.16980900690068559</v>
      </c>
      <c r="AR47" s="16">
        <f>AQ47*(1-'Table de mortalité H'!$AC81)</f>
        <v>0.16865430565376094</v>
      </c>
      <c r="AS47" s="16">
        <f>AR47*(1-'Table de mortalité H'!$AC81)</f>
        <v>0.16750745637531536</v>
      </c>
      <c r="AT47" s="16">
        <f>AS47*(1-'Table de mortalité H'!$AC81)</f>
        <v>0.1663684056719632</v>
      </c>
      <c r="AU47" s="16">
        <f>AT47*(1-'Table de mortalité H'!$AC81)</f>
        <v>0.16523710051339385</v>
      </c>
      <c r="AV47" s="16">
        <f>AU47*(1-'Table de mortalité H'!$AC81)</f>
        <v>0.16411348822990277</v>
      </c>
      <c r="AW47" s="16">
        <f>AV47*(1-'Table de mortalité H'!$AC81)</f>
        <v>0.16299751650993943</v>
      </c>
      <c r="AX47" s="16">
        <f>AW47*(1-'Table de mortalité H'!$AC81)</f>
        <v>0.16188913339767183</v>
      </c>
      <c r="AY47" s="16">
        <f>AX47*(1-'Table de mortalité H'!$AC81)</f>
        <v>0.16078828729056766</v>
      </c>
      <c r="AZ47" s="16">
        <f>AY47*(1-'Table de mortalité H'!$AC81)</f>
        <v>0.15969492693699178</v>
      </c>
      <c r="BA47" s="16">
        <f>AZ47*(1-'Table de mortalité H'!$AC81)</f>
        <v>0.15860900143382023</v>
      </c>
      <c r="BB47" s="16">
        <f>BA47*(1-'Table de mortalité H'!$AC81)</f>
        <v>0.15753046022407025</v>
      </c>
      <c r="BC47" s="16">
        <f>BB47*(1-'Table de mortalité H'!$AC81)</f>
        <v>0.15645925309454656</v>
      </c>
      <c r="BD47" s="16">
        <f>BC47*(1-'Table de mortalité H'!$AC81)</f>
        <v>0.15539533017350363</v>
      </c>
      <c r="BE47" s="16">
        <f>BD47*(1-'Table de mortalité H'!$AC81)</f>
        <v>0.15433864192832381</v>
      </c>
      <c r="BF47" s="16">
        <f>BE47*(1-'Table de mortalité H'!$AC81)</f>
        <v>0.15328913916321119</v>
      </c>
      <c r="BG47" s="16">
        <f>BF47*(1-'Table de mortalité H'!$AC81)</f>
        <v>0.15224677301690134</v>
      </c>
      <c r="BH47" s="16">
        <f>BG47*(1-'Table de mortalité H'!$AC81)</f>
        <v>0.15121149496038641</v>
      </c>
      <c r="BI47" s="16">
        <f>BH47*(1-'Table de mortalité H'!$AC81)</f>
        <v>0.15018325679465577</v>
      </c>
      <c r="BJ47" s="16">
        <f>BI47*(1-'Table de mortalité H'!$AC81)</f>
        <v>0.14916201064845211</v>
      </c>
      <c r="BK47" s="16">
        <f>BJ47*(1-'Table de mortalité H'!$AC81)</f>
        <v>0.14814770897604262</v>
      </c>
      <c r="BL47" s="16">
        <f>BK47*(1-'Table de mortalité H'!$AC81)</f>
        <v>0.14714030455500554</v>
      </c>
      <c r="BM47" s="16">
        <f>BL47*(1-'Table de mortalité H'!$AC81)</f>
        <v>0.14613975048403149</v>
      </c>
      <c r="BN47" s="16">
        <f>BM47*(1-'Table de mortalité H'!$AC81)</f>
        <v>0.14514600018074009</v>
      </c>
      <c r="BO47" s="16">
        <f>BN47*(1-'Table de mortalité H'!$AC81)</f>
        <v>0.14415900737951104</v>
      </c>
      <c r="BP47" s="16">
        <f>BO47*(1-'Table de mortalité H'!$AC81)</f>
        <v>0.14317872612933036</v>
      </c>
      <c r="BQ47" s="16">
        <f>BP47*(1-'Table de mortalité H'!$AC81)</f>
        <v>0.14220511079165091</v>
      </c>
      <c r="BR47" s="16">
        <f>BQ47*(1-'Table de mortalité H'!$AC81)</f>
        <v>0.14123811603826766</v>
      </c>
      <c r="BS47" s="16">
        <f>BR47*(1-'Table de mortalité H'!$AC81)</f>
        <v>0.14027769684920743</v>
      </c>
      <c r="BT47" s="16">
        <f>BS47*(1-'Table de mortalité H'!$AC81)</f>
        <v>0.13932380851063281</v>
      </c>
      <c r="BU47" s="16">
        <f>BT47*(1-'Table de mortalité H'!$AC81)</f>
        <v>0.13837640661276049</v>
      </c>
      <c r="BV47" s="16">
        <f>BU47*(1-'Table de mortalité H'!$AC81)</f>
        <v>0.1374354470477937</v>
      </c>
      <c r="BW47" s="16">
        <f>BV47*(1-'Table de mortalité H'!$AC81)</f>
        <v>0.13650088600786869</v>
      </c>
      <c r="BX47" s="16">
        <f>BW47*(1-'Table de mortalité H'!$AC81)</f>
        <v>0.13557267998301517</v>
      </c>
      <c r="BY47" s="16">
        <f>BX47*(1-'Table de mortalité H'!$AC81)</f>
        <v>0.13465078575913067</v>
      </c>
      <c r="BZ47" s="16">
        <f>BY47*(1-'Table de mortalité H'!$AC81)</f>
        <v>0.13373516041596858</v>
      </c>
      <c r="CA47" s="16">
        <f>BZ47*(1-'Table de mortalité H'!$AC81)</f>
        <v>0.13282576132513998</v>
      </c>
      <c r="CB47" s="16">
        <f>CA47*(1-'Table de mortalité H'!$AC81)</f>
        <v>0.13192254614812904</v>
      </c>
      <c r="CC47" s="16">
        <f>CB47*(1-'Table de mortalité H'!$AC81)</f>
        <v>0.13102547283432175</v>
      </c>
      <c r="CD47" s="16">
        <f>CC47*(1-'Table de mortalité H'!$AC81)</f>
        <v>0.13013449961904835</v>
      </c>
      <c r="CE47" s="16">
        <f>CD47*(1-'Table de mortalité H'!$AC81)</f>
        <v>0.12924958502163883</v>
      </c>
      <c r="CF47" s="16">
        <f>CE47*(1-'Table de mortalité H'!$AC81)</f>
        <v>0.12837068784349168</v>
      </c>
      <c r="CG47" s="16">
        <f>CF47*(1-'Table de mortalité H'!$AC81)</f>
        <v>0.12749776716615593</v>
      </c>
      <c r="CH47" s="16">
        <f>CG47*(1-'Table de mortalité H'!$AC81)</f>
        <v>0.12663078234942607</v>
      </c>
      <c r="CI47" s="16">
        <f>CH47*(1-'Table de mortalité H'!$AC81)</f>
        <v>0.12576969302944996</v>
      </c>
      <c r="CJ47" s="16">
        <f>CI47*(1-'Table de mortalité H'!$AC81)</f>
        <v>0.12491445911684969</v>
      </c>
      <c r="CK47" s="16">
        <f>CJ47*(1-'Table de mortalité H'!$AC81)</f>
        <v>0.1240650407948551</v>
      </c>
      <c r="CL47" s="16">
        <f>CK47*(1-'Table de mortalité H'!$AC81)</f>
        <v>0.12322139851745008</v>
      </c>
      <c r="CM47" s="16">
        <f>CL47*(1-'Table de mortalité H'!$AC81)</f>
        <v>0.12238349300753142</v>
      </c>
      <c r="CN47" s="16">
        <f>CM47*(1-'Table de mortalité H'!$AC81)</f>
        <v>0.1215512852550802</v>
      </c>
      <c r="CO47" s="16">
        <f>CN47*(1-'Table de mortalité H'!$AC81)</f>
        <v>0.12072473651534565</v>
      </c>
      <c r="CP47" s="16">
        <f>CO47*(1-'Table de mortalité H'!$AC81)</f>
        <v>0.1199038083070413</v>
      </c>
      <c r="CQ47" s="16">
        <f>CP47*(1-'Table de mortalité H'!$AC81)</f>
        <v>0.11908846241055342</v>
      </c>
      <c r="CR47" s="16">
        <f>CQ47*(1-'Table de mortalité H'!$AC81)</f>
        <v>0.11827866086616165</v>
      </c>
      <c r="CS47" s="16">
        <f>CR47*(1-'Table de mortalité H'!$AC81)</f>
        <v>0.11747436597227175</v>
      </c>
      <c r="CT47" s="16">
        <f>CS47*(1-'Table de mortalité H'!$AC81)</f>
        <v>0.1166755402836603</v>
      </c>
      <c r="CU47" s="16">
        <f>CT47*(1-'Table de mortalité H'!$AC81)</f>
        <v>0.11588214660973141</v>
      </c>
      <c r="CV47" s="16">
        <f>CU47*(1-'Table de mortalité H'!$AC81)</f>
        <v>0.11509414801278524</v>
      </c>
      <c r="CW47" s="16">
        <f>CV47*(1-'Table de mortalité H'!$AC81)</f>
        <v>0.1143115078062983</v>
      </c>
      <c r="CX47" s="16">
        <f>CW47*(1-'Table de mortalité H'!$AC81)</f>
        <v>0.11353418955321547</v>
      </c>
      <c r="CY47" s="16">
        <f>CX47*(1-'Table de mortalité H'!$AC81)</f>
        <v>0.1127621570642536</v>
      </c>
      <c r="CZ47" s="16">
        <f>CY47*(1-'Table de mortalité H'!$AC81)</f>
        <v>0.11199537439621668</v>
      </c>
      <c r="DA47" s="16">
        <f>CZ47*(1-'Table de mortalité H'!$AC81)</f>
        <v>0.1112338058503224</v>
      </c>
      <c r="DB47" s="16">
        <f>DA47*(1-'Table de mortalité H'!$AC81)</f>
        <v>0.1104774159705402</v>
      </c>
      <c r="DC47" s="16">
        <f>DB47*(1-'Table de mortalité H'!$AC81)</f>
        <v>0.10972616954194052</v>
      </c>
      <c r="DD47" s="16">
        <f>DC47*(1-'Table de mortalité H'!$AC81)</f>
        <v>0.10898003158905532</v>
      </c>
      <c r="DE47" s="16">
        <f>DD47*(1-'Table de mortalité H'!$AC81)</f>
        <v>0.10823896737424975</v>
      </c>
      <c r="DF47" s="16">
        <f>DE47*(1-'Table de mortalité H'!$AC81)</f>
        <v>0.10750294239610485</v>
      </c>
      <c r="DG47" s="16">
        <f>DF47*(1-'Table de mortalité H'!$AC81)</f>
        <v>0.10677192238781133</v>
      </c>
      <c r="DH47" s="16">
        <f>DG47*(1-'Table de mortalité H'!$AC81)</f>
        <v>0.1060458733155742</v>
      </c>
      <c r="DI47" s="16">
        <f>DH47*(1-'Table de mortalité H'!$AC81)</f>
        <v>0.1053247613770283</v>
      </c>
      <c r="DJ47" s="16">
        <f>DI47*(1-'Table de mortalité H'!$AC81)</f>
        <v>0.10460855299966451</v>
      </c>
      <c r="DK47" s="16">
        <f>DJ47*(1-'Table de mortalité H'!$AC81)</f>
        <v>0.1038972148392668</v>
      </c>
    </row>
    <row r="48" spans="1:115" x14ac:dyDescent="0.2">
      <c r="A48" s="16"/>
      <c r="B48" s="16">
        <v>95</v>
      </c>
      <c r="C48" s="16"/>
      <c r="D48" s="16">
        <f>'Table de mortalité H'!AG82</f>
        <v>0.24970000000000001</v>
      </c>
      <c r="E48" s="16">
        <f>'Table de mortalité H'!AH82</f>
        <v>0.24770240000000002</v>
      </c>
      <c r="F48" s="16">
        <f>'Table de mortalité H'!AI82</f>
        <v>0.24574555104000001</v>
      </c>
      <c r="G48" s="16">
        <f>'Table de mortalité H'!AJ82</f>
        <v>0.24382873574188801</v>
      </c>
      <c r="H48" s="16">
        <f>'Table de mortalité H'!AK82</f>
        <v>0.24195125447667545</v>
      </c>
      <c r="I48" s="16">
        <f>'Table de mortalité H'!AL82</f>
        <v>0.2401124249426527</v>
      </c>
      <c r="J48" s="16">
        <f>'Table de mortalité H'!AM82</f>
        <v>0.23833559299807708</v>
      </c>
      <c r="K48" s="16">
        <f>'Table de mortalité H'!AN82</f>
        <v>0.23659574316919113</v>
      </c>
      <c r="L48" s="16">
        <f>'Table de mortalité H'!AO82</f>
        <v>0.23491591339268988</v>
      </c>
      <c r="M48" s="16">
        <f>'Table de mortalité H'!AP82</f>
        <v>0.23327150199894106</v>
      </c>
      <c r="N48" s="16">
        <f>'Table de mortalité H'!AQ82</f>
        <v>0.23168525578534827</v>
      </c>
      <c r="O48" s="16">
        <f>'Table de mortalité H'!AR82</f>
        <v>0.23013296457158641</v>
      </c>
      <c r="P48" s="16">
        <f>'Table de mortalité H'!AS82</f>
        <v>0.22861408700541394</v>
      </c>
      <c r="Q48" s="16">
        <f>'Table de mortalité H'!AT82</f>
        <v>0.22715095684857931</v>
      </c>
      <c r="R48" s="16">
        <f>'Table de mortalité H'!AU82</f>
        <v>0.22571990582043328</v>
      </c>
      <c r="S48" s="16">
        <f>'Table de mortalité H'!AV82</f>
        <v>0.22432044240434659</v>
      </c>
      <c r="T48" s="16">
        <f>'Table de mortalité H'!AW82</f>
        <v>0.22295208770568009</v>
      </c>
      <c r="U48" s="16">
        <f>'Table de mortalité H'!AX82</f>
        <v>0.22159207997067545</v>
      </c>
      <c r="V48" s="16">
        <f>'Table de mortalité H'!AY82</f>
        <v>0.2202625274908514</v>
      </c>
      <c r="W48" s="16">
        <f>'Table de mortalité H'!AZ82</f>
        <v>0.2189409523259063</v>
      </c>
      <c r="X48" s="16">
        <f>'Table de mortalité H'!BA82</f>
        <v>0.21762730661195084</v>
      </c>
      <c r="Y48" s="16">
        <f>'Table de mortalité H'!BB82</f>
        <v>0.21632154277227914</v>
      </c>
      <c r="Z48" s="16">
        <f>'Table de mortalité H'!BC82</f>
        <v>0.21502361351564545</v>
      </c>
      <c r="AA48" s="16">
        <f>'Table de mortalité H'!BD82</f>
        <v>0.21373347183455157</v>
      </c>
      <c r="AB48" s="16">
        <f>'Table de mortalité H'!BE82</f>
        <v>0.21245107100354427</v>
      </c>
      <c r="AC48" s="16">
        <f>'Table de mortalité H'!BF82</f>
        <v>0.21117636457752301</v>
      </c>
      <c r="AD48" s="16">
        <f>'Table de mortalité H'!BG82</f>
        <v>0.20990930639005786</v>
      </c>
      <c r="AE48" s="16">
        <f>'Table de mortalité H'!BH82</f>
        <v>0.2086498505517175</v>
      </c>
      <c r="AF48" s="16">
        <f>'Table de mortalité H'!BI82</f>
        <v>0.2073979514484072</v>
      </c>
      <c r="AG48" s="16">
        <f>AF48*(1-'Table de mortalité H'!$AC82)</f>
        <v>0.20615356373971674</v>
      </c>
      <c r="AH48" s="16">
        <f>AG48*(1-'Table de mortalité H'!$AC82)</f>
        <v>0.20491664235727844</v>
      </c>
      <c r="AI48" s="16">
        <f>AH48*(1-'Table de mortalité H'!$AC82)</f>
        <v>0.20368714250313477</v>
      </c>
      <c r="AJ48" s="16">
        <f>AI48*(1-'Table de mortalité H'!$AC82)</f>
        <v>0.20246501964811597</v>
      </c>
      <c r="AK48" s="16">
        <f>AJ48*(1-'Table de mortalité H'!$AC82)</f>
        <v>0.20125022953022728</v>
      </c>
      <c r="AL48" s="16">
        <f>AK48*(1-'Table de mortalité H'!$AC82)</f>
        <v>0.20004272815304591</v>
      </c>
      <c r="AM48" s="16">
        <f>AL48*(1-'Table de mortalité H'!$AC82)</f>
        <v>0.19884247178412764</v>
      </c>
      <c r="AN48" s="16">
        <f>AM48*(1-'Table de mortalité H'!$AC82)</f>
        <v>0.19764941695342289</v>
      </c>
      <c r="AO48" s="16">
        <f>AN48*(1-'Table de mortalité H'!$AC82)</f>
        <v>0.19646352045170234</v>
      </c>
      <c r="AP48" s="16">
        <f>AO48*(1-'Table de mortalité H'!$AC82)</f>
        <v>0.19528473932899212</v>
      </c>
      <c r="AQ48" s="16">
        <f>AP48*(1-'Table de mortalité H'!$AC82)</f>
        <v>0.19411303089301818</v>
      </c>
      <c r="AR48" s="16">
        <f>AQ48*(1-'Table de mortalité H'!$AC82)</f>
        <v>0.19294835270766006</v>
      </c>
      <c r="AS48" s="16">
        <f>AR48*(1-'Table de mortalité H'!$AC82)</f>
        <v>0.19179066259141409</v>
      </c>
      <c r="AT48" s="16">
        <f>AS48*(1-'Table de mortalité H'!$AC82)</f>
        <v>0.1906399186158656</v>
      </c>
      <c r="AU48" s="16">
        <f>AT48*(1-'Table de mortalité H'!$AC82)</f>
        <v>0.18949607910417041</v>
      </c>
      <c r="AV48" s="16">
        <f>AU48*(1-'Table de mortalité H'!$AC82)</f>
        <v>0.18835910262954539</v>
      </c>
      <c r="AW48" s="16">
        <f>AV48*(1-'Table de mortalité H'!$AC82)</f>
        <v>0.1872289480137681</v>
      </c>
      <c r="AX48" s="16">
        <f>AW48*(1-'Table de mortalité H'!$AC82)</f>
        <v>0.1861055743256855</v>
      </c>
      <c r="AY48" s="16">
        <f>AX48*(1-'Table de mortalité H'!$AC82)</f>
        <v>0.18498894087973139</v>
      </c>
      <c r="AZ48" s="16">
        <f>AY48*(1-'Table de mortalité H'!$AC82)</f>
        <v>0.183879007234453</v>
      </c>
      <c r="BA48" s="16">
        <f>AZ48*(1-'Table de mortalité H'!$AC82)</f>
        <v>0.18277573319104629</v>
      </c>
      <c r="BB48" s="16">
        <f>BA48*(1-'Table de mortalité H'!$AC82)</f>
        <v>0.18167907879190001</v>
      </c>
      <c r="BC48" s="16">
        <f>BB48*(1-'Table de mortalité H'!$AC82)</f>
        <v>0.18058900431914862</v>
      </c>
      <c r="BD48" s="16">
        <f>BC48*(1-'Table de mortalité H'!$AC82)</f>
        <v>0.17950547029323372</v>
      </c>
      <c r="BE48" s="16">
        <f>BD48*(1-'Table de mortalité H'!$AC82)</f>
        <v>0.1784284374714743</v>
      </c>
      <c r="BF48" s="16">
        <f>BE48*(1-'Table de mortalité H'!$AC82)</f>
        <v>0.17735786684664545</v>
      </c>
      <c r="BG48" s="16">
        <f>BF48*(1-'Table de mortalité H'!$AC82)</f>
        <v>0.17629371964556559</v>
      </c>
      <c r="BH48" s="16">
        <f>BG48*(1-'Table de mortalité H'!$AC82)</f>
        <v>0.1752359573276922</v>
      </c>
      <c r="BI48" s="16">
        <f>BH48*(1-'Table de mortalité H'!$AC82)</f>
        <v>0.17418454158372604</v>
      </c>
      <c r="BJ48" s="16">
        <f>BI48*(1-'Table de mortalité H'!$AC82)</f>
        <v>0.17313943433422369</v>
      </c>
      <c r="BK48" s="16">
        <f>BJ48*(1-'Table de mortalité H'!$AC82)</f>
        <v>0.17210059772821834</v>
      </c>
      <c r="BL48" s="16">
        <f>BK48*(1-'Table de mortalité H'!$AC82)</f>
        <v>0.17106799414184903</v>
      </c>
      <c r="BM48" s="16">
        <f>BL48*(1-'Table de mortalité H'!$AC82)</f>
        <v>0.17004158617699794</v>
      </c>
      <c r="BN48" s="16">
        <f>BM48*(1-'Table de mortalité H'!$AC82)</f>
        <v>0.16902133665993596</v>
      </c>
      <c r="BO48" s="16">
        <f>BN48*(1-'Table de mortalité H'!$AC82)</f>
        <v>0.16800720863997634</v>
      </c>
      <c r="BP48" s="16">
        <f>BO48*(1-'Table de mortalité H'!$AC82)</f>
        <v>0.16699916538813647</v>
      </c>
      <c r="BQ48" s="16">
        <f>BP48*(1-'Table de mortalité H'!$AC82)</f>
        <v>0.16599717039580766</v>
      </c>
      <c r="BR48" s="16">
        <f>BQ48*(1-'Table de mortalité H'!$AC82)</f>
        <v>0.16500118737343281</v>
      </c>
      <c r="BS48" s="16">
        <f>BR48*(1-'Table de mortalité H'!$AC82)</f>
        <v>0.1640111802491922</v>
      </c>
      <c r="BT48" s="16">
        <f>BS48*(1-'Table de mortalité H'!$AC82)</f>
        <v>0.16302711316769705</v>
      </c>
      <c r="BU48" s="16">
        <f>BT48*(1-'Table de mortalité H'!$AC82)</f>
        <v>0.16204895048869086</v>
      </c>
      <c r="BV48" s="16">
        <f>BU48*(1-'Table de mortalité H'!$AC82)</f>
        <v>0.16107665678575872</v>
      </c>
      <c r="BW48" s="16">
        <f>BV48*(1-'Table de mortalité H'!$AC82)</f>
        <v>0.16011019684504416</v>
      </c>
      <c r="BX48" s="16">
        <f>BW48*(1-'Table de mortalité H'!$AC82)</f>
        <v>0.15914953566397388</v>
      </c>
      <c r="BY48" s="16">
        <f>BX48*(1-'Table de mortalité H'!$AC82)</f>
        <v>0.15819463844999004</v>
      </c>
      <c r="BZ48" s="16">
        <f>BY48*(1-'Table de mortalité H'!$AC82)</f>
        <v>0.15724547061929009</v>
      </c>
      <c r="CA48" s="16">
        <f>BZ48*(1-'Table de mortalité H'!$AC82)</f>
        <v>0.15630199779557435</v>
      </c>
      <c r="CB48" s="16">
        <f>CA48*(1-'Table de mortalité H'!$AC82)</f>
        <v>0.1553641858088009</v>
      </c>
      <c r="CC48" s="16">
        <f>CB48*(1-'Table de mortalité H'!$AC82)</f>
        <v>0.15443200069394811</v>
      </c>
      <c r="CD48" s="16">
        <f>CC48*(1-'Table de mortalité H'!$AC82)</f>
        <v>0.15350540868978441</v>
      </c>
      <c r="CE48" s="16">
        <f>CD48*(1-'Table de mortalité H'!$AC82)</f>
        <v>0.1525843762376457</v>
      </c>
      <c r="CF48" s="16">
        <f>CE48*(1-'Table de mortalité H'!$AC82)</f>
        <v>0.15166886998021983</v>
      </c>
      <c r="CG48" s="16">
        <f>CF48*(1-'Table de mortalité H'!$AC82)</f>
        <v>0.15075885676033851</v>
      </c>
      <c r="CH48" s="16">
        <f>CG48*(1-'Table de mortalité H'!$AC82)</f>
        <v>0.14985430361977647</v>
      </c>
      <c r="CI48" s="16">
        <f>CH48*(1-'Table de mortalité H'!$AC82)</f>
        <v>0.14895517779805781</v>
      </c>
      <c r="CJ48" s="16">
        <f>CI48*(1-'Table de mortalité H'!$AC82)</f>
        <v>0.14806144673126945</v>
      </c>
      <c r="CK48" s="16">
        <f>CJ48*(1-'Table de mortalité H'!$AC82)</f>
        <v>0.14717307805088184</v>
      </c>
      <c r="CL48" s="16">
        <f>CK48*(1-'Table de mortalité H'!$AC82)</f>
        <v>0.14629003958257655</v>
      </c>
      <c r="CM48" s="16">
        <f>CL48*(1-'Table de mortalité H'!$AC82)</f>
        <v>0.1454122993450811</v>
      </c>
      <c r="CN48" s="16">
        <f>CM48*(1-'Table de mortalité H'!$AC82)</f>
        <v>0.1445398255490106</v>
      </c>
      <c r="CO48" s="16">
        <f>CN48*(1-'Table de mortalité H'!$AC82)</f>
        <v>0.14367258659571652</v>
      </c>
      <c r="CP48" s="16">
        <f>CO48*(1-'Table de mortalité H'!$AC82)</f>
        <v>0.14281055107614221</v>
      </c>
      <c r="CQ48" s="16">
        <f>CP48*(1-'Table de mortalité H'!$AC82)</f>
        <v>0.14195368776968537</v>
      </c>
      <c r="CR48" s="16">
        <f>CQ48*(1-'Table de mortalité H'!$AC82)</f>
        <v>0.14110196564306726</v>
      </c>
      <c r="CS48" s="16">
        <f>CR48*(1-'Table de mortalité H'!$AC82)</f>
        <v>0.14025535384920887</v>
      </c>
      <c r="CT48" s="16">
        <f>CS48*(1-'Table de mortalité H'!$AC82)</f>
        <v>0.13941382172611361</v>
      </c>
      <c r="CU48" s="16">
        <f>CT48*(1-'Table de mortalité H'!$AC82)</f>
        <v>0.13857733879575693</v>
      </c>
      <c r="CV48" s="16">
        <f>CU48*(1-'Table de mortalité H'!$AC82)</f>
        <v>0.13774587476298239</v>
      </c>
      <c r="CW48" s="16">
        <f>CV48*(1-'Table de mortalité H'!$AC82)</f>
        <v>0.13691939951440449</v>
      </c>
      <c r="CX48" s="16">
        <f>CW48*(1-'Table de mortalité H'!$AC82)</f>
        <v>0.13609788311731805</v>
      </c>
      <c r="CY48" s="16">
        <f>CX48*(1-'Table de mortalité H'!$AC82)</f>
        <v>0.13528129581861414</v>
      </c>
      <c r="CZ48" s="16">
        <f>CY48*(1-'Table de mortalité H'!$AC82)</f>
        <v>0.13446960804370245</v>
      </c>
      <c r="DA48" s="16">
        <f>CZ48*(1-'Table de mortalité H'!$AC82)</f>
        <v>0.13366279039544024</v>
      </c>
      <c r="DB48" s="16">
        <f>DA48*(1-'Table de mortalité H'!$AC82)</f>
        <v>0.13286081365306759</v>
      </c>
      <c r="DC48" s="16">
        <f>DB48*(1-'Table de mortalité H'!$AC82)</f>
        <v>0.13206364877114918</v>
      </c>
      <c r="DD48" s="16">
        <f>DC48*(1-'Table de mortalité H'!$AC82)</f>
        <v>0.13127126687852228</v>
      </c>
      <c r="DE48" s="16">
        <f>DD48*(1-'Table de mortalité H'!$AC82)</f>
        <v>0.13048363927725115</v>
      </c>
      <c r="DF48" s="16">
        <f>DE48*(1-'Table de mortalité H'!$AC82)</f>
        <v>0.12970073744158764</v>
      </c>
      <c r="DG48" s="16">
        <f>DF48*(1-'Table de mortalité H'!$AC82)</f>
        <v>0.12892253301693812</v>
      </c>
      <c r="DH48" s="16">
        <f>DG48*(1-'Table de mortalité H'!$AC82)</f>
        <v>0.12814899781883649</v>
      </c>
      <c r="DI48" s="16">
        <f>DH48*(1-'Table de mortalité H'!$AC82)</f>
        <v>0.12738010383192347</v>
      </c>
      <c r="DJ48" s="16">
        <f>DI48*(1-'Table de mortalité H'!$AC82)</f>
        <v>0.12661582320893192</v>
      </c>
      <c r="DK48" s="16">
        <f>DJ48*(1-'Table de mortalité H'!$AC82)</f>
        <v>0.12585612826967832</v>
      </c>
    </row>
    <row r="49" spans="1:115" x14ac:dyDescent="0.2">
      <c r="A49" s="16"/>
      <c r="B49" s="16">
        <v>96</v>
      </c>
      <c r="C49" s="16"/>
      <c r="D49" s="16">
        <f>'Table de mortalité H'!AG83</f>
        <v>0.27435999999999999</v>
      </c>
      <c r="E49" s="16">
        <f>'Table de mortalité H'!AH83</f>
        <v>0.27238460799999997</v>
      </c>
      <c r="F49" s="16">
        <f>'Table de mortalité H'!AI83</f>
        <v>0.27045067728319999</v>
      </c>
      <c r="G49" s="16">
        <f>'Table de mortalité H'!AJ83</f>
        <v>0.2685575225422176</v>
      </c>
      <c r="H49" s="16">
        <f>'Table de mortalité H'!AK83</f>
        <v>0.26670447563667626</v>
      </c>
      <c r="I49" s="16">
        <f>'Table de mortalité H'!AL83</f>
        <v>0.26489088520234688</v>
      </c>
      <c r="J49" s="16">
        <f>'Table de mortalité H'!AM83</f>
        <v>0.26314260536001138</v>
      </c>
      <c r="K49" s="16">
        <f>'Table de mortalité H'!AN83</f>
        <v>0.2614321784251713</v>
      </c>
      <c r="L49" s="16">
        <f>'Table de mortalité H'!AO83</f>
        <v>0.25978515570109273</v>
      </c>
      <c r="M49" s="16">
        <f>'Table de mortalité H'!AP83</f>
        <v>0.25817448773574597</v>
      </c>
      <c r="N49" s="16">
        <f>'Table de mortalité H'!AQ83</f>
        <v>0.25659962336055792</v>
      </c>
      <c r="O49" s="16">
        <f>'Table de mortalité H'!AR83</f>
        <v>0.25508568558273059</v>
      </c>
      <c r="P49" s="16">
        <f>'Table de mortalité H'!AS83</f>
        <v>0.25360618860635076</v>
      </c>
      <c r="Q49" s="16">
        <f>'Table de mortalité H'!AT83</f>
        <v>0.25218599395015517</v>
      </c>
      <c r="R49" s="16">
        <f>'Table de mortalité H'!AU83</f>
        <v>0.25079897098342935</v>
      </c>
      <c r="S49" s="16">
        <f>'Table de mortalité H'!AV83</f>
        <v>0.24944465654011885</v>
      </c>
      <c r="T49" s="16">
        <f>'Table de mortalité H'!AW83</f>
        <v>0.24812259986045623</v>
      </c>
      <c r="U49" s="16">
        <f>'Table de mortalité H'!AX83</f>
        <v>0.24680755008119581</v>
      </c>
      <c r="V49" s="16">
        <f>'Table de mortalité H'!AY83</f>
        <v>0.24552415082077361</v>
      </c>
      <c r="W49" s="16">
        <f>'Table de mortalité H'!AZ83</f>
        <v>0.24424742523650558</v>
      </c>
      <c r="X49" s="16">
        <f>'Table de mortalité H'!BA83</f>
        <v>0.24297733862527576</v>
      </c>
      <c r="Y49" s="16">
        <f>'Table de mortalité H'!BB83</f>
        <v>0.24171385646442434</v>
      </c>
      <c r="Z49" s="16">
        <f>'Table de mortalité H'!BC83</f>
        <v>0.24045694441080934</v>
      </c>
      <c r="AA49" s="16">
        <f>'Table de mortalité H'!BD83</f>
        <v>0.23920656829987313</v>
      </c>
      <c r="AB49" s="16">
        <f>'Table de mortalité H'!BE83</f>
        <v>0.2379626941447138</v>
      </c>
      <c r="AC49" s="16">
        <f>'Table de mortalité H'!BF83</f>
        <v>0.2367252881351613</v>
      </c>
      <c r="AD49" s="16">
        <f>'Table de mortalité H'!BG83</f>
        <v>0.23549431663685846</v>
      </c>
      <c r="AE49" s="16">
        <f>'Table de mortalité H'!BH83</f>
        <v>0.23426974619034679</v>
      </c>
      <c r="AF49" s="16">
        <f>'Table de mortalité H'!BI83</f>
        <v>0.233051543510157</v>
      </c>
      <c r="AG49" s="16">
        <f>AF49*(1-'Table de mortalité H'!$AC83)</f>
        <v>0.23183967548390419</v>
      </c>
      <c r="AH49" s="16">
        <f>AG49*(1-'Table de mortalité H'!$AC83)</f>
        <v>0.23063410917138788</v>
      </c>
      <c r="AI49" s="16">
        <f>AH49*(1-'Table de mortalité H'!$AC83)</f>
        <v>0.22943481180369665</v>
      </c>
      <c r="AJ49" s="16">
        <f>AI49*(1-'Table de mortalité H'!$AC83)</f>
        <v>0.22824175078231743</v>
      </c>
      <c r="AK49" s="16">
        <f>AJ49*(1-'Table de mortalité H'!$AC83)</f>
        <v>0.22705489367824938</v>
      </c>
      <c r="AL49" s="16">
        <f>AK49*(1-'Table de mortalité H'!$AC83)</f>
        <v>0.22587420823112248</v>
      </c>
      <c r="AM49" s="16">
        <f>AL49*(1-'Table de mortalité H'!$AC83)</f>
        <v>0.22469966234832064</v>
      </c>
      <c r="AN49" s="16">
        <f>AM49*(1-'Table de mortalité H'!$AC83)</f>
        <v>0.22353122410410939</v>
      </c>
      <c r="AO49" s="16">
        <f>AN49*(1-'Table de mortalité H'!$AC83)</f>
        <v>0.22236886173876802</v>
      </c>
      <c r="AP49" s="16">
        <f>AO49*(1-'Table de mortalité H'!$AC83)</f>
        <v>0.22121254365772644</v>
      </c>
      <c r="AQ49" s="16">
        <f>AP49*(1-'Table de mortalité H'!$AC83)</f>
        <v>0.22006223843070627</v>
      </c>
      <c r="AR49" s="16">
        <f>AQ49*(1-'Table de mortalité H'!$AC83)</f>
        <v>0.21891791479086661</v>
      </c>
      <c r="AS49" s="16">
        <f>AR49*(1-'Table de mortalité H'!$AC83)</f>
        <v>0.2177795416339541</v>
      </c>
      <c r="AT49" s="16">
        <f>AS49*(1-'Table de mortalité H'!$AC83)</f>
        <v>0.21664708801745755</v>
      </c>
      <c r="AU49" s="16">
        <f>AT49*(1-'Table de mortalité H'!$AC83)</f>
        <v>0.21552052315976677</v>
      </c>
      <c r="AV49" s="16">
        <f>AU49*(1-'Table de mortalité H'!$AC83)</f>
        <v>0.21439981643933601</v>
      </c>
      <c r="AW49" s="16">
        <f>AV49*(1-'Table de mortalité H'!$AC83)</f>
        <v>0.21328493739385146</v>
      </c>
      <c r="AX49" s="16">
        <f>AW49*(1-'Table de mortalité H'!$AC83)</f>
        <v>0.21217585571940342</v>
      </c>
      <c r="AY49" s="16">
        <f>AX49*(1-'Table de mortalité H'!$AC83)</f>
        <v>0.21107254126966252</v>
      </c>
      <c r="AZ49" s="16">
        <f>AY49*(1-'Table de mortalité H'!$AC83)</f>
        <v>0.20997496405506028</v>
      </c>
      <c r="BA49" s="16">
        <f>AZ49*(1-'Table de mortalité H'!$AC83)</f>
        <v>0.20888309424197396</v>
      </c>
      <c r="BB49" s="16">
        <f>BA49*(1-'Table de mortalité H'!$AC83)</f>
        <v>0.20779690215191571</v>
      </c>
      <c r="BC49" s="16">
        <f>BB49*(1-'Table de mortalité H'!$AC83)</f>
        <v>0.20671635826072576</v>
      </c>
      <c r="BD49" s="16">
        <f>BC49*(1-'Table de mortalité H'!$AC83)</f>
        <v>0.20564143319776998</v>
      </c>
      <c r="BE49" s="16">
        <f>BD49*(1-'Table de mortalité H'!$AC83)</f>
        <v>0.20457209774514157</v>
      </c>
      <c r="BF49" s="16">
        <f>BE49*(1-'Table de mortalité H'!$AC83)</f>
        <v>0.20350832283686685</v>
      </c>
      <c r="BG49" s="16">
        <f>BF49*(1-'Table de mortalité H'!$AC83)</f>
        <v>0.20245007955811514</v>
      </c>
      <c r="BH49" s="16">
        <f>BG49*(1-'Table de mortalité H'!$AC83)</f>
        <v>0.20139733914441293</v>
      </c>
      <c r="BI49" s="16">
        <f>BH49*(1-'Table de mortalité H'!$AC83)</f>
        <v>0.20035007298086199</v>
      </c>
      <c r="BJ49" s="16">
        <f>BI49*(1-'Table de mortalité H'!$AC83)</f>
        <v>0.19930825260136151</v>
      </c>
      <c r="BK49" s="16">
        <f>BJ49*(1-'Table de mortalité H'!$AC83)</f>
        <v>0.19827184968783443</v>
      </c>
      <c r="BL49" s="16">
        <f>BK49*(1-'Table de mortalité H'!$AC83)</f>
        <v>0.19724083606945769</v>
      </c>
      <c r="BM49" s="16">
        <f>BL49*(1-'Table de mortalité H'!$AC83)</f>
        <v>0.1962151837218965</v>
      </c>
      <c r="BN49" s="16">
        <f>BM49*(1-'Table de mortalité H'!$AC83)</f>
        <v>0.19519486476654263</v>
      </c>
      <c r="BO49" s="16">
        <f>BN49*(1-'Table de mortalité H'!$AC83)</f>
        <v>0.19417985146975661</v>
      </c>
      <c r="BP49" s="16">
        <f>BO49*(1-'Table de mortalité H'!$AC83)</f>
        <v>0.19317011624211389</v>
      </c>
      <c r="BQ49" s="16">
        <f>BP49*(1-'Table de mortalité H'!$AC83)</f>
        <v>0.1921656316376549</v>
      </c>
      <c r="BR49" s="16">
        <f>BQ49*(1-'Table de mortalité H'!$AC83)</f>
        <v>0.1911663703531391</v>
      </c>
      <c r="BS49" s="16">
        <f>BR49*(1-'Table de mortalité H'!$AC83)</f>
        <v>0.19017230522730277</v>
      </c>
      <c r="BT49" s="16">
        <f>BS49*(1-'Table de mortalité H'!$AC83)</f>
        <v>0.18918340924012081</v>
      </c>
      <c r="BU49" s="16">
        <f>BT49*(1-'Table de mortalité H'!$AC83)</f>
        <v>0.18819965551207218</v>
      </c>
      <c r="BV49" s="16">
        <f>BU49*(1-'Table de mortalité H'!$AC83)</f>
        <v>0.1872210173034094</v>
      </c>
      <c r="BW49" s="16">
        <f>BV49*(1-'Table de mortalité H'!$AC83)</f>
        <v>0.18624746801343167</v>
      </c>
      <c r="BX49" s="16">
        <f>BW49*(1-'Table de mortalité H'!$AC83)</f>
        <v>0.18527898117976183</v>
      </c>
      <c r="BY49" s="16">
        <f>BX49*(1-'Table de mortalité H'!$AC83)</f>
        <v>0.18431553047762705</v>
      </c>
      <c r="BZ49" s="16">
        <f>BY49*(1-'Table de mortalité H'!$AC83)</f>
        <v>0.18335708971914338</v>
      </c>
      <c r="CA49" s="16">
        <f>BZ49*(1-'Table de mortalité H'!$AC83)</f>
        <v>0.18240363285260383</v>
      </c>
      <c r="CB49" s="16">
        <f>CA49*(1-'Table de mortalité H'!$AC83)</f>
        <v>0.18145513396177029</v>
      </c>
      <c r="CC49" s="16">
        <f>CB49*(1-'Table de mortalité H'!$AC83)</f>
        <v>0.18051156726516909</v>
      </c>
      <c r="CD49" s="16">
        <f>CC49*(1-'Table de mortalité H'!$AC83)</f>
        <v>0.17957290711539023</v>
      </c>
      <c r="CE49" s="16">
        <f>CD49*(1-'Table de mortalité H'!$AC83)</f>
        <v>0.17863912799839021</v>
      </c>
      <c r="CF49" s="16">
        <f>CE49*(1-'Table de mortalité H'!$AC83)</f>
        <v>0.17771020453279859</v>
      </c>
      <c r="CG49" s="16">
        <f>CF49*(1-'Table de mortalité H'!$AC83)</f>
        <v>0.17678611146922804</v>
      </c>
      <c r="CH49" s="16">
        <f>CG49*(1-'Table de mortalité H'!$AC83)</f>
        <v>0.17586682368958806</v>
      </c>
      <c r="CI49" s="16">
        <f>CH49*(1-'Table de mortalité H'!$AC83)</f>
        <v>0.1749523162064022</v>
      </c>
      <c r="CJ49" s="16">
        <f>CI49*(1-'Table de mortalité H'!$AC83)</f>
        <v>0.1740425641621289</v>
      </c>
      <c r="CK49" s="16">
        <f>CJ49*(1-'Table de mortalité H'!$AC83)</f>
        <v>0.17313754282848584</v>
      </c>
      <c r="CL49" s="16">
        <f>CK49*(1-'Table de mortalité H'!$AC83)</f>
        <v>0.17223722760577773</v>
      </c>
      <c r="CM49" s="16">
        <f>CL49*(1-'Table de mortalité H'!$AC83)</f>
        <v>0.17134159402222768</v>
      </c>
      <c r="CN49" s="16">
        <f>CM49*(1-'Table de mortalité H'!$AC83)</f>
        <v>0.1704506177333121</v>
      </c>
      <c r="CO49" s="16">
        <f>CN49*(1-'Table de mortalité H'!$AC83)</f>
        <v>0.16956427452109887</v>
      </c>
      <c r="CP49" s="16">
        <f>CO49*(1-'Table de mortalité H'!$AC83)</f>
        <v>0.16868254029358917</v>
      </c>
      <c r="CQ49" s="16">
        <f>CP49*(1-'Table de mortalité H'!$AC83)</f>
        <v>0.16780539108406251</v>
      </c>
      <c r="CR49" s="16">
        <f>CQ49*(1-'Table de mortalité H'!$AC83)</f>
        <v>0.16693280305042538</v>
      </c>
      <c r="CS49" s="16">
        <f>CR49*(1-'Table de mortalité H'!$AC83)</f>
        <v>0.16606475247456318</v>
      </c>
      <c r="CT49" s="16">
        <f>CS49*(1-'Table de mortalité H'!$AC83)</f>
        <v>0.16520121576169544</v>
      </c>
      <c r="CU49" s="16">
        <f>CT49*(1-'Table de mortalité H'!$AC83)</f>
        <v>0.16434216943973462</v>
      </c>
      <c r="CV49" s="16">
        <f>CU49*(1-'Table de mortalité H'!$AC83)</f>
        <v>0.163487590158648</v>
      </c>
      <c r="CW49" s="16">
        <f>CV49*(1-'Table de mortalité H'!$AC83)</f>
        <v>0.16263745468982305</v>
      </c>
      <c r="CX49" s="16">
        <f>CW49*(1-'Table de mortalité H'!$AC83)</f>
        <v>0.16179173992543597</v>
      </c>
      <c r="CY49" s="16">
        <f>CX49*(1-'Table de mortalité H'!$AC83)</f>
        <v>0.16095042287782371</v>
      </c>
      <c r="CZ49" s="16">
        <f>CY49*(1-'Table de mortalité H'!$AC83)</f>
        <v>0.16011348067885903</v>
      </c>
      <c r="DA49" s="16">
        <f>CZ49*(1-'Table de mortalité H'!$AC83)</f>
        <v>0.15928089057932895</v>
      </c>
      <c r="DB49" s="16">
        <f>DA49*(1-'Table de mortalité H'!$AC83)</f>
        <v>0.15845262994831644</v>
      </c>
      <c r="DC49" s="16">
        <f>DB49*(1-'Table de mortalité H'!$AC83)</f>
        <v>0.1576286762725852</v>
      </c>
      <c r="DD49" s="16">
        <f>DC49*(1-'Table de mortalité H'!$AC83)</f>
        <v>0.15680900715596777</v>
      </c>
      <c r="DE49" s="16">
        <f>DD49*(1-'Table de mortalité H'!$AC83)</f>
        <v>0.15599360031875673</v>
      </c>
      <c r="DF49" s="16">
        <f>DE49*(1-'Table de mortalité H'!$AC83)</f>
        <v>0.15518243359709918</v>
      </c>
      <c r="DG49" s="16">
        <f>DF49*(1-'Table de mortalité H'!$AC83)</f>
        <v>0.15437548494239428</v>
      </c>
      <c r="DH49" s="16">
        <f>DG49*(1-'Table de mortalité H'!$AC83)</f>
        <v>0.15357273242069383</v>
      </c>
      <c r="DI49" s="16">
        <f>DH49*(1-'Table de mortalité H'!$AC83)</f>
        <v>0.15277415421210622</v>
      </c>
      <c r="DJ49" s="16">
        <f>DI49*(1-'Table de mortalité H'!$AC83)</f>
        <v>0.15197972861020326</v>
      </c>
      <c r="DK49" s="16">
        <f>DJ49*(1-'Table de mortalité H'!$AC83)</f>
        <v>0.1511894340214302</v>
      </c>
    </row>
    <row r="50" spans="1:115" x14ac:dyDescent="0.2">
      <c r="A50" s="16"/>
      <c r="B50" s="16">
        <v>97</v>
      </c>
      <c r="C50" s="16"/>
      <c r="D50" s="16">
        <f>'Table de mortalité H'!AG84</f>
        <v>0.29881999999999997</v>
      </c>
      <c r="E50" s="16">
        <f>'Table de mortalité H'!AH84</f>
        <v>0.29690755199999996</v>
      </c>
      <c r="F50" s="16">
        <f>'Table de mortalité H'!AI84</f>
        <v>0.29503703442239998</v>
      </c>
      <c r="G50" s="16">
        <f>'Table de mortalité H'!AJ84</f>
        <v>0.29320780480898112</v>
      </c>
      <c r="H50" s="16">
        <f>'Table de mortalité H'!AK84</f>
        <v>0.29141923719964635</v>
      </c>
      <c r="I50" s="16">
        <f>'Table de mortalité H'!AL84</f>
        <v>0.28967072177644848</v>
      </c>
      <c r="J50" s="16">
        <f>'Table de mortalité H'!AM84</f>
        <v>0.2879906315901451</v>
      </c>
      <c r="K50" s="16">
        <f>'Table de mortalité H'!AN84</f>
        <v>0.28634908499008127</v>
      </c>
      <c r="L50" s="16">
        <f>'Table de mortalité H'!AO84</f>
        <v>0.28477416502263586</v>
      </c>
      <c r="M50" s="16">
        <f>'Table de mortalité H'!AP84</f>
        <v>0.28323638453151362</v>
      </c>
      <c r="N50" s="16">
        <f>'Table de mortalité H'!AQ84</f>
        <v>0.28173523169349662</v>
      </c>
      <c r="O50" s="16">
        <f>'Table de mortalité H'!AR84</f>
        <v>0.2802983820118598</v>
      </c>
      <c r="P50" s="16">
        <f>'Table de mortalité H'!AS84</f>
        <v>0.27889689010180052</v>
      </c>
      <c r="Q50" s="16">
        <f>'Table de mortalité H'!AT84</f>
        <v>0.27755818502931184</v>
      </c>
      <c r="R50" s="16">
        <f>'Table de mortalité H'!AU84</f>
        <v>0.27625366155967407</v>
      </c>
      <c r="S50" s="16">
        <f>'Table de mortalité H'!AV84</f>
        <v>0.27498289471649956</v>
      </c>
      <c r="T50" s="16">
        <f>'Table de mortalité H'!AW84</f>
        <v>0.2737454716902753</v>
      </c>
      <c r="U50" s="16">
        <f>'Table de mortalité H'!AX84</f>
        <v>0.27251361706766908</v>
      </c>
      <c r="V50" s="16">
        <f>'Table de mortalité H'!AY84</f>
        <v>0.27131455715257136</v>
      </c>
      <c r="W50" s="16">
        <f>'Table de mortalité H'!AZ84</f>
        <v>0.27012077310110005</v>
      </c>
      <c r="X50" s="16">
        <f>'Table de mortalité H'!BA84</f>
        <v>0.26893224169945523</v>
      </c>
      <c r="Y50" s="16">
        <f>'Table de mortalité H'!BB84</f>
        <v>0.26774893983597764</v>
      </c>
      <c r="Z50" s="16">
        <f>'Table de mortalité H'!BC84</f>
        <v>0.26657084450069934</v>
      </c>
      <c r="AA50" s="16">
        <f>'Table de mortalité H'!BD84</f>
        <v>0.26539793278489626</v>
      </c>
      <c r="AB50" s="16">
        <f>'Table de mortalité H'!BE84</f>
        <v>0.26423018188064273</v>
      </c>
      <c r="AC50" s="16">
        <f>'Table de mortalité H'!BF84</f>
        <v>0.26306756908036794</v>
      </c>
      <c r="AD50" s="16">
        <f>'Table de mortalité H'!BG84</f>
        <v>0.26191007177641434</v>
      </c>
      <c r="AE50" s="16">
        <f>'Table de mortalité H'!BH84</f>
        <v>0.26075766746059814</v>
      </c>
      <c r="AF50" s="16">
        <f>'Table de mortalité H'!BI84</f>
        <v>0.25961033372377151</v>
      </c>
      <c r="AG50" s="16">
        <f>AF50*(1-'Table de mortalité H'!$AC84)</f>
        <v>0.25846804825538694</v>
      </c>
      <c r="AH50" s="16">
        <f>AG50*(1-'Table de mortalité H'!$AC84)</f>
        <v>0.25733078884306326</v>
      </c>
      <c r="AI50" s="16">
        <f>AH50*(1-'Table de mortalité H'!$AC84)</f>
        <v>0.25619853337215381</v>
      </c>
      <c r="AJ50" s="16">
        <f>AI50*(1-'Table de mortalité H'!$AC84)</f>
        <v>0.25507125982531637</v>
      </c>
      <c r="AK50" s="16">
        <f>AJ50*(1-'Table de mortalité H'!$AC84)</f>
        <v>0.25394894628208498</v>
      </c>
      <c r="AL50" s="16">
        <f>AK50*(1-'Table de mortalité H'!$AC84)</f>
        <v>0.25283157091844383</v>
      </c>
      <c r="AM50" s="16">
        <f>AL50*(1-'Table de mortalité H'!$AC84)</f>
        <v>0.25171911200640268</v>
      </c>
      <c r="AN50" s="16">
        <f>AM50*(1-'Table de mortalité H'!$AC84)</f>
        <v>0.25061154791357454</v>
      </c>
      <c r="AO50" s="16">
        <f>AN50*(1-'Table de mortalité H'!$AC84)</f>
        <v>0.24950885710275483</v>
      </c>
      <c r="AP50" s="16">
        <f>AO50*(1-'Table de mortalité H'!$AC84)</f>
        <v>0.24841101813150271</v>
      </c>
      <c r="AQ50" s="16">
        <f>AP50*(1-'Table de mortalité H'!$AC84)</f>
        <v>0.2473180096517241</v>
      </c>
      <c r="AR50" s="16">
        <f>AQ50*(1-'Table de mortalité H'!$AC84)</f>
        <v>0.24622981040925651</v>
      </c>
      <c r="AS50" s="16">
        <f>AR50*(1-'Table de mortalité H'!$AC84)</f>
        <v>0.2451463992434558</v>
      </c>
      <c r="AT50" s="16">
        <f>AS50*(1-'Table de mortalité H'!$AC84)</f>
        <v>0.2440677550867846</v>
      </c>
      <c r="AU50" s="16">
        <f>AT50*(1-'Table de mortalité H'!$AC84)</f>
        <v>0.24299385696440276</v>
      </c>
      <c r="AV50" s="16">
        <f>AU50*(1-'Table de mortalité H'!$AC84)</f>
        <v>0.24192468399375941</v>
      </c>
      <c r="AW50" s="16">
        <f>AV50*(1-'Table de mortalité H'!$AC84)</f>
        <v>0.24086021538418687</v>
      </c>
      <c r="AX50" s="16">
        <f>AW50*(1-'Table de mortalité H'!$AC84)</f>
        <v>0.23980043043649646</v>
      </c>
      <c r="AY50" s="16">
        <f>AX50*(1-'Table de mortalité H'!$AC84)</f>
        <v>0.23874530854257589</v>
      </c>
      <c r="AZ50" s="16">
        <f>AY50*(1-'Table de mortalité H'!$AC84)</f>
        <v>0.23769482918498858</v>
      </c>
      <c r="BA50" s="16">
        <f>AZ50*(1-'Table de mortalité H'!$AC84)</f>
        <v>0.23664897193657464</v>
      </c>
      <c r="BB50" s="16">
        <f>BA50*(1-'Table de mortalité H'!$AC84)</f>
        <v>0.23560771646005371</v>
      </c>
      <c r="BC50" s="16">
        <f>BB50*(1-'Table de mortalité H'!$AC84)</f>
        <v>0.23457104250762947</v>
      </c>
      <c r="BD50" s="16">
        <f>BC50*(1-'Table de mortalité H'!$AC84)</f>
        <v>0.23353892992059591</v>
      </c>
      <c r="BE50" s="16">
        <f>BD50*(1-'Table de mortalité H'!$AC84)</f>
        <v>0.23251135862894529</v>
      </c>
      <c r="BF50" s="16">
        <f>BE50*(1-'Table de mortalité H'!$AC84)</f>
        <v>0.23148830865097794</v>
      </c>
      <c r="BG50" s="16">
        <f>BF50*(1-'Table de mortalité H'!$AC84)</f>
        <v>0.23046976009291364</v>
      </c>
      <c r="BH50" s="16">
        <f>BG50*(1-'Table de mortalité H'!$AC84)</f>
        <v>0.22945569314850484</v>
      </c>
      <c r="BI50" s="16">
        <f>BH50*(1-'Table de mortalité H'!$AC84)</f>
        <v>0.22844608809865141</v>
      </c>
      <c r="BJ50" s="16">
        <f>BI50*(1-'Table de mortalité H'!$AC84)</f>
        <v>0.22744092531101737</v>
      </c>
      <c r="BK50" s="16">
        <f>BJ50*(1-'Table de mortalité H'!$AC84)</f>
        <v>0.2264401852396489</v>
      </c>
      <c r="BL50" s="16">
        <f>BK50*(1-'Table de mortalité H'!$AC84)</f>
        <v>0.22544384842459445</v>
      </c>
      <c r="BM50" s="16">
        <f>BL50*(1-'Table de mortalité H'!$AC84)</f>
        <v>0.22445189549152625</v>
      </c>
      <c r="BN50" s="16">
        <f>BM50*(1-'Table de mortalité H'!$AC84)</f>
        <v>0.22346430715136353</v>
      </c>
      <c r="BO50" s="16">
        <f>BN50*(1-'Table de mortalité H'!$AC84)</f>
        <v>0.22248106419989755</v>
      </c>
      <c r="BP50" s="16">
        <f>BO50*(1-'Table de mortalité H'!$AC84)</f>
        <v>0.22150214751741801</v>
      </c>
      <c r="BQ50" s="16">
        <f>BP50*(1-'Table de mortalité H'!$AC84)</f>
        <v>0.22052753806834138</v>
      </c>
      <c r="BR50" s="16">
        <f>BQ50*(1-'Table de mortalité H'!$AC84)</f>
        <v>0.21955721690084068</v>
      </c>
      <c r="BS50" s="16">
        <f>BR50*(1-'Table de mortalité H'!$AC84)</f>
        <v>0.218591165146477</v>
      </c>
      <c r="BT50" s="16">
        <f>BS50*(1-'Table de mortalité H'!$AC84)</f>
        <v>0.21762936401983252</v>
      </c>
      <c r="BU50" s="16">
        <f>BT50*(1-'Table de mortalité H'!$AC84)</f>
        <v>0.21667179481814527</v>
      </c>
      <c r="BV50" s="16">
        <f>BU50*(1-'Table de mortalité H'!$AC84)</f>
        <v>0.21571843892094544</v>
      </c>
      <c r="BW50" s="16">
        <f>BV50*(1-'Table de mortalité H'!$AC84)</f>
        <v>0.21476927778969329</v>
      </c>
      <c r="BX50" s="16">
        <f>BW50*(1-'Table de mortalité H'!$AC84)</f>
        <v>0.21382429296741864</v>
      </c>
      <c r="BY50" s="16">
        <f>BX50*(1-'Table de mortalité H'!$AC84)</f>
        <v>0.212883466078362</v>
      </c>
      <c r="BZ50" s="16">
        <f>BY50*(1-'Table de mortalité H'!$AC84)</f>
        <v>0.21194677882761723</v>
      </c>
      <c r="CA50" s="16">
        <f>BZ50*(1-'Table de mortalité H'!$AC84)</f>
        <v>0.21101421300077572</v>
      </c>
      <c r="CB50" s="16">
        <f>CA50*(1-'Table de mortalité H'!$AC84)</f>
        <v>0.21008575046357231</v>
      </c>
      <c r="CC50" s="16">
        <f>CB50*(1-'Table de mortalité H'!$AC84)</f>
        <v>0.2091613731615326</v>
      </c>
      <c r="CD50" s="16">
        <f>CC50*(1-'Table de mortalité H'!$AC84)</f>
        <v>0.20824106311962187</v>
      </c>
      <c r="CE50" s="16">
        <f>CD50*(1-'Table de mortalité H'!$AC84)</f>
        <v>0.20732480244189555</v>
      </c>
      <c r="CF50" s="16">
        <f>CE50*(1-'Table de mortalité H'!$AC84)</f>
        <v>0.20641257331115123</v>
      </c>
      <c r="CG50" s="16">
        <f>CF50*(1-'Table de mortalité H'!$AC84)</f>
        <v>0.20550435798858219</v>
      </c>
      <c r="CH50" s="16">
        <f>CG50*(1-'Table de mortalité H'!$AC84)</f>
        <v>0.20460013881343245</v>
      </c>
      <c r="CI50" s="16">
        <f>CH50*(1-'Table de mortalité H'!$AC84)</f>
        <v>0.20369989820265336</v>
      </c>
      <c r="CJ50" s="16">
        <f>CI50*(1-'Table de mortalité H'!$AC84)</f>
        <v>0.20280361865056168</v>
      </c>
      <c r="CK50" s="16">
        <f>CJ50*(1-'Table de mortalité H'!$AC84)</f>
        <v>0.2019112827284992</v>
      </c>
      <c r="CL50" s="16">
        <f>CK50*(1-'Table de mortalité H'!$AC84)</f>
        <v>0.20102287308449382</v>
      </c>
      <c r="CM50" s="16">
        <f>CL50*(1-'Table de mortalité H'!$AC84)</f>
        <v>0.20013837244292204</v>
      </c>
      <c r="CN50" s="16">
        <f>CM50*(1-'Table de mortalité H'!$AC84)</f>
        <v>0.19925776360417319</v>
      </c>
      <c r="CO50" s="16">
        <f>CN50*(1-'Table de mortalité H'!$AC84)</f>
        <v>0.19838102944431482</v>
      </c>
      <c r="CP50" s="16">
        <f>CO50*(1-'Table de mortalité H'!$AC84)</f>
        <v>0.19750815291475984</v>
      </c>
      <c r="CQ50" s="16">
        <f>CP50*(1-'Table de mortalité H'!$AC84)</f>
        <v>0.1966391170419349</v>
      </c>
      <c r="CR50" s="16">
        <f>CQ50*(1-'Table de mortalité H'!$AC84)</f>
        <v>0.1957739049269504</v>
      </c>
      <c r="CS50" s="16">
        <f>CR50*(1-'Table de mortalité H'!$AC84)</f>
        <v>0.19491249974527183</v>
      </c>
      <c r="CT50" s="16">
        <f>CS50*(1-'Table de mortalité H'!$AC84)</f>
        <v>0.19405488474639265</v>
      </c>
      <c r="CU50" s="16">
        <f>CT50*(1-'Table de mortalité H'!$AC84)</f>
        <v>0.19320104325350854</v>
      </c>
      <c r="CV50" s="16">
        <f>CU50*(1-'Table de mortalité H'!$AC84)</f>
        <v>0.1923509586631931</v>
      </c>
      <c r="CW50" s="16">
        <f>CV50*(1-'Table de mortalité H'!$AC84)</f>
        <v>0.19150461444507505</v>
      </c>
      <c r="CX50" s="16">
        <f>CW50*(1-'Table de mortalité H'!$AC84)</f>
        <v>0.19066199414151672</v>
      </c>
      <c r="CY50" s="16">
        <f>CX50*(1-'Table de mortalité H'!$AC84)</f>
        <v>0.18982308136729406</v>
      </c>
      <c r="CZ50" s="16">
        <f>CY50*(1-'Table de mortalité H'!$AC84)</f>
        <v>0.18898785980927799</v>
      </c>
      <c r="DA50" s="16">
        <f>CZ50*(1-'Table de mortalité H'!$AC84)</f>
        <v>0.18815631322611717</v>
      </c>
      <c r="DB50" s="16">
        <f>DA50*(1-'Table de mortalité H'!$AC84)</f>
        <v>0.18732842544792228</v>
      </c>
      <c r="DC50" s="16">
        <f>DB50*(1-'Table de mortalité H'!$AC84)</f>
        <v>0.18650418037595143</v>
      </c>
      <c r="DD50" s="16">
        <f>DC50*(1-'Table de mortalité H'!$AC84)</f>
        <v>0.18568356198229724</v>
      </c>
      <c r="DE50" s="16">
        <f>DD50*(1-'Table de mortalité H'!$AC84)</f>
        <v>0.18486655430957513</v>
      </c>
      <c r="DF50" s="16">
        <f>DE50*(1-'Table de mortalité H'!$AC84)</f>
        <v>0.184053141470613</v>
      </c>
      <c r="DG50" s="16">
        <f>DF50*(1-'Table de mortalité H'!$AC84)</f>
        <v>0.18324330764814231</v>
      </c>
      <c r="DH50" s="16">
        <f>DG50*(1-'Table de mortalité H'!$AC84)</f>
        <v>0.1824370370944905</v>
      </c>
      <c r="DI50" s="16">
        <f>DH50*(1-'Table de mortalité H'!$AC84)</f>
        <v>0.18163431413127473</v>
      </c>
      <c r="DJ50" s="16">
        <f>DI50*(1-'Table de mortalité H'!$AC84)</f>
        <v>0.18083512314909714</v>
      </c>
      <c r="DK50" s="16">
        <f>DJ50*(1-'Table de mortalité H'!$AC84)</f>
        <v>0.18003944860724111</v>
      </c>
    </row>
    <row r="51" spans="1:115" x14ac:dyDescent="0.2">
      <c r="A51" s="16"/>
      <c r="B51" s="16">
        <v>98</v>
      </c>
      <c r="C51" s="16"/>
      <c r="D51" s="16">
        <f>'Table de mortalité H'!AG85</f>
        <v>0.32267000000000001</v>
      </c>
      <c r="E51" s="16">
        <f>'Table de mortalité H'!AH85</f>
        <v>0.32089531500000001</v>
      </c>
      <c r="F51" s="16">
        <f>'Table de mortalité H'!AI85</f>
        <v>0.31913039076750005</v>
      </c>
      <c r="G51" s="16">
        <f>'Table de mortalité H'!AJ85</f>
        <v>0.31740708665735556</v>
      </c>
      <c r="H51" s="16">
        <f>'Table de mortalité H'!AK85</f>
        <v>0.31572482909807159</v>
      </c>
      <c r="I51" s="16">
        <f>'Table de mortalité H'!AL85</f>
        <v>0.31408305998676161</v>
      </c>
      <c r="J51" s="16">
        <f>'Table de mortalité H'!AM85</f>
        <v>0.31251264468682782</v>
      </c>
      <c r="K51" s="16">
        <f>'Table de mortalité H'!AN85</f>
        <v>0.31098133272786238</v>
      </c>
      <c r="L51" s="16">
        <f>'Table de mortalité H'!AO85</f>
        <v>0.30951972046404141</v>
      </c>
      <c r="M51" s="16">
        <f>'Table de mortalité H'!AP85</f>
        <v>0.30809592974990679</v>
      </c>
      <c r="N51" s="16">
        <f>'Table de mortalité H'!AQ85</f>
        <v>0.3067094980660322</v>
      </c>
      <c r="O51" s="16">
        <f>'Table de mortalité H'!AR85</f>
        <v>0.30539064722434828</v>
      </c>
      <c r="P51" s="16">
        <f>'Table de mortalité H'!AS85</f>
        <v>0.304108006506006</v>
      </c>
      <c r="Q51" s="16">
        <f>'Table de mortalité H'!AT85</f>
        <v>0.302891574479982</v>
      </c>
      <c r="R51" s="16">
        <f>'Table de mortalité H'!AU85</f>
        <v>0.30171029733951005</v>
      </c>
      <c r="S51" s="16">
        <f>'Table de mortalité H'!AV85</f>
        <v>0.30056379820961993</v>
      </c>
      <c r="T51" s="16">
        <f>'Table de mortalité H'!AW85</f>
        <v>0.29945171215624433</v>
      </c>
      <c r="U51" s="16">
        <f>'Table de mortalité H'!AX85</f>
        <v>0.29834374082126619</v>
      </c>
      <c r="V51" s="16">
        <f>'Table de mortalité H'!AY85</f>
        <v>0.29726970335430963</v>
      </c>
      <c r="W51" s="16">
        <f>'Table de mortalité H'!AZ85</f>
        <v>0.29619953242223412</v>
      </c>
      <c r="X51" s="16">
        <f>'Table de mortalité H'!BA85</f>
        <v>0.29513321410551407</v>
      </c>
      <c r="Y51" s="16">
        <f>'Table de mortalité H'!BB85</f>
        <v>0.2940707345347342</v>
      </c>
      <c r="Z51" s="16">
        <f>'Table de mortalité H'!BC85</f>
        <v>0.29301207989040917</v>
      </c>
      <c r="AA51" s="16">
        <f>'Table de mortalité H'!BD85</f>
        <v>0.29195723640280369</v>
      </c>
      <c r="AB51" s="16">
        <f>'Table de mortalité H'!BE85</f>
        <v>0.29090619035175358</v>
      </c>
      <c r="AC51" s="16">
        <f>'Table de mortalité H'!BF85</f>
        <v>0.28985892806648728</v>
      </c>
      <c r="AD51" s="16">
        <f>'Table de mortalité H'!BG85</f>
        <v>0.28881543592544789</v>
      </c>
      <c r="AE51" s="16">
        <f>'Table de mortalité H'!BH85</f>
        <v>0.28777570035611627</v>
      </c>
      <c r="AF51" s="16">
        <f>'Table de mortalité H'!BI85</f>
        <v>0.28673970783483421</v>
      </c>
      <c r="AG51" s="16">
        <f>AF51*(1-'Table de mortalité H'!$AC85)</f>
        <v>0.2857074448866288</v>
      </c>
      <c r="AH51" s="16">
        <f>AG51*(1-'Table de mortalité H'!$AC85)</f>
        <v>0.28467889808503694</v>
      </c>
      <c r="AI51" s="16">
        <f>AH51*(1-'Table de mortalité H'!$AC85)</f>
        <v>0.28365405405193078</v>
      </c>
      <c r="AJ51" s="16">
        <f>AI51*(1-'Table de mortalité H'!$AC85)</f>
        <v>0.28263289945734382</v>
      </c>
      <c r="AK51" s="16">
        <f>AJ51*(1-'Table de mortalité H'!$AC85)</f>
        <v>0.28161542101929737</v>
      </c>
      <c r="AL51" s="16">
        <f>AK51*(1-'Table de mortalité H'!$AC85)</f>
        <v>0.28060160550362789</v>
      </c>
      <c r="AM51" s="16">
        <f>AL51*(1-'Table de mortalité H'!$AC85)</f>
        <v>0.27959143972381484</v>
      </c>
      <c r="AN51" s="16">
        <f>AM51*(1-'Table de mortalité H'!$AC85)</f>
        <v>0.27858491054080908</v>
      </c>
      <c r="AO51" s="16">
        <f>AN51*(1-'Table de mortalité H'!$AC85)</f>
        <v>0.27758200486286216</v>
      </c>
      <c r="AP51" s="16">
        <f>AO51*(1-'Table de mortalité H'!$AC85)</f>
        <v>0.27658270964535586</v>
      </c>
      <c r="AQ51" s="16">
        <f>AP51*(1-'Table de mortalité H'!$AC85)</f>
        <v>0.27558701189063256</v>
      </c>
      <c r="AR51" s="16">
        <f>AQ51*(1-'Table de mortalité H'!$AC85)</f>
        <v>0.27459489864782627</v>
      </c>
      <c r="AS51" s="16">
        <f>AR51*(1-'Table de mortalité H'!$AC85)</f>
        <v>0.27360635701269409</v>
      </c>
      <c r="AT51" s="16">
        <f>AS51*(1-'Table de mortalité H'!$AC85)</f>
        <v>0.27262137412744836</v>
      </c>
      <c r="AU51" s="16">
        <f>AT51*(1-'Table de mortalité H'!$AC85)</f>
        <v>0.27163993718058954</v>
      </c>
      <c r="AV51" s="16">
        <f>AU51*(1-'Table de mortalité H'!$AC85)</f>
        <v>0.27066203340673939</v>
      </c>
      <c r="AW51" s="16">
        <f>AV51*(1-'Table de mortalité H'!$AC85)</f>
        <v>0.26968765008647511</v>
      </c>
      <c r="AX51" s="16">
        <f>AW51*(1-'Table de mortalité H'!$AC85)</f>
        <v>0.26871677454616377</v>
      </c>
      <c r="AY51" s="16">
        <f>AX51*(1-'Table de mortalité H'!$AC85)</f>
        <v>0.26774939415779758</v>
      </c>
      <c r="AZ51" s="16">
        <f>AY51*(1-'Table de mortalité H'!$AC85)</f>
        <v>0.26678549633882948</v>
      </c>
      <c r="BA51" s="16">
        <f>AZ51*(1-'Table de mortalité H'!$AC85)</f>
        <v>0.26582506855200966</v>
      </c>
      <c r="BB51" s="16">
        <f>BA51*(1-'Table de mortalité H'!$AC85)</f>
        <v>0.2648680983052224</v>
      </c>
      <c r="BC51" s="16">
        <f>BB51*(1-'Table de mortalité H'!$AC85)</f>
        <v>0.26391457315132361</v>
      </c>
      <c r="BD51" s="16">
        <f>BC51*(1-'Table de mortalité H'!$AC85)</f>
        <v>0.26296448068797884</v>
      </c>
      <c r="BE51" s="16">
        <f>BD51*(1-'Table de mortalité H'!$AC85)</f>
        <v>0.26201780855750212</v>
      </c>
      <c r="BF51" s="16">
        <f>BE51*(1-'Table de mortalité H'!$AC85)</f>
        <v>0.26107454444669509</v>
      </c>
      <c r="BG51" s="16">
        <f>BF51*(1-'Table de mortalité H'!$AC85)</f>
        <v>0.260134676086687</v>
      </c>
      <c r="BH51" s="16">
        <f>BG51*(1-'Table de mortalité H'!$AC85)</f>
        <v>0.25919819125277493</v>
      </c>
      <c r="BI51" s="16">
        <f>BH51*(1-'Table de mortalité H'!$AC85)</f>
        <v>0.25826507776426494</v>
      </c>
      <c r="BJ51" s="16">
        <f>BI51*(1-'Table de mortalité H'!$AC85)</f>
        <v>0.25733532348431359</v>
      </c>
      <c r="BK51" s="16">
        <f>BJ51*(1-'Table de mortalité H'!$AC85)</f>
        <v>0.25640891631977003</v>
      </c>
      <c r="BL51" s="16">
        <f>BK51*(1-'Table de mortalité H'!$AC85)</f>
        <v>0.25548584422101883</v>
      </c>
      <c r="BM51" s="16">
        <f>BL51*(1-'Table de mortalité H'!$AC85)</f>
        <v>0.25456609518182316</v>
      </c>
      <c r="BN51" s="16">
        <f>BM51*(1-'Table de mortalité H'!$AC85)</f>
        <v>0.2536496572391686</v>
      </c>
      <c r="BO51" s="16">
        <f>BN51*(1-'Table de mortalité H'!$AC85)</f>
        <v>0.25273651847310757</v>
      </c>
      <c r="BP51" s="16">
        <f>BO51*(1-'Table de mortalité H'!$AC85)</f>
        <v>0.25182666700660439</v>
      </c>
      <c r="BQ51" s="16">
        <f>BP51*(1-'Table de mortalité H'!$AC85)</f>
        <v>0.2509200910053806</v>
      </c>
      <c r="BR51" s="16">
        <f>BQ51*(1-'Table de mortalité H'!$AC85)</f>
        <v>0.25001677867776123</v>
      </c>
      <c r="BS51" s="16">
        <f>BR51*(1-'Table de mortalité H'!$AC85)</f>
        <v>0.24911671827452128</v>
      </c>
      <c r="BT51" s="16">
        <f>BS51*(1-'Table de mortalité H'!$AC85)</f>
        <v>0.24821989808873299</v>
      </c>
      <c r="BU51" s="16">
        <f>BT51*(1-'Table de mortalité H'!$AC85)</f>
        <v>0.24732630645561354</v>
      </c>
      <c r="BV51" s="16">
        <f>BU51*(1-'Table de mortalité H'!$AC85)</f>
        <v>0.24643593175237333</v>
      </c>
      <c r="BW51" s="16">
        <f>BV51*(1-'Table de mortalité H'!$AC85)</f>
        <v>0.24554876239806478</v>
      </c>
      <c r="BX51" s="16">
        <f>BW51*(1-'Table de mortalité H'!$AC85)</f>
        <v>0.24466478685343174</v>
      </c>
      <c r="BY51" s="16">
        <f>BX51*(1-'Table de mortalité H'!$AC85)</f>
        <v>0.24378399362075936</v>
      </c>
      <c r="BZ51" s="16">
        <f>BY51*(1-'Table de mortalité H'!$AC85)</f>
        <v>0.24290637124372461</v>
      </c>
      <c r="CA51" s="16">
        <f>BZ51*(1-'Table de mortalité H'!$AC85)</f>
        <v>0.24203190830724719</v>
      </c>
      <c r="CB51" s="16">
        <f>CA51*(1-'Table de mortalité H'!$AC85)</f>
        <v>0.24116059343734109</v>
      </c>
      <c r="CC51" s="16">
        <f>CB51*(1-'Table de mortalité H'!$AC85)</f>
        <v>0.24029241530096665</v>
      </c>
      <c r="CD51" s="16">
        <f>CC51*(1-'Table de mortalité H'!$AC85)</f>
        <v>0.23942736260588315</v>
      </c>
      <c r="CE51" s="16">
        <f>CD51*(1-'Table de mortalité H'!$AC85)</f>
        <v>0.23856542410050197</v>
      </c>
      <c r="CF51" s="16">
        <f>CE51*(1-'Table de mortalité H'!$AC85)</f>
        <v>0.23770658857374014</v>
      </c>
      <c r="CG51" s="16">
        <f>CF51*(1-'Table de mortalité H'!$AC85)</f>
        <v>0.23685084485487465</v>
      </c>
      <c r="CH51" s="16">
        <f>CG51*(1-'Table de mortalité H'!$AC85)</f>
        <v>0.2359981818133971</v>
      </c>
      <c r="CI51" s="16">
        <f>CH51*(1-'Table de mortalité H'!$AC85)</f>
        <v>0.23514858835886887</v>
      </c>
      <c r="CJ51" s="16">
        <f>CI51*(1-'Table de mortalité H'!$AC85)</f>
        <v>0.23430205344077693</v>
      </c>
      <c r="CK51" s="16">
        <f>CJ51*(1-'Table de mortalité H'!$AC85)</f>
        <v>0.2334585660483901</v>
      </c>
      <c r="CL51" s="16">
        <f>CK51*(1-'Table de mortalité H'!$AC85)</f>
        <v>0.2326181152106159</v>
      </c>
      <c r="CM51" s="16">
        <f>CL51*(1-'Table de mortalité H'!$AC85)</f>
        <v>0.23178068999585766</v>
      </c>
      <c r="CN51" s="16">
        <f>CM51*(1-'Table de mortalité H'!$AC85)</f>
        <v>0.23094627951187255</v>
      </c>
      <c r="CO51" s="16">
        <f>CN51*(1-'Table de mortalité H'!$AC85)</f>
        <v>0.23011487290562979</v>
      </c>
      <c r="CP51" s="16">
        <f>CO51*(1-'Table de mortalité H'!$AC85)</f>
        <v>0.22928645936316952</v>
      </c>
      <c r="CQ51" s="16">
        <f>CP51*(1-'Table de mortalité H'!$AC85)</f>
        <v>0.22846102810946209</v>
      </c>
      <c r="CR51" s="16">
        <f>CQ51*(1-'Table de mortalité H'!$AC85)</f>
        <v>0.22763856840826802</v>
      </c>
      <c r="CS51" s="16">
        <f>CR51*(1-'Table de mortalité H'!$AC85)</f>
        <v>0.22681906956199824</v>
      </c>
      <c r="CT51" s="16">
        <f>CS51*(1-'Table de mortalité H'!$AC85)</f>
        <v>0.22600252091157502</v>
      </c>
      <c r="CU51" s="16">
        <f>CT51*(1-'Table de mortalité H'!$AC85)</f>
        <v>0.22518891183629333</v>
      </c>
      <c r="CV51" s="16">
        <f>CU51*(1-'Table de mortalité H'!$AC85)</f>
        <v>0.22437823175368266</v>
      </c>
      <c r="CW51" s="16">
        <f>CV51*(1-'Table de mortalité H'!$AC85)</f>
        <v>0.2235704701193694</v>
      </c>
      <c r="CX51" s="16">
        <f>CW51*(1-'Table de mortalité H'!$AC85)</f>
        <v>0.22276561642693965</v>
      </c>
      <c r="CY51" s="16">
        <f>CX51*(1-'Table de mortalité H'!$AC85)</f>
        <v>0.22196366020780264</v>
      </c>
      <c r="CZ51" s="16">
        <f>CY51*(1-'Table de mortalité H'!$AC85)</f>
        <v>0.22116459103105454</v>
      </c>
      <c r="DA51" s="16">
        <f>CZ51*(1-'Table de mortalité H'!$AC85)</f>
        <v>0.22036839850334272</v>
      </c>
      <c r="DB51" s="16">
        <f>DA51*(1-'Table de mortalité H'!$AC85)</f>
        <v>0.21957507226873069</v>
      </c>
      <c r="DC51" s="16">
        <f>DB51*(1-'Table de mortalité H'!$AC85)</f>
        <v>0.21878460200856326</v>
      </c>
      <c r="DD51" s="16">
        <f>DC51*(1-'Table de mortalité H'!$AC85)</f>
        <v>0.21799697744133242</v>
      </c>
      <c r="DE51" s="16">
        <f>DD51*(1-'Table de mortalité H'!$AC85)</f>
        <v>0.2172121883225436</v>
      </c>
      <c r="DF51" s="16">
        <f>DE51*(1-'Table de mortalité H'!$AC85)</f>
        <v>0.21643022444458243</v>
      </c>
      <c r="DG51" s="16">
        <f>DF51*(1-'Table de mortalité H'!$AC85)</f>
        <v>0.21565107563658192</v>
      </c>
      <c r="DH51" s="16">
        <f>DG51*(1-'Table de mortalité H'!$AC85)</f>
        <v>0.21487473176429023</v>
      </c>
      <c r="DI51" s="16">
        <f>DH51*(1-'Table de mortalité H'!$AC85)</f>
        <v>0.21410118272993878</v>
      </c>
      <c r="DJ51" s="16">
        <f>DI51*(1-'Table de mortalité H'!$AC85)</f>
        <v>0.21333041847211098</v>
      </c>
      <c r="DK51" s="16">
        <f>DJ51*(1-'Table de mortalité H'!$AC85)</f>
        <v>0.21256242896561137</v>
      </c>
    </row>
    <row r="52" spans="1:115" x14ac:dyDescent="0.2">
      <c r="A52" s="16"/>
      <c r="B52" s="16">
        <v>99</v>
      </c>
      <c r="C52" s="16"/>
      <c r="D52" s="16">
        <f>'Table de mortalité H'!AG86</f>
        <v>0.34575</v>
      </c>
      <c r="E52" s="16">
        <f>'Table de mortalité H'!AH86</f>
        <v>0.344124975</v>
      </c>
      <c r="F52" s="16">
        <f>'Table de mortalité H'!AI86</f>
        <v>0.3425075876175</v>
      </c>
      <c r="G52" s="16">
        <f>'Table de mortalité H'!AJ86</f>
        <v>0.34093205271445948</v>
      </c>
      <c r="H52" s="16">
        <f>'Table de mortalité H'!AK86</f>
        <v>0.33939785847724441</v>
      </c>
      <c r="I52" s="16">
        <f>'Table de mortalité H'!AL86</f>
        <v>0.33790450789994453</v>
      </c>
      <c r="J52" s="16">
        <f>'Table de mortalité H'!AM86</f>
        <v>0.33648530896676476</v>
      </c>
      <c r="K52" s="16">
        <f>'Table de mortalité H'!AN86</f>
        <v>0.33510571920000104</v>
      </c>
      <c r="L52" s="16">
        <f>'Table de mortalité H'!AO86</f>
        <v>0.33379880689512104</v>
      </c>
      <c r="M52" s="16">
        <f>'Table de mortalité H'!AP86</f>
        <v>0.33253037142891956</v>
      </c>
      <c r="N52" s="16">
        <f>'Table de mortalité H'!AQ86</f>
        <v>0.33130000905463253</v>
      </c>
      <c r="O52" s="16">
        <f>'Table de mortalité H'!AR86</f>
        <v>0.33014045902294131</v>
      </c>
      <c r="P52" s="16">
        <f>'Table de mortalité H'!AS86</f>
        <v>0.32901798146226335</v>
      </c>
      <c r="Q52" s="16">
        <f>'Table de mortalité H'!AT86</f>
        <v>0.32796512392158411</v>
      </c>
      <c r="R52" s="16">
        <f>'Table de mortalité H'!AU86</f>
        <v>0.32694843203742718</v>
      </c>
      <c r="S52" s="16">
        <f>'Table de mortalité H'!AV86</f>
        <v>0.32596758674131487</v>
      </c>
      <c r="T52" s="16">
        <f>'Table de mortalité H'!AW86</f>
        <v>0.32502228073976508</v>
      </c>
      <c r="U52" s="16">
        <f>'Table de mortalité H'!AX86</f>
        <v>0.32407971612561975</v>
      </c>
      <c r="V52" s="16">
        <f>'Table de mortalité H'!AY86</f>
        <v>0.32317229292046801</v>
      </c>
      <c r="W52" s="16">
        <f>'Table de mortalité H'!AZ86</f>
        <v>0.32226741050029067</v>
      </c>
      <c r="X52" s="16">
        <f>'Table de mortalité H'!BA86</f>
        <v>0.32136506175088986</v>
      </c>
      <c r="Y52" s="16">
        <f>'Table de mortalité H'!BB86</f>
        <v>0.32046523957798734</v>
      </c>
      <c r="Z52" s="16">
        <f>'Table de mortalité H'!BC86</f>
        <v>0.31956793690716895</v>
      </c>
      <c r="AA52" s="16">
        <f>'Table de mortalité H'!BD86</f>
        <v>0.31867314668382885</v>
      </c>
      <c r="AB52" s="16">
        <f>'Table de mortalité H'!BE86</f>
        <v>0.31778086187311411</v>
      </c>
      <c r="AC52" s="16">
        <f>'Table de mortalité H'!BF86</f>
        <v>0.31689107545986939</v>
      </c>
      <c r="AD52" s="16">
        <f>'Table de mortalité H'!BG86</f>
        <v>0.31600378044858174</v>
      </c>
      <c r="AE52" s="16">
        <f>'Table de mortalité H'!BH86</f>
        <v>0.31511896986332572</v>
      </c>
      <c r="AF52" s="16">
        <f>'Table de mortalité H'!BI86</f>
        <v>0.31423663674770841</v>
      </c>
      <c r="AG52" s="16">
        <f>AF52*(1-'Table de mortalité H'!$AC86)</f>
        <v>0.31335677416481483</v>
      </c>
      <c r="AH52" s="16">
        <f>AG52*(1-'Table de mortalité H'!$AC86)</f>
        <v>0.31247937519715335</v>
      </c>
      <c r="AI52" s="16">
        <f>AH52*(1-'Table de mortalité H'!$AC86)</f>
        <v>0.31160443294660134</v>
      </c>
      <c r="AJ52" s="16">
        <f>AI52*(1-'Table de mortalité H'!$AC86)</f>
        <v>0.31073194053435083</v>
      </c>
      <c r="AK52" s="16">
        <f>AJ52*(1-'Table de mortalité H'!$AC86)</f>
        <v>0.30986189110085466</v>
      </c>
      <c r="AL52" s="16">
        <f>AK52*(1-'Table de mortalité H'!$AC86)</f>
        <v>0.30899427780577227</v>
      </c>
      <c r="AM52" s="16">
        <f>AL52*(1-'Table de mortalité H'!$AC86)</f>
        <v>0.30812909382791609</v>
      </c>
      <c r="AN52" s="16">
        <f>AM52*(1-'Table de mortalité H'!$AC86)</f>
        <v>0.3072663323651979</v>
      </c>
      <c r="AO52" s="16">
        <f>AN52*(1-'Table de mortalité H'!$AC86)</f>
        <v>0.30640598663457536</v>
      </c>
      <c r="AP52" s="16">
        <f>AO52*(1-'Table de mortalité H'!$AC86)</f>
        <v>0.30554804987199852</v>
      </c>
      <c r="AQ52" s="16">
        <f>AP52*(1-'Table de mortalité H'!$AC86)</f>
        <v>0.30469251533235692</v>
      </c>
      <c r="AR52" s="16">
        <f>AQ52*(1-'Table de mortalité H'!$AC86)</f>
        <v>0.30383937628942631</v>
      </c>
      <c r="AS52" s="16">
        <f>AR52*(1-'Table de mortalité H'!$AC86)</f>
        <v>0.30298862603581589</v>
      </c>
      <c r="AT52" s="16">
        <f>AS52*(1-'Table de mortalité H'!$AC86)</f>
        <v>0.3021402578829156</v>
      </c>
      <c r="AU52" s="16">
        <f>AT52*(1-'Table de mortalité H'!$AC86)</f>
        <v>0.3012942651608434</v>
      </c>
      <c r="AV52" s="16">
        <f>AU52*(1-'Table de mortalité H'!$AC86)</f>
        <v>0.30045064121839304</v>
      </c>
      <c r="AW52" s="16">
        <f>AV52*(1-'Table de mortalité H'!$AC86)</f>
        <v>0.29960937942298155</v>
      </c>
      <c r="AX52" s="16">
        <f>AW52*(1-'Table de mortalité H'!$AC86)</f>
        <v>0.29877047316059718</v>
      </c>
      <c r="AY52" s="16">
        <f>AX52*(1-'Table de mortalité H'!$AC86)</f>
        <v>0.29793391583574752</v>
      </c>
      <c r="AZ52" s="16">
        <f>AY52*(1-'Table de mortalité H'!$AC86)</f>
        <v>0.29709970087140741</v>
      </c>
      <c r="BA52" s="16">
        <f>AZ52*(1-'Table de mortalité H'!$AC86)</f>
        <v>0.29626782170896748</v>
      </c>
      <c r="BB52" s="16">
        <f>BA52*(1-'Table de mortalité H'!$AC86)</f>
        <v>0.29543827180818238</v>
      </c>
      <c r="BC52" s="16">
        <f>BB52*(1-'Table de mortalité H'!$AC86)</f>
        <v>0.29461104464711946</v>
      </c>
      <c r="BD52" s="16">
        <f>BC52*(1-'Table de mortalité H'!$AC86)</f>
        <v>0.29378613372210749</v>
      </c>
      <c r="BE52" s="16">
        <f>BD52*(1-'Table de mortalité H'!$AC86)</f>
        <v>0.29296353254768559</v>
      </c>
      <c r="BF52" s="16">
        <f>BE52*(1-'Table de mortalité H'!$AC86)</f>
        <v>0.29214323465655206</v>
      </c>
      <c r="BG52" s="16">
        <f>BF52*(1-'Table de mortalité H'!$AC86)</f>
        <v>0.29132523359951373</v>
      </c>
      <c r="BH52" s="16">
        <f>BG52*(1-'Table de mortalité H'!$AC86)</f>
        <v>0.29050952294543508</v>
      </c>
      <c r="BI52" s="16">
        <f>BH52*(1-'Table de mortalité H'!$AC86)</f>
        <v>0.28969609628118786</v>
      </c>
      <c r="BJ52" s="16">
        <f>BI52*(1-'Table de mortalité H'!$AC86)</f>
        <v>0.28888494721160052</v>
      </c>
      <c r="BK52" s="16">
        <f>BJ52*(1-'Table de mortalité H'!$AC86)</f>
        <v>0.28807606935940805</v>
      </c>
      <c r="BL52" s="16">
        <f>BK52*(1-'Table de mortalité H'!$AC86)</f>
        <v>0.28726945636520168</v>
      </c>
      <c r="BM52" s="16">
        <f>BL52*(1-'Table de mortalité H'!$AC86)</f>
        <v>0.28646510188737911</v>
      </c>
      <c r="BN52" s="16">
        <f>BM52*(1-'Table de mortalité H'!$AC86)</f>
        <v>0.28566299960209446</v>
      </c>
      <c r="BO52" s="16">
        <f>BN52*(1-'Table de mortalité H'!$AC86)</f>
        <v>0.2848631432032086</v>
      </c>
      <c r="BP52" s="16">
        <f>BO52*(1-'Table de mortalité H'!$AC86)</f>
        <v>0.28406552640223959</v>
      </c>
      <c r="BQ52" s="16">
        <f>BP52*(1-'Table de mortalité H'!$AC86)</f>
        <v>0.28327014292831332</v>
      </c>
      <c r="BR52" s="16">
        <f>BQ52*(1-'Table de mortalité H'!$AC86)</f>
        <v>0.28247698652811404</v>
      </c>
      <c r="BS52" s="16">
        <f>BR52*(1-'Table de mortalité H'!$AC86)</f>
        <v>0.28168605096583532</v>
      </c>
      <c r="BT52" s="16">
        <f>BS52*(1-'Table de mortalité H'!$AC86)</f>
        <v>0.280897330023131</v>
      </c>
      <c r="BU52" s="16">
        <f>BT52*(1-'Table de mortalité H'!$AC86)</f>
        <v>0.28011081749906624</v>
      </c>
      <c r="BV52" s="16">
        <f>BU52*(1-'Table de mortalité H'!$AC86)</f>
        <v>0.27932650721006885</v>
      </c>
      <c r="BW52" s="16">
        <f>BV52*(1-'Table de mortalité H'!$AC86)</f>
        <v>0.27854439298988065</v>
      </c>
      <c r="BX52" s="16">
        <f>BW52*(1-'Table de mortalité H'!$AC86)</f>
        <v>0.27776446868950899</v>
      </c>
      <c r="BY52" s="16">
        <f>BX52*(1-'Table de mortalité H'!$AC86)</f>
        <v>0.27698672817717834</v>
      </c>
      <c r="BZ52" s="16">
        <f>BY52*(1-'Table de mortalité H'!$AC86)</f>
        <v>0.27621116533828222</v>
      </c>
      <c r="CA52" s="16">
        <f>BZ52*(1-'Table de mortalité H'!$AC86)</f>
        <v>0.27543777407533504</v>
      </c>
      <c r="CB52" s="16">
        <f>CA52*(1-'Table de mortalité H'!$AC86)</f>
        <v>0.27466654830792409</v>
      </c>
      <c r="CC52" s="16">
        <f>CB52*(1-'Table de mortalité H'!$AC86)</f>
        <v>0.27389748197266189</v>
      </c>
      <c r="CD52" s="16">
        <f>CC52*(1-'Table de mortalité H'!$AC86)</f>
        <v>0.27313056902313843</v>
      </c>
      <c r="CE52" s="16">
        <f>CD52*(1-'Table de mortalité H'!$AC86)</f>
        <v>0.27236580342987365</v>
      </c>
      <c r="CF52" s="16">
        <f>CE52*(1-'Table de mortalité H'!$AC86)</f>
        <v>0.27160317918026999</v>
      </c>
      <c r="CG52" s="16">
        <f>CF52*(1-'Table de mortalité H'!$AC86)</f>
        <v>0.27084269027856522</v>
      </c>
      <c r="CH52" s="16">
        <f>CG52*(1-'Table de mortalité H'!$AC86)</f>
        <v>0.27008433074578525</v>
      </c>
      <c r="CI52" s="16">
        <f>CH52*(1-'Table de mortalité H'!$AC86)</f>
        <v>0.26932809461969703</v>
      </c>
      <c r="CJ52" s="16">
        <f>CI52*(1-'Table de mortalité H'!$AC86)</f>
        <v>0.2685739759547619</v>
      </c>
      <c r="CK52" s="16">
        <f>CJ52*(1-'Table de mortalité H'!$AC86)</f>
        <v>0.26782196882208859</v>
      </c>
      <c r="CL52" s="16">
        <f>CK52*(1-'Table de mortalité H'!$AC86)</f>
        <v>0.26707206730938671</v>
      </c>
      <c r="CM52" s="16">
        <f>CL52*(1-'Table de mortalité H'!$AC86)</f>
        <v>0.26632426552092042</v>
      </c>
      <c r="CN52" s="16">
        <f>CM52*(1-'Table de mortalité H'!$AC86)</f>
        <v>0.26557855757746185</v>
      </c>
      <c r="CO52" s="16">
        <f>CN52*(1-'Table de mortalité H'!$AC86)</f>
        <v>0.26483493761624494</v>
      </c>
      <c r="CP52" s="16">
        <f>CO52*(1-'Table de mortalité H'!$AC86)</f>
        <v>0.26409339979091945</v>
      </c>
      <c r="CQ52" s="16">
        <f>CP52*(1-'Table de mortalité H'!$AC86)</f>
        <v>0.26335393827150488</v>
      </c>
      <c r="CR52" s="16">
        <f>CQ52*(1-'Table de mortalité H'!$AC86)</f>
        <v>0.26261654724434469</v>
      </c>
      <c r="CS52" s="16">
        <f>CR52*(1-'Table de mortalité H'!$AC86)</f>
        <v>0.26188122091206051</v>
      </c>
      <c r="CT52" s="16">
        <f>CS52*(1-'Table de mortalité H'!$AC86)</f>
        <v>0.26114795349350672</v>
      </c>
      <c r="CU52" s="16">
        <f>CT52*(1-'Table de mortalité H'!$AC86)</f>
        <v>0.26041673922372488</v>
      </c>
      <c r="CV52" s="16">
        <f>CU52*(1-'Table de mortalité H'!$AC86)</f>
        <v>0.25968757235389844</v>
      </c>
      <c r="CW52" s="16">
        <f>CV52*(1-'Table de mortalité H'!$AC86)</f>
        <v>0.2589604471513075</v>
      </c>
      <c r="CX52" s="16">
        <f>CW52*(1-'Table de mortalité H'!$AC86)</f>
        <v>0.25823535789928381</v>
      </c>
      <c r="CY52" s="16">
        <f>CX52*(1-'Table de mortalité H'!$AC86)</f>
        <v>0.25751229889716581</v>
      </c>
      <c r="CZ52" s="16">
        <f>CY52*(1-'Table de mortalité H'!$AC86)</f>
        <v>0.25679126446025374</v>
      </c>
      <c r="DA52" s="16">
        <f>CZ52*(1-'Table de mortalité H'!$AC86)</f>
        <v>0.25607224891976504</v>
      </c>
      <c r="DB52" s="16">
        <f>DA52*(1-'Table de mortalité H'!$AC86)</f>
        <v>0.25535524662278969</v>
      </c>
      <c r="DC52" s="16">
        <f>DB52*(1-'Table de mortalité H'!$AC86)</f>
        <v>0.25464025193224588</v>
      </c>
      <c r="DD52" s="16">
        <f>DC52*(1-'Table de mortalité H'!$AC86)</f>
        <v>0.25392725922683557</v>
      </c>
      <c r="DE52" s="16">
        <f>DD52*(1-'Table de mortalité H'!$AC86)</f>
        <v>0.25321626290100041</v>
      </c>
      <c r="DF52" s="16">
        <f>DE52*(1-'Table de mortalité H'!$AC86)</f>
        <v>0.25250725736487761</v>
      </c>
      <c r="DG52" s="16">
        <f>DF52*(1-'Table de mortalité H'!$AC86)</f>
        <v>0.25180023704425597</v>
      </c>
      <c r="DH52" s="16">
        <f>DG52*(1-'Table de mortalité H'!$AC86)</f>
        <v>0.25109519638053207</v>
      </c>
      <c r="DI52" s="16">
        <f>DH52*(1-'Table de mortalité H'!$AC86)</f>
        <v>0.25039212983066655</v>
      </c>
      <c r="DJ52" s="16">
        <f>DI52*(1-'Table de mortalité H'!$AC86)</f>
        <v>0.24969103186714067</v>
      </c>
      <c r="DK52" s="16">
        <f>DJ52*(1-'Table de mortalité H'!$AC86)</f>
        <v>0.24899189697791269</v>
      </c>
    </row>
    <row r="53" spans="1:115" x14ac:dyDescent="0.2">
      <c r="A53" s="16"/>
      <c r="B53" s="16">
        <v>100</v>
      </c>
      <c r="C53" s="16"/>
      <c r="D53" s="16">
        <f>'Table de mortalité H'!AG87</f>
        <v>0.36810999999999999</v>
      </c>
      <c r="E53" s="16">
        <f>'Table de mortalité H'!AH87</f>
        <v>0.366674371</v>
      </c>
      <c r="F53" s="16">
        <f>'Table de mortalité H'!AI87</f>
        <v>0.36524434095309999</v>
      </c>
      <c r="G53" s="16">
        <f>'Table de mortalité H'!AJ87</f>
        <v>0.36385641245747818</v>
      </c>
      <c r="H53" s="16">
        <f>'Table de mortalité H'!AK87</f>
        <v>0.36251014373138551</v>
      </c>
      <c r="I53" s="16">
        <f>'Table de mortalité H'!AL87</f>
        <v>0.36120510721395249</v>
      </c>
      <c r="J53" s="16">
        <f>'Table de mortalité H'!AM87</f>
        <v>0.35997700984942504</v>
      </c>
      <c r="K53" s="16">
        <f>'Table de mortalité H'!AN87</f>
        <v>0.35878908571692197</v>
      </c>
      <c r="L53" s="16">
        <f>'Table de mortalité H'!AO87</f>
        <v>0.3576768395511995</v>
      </c>
      <c r="M53" s="16">
        <f>'Table de mortalité H'!AP87</f>
        <v>0.3566038090325459</v>
      </c>
      <c r="N53" s="16">
        <f>'Table de mortalité H'!AQ87</f>
        <v>0.35556965798635154</v>
      </c>
      <c r="O53" s="16">
        <f>'Table de mortalité H'!AR87</f>
        <v>0.3546096199097884</v>
      </c>
      <c r="P53" s="16">
        <f>'Table de mortalité H'!AS87</f>
        <v>0.35368763489802291</v>
      </c>
      <c r="Q53" s="16">
        <f>'Table de mortalité H'!AT87</f>
        <v>0.35283878457426765</v>
      </c>
      <c r="R53" s="16">
        <f>'Table de mortalité H'!AU87</f>
        <v>0.35202725536974683</v>
      </c>
      <c r="S53" s="16">
        <f>'Table de mortalité H'!AV87</f>
        <v>0.35125279540793342</v>
      </c>
      <c r="T53" s="16">
        <f>'Table de mortalité H'!AW87</f>
        <v>0.35051516453757675</v>
      </c>
      <c r="U53" s="16">
        <f>'Table de mortalité H'!AX87</f>
        <v>0.34977908269204783</v>
      </c>
      <c r="V53" s="16">
        <f>'Table de mortalité H'!AY87</f>
        <v>0.34907952452666374</v>
      </c>
      <c r="W53" s="16">
        <f>'Table de mortalité H'!AZ87</f>
        <v>0.34838136547761039</v>
      </c>
      <c r="X53" s="16">
        <f>'Table de mortalité H'!BA87</f>
        <v>0.34768460274665519</v>
      </c>
      <c r="Y53" s="16">
        <f>'Table de mortalité H'!BB87</f>
        <v>0.3469892335411619</v>
      </c>
      <c r="Z53" s="16">
        <f>'Table de mortalité H'!BC87</f>
        <v>0.3462952550740796</v>
      </c>
      <c r="AA53" s="16">
        <f>'Table de mortalité H'!BD87</f>
        <v>0.34560266456393146</v>
      </c>
      <c r="AB53" s="16">
        <f>'Table de mortalité H'!BE87</f>
        <v>0.3449114592348036</v>
      </c>
      <c r="AC53" s="16">
        <f>'Table de mortalité H'!BF87</f>
        <v>0.34422163631633401</v>
      </c>
      <c r="AD53" s="16">
        <f>'Table de mortalité H'!BG87</f>
        <v>0.34353319304370133</v>
      </c>
      <c r="AE53" s="16">
        <f>'Table de mortalité H'!BH87</f>
        <v>0.34284612665761394</v>
      </c>
      <c r="AF53" s="16">
        <f>'Table de mortalité H'!BI87</f>
        <v>0.34216043440429872</v>
      </c>
      <c r="AG53" s="16">
        <f>AF53*(1-'Table de mortalité H'!$AC87)</f>
        <v>0.34147611353549012</v>
      </c>
      <c r="AH53" s="16">
        <f>AG53*(1-'Table de mortalité H'!$AC87)</f>
        <v>0.34079316130841913</v>
      </c>
      <c r="AI53" s="16">
        <f>AH53*(1-'Table de mortalité H'!$AC87)</f>
        <v>0.3401115749858023</v>
      </c>
      <c r="AJ53" s="16">
        <f>AI53*(1-'Table de mortalité H'!$AC87)</f>
        <v>0.33943135183583067</v>
      </c>
      <c r="AK53" s="16">
        <f>AJ53*(1-'Table de mortalité H'!$AC87)</f>
        <v>0.338752489132159</v>
      </c>
      <c r="AL53" s="16">
        <f>AK53*(1-'Table de mortalité H'!$AC87)</f>
        <v>0.3380749841538947</v>
      </c>
      <c r="AM53" s="16">
        <f>AL53*(1-'Table de mortalité H'!$AC87)</f>
        <v>0.33739883418558692</v>
      </c>
      <c r="AN53" s="16">
        <f>AM53*(1-'Table de mortalité H'!$AC87)</f>
        <v>0.33672403651721572</v>
      </c>
      <c r="AO53" s="16">
        <f>AN53*(1-'Table de mortalité H'!$AC87)</f>
        <v>0.33605058844418129</v>
      </c>
      <c r="AP53" s="16">
        <f>AO53*(1-'Table de mortalité H'!$AC87)</f>
        <v>0.33537848726729291</v>
      </c>
      <c r="AQ53" s="16">
        <f>AP53*(1-'Table de mortalité H'!$AC87)</f>
        <v>0.33470773029275835</v>
      </c>
      <c r="AR53" s="16">
        <f>AQ53*(1-'Table de mortalité H'!$AC87)</f>
        <v>0.33403831483217283</v>
      </c>
      <c r="AS53" s="16">
        <f>AR53*(1-'Table de mortalité H'!$AC87)</f>
        <v>0.3333702382025085</v>
      </c>
      <c r="AT53" s="16">
        <f>AS53*(1-'Table de mortalité H'!$AC87)</f>
        <v>0.33270349772610347</v>
      </c>
      <c r="AU53" s="16">
        <f>AT53*(1-'Table de mortalité H'!$AC87)</f>
        <v>0.33203809073065127</v>
      </c>
      <c r="AV53" s="16">
        <f>AU53*(1-'Table de mortalité H'!$AC87)</f>
        <v>0.33137401454918997</v>
      </c>
      <c r="AW53" s="16">
        <f>AV53*(1-'Table de mortalité H'!$AC87)</f>
        <v>0.33071126652009158</v>
      </c>
      <c r="AX53" s="16">
        <f>AW53*(1-'Table de mortalité H'!$AC87)</f>
        <v>0.33004984398705139</v>
      </c>
      <c r="AY53" s="16">
        <f>AX53*(1-'Table de mortalité H'!$AC87)</f>
        <v>0.3293897442990773</v>
      </c>
      <c r="AZ53" s="16">
        <f>AY53*(1-'Table de mortalité H'!$AC87)</f>
        <v>0.32873096481047914</v>
      </c>
      <c r="BA53" s="16">
        <f>AZ53*(1-'Table de mortalité H'!$AC87)</f>
        <v>0.32807350288085818</v>
      </c>
      <c r="BB53" s="16">
        <f>BA53*(1-'Table de mortalité H'!$AC87)</f>
        <v>0.32741735587509646</v>
      </c>
      <c r="BC53" s="16">
        <f>BB53*(1-'Table de mortalité H'!$AC87)</f>
        <v>0.32676252116334625</v>
      </c>
      <c r="BD53" s="16">
        <f>BC53*(1-'Table de mortalité H'!$AC87)</f>
        <v>0.32610899612101957</v>
      </c>
      <c r="BE53" s="16">
        <f>BD53*(1-'Table de mortalité H'!$AC87)</f>
        <v>0.32545677812877755</v>
      </c>
      <c r="BF53" s="16">
        <f>BE53*(1-'Table de mortalité H'!$AC87)</f>
        <v>0.32480586457251998</v>
      </c>
      <c r="BG53" s="16">
        <f>BF53*(1-'Table de mortalité H'!$AC87)</f>
        <v>0.32415625284337496</v>
      </c>
      <c r="BH53" s="16">
        <f>BG53*(1-'Table de mortalité H'!$AC87)</f>
        <v>0.3235079403376882</v>
      </c>
      <c r="BI53" s="16">
        <f>BH53*(1-'Table de mortalité H'!$AC87)</f>
        <v>0.32286092445701281</v>
      </c>
      <c r="BJ53" s="16">
        <f>BI53*(1-'Table de mortalité H'!$AC87)</f>
        <v>0.32221520260809877</v>
      </c>
      <c r="BK53" s="16">
        <f>BJ53*(1-'Table de mortalité H'!$AC87)</f>
        <v>0.32157077220288255</v>
      </c>
      <c r="BL53" s="16">
        <f>BK53*(1-'Table de mortalité H'!$AC87)</f>
        <v>0.32092763065847679</v>
      </c>
      <c r="BM53" s="16">
        <f>BL53*(1-'Table de mortalité H'!$AC87)</f>
        <v>0.32028577539715986</v>
      </c>
      <c r="BN53" s="16">
        <f>BM53*(1-'Table de mortalité H'!$AC87)</f>
        <v>0.31964520384636552</v>
      </c>
      <c r="BO53" s="16">
        <f>BN53*(1-'Table de mortalité H'!$AC87)</f>
        <v>0.31900591343867279</v>
      </c>
      <c r="BP53" s="16">
        <f>BO53*(1-'Table de mortalité H'!$AC87)</f>
        <v>0.31836790161179546</v>
      </c>
      <c r="BQ53" s="16">
        <f>BP53*(1-'Table de mortalité H'!$AC87)</f>
        <v>0.31773116580857186</v>
      </c>
      <c r="BR53" s="16">
        <f>BQ53*(1-'Table de mortalité H'!$AC87)</f>
        <v>0.3170957034769547</v>
      </c>
      <c r="BS53" s="16">
        <f>BR53*(1-'Table de mortalité H'!$AC87)</f>
        <v>0.31646151207000078</v>
      </c>
      <c r="BT53" s="16">
        <f>BS53*(1-'Table de mortalité H'!$AC87)</f>
        <v>0.31582858904586081</v>
      </c>
      <c r="BU53" s="16">
        <f>BT53*(1-'Table de mortalité H'!$AC87)</f>
        <v>0.31519693186776909</v>
      </c>
      <c r="BV53" s="16">
        <f>BU53*(1-'Table de mortalité H'!$AC87)</f>
        <v>0.31456653800403356</v>
      </c>
      <c r="BW53" s="16">
        <f>BV53*(1-'Table de mortalité H'!$AC87)</f>
        <v>0.31393740492802547</v>
      </c>
      <c r="BX53" s="16">
        <f>BW53*(1-'Table de mortalité H'!$AC87)</f>
        <v>0.31330953011816942</v>
      </c>
      <c r="BY53" s="16">
        <f>BX53*(1-'Table de mortalité H'!$AC87)</f>
        <v>0.31268291105793306</v>
      </c>
      <c r="BZ53" s="16">
        <f>BY53*(1-'Table de mortalité H'!$AC87)</f>
        <v>0.31205754523581719</v>
      </c>
      <c r="CA53" s="16">
        <f>BZ53*(1-'Table de mortalité H'!$AC87)</f>
        <v>0.31143343014534558</v>
      </c>
      <c r="CB53" s="16">
        <f>CA53*(1-'Table de mortalité H'!$AC87)</f>
        <v>0.31081056328505491</v>
      </c>
      <c r="CC53" s="16">
        <f>CB53*(1-'Table de mortalité H'!$AC87)</f>
        <v>0.3101889421584848</v>
      </c>
      <c r="CD53" s="16">
        <f>CC53*(1-'Table de mortalité H'!$AC87)</f>
        <v>0.30956856427416785</v>
      </c>
      <c r="CE53" s="16">
        <f>CD53*(1-'Table de mortalité H'!$AC87)</f>
        <v>0.30894942714561952</v>
      </c>
      <c r="CF53" s="16">
        <f>CE53*(1-'Table de mortalité H'!$AC87)</f>
        <v>0.30833152829132826</v>
      </c>
      <c r="CG53" s="16">
        <f>CF53*(1-'Table de mortalité H'!$AC87)</f>
        <v>0.30771486523474562</v>
      </c>
      <c r="CH53" s="16">
        <f>CG53*(1-'Table de mortalité H'!$AC87)</f>
        <v>0.3070994355042761</v>
      </c>
      <c r="CI53" s="16">
        <f>CH53*(1-'Table de mortalité H'!$AC87)</f>
        <v>0.30648523663326754</v>
      </c>
      <c r="CJ53" s="16">
        <f>CI53*(1-'Table de mortalité H'!$AC87)</f>
        <v>0.30587226616000102</v>
      </c>
      <c r="CK53" s="16">
        <f>CJ53*(1-'Table de mortalité H'!$AC87)</f>
        <v>0.30526052162768103</v>
      </c>
      <c r="CL53" s="16">
        <f>CK53*(1-'Table de mortalité H'!$AC87)</f>
        <v>0.30465000058442565</v>
      </c>
      <c r="CM53" s="16">
        <f>CL53*(1-'Table de mortalité H'!$AC87)</f>
        <v>0.30404070058325677</v>
      </c>
      <c r="CN53" s="16">
        <f>CM53*(1-'Table de mortalité H'!$AC87)</f>
        <v>0.30343261918209025</v>
      </c>
      <c r="CO53" s="16">
        <f>CN53*(1-'Table de mortalité H'!$AC87)</f>
        <v>0.30282575394372607</v>
      </c>
      <c r="CP53" s="16">
        <f>CO53*(1-'Table de mortalité H'!$AC87)</f>
        <v>0.30222010243583863</v>
      </c>
      <c r="CQ53" s="16">
        <f>CP53*(1-'Table de mortalité H'!$AC87)</f>
        <v>0.30161566223096697</v>
      </c>
      <c r="CR53" s="16">
        <f>CQ53*(1-'Table de mortalité H'!$AC87)</f>
        <v>0.30101243090650504</v>
      </c>
      <c r="CS53" s="16">
        <f>CR53*(1-'Table de mortalité H'!$AC87)</f>
        <v>0.30041040604469205</v>
      </c>
      <c r="CT53" s="16">
        <f>CS53*(1-'Table de mortalité H'!$AC87)</f>
        <v>0.29980958523260265</v>
      </c>
      <c r="CU53" s="16">
        <f>CT53*(1-'Table de mortalité H'!$AC87)</f>
        <v>0.29920996606213746</v>
      </c>
      <c r="CV53" s="16">
        <f>CU53*(1-'Table de mortalité H'!$AC87)</f>
        <v>0.29861154613001317</v>
      </c>
      <c r="CW53" s="16">
        <f>CV53*(1-'Table de mortalité H'!$AC87)</f>
        <v>0.29801432303775316</v>
      </c>
      <c r="CX53" s="16">
        <f>CW53*(1-'Table de mortalité H'!$AC87)</f>
        <v>0.29741829439167766</v>
      </c>
      <c r="CY53" s="16">
        <f>CX53*(1-'Table de mortalité H'!$AC87)</f>
        <v>0.29682345780289432</v>
      </c>
      <c r="CZ53" s="16">
        <f>CY53*(1-'Table de mortalité H'!$AC87)</f>
        <v>0.2962298108872885</v>
      </c>
      <c r="DA53" s="16">
        <f>CZ53*(1-'Table de mortalité H'!$AC87)</f>
        <v>0.29563735126551394</v>
      </c>
      <c r="DB53" s="16">
        <f>DA53*(1-'Table de mortalité H'!$AC87)</f>
        <v>0.29504607656298293</v>
      </c>
      <c r="DC53" s="16">
        <f>DB53*(1-'Table de mortalité H'!$AC87)</f>
        <v>0.29445598440985699</v>
      </c>
      <c r="DD53" s="16">
        <f>DC53*(1-'Table de mortalité H'!$AC87)</f>
        <v>0.29386707244103727</v>
      </c>
      <c r="DE53" s="16">
        <f>DD53*(1-'Table de mortalité H'!$AC87)</f>
        <v>0.29327933829615521</v>
      </c>
      <c r="DF53" s="16">
        <f>DE53*(1-'Table de mortalité H'!$AC87)</f>
        <v>0.29269277961956292</v>
      </c>
      <c r="DG53" s="16">
        <f>DF53*(1-'Table de mortalité H'!$AC87)</f>
        <v>0.29210739406032377</v>
      </c>
      <c r="DH53" s="16">
        <f>DG53*(1-'Table de mortalité H'!$AC87)</f>
        <v>0.29152317927220311</v>
      </c>
      <c r="DI53" s="16">
        <f>DH53*(1-'Table de mortalité H'!$AC87)</f>
        <v>0.29094013291365872</v>
      </c>
      <c r="DJ53" s="16">
        <f>DI53*(1-'Table de mortalité H'!$AC87)</f>
        <v>0.29035825264783138</v>
      </c>
      <c r="DK53" s="16">
        <f>DJ53*(1-'Table de mortalité H'!$AC87)</f>
        <v>0.28977753614253571</v>
      </c>
    </row>
    <row r="54" spans="1:115" x14ac:dyDescent="0.2">
      <c r="A54" s="16"/>
      <c r="B54" s="16">
        <v>101</v>
      </c>
      <c r="C54" s="16"/>
      <c r="D54" s="16">
        <f>'Table de mortalité H'!AG88</f>
        <v>0.39</v>
      </c>
      <c r="E54" s="16">
        <f>'Table de mortalité H'!AH88</f>
        <v>0.38875200000000004</v>
      </c>
      <c r="F54" s="16">
        <f>'Table de mortalité H'!AI88</f>
        <v>0.38754686880000005</v>
      </c>
      <c r="G54" s="16">
        <f>'Table de mortalité H'!AJ88</f>
        <v>0.38638422819360008</v>
      </c>
      <c r="H54" s="16">
        <f>'Table de mortalité H'!AK88</f>
        <v>0.3852250755090193</v>
      </c>
      <c r="I54" s="16">
        <f>'Table de mortalité H'!AL88</f>
        <v>0.38410792279004313</v>
      </c>
      <c r="J54" s="16">
        <f>'Table de mortalité H'!AM88</f>
        <v>0.38307083139851</v>
      </c>
      <c r="K54" s="16">
        <f>'Table de mortalité H'!AN88</f>
        <v>0.38207484723687385</v>
      </c>
      <c r="L54" s="16">
        <f>'Table de mortalité H'!AO88</f>
        <v>0.38111966011878168</v>
      </c>
      <c r="M54" s="16">
        <f>'Table de mortalité H'!AP88</f>
        <v>0.38020497293449662</v>
      </c>
      <c r="N54" s="16">
        <f>'Table de mortalité H'!AQ88</f>
        <v>0.3793305014967473</v>
      </c>
      <c r="O54" s="16">
        <f>'Table de mortalité H'!AR88</f>
        <v>0.37849597439345445</v>
      </c>
      <c r="P54" s="16">
        <f>'Table de mortalité H'!AS88</f>
        <v>0.37770113284722817</v>
      </c>
      <c r="Q54" s="16">
        <f>'Table de mortalité H'!AT88</f>
        <v>0.37698350069481845</v>
      </c>
      <c r="R54" s="16">
        <f>'Table de mortalité H'!AU88</f>
        <v>0.37630493039356777</v>
      </c>
      <c r="S54" s="16">
        <f>'Table de mortalité H'!AV88</f>
        <v>0.37562758151885933</v>
      </c>
      <c r="T54" s="16">
        <f>'Table de mortalité H'!AW88</f>
        <v>0.37498901463027728</v>
      </c>
      <c r="U54" s="16">
        <f>'Table de mortalité H'!AX88</f>
        <v>0.37438903220686881</v>
      </c>
      <c r="V54" s="16">
        <f>'Table de mortalité H'!AY88</f>
        <v>0.37379000975533783</v>
      </c>
      <c r="W54" s="16">
        <f>'Table de mortalité H'!AZ88</f>
        <v>0.37319194573972925</v>
      </c>
      <c r="X54" s="16">
        <f>'Table de mortalité H'!BA88</f>
        <v>0.37259483862654569</v>
      </c>
      <c r="Y54" s="16">
        <f>'Table de mortalité H'!BB88</f>
        <v>0.37199868688474319</v>
      </c>
      <c r="Z54" s="16">
        <f>'Table de mortalité H'!BC88</f>
        <v>0.37140348898572756</v>
      </c>
      <c r="AA54" s="16">
        <f>'Table de mortalité H'!BD88</f>
        <v>0.37080924340335036</v>
      </c>
      <c r="AB54" s="16">
        <f>'Table de mortalité H'!BE88</f>
        <v>0.370215948613905</v>
      </c>
      <c r="AC54" s="16">
        <f>'Table de mortalité H'!BF88</f>
        <v>0.36962360309612274</v>
      </c>
      <c r="AD54" s="16">
        <f>'Table de mortalité H'!BG88</f>
        <v>0.36903220533116893</v>
      </c>
      <c r="AE54" s="16">
        <f>'Table de mortalité H'!BH88</f>
        <v>0.36844175380263905</v>
      </c>
      <c r="AF54" s="16">
        <f>'Table de mortalité H'!BI88</f>
        <v>0.36785224699655483</v>
      </c>
      <c r="AG54" s="16">
        <f>AF54*(1-'Table de mortalité H'!$AC88)</f>
        <v>0.36726368340136034</v>
      </c>
      <c r="AH54" s="16">
        <f>AG54*(1-'Table de mortalité H'!$AC88)</f>
        <v>0.36667606150791815</v>
      </c>
      <c r="AI54" s="16">
        <f>AH54*(1-'Table de mortalité H'!$AC88)</f>
        <v>0.36608937980950546</v>
      </c>
      <c r="AJ54" s="16">
        <f>AI54*(1-'Table de mortalité H'!$AC88)</f>
        <v>0.36550363680181025</v>
      </c>
      <c r="AK54" s="16">
        <f>AJ54*(1-'Table de mortalité H'!$AC88)</f>
        <v>0.36491883098292732</v>
      </c>
      <c r="AL54" s="16">
        <f>AK54*(1-'Table de mortalité H'!$AC88)</f>
        <v>0.36433496085335459</v>
      </c>
      <c r="AM54" s="16">
        <f>AL54*(1-'Table de mortalité H'!$AC88)</f>
        <v>0.36375202491598924</v>
      </c>
      <c r="AN54" s="16">
        <f>AM54*(1-'Table de mortalité H'!$AC88)</f>
        <v>0.36317002167612361</v>
      </c>
      <c r="AO54" s="16">
        <f>AN54*(1-'Table de mortalité H'!$AC88)</f>
        <v>0.36258894964144178</v>
      </c>
      <c r="AP54" s="16">
        <f>AO54*(1-'Table de mortalité H'!$AC88)</f>
        <v>0.36200880732201546</v>
      </c>
      <c r="AQ54" s="16">
        <f>AP54*(1-'Table de mortalité H'!$AC88)</f>
        <v>0.36142959323030022</v>
      </c>
      <c r="AR54" s="16">
        <f>AQ54*(1-'Table de mortalité H'!$AC88)</f>
        <v>0.36085130588113173</v>
      </c>
      <c r="AS54" s="16">
        <f>AR54*(1-'Table de mortalité H'!$AC88)</f>
        <v>0.3602739437917219</v>
      </c>
      <c r="AT54" s="16">
        <f>AS54*(1-'Table de mortalité H'!$AC88)</f>
        <v>0.35969750548165513</v>
      </c>
      <c r="AU54" s="16">
        <f>AT54*(1-'Table de mortalité H'!$AC88)</f>
        <v>0.35912198947288448</v>
      </c>
      <c r="AV54" s="16">
        <f>AU54*(1-'Table de mortalité H'!$AC88)</f>
        <v>0.35854739428972787</v>
      </c>
      <c r="AW54" s="16">
        <f>AV54*(1-'Table de mortalité H'!$AC88)</f>
        <v>0.35797371845886428</v>
      </c>
      <c r="AX54" s="16">
        <f>AW54*(1-'Table de mortalité H'!$AC88)</f>
        <v>0.35740096050933007</v>
      </c>
      <c r="AY54" s="16">
        <f>AX54*(1-'Table de mortalité H'!$AC88)</f>
        <v>0.35682911897251512</v>
      </c>
      <c r="AZ54" s="16">
        <f>AY54*(1-'Table de mortalité H'!$AC88)</f>
        <v>0.35625819238215911</v>
      </c>
      <c r="BA54" s="16">
        <f>AZ54*(1-'Table de mortalité H'!$AC88)</f>
        <v>0.35568817927434765</v>
      </c>
      <c r="BB54" s="16">
        <f>BA54*(1-'Table de mortalité H'!$AC88)</f>
        <v>0.35511907818750865</v>
      </c>
      <c r="BC54" s="16">
        <f>BB54*(1-'Table de mortalité H'!$AC88)</f>
        <v>0.35455088766240861</v>
      </c>
      <c r="BD54" s="16">
        <f>BC54*(1-'Table de mortalité H'!$AC88)</f>
        <v>0.35398360624214875</v>
      </c>
      <c r="BE54" s="16">
        <f>BD54*(1-'Table de mortalité H'!$AC88)</f>
        <v>0.35341723247216128</v>
      </c>
      <c r="BF54" s="16">
        <f>BE54*(1-'Table de mortalité H'!$AC88)</f>
        <v>0.35285176490020581</v>
      </c>
      <c r="BG54" s="16">
        <f>BF54*(1-'Table de mortalité H'!$AC88)</f>
        <v>0.35228720207636549</v>
      </c>
      <c r="BH54" s="16">
        <f>BG54*(1-'Table de mortalité H'!$AC88)</f>
        <v>0.35172354255304328</v>
      </c>
      <c r="BI54" s="16">
        <f>BH54*(1-'Table de mortalité H'!$AC88)</f>
        <v>0.35116078488495839</v>
      </c>
      <c r="BJ54" s="16">
        <f>BI54*(1-'Table de mortalité H'!$AC88)</f>
        <v>0.35059892762914247</v>
      </c>
      <c r="BK54" s="16">
        <f>BJ54*(1-'Table de mortalité H'!$AC88)</f>
        <v>0.35003796934493581</v>
      </c>
      <c r="BL54" s="16">
        <f>BK54*(1-'Table de mortalité H'!$AC88)</f>
        <v>0.34947790859398387</v>
      </c>
      <c r="BM54" s="16">
        <f>BL54*(1-'Table de mortalité H'!$AC88)</f>
        <v>0.34891874394023348</v>
      </c>
      <c r="BN54" s="16">
        <f>BM54*(1-'Table de mortalité H'!$AC88)</f>
        <v>0.34836047394992908</v>
      </c>
      <c r="BO54" s="16">
        <f>BN54*(1-'Table de mortalité H'!$AC88)</f>
        <v>0.34780309719160918</v>
      </c>
      <c r="BP54" s="16">
        <f>BO54*(1-'Table de mortalité H'!$AC88)</f>
        <v>0.34724661223610259</v>
      </c>
      <c r="BQ54" s="16">
        <f>BP54*(1-'Table de mortalité H'!$AC88)</f>
        <v>0.34669101765652482</v>
      </c>
      <c r="BR54" s="16">
        <f>BQ54*(1-'Table de mortalité H'!$AC88)</f>
        <v>0.34613631202827438</v>
      </c>
      <c r="BS54" s="16">
        <f>BR54*(1-'Table de mortalité H'!$AC88)</f>
        <v>0.34558249392902912</v>
      </c>
      <c r="BT54" s="16">
        <f>BS54*(1-'Table de mortalité H'!$AC88)</f>
        <v>0.34502956193874268</v>
      </c>
      <c r="BU54" s="16">
        <f>BT54*(1-'Table de mortalité H'!$AC88)</f>
        <v>0.34447751463964066</v>
      </c>
      <c r="BV54" s="16">
        <f>BU54*(1-'Table de mortalité H'!$AC88)</f>
        <v>0.34392635061621724</v>
      </c>
      <c r="BW54" s="16">
        <f>BV54*(1-'Table de mortalité H'!$AC88)</f>
        <v>0.34337606845523128</v>
      </c>
      <c r="BX54" s="16">
        <f>BW54*(1-'Table de mortalité H'!$AC88)</f>
        <v>0.34282666674570289</v>
      </c>
      <c r="BY54" s="16">
        <f>BX54*(1-'Table de mortalité H'!$AC88)</f>
        <v>0.34227814407890977</v>
      </c>
      <c r="BZ54" s="16">
        <f>BY54*(1-'Table de mortalité H'!$AC88)</f>
        <v>0.34173049904838348</v>
      </c>
      <c r="CA54" s="16">
        <f>BZ54*(1-'Table de mortalité H'!$AC88)</f>
        <v>0.34118373024990606</v>
      </c>
      <c r="CB54" s="16">
        <f>CA54*(1-'Table de mortalité H'!$AC88)</f>
        <v>0.34063783628150618</v>
      </c>
      <c r="CC54" s="16">
        <f>CB54*(1-'Table de mortalité H'!$AC88)</f>
        <v>0.34009281574345573</v>
      </c>
      <c r="CD54" s="16">
        <f>CC54*(1-'Table de mortalité H'!$AC88)</f>
        <v>0.33954866723826621</v>
      </c>
      <c r="CE54" s="16">
        <f>CD54*(1-'Table de mortalité H'!$AC88)</f>
        <v>0.33900538937068497</v>
      </c>
      <c r="CF54" s="16">
        <f>CE54*(1-'Table de mortalité H'!$AC88)</f>
        <v>0.33846298074769188</v>
      </c>
      <c r="CG54" s="16">
        <f>CF54*(1-'Table de mortalité H'!$AC88)</f>
        <v>0.33792143997849555</v>
      </c>
      <c r="CH54" s="16">
        <f>CG54*(1-'Table de mortalité H'!$AC88)</f>
        <v>0.33738076567452996</v>
      </c>
      <c r="CI54" s="16">
        <f>CH54*(1-'Table de mortalité H'!$AC88)</f>
        <v>0.33684095644945067</v>
      </c>
      <c r="CJ54" s="16">
        <f>CI54*(1-'Table de mortalité H'!$AC88)</f>
        <v>0.33630201091913153</v>
      </c>
      <c r="CK54" s="16">
        <f>CJ54*(1-'Table de mortalité H'!$AC88)</f>
        <v>0.33576392770166091</v>
      </c>
      <c r="CL54" s="16">
        <f>CK54*(1-'Table de mortalité H'!$AC88)</f>
        <v>0.33522670541733823</v>
      </c>
      <c r="CM54" s="16">
        <f>CL54*(1-'Table de mortalité H'!$AC88)</f>
        <v>0.33469034268867048</v>
      </c>
      <c r="CN54" s="16">
        <f>CM54*(1-'Table de mortalité H'!$AC88)</f>
        <v>0.33415483814036862</v>
      </c>
      <c r="CO54" s="16">
        <f>CN54*(1-'Table de mortalité H'!$AC88)</f>
        <v>0.33362019039934399</v>
      </c>
      <c r="CP54" s="16">
        <f>CO54*(1-'Table de mortalité H'!$AC88)</f>
        <v>0.33308639809470503</v>
      </c>
      <c r="CQ54" s="16">
        <f>CP54*(1-'Table de mortalité H'!$AC88)</f>
        <v>0.33255345985775348</v>
      </c>
      <c r="CR54" s="16">
        <f>CQ54*(1-'Table de mortalité H'!$AC88)</f>
        <v>0.33202137432198103</v>
      </c>
      <c r="CS54" s="16">
        <f>CR54*(1-'Table de mortalité H'!$AC88)</f>
        <v>0.33149014012306582</v>
      </c>
      <c r="CT54" s="16">
        <f>CS54*(1-'Table de mortalité H'!$AC88)</f>
        <v>0.33095975589886889</v>
      </c>
      <c r="CU54" s="16">
        <f>CT54*(1-'Table de mortalité H'!$AC88)</f>
        <v>0.3304302202894307</v>
      </c>
      <c r="CV54" s="16">
        <f>CU54*(1-'Table de mortalité H'!$AC88)</f>
        <v>0.32990153193696758</v>
      </c>
      <c r="CW54" s="16">
        <f>CV54*(1-'Table de mortalité H'!$AC88)</f>
        <v>0.32937368948586843</v>
      </c>
      <c r="CX54" s="16">
        <f>CW54*(1-'Table de mortalité H'!$AC88)</f>
        <v>0.32884669158269103</v>
      </c>
      <c r="CY54" s="16">
        <f>CX54*(1-'Table de mortalité H'!$AC88)</f>
        <v>0.3283205368761587</v>
      </c>
      <c r="CZ54" s="16">
        <f>CY54*(1-'Table de mortalité H'!$AC88)</f>
        <v>0.32779522401715683</v>
      </c>
      <c r="DA54" s="16">
        <f>CZ54*(1-'Table de mortalité H'!$AC88)</f>
        <v>0.32727075165872938</v>
      </c>
      <c r="DB54" s="16">
        <f>DA54*(1-'Table de mortalité H'!$AC88)</f>
        <v>0.3267471184560754</v>
      </c>
      <c r="DC54" s="16">
        <f>DB54*(1-'Table de mortalité H'!$AC88)</f>
        <v>0.32622432306654564</v>
      </c>
      <c r="DD54" s="16">
        <f>DC54*(1-'Table de mortalité H'!$AC88)</f>
        <v>0.32570236414963916</v>
      </c>
      <c r="DE54" s="16">
        <f>DD54*(1-'Table de mortalité H'!$AC88)</f>
        <v>0.32518124036699975</v>
      </c>
      <c r="DF54" s="16">
        <f>DE54*(1-'Table de mortalité H'!$AC88)</f>
        <v>0.32466095038241255</v>
      </c>
      <c r="DG54" s="16">
        <f>DF54*(1-'Table de mortalité H'!$AC88)</f>
        <v>0.32414149286180066</v>
      </c>
      <c r="DH54" s="16">
        <f>DG54*(1-'Table de mortalité H'!$AC88)</f>
        <v>0.32362286647322175</v>
      </c>
      <c r="DI54" s="16">
        <f>DH54*(1-'Table de mortalité H'!$AC88)</f>
        <v>0.3231050698868646</v>
      </c>
      <c r="DJ54" s="16">
        <f>DI54*(1-'Table de mortalité H'!$AC88)</f>
        <v>0.3225881017750456</v>
      </c>
      <c r="DK54" s="16">
        <f>DJ54*(1-'Table de mortalité H'!$AC88)</f>
        <v>0.32207196081220552</v>
      </c>
    </row>
    <row r="55" spans="1:115" x14ac:dyDescent="0.2">
      <c r="A55" s="16"/>
      <c r="B55" s="16">
        <v>102</v>
      </c>
      <c r="C55" s="16"/>
      <c r="D55" s="16">
        <f>'Table de mortalité H'!AG89</f>
        <v>0.41191</v>
      </c>
      <c r="E55" s="16">
        <f>'Table de mortalité H'!AH89</f>
        <v>0.41092141600000004</v>
      </c>
      <c r="F55" s="16">
        <f>'Table de mortalité H'!AI89</f>
        <v>0.40997629674320007</v>
      </c>
      <c r="G55" s="16">
        <f>'Table de mortalité H'!AJ89</f>
        <v>0.40903335126069074</v>
      </c>
      <c r="H55" s="16">
        <f>'Table de mortalité H'!AK89</f>
        <v>0.40813347788791721</v>
      </c>
      <c r="I55" s="16">
        <f>'Table de mortalité H'!AL89</f>
        <v>0.40727639758435258</v>
      </c>
      <c r="J55" s="16">
        <f>'Table de mortalité H'!AM89</f>
        <v>0.40642111714942541</v>
      </c>
      <c r="K55" s="16">
        <f>'Table de mortalité H'!AN89</f>
        <v>0.40560827491512658</v>
      </c>
      <c r="L55" s="16">
        <f>'Table de mortalité H'!AO89</f>
        <v>0.40483761919278782</v>
      </c>
      <c r="M55" s="16">
        <f>'Table de mortalité H'!AP89</f>
        <v>0.4041089114782408</v>
      </c>
      <c r="N55" s="16">
        <f>'Table de mortalité H'!AQ89</f>
        <v>0.40342192632872775</v>
      </c>
      <c r="O55" s="16">
        <f>'Table de mortalité H'!AR89</f>
        <v>0.40277645124660177</v>
      </c>
      <c r="P55" s="16">
        <f>'Table de mortalité H'!AS89</f>
        <v>0.40217228656973192</v>
      </c>
      <c r="Q55" s="16">
        <f>'Table de mortalité H'!AT89</f>
        <v>0.40156902813987733</v>
      </c>
      <c r="R55" s="16">
        <f>'Table de mortalité H'!AU89</f>
        <v>0.4010068315004815</v>
      </c>
      <c r="S55" s="16">
        <f>'Table de mortalité H'!AV89</f>
        <v>0.40048552261953091</v>
      </c>
      <c r="T55" s="16">
        <f>'Table de mortalité H'!AW89</f>
        <v>0.39996489144012554</v>
      </c>
      <c r="U55" s="16">
        <f>'Table de mortalité H'!AX89</f>
        <v>0.39948493357039738</v>
      </c>
      <c r="V55" s="16">
        <f>'Table de mortalité H'!AY89</f>
        <v>0.39900555165011292</v>
      </c>
      <c r="W55" s="16">
        <f>'Table de mortalité H'!AZ89</f>
        <v>0.39852674498813279</v>
      </c>
      <c r="X55" s="16">
        <f>'Table de mortalité H'!BA89</f>
        <v>0.39804851289414706</v>
      </c>
      <c r="Y55" s="16">
        <f>'Table de mortalité H'!BB89</f>
        <v>0.39757085467867409</v>
      </c>
      <c r="Z55" s="16">
        <f>'Table de mortalité H'!BC89</f>
        <v>0.3970937696530597</v>
      </c>
      <c r="AA55" s="16">
        <f>'Table de mortalité H'!BD89</f>
        <v>0.39661725712947604</v>
      </c>
      <c r="AB55" s="16">
        <f>'Table de mortalité H'!BE89</f>
        <v>0.39614131642092065</v>
      </c>
      <c r="AC55" s="16">
        <f>'Table de mortalité H'!BF89</f>
        <v>0.39566594684121553</v>
      </c>
      <c r="AD55" s="16">
        <f>'Table de mortalité H'!BG89</f>
        <v>0.39519114770500607</v>
      </c>
      <c r="AE55" s="16">
        <f>'Table de mortalité H'!BH89</f>
        <v>0.39471691832776007</v>
      </c>
      <c r="AF55" s="16">
        <f>'Table de mortalité H'!BI89</f>
        <v>0.39424325802576676</v>
      </c>
      <c r="AG55" s="16">
        <f>AF55*(1-'Table de mortalité H'!$AC89)</f>
        <v>0.39377016611613586</v>
      </c>
      <c r="AH55" s="16">
        <f>AG55*(1-'Table de mortalité H'!$AC89)</f>
        <v>0.3932976419167965</v>
      </c>
      <c r="AI55" s="16">
        <f>AH55*(1-'Table de mortalité H'!$AC89)</f>
        <v>0.39282568474649637</v>
      </c>
      <c r="AJ55" s="16">
        <f>AI55*(1-'Table de mortalité H'!$AC89)</f>
        <v>0.39235429392480059</v>
      </c>
      <c r="AK55" s="16">
        <f>AJ55*(1-'Table de mortalité H'!$AC89)</f>
        <v>0.39188346877209085</v>
      </c>
      <c r="AL55" s="16">
        <f>AK55*(1-'Table de mortalité H'!$AC89)</f>
        <v>0.39141320860956436</v>
      </c>
      <c r="AM55" s="16">
        <f>AL55*(1-'Table de mortalité H'!$AC89)</f>
        <v>0.39094351275923289</v>
      </c>
      <c r="AN55" s="16">
        <f>AM55*(1-'Table de mortalité H'!$AC89)</f>
        <v>0.39047438054392181</v>
      </c>
      <c r="AO55" s="16">
        <f>AN55*(1-'Table de mortalité H'!$AC89)</f>
        <v>0.39000581128726913</v>
      </c>
      <c r="AP55" s="16">
        <f>AO55*(1-'Table de mortalité H'!$AC89)</f>
        <v>0.38953780431372442</v>
      </c>
      <c r="AQ55" s="16">
        <f>AP55*(1-'Table de mortalité H'!$AC89)</f>
        <v>0.38907035894854797</v>
      </c>
      <c r="AR55" s="16">
        <f>AQ55*(1-'Table de mortalité H'!$AC89)</f>
        <v>0.38860347451780974</v>
      </c>
      <c r="AS55" s="16">
        <f>AR55*(1-'Table de mortalité H'!$AC89)</f>
        <v>0.38813715034838836</v>
      </c>
      <c r="AT55" s="16">
        <f>AS55*(1-'Table de mortalité H'!$AC89)</f>
        <v>0.38767138576797028</v>
      </c>
      <c r="AU55" s="16">
        <f>AT55*(1-'Table de mortalité H'!$AC89)</f>
        <v>0.3872061801050487</v>
      </c>
      <c r="AV55" s="16">
        <f>AU55*(1-'Table de mortalité H'!$AC89)</f>
        <v>0.38674153268892264</v>
      </c>
      <c r="AW55" s="16">
        <f>AV55*(1-'Table de mortalité H'!$AC89)</f>
        <v>0.38627744284969595</v>
      </c>
      <c r="AX55" s="16">
        <f>AW55*(1-'Table de mortalité H'!$AC89)</f>
        <v>0.3858139099182763</v>
      </c>
      <c r="AY55" s="16">
        <f>AX55*(1-'Table de mortalité H'!$AC89)</f>
        <v>0.38535093322637437</v>
      </c>
      <c r="AZ55" s="16">
        <f>AY55*(1-'Table de mortalité H'!$AC89)</f>
        <v>0.38488851210650271</v>
      </c>
      <c r="BA55" s="16">
        <f>AZ55*(1-'Table de mortalité H'!$AC89)</f>
        <v>0.38442664589197489</v>
      </c>
      <c r="BB55" s="16">
        <f>BA55*(1-'Table de mortalité H'!$AC89)</f>
        <v>0.38396533391690452</v>
      </c>
      <c r="BC55" s="16">
        <f>BB55*(1-'Table de mortalité H'!$AC89)</f>
        <v>0.38350457551620426</v>
      </c>
      <c r="BD55" s="16">
        <f>BC55*(1-'Table de mortalité H'!$AC89)</f>
        <v>0.38304437002558483</v>
      </c>
      <c r="BE55" s="16">
        <f>BD55*(1-'Table de mortalité H'!$AC89)</f>
        <v>0.38258471678155415</v>
      </c>
      <c r="BF55" s="16">
        <f>BE55*(1-'Table de mortalité H'!$AC89)</f>
        <v>0.3821256151214163</v>
      </c>
      <c r="BG55" s="16">
        <f>BF55*(1-'Table de mortalité H'!$AC89)</f>
        <v>0.38166706438327058</v>
      </c>
      <c r="BH55" s="16">
        <f>BG55*(1-'Table de mortalité H'!$AC89)</f>
        <v>0.38120906390601067</v>
      </c>
      <c r="BI55" s="16">
        <f>BH55*(1-'Table de mortalité H'!$AC89)</f>
        <v>0.38075161302932348</v>
      </c>
      <c r="BJ55" s="16">
        <f>BI55*(1-'Table de mortalité H'!$AC89)</f>
        <v>0.38029471109368829</v>
      </c>
      <c r="BK55" s="16">
        <f>BJ55*(1-'Table de mortalité H'!$AC89)</f>
        <v>0.37983835744037586</v>
      </c>
      <c r="BL55" s="16">
        <f>BK55*(1-'Table de mortalité H'!$AC89)</f>
        <v>0.37938255141144744</v>
      </c>
      <c r="BM55" s="16">
        <f>BL55*(1-'Table de mortalité H'!$AC89)</f>
        <v>0.3789272923497537</v>
      </c>
      <c r="BN55" s="16">
        <f>BM55*(1-'Table de mortalité H'!$AC89)</f>
        <v>0.37847257959893399</v>
      </c>
      <c r="BO55" s="16">
        <f>BN55*(1-'Table de mortalité H'!$AC89)</f>
        <v>0.37801841250341528</v>
      </c>
      <c r="BP55" s="16">
        <f>BO55*(1-'Table de mortalité H'!$AC89)</f>
        <v>0.37756479040841118</v>
      </c>
      <c r="BQ55" s="16">
        <f>BP55*(1-'Table de mortalité H'!$AC89)</f>
        <v>0.37711171265992111</v>
      </c>
      <c r="BR55" s="16">
        <f>BQ55*(1-'Table de mortalité H'!$AC89)</f>
        <v>0.37665917860472919</v>
      </c>
      <c r="BS55" s="16">
        <f>BR55*(1-'Table de mortalité H'!$AC89)</f>
        <v>0.3762071875904035</v>
      </c>
      <c r="BT55" s="16">
        <f>BS55*(1-'Table de mortalité H'!$AC89)</f>
        <v>0.37575573896529502</v>
      </c>
      <c r="BU55" s="16">
        <f>BT55*(1-'Table de mortalité H'!$AC89)</f>
        <v>0.37530483207853665</v>
      </c>
      <c r="BV55" s="16">
        <f>BU55*(1-'Table de mortalité H'!$AC89)</f>
        <v>0.37485446628004243</v>
      </c>
      <c r="BW55" s="16">
        <f>BV55*(1-'Table de mortalité H'!$AC89)</f>
        <v>0.3744046409205064</v>
      </c>
      <c r="BX55" s="16">
        <f>BW55*(1-'Table de mortalité H'!$AC89)</f>
        <v>0.37395535535140179</v>
      </c>
      <c r="BY55" s="16">
        <f>BX55*(1-'Table de mortalité H'!$AC89)</f>
        <v>0.37350660892498011</v>
      </c>
      <c r="BZ55" s="16">
        <f>BY55*(1-'Table de mortalité H'!$AC89)</f>
        <v>0.37305840099427012</v>
      </c>
      <c r="CA55" s="16">
        <f>BZ55*(1-'Table de mortalité H'!$AC89)</f>
        <v>0.372610730913077</v>
      </c>
      <c r="CB55" s="16">
        <f>CA55*(1-'Table de mortalité H'!$AC89)</f>
        <v>0.37216359803598131</v>
      </c>
      <c r="CC55" s="16">
        <f>CB55*(1-'Table de mortalité H'!$AC89)</f>
        <v>0.37171700171833816</v>
      </c>
      <c r="CD55" s="16">
        <f>CC55*(1-'Table de mortalité H'!$AC89)</f>
        <v>0.37127094131627614</v>
      </c>
      <c r="CE55" s="16">
        <f>CD55*(1-'Table de mortalité H'!$AC89)</f>
        <v>0.37082541618669662</v>
      </c>
      <c r="CF55" s="16">
        <f>CE55*(1-'Table de mortalité H'!$AC89)</f>
        <v>0.37038042568727259</v>
      </c>
      <c r="CG55" s="16">
        <f>CF55*(1-'Table de mortalité H'!$AC89)</f>
        <v>0.36993596917644789</v>
      </c>
      <c r="CH55" s="16">
        <f>CG55*(1-'Table de mortalité H'!$AC89)</f>
        <v>0.36949204601343616</v>
      </c>
      <c r="CI55" s="16">
        <f>CH55*(1-'Table de mortalité H'!$AC89)</f>
        <v>0.36904865555822003</v>
      </c>
      <c r="CJ55" s="16">
        <f>CI55*(1-'Table de mortalité H'!$AC89)</f>
        <v>0.36860579717155018</v>
      </c>
      <c r="CK55" s="16">
        <f>CJ55*(1-'Table de mortalité H'!$AC89)</f>
        <v>0.36816347021494433</v>
      </c>
      <c r="CL55" s="16">
        <f>CK55*(1-'Table de mortalité H'!$AC89)</f>
        <v>0.3677216740506864</v>
      </c>
      <c r="CM55" s="16">
        <f>CL55*(1-'Table de mortalité H'!$AC89)</f>
        <v>0.3672804080418256</v>
      </c>
      <c r="CN55" s="16">
        <f>CM55*(1-'Table de mortalité H'!$AC89)</f>
        <v>0.36683967155217539</v>
      </c>
      <c r="CO55" s="16">
        <f>CN55*(1-'Table de mortalité H'!$AC89)</f>
        <v>0.36639946394631279</v>
      </c>
      <c r="CP55" s="16">
        <f>CO55*(1-'Table de mortalité H'!$AC89)</f>
        <v>0.36595978458957723</v>
      </c>
      <c r="CQ55" s="16">
        <f>CP55*(1-'Table de mortalité H'!$AC89)</f>
        <v>0.36552063284806974</v>
      </c>
      <c r="CR55" s="16">
        <f>CQ55*(1-'Table de mortalité H'!$AC89)</f>
        <v>0.36508200808865204</v>
      </c>
      <c r="CS55" s="16">
        <f>CR55*(1-'Table de mortalité H'!$AC89)</f>
        <v>0.36464390967894567</v>
      </c>
      <c r="CT55" s="16">
        <f>CS55*(1-'Table de mortalité H'!$AC89)</f>
        <v>0.36420633698733096</v>
      </c>
      <c r="CU55" s="16">
        <f>CT55*(1-'Table de mortalité H'!$AC89)</f>
        <v>0.36376928938294617</v>
      </c>
      <c r="CV55" s="16">
        <f>CU55*(1-'Table de mortalité H'!$AC89)</f>
        <v>0.36333276623568667</v>
      </c>
      <c r="CW55" s="16">
        <f>CV55*(1-'Table de mortalité H'!$AC89)</f>
        <v>0.36289676691620387</v>
      </c>
      <c r="CX55" s="16">
        <f>CW55*(1-'Table de mortalité H'!$AC89)</f>
        <v>0.36246129079590444</v>
      </c>
      <c r="CY55" s="16">
        <f>CX55*(1-'Table de mortalité H'!$AC89)</f>
        <v>0.36202633724694938</v>
      </c>
      <c r="CZ55" s="16">
        <f>CY55*(1-'Table de mortalité H'!$AC89)</f>
        <v>0.36159190564225308</v>
      </c>
      <c r="DA55" s="16">
        <f>CZ55*(1-'Table de mortalité H'!$AC89)</f>
        <v>0.36115799535548238</v>
      </c>
      <c r="DB55" s="16">
        <f>DA55*(1-'Table de mortalité H'!$AC89)</f>
        <v>0.36072460576105581</v>
      </c>
      <c r="DC55" s="16">
        <f>DB55*(1-'Table de mortalité H'!$AC89)</f>
        <v>0.36029173623414257</v>
      </c>
      <c r="DD55" s="16">
        <f>DC55*(1-'Table de mortalité H'!$AC89)</f>
        <v>0.3598593861506616</v>
      </c>
      <c r="DE55" s="16">
        <f>DD55*(1-'Table de mortalité H'!$AC89)</f>
        <v>0.35942755488728079</v>
      </c>
      <c r="DF55" s="16">
        <f>DE55*(1-'Table de mortalité H'!$AC89)</f>
        <v>0.35899624182141604</v>
      </c>
      <c r="DG55" s="16">
        <f>DF55*(1-'Table de mortalité H'!$AC89)</f>
        <v>0.35856544633123033</v>
      </c>
      <c r="DH55" s="16">
        <f>DG55*(1-'Table de mortalité H'!$AC89)</f>
        <v>0.35813516779563287</v>
      </c>
      <c r="DI55" s="16">
        <f>DH55*(1-'Table de mortalité H'!$AC89)</f>
        <v>0.3577054055942781</v>
      </c>
      <c r="DJ55" s="16">
        <f>DI55*(1-'Table de mortalité H'!$AC89)</f>
        <v>0.35727615910756499</v>
      </c>
      <c r="DK55" s="16">
        <f>DJ55*(1-'Table de mortalité H'!$AC89)</f>
        <v>0.35684742771663591</v>
      </c>
    </row>
    <row r="56" spans="1:115" x14ac:dyDescent="0.2">
      <c r="A56" s="16"/>
      <c r="B56" s="16">
        <v>103</v>
      </c>
      <c r="C56" s="16"/>
      <c r="D56" s="16">
        <f>'Table de mortalité H'!AG90</f>
        <v>0.43453999999999998</v>
      </c>
      <c r="E56" s="16">
        <f>'Table de mortalité H'!AH90</f>
        <v>0.43384473599999995</v>
      </c>
      <c r="F56" s="16">
        <f>'Table de mortalité H'!AI90</f>
        <v>0.43315058442239995</v>
      </c>
      <c r="G56" s="16">
        <f>'Table de mortalité H'!AJ90</f>
        <v>0.43250085854576636</v>
      </c>
      <c r="H56" s="16">
        <f>'Table de mortalité H'!AK90</f>
        <v>0.43185210725794776</v>
      </c>
      <c r="I56" s="16">
        <f>'Table de mortalité H'!AL90</f>
        <v>0.43124751430778663</v>
      </c>
      <c r="J56" s="16">
        <f>'Table de mortalité H'!AM90</f>
        <v>0.43064376778775576</v>
      </c>
      <c r="K56" s="16">
        <f>'Table de mortalité H'!AN90</f>
        <v>0.4300839308896317</v>
      </c>
      <c r="L56" s="16">
        <f>'Table de mortalité H'!AO90</f>
        <v>0.42952482177947521</v>
      </c>
      <c r="M56" s="16">
        <f>'Table de mortalité H'!AP90</f>
        <v>0.42900939199333987</v>
      </c>
      <c r="N56" s="16">
        <f>'Table de mortalité H'!AQ90</f>
        <v>0.42853748166214722</v>
      </c>
      <c r="O56" s="16">
        <f>'Table de mortalité H'!AR90</f>
        <v>0.42806609043231886</v>
      </c>
      <c r="P56" s="16">
        <f>'Table de mortalité H'!AS90</f>
        <v>0.42763802434188652</v>
      </c>
      <c r="Q56" s="16">
        <f>'Table de mortalité H'!AT90</f>
        <v>0.42721038631754465</v>
      </c>
      <c r="R56" s="16">
        <f>'Table de mortalité H'!AU90</f>
        <v>0.42682589696985884</v>
      </c>
      <c r="S56" s="16">
        <f>'Table de mortalité H'!AV90</f>
        <v>0.42644175366258597</v>
      </c>
      <c r="T56" s="16">
        <f>'Table de mortalité H'!AW90</f>
        <v>0.4261006002596559</v>
      </c>
      <c r="U56" s="16">
        <f>'Table de mortalité H'!AX90</f>
        <v>0.42575971977944815</v>
      </c>
      <c r="V56" s="16">
        <f>'Table de mortalité H'!AY90</f>
        <v>0.42541911200362459</v>
      </c>
      <c r="W56" s="16">
        <f>'Table de mortalité H'!AZ90</f>
        <v>0.42507877671402167</v>
      </c>
      <c r="X56" s="16">
        <f>'Table de mortalité H'!BA90</f>
        <v>0.42473871369265043</v>
      </c>
      <c r="Y56" s="16">
        <f>'Table de mortalité H'!BB90</f>
        <v>0.42439892272169627</v>
      </c>
      <c r="Z56" s="16">
        <f>'Table de mortalité H'!BC90</f>
        <v>0.4240594035835189</v>
      </c>
      <c r="AA56" s="16">
        <f>'Table de mortalité H'!BD90</f>
        <v>0.42372015606065205</v>
      </c>
      <c r="AB56" s="16">
        <f>'Table de mortalité H'!BE90</f>
        <v>0.42338117993580354</v>
      </c>
      <c r="AC56" s="16">
        <f>'Table de mortalité H'!BF90</f>
        <v>0.42304247499185488</v>
      </c>
      <c r="AD56" s="16">
        <f>'Table de mortalité H'!BG90</f>
        <v>0.42270404101186138</v>
      </c>
      <c r="AE56" s="16">
        <f>'Table de mortalité H'!BH90</f>
        <v>0.42236587777905188</v>
      </c>
      <c r="AF56" s="16">
        <f>'Table de mortalité H'!BI90</f>
        <v>0.42202798507682865</v>
      </c>
      <c r="AG56" s="16">
        <f>AF56*(1-'Table de mortalité H'!$AC90)</f>
        <v>0.4216903626887672</v>
      </c>
      <c r="AH56" s="16">
        <f>AG56*(1-'Table de mortalité H'!$AC90)</f>
        <v>0.42135301039861617</v>
      </c>
      <c r="AI56" s="16">
        <f>AH56*(1-'Table de mortalité H'!$AC90)</f>
        <v>0.42101592799029725</v>
      </c>
      <c r="AJ56" s="16">
        <f>AI56*(1-'Table de mortalité H'!$AC90)</f>
        <v>0.42067911524790502</v>
      </c>
      <c r="AK56" s="16">
        <f>AJ56*(1-'Table de mortalité H'!$AC90)</f>
        <v>0.42034257195570668</v>
      </c>
      <c r="AL56" s="16">
        <f>AK56*(1-'Table de mortalité H'!$AC90)</f>
        <v>0.42000629789814209</v>
      </c>
      <c r="AM56" s="16">
        <f>AL56*(1-'Table de mortalité H'!$AC90)</f>
        <v>0.41967029285982355</v>
      </c>
      <c r="AN56" s="16">
        <f>AM56*(1-'Table de mortalité H'!$AC90)</f>
        <v>0.4193345566255357</v>
      </c>
      <c r="AO56" s="16">
        <f>AN56*(1-'Table de mortalité H'!$AC90)</f>
        <v>0.41899908898023525</v>
      </c>
      <c r="AP56" s="16">
        <f>AO56*(1-'Table de mortalité H'!$AC90)</f>
        <v>0.41866388970905105</v>
      </c>
      <c r="AQ56" s="16">
        <f>AP56*(1-'Table de mortalité H'!$AC90)</f>
        <v>0.41832895859728381</v>
      </c>
      <c r="AR56" s="16">
        <f>AQ56*(1-'Table de mortalité H'!$AC90)</f>
        <v>0.41799429543040595</v>
      </c>
      <c r="AS56" s="16">
        <f>AR56*(1-'Table de mortalité H'!$AC90)</f>
        <v>0.41765989999406161</v>
      </c>
      <c r="AT56" s="16">
        <f>AS56*(1-'Table de mortalité H'!$AC90)</f>
        <v>0.41732577207406635</v>
      </c>
      <c r="AU56" s="16">
        <f>AT56*(1-'Table de mortalité H'!$AC90)</f>
        <v>0.41699191145640707</v>
      </c>
      <c r="AV56" s="16">
        <f>AU56*(1-'Table de mortalité H'!$AC90)</f>
        <v>0.41665831792724195</v>
      </c>
      <c r="AW56" s="16">
        <f>AV56*(1-'Table de mortalité H'!$AC90)</f>
        <v>0.41632499127290012</v>
      </c>
      <c r="AX56" s="16">
        <f>AW56*(1-'Table de mortalité H'!$AC90)</f>
        <v>0.41599193127988182</v>
      </c>
      <c r="AY56" s="16">
        <f>AX56*(1-'Table de mortalité H'!$AC90)</f>
        <v>0.41565913773485791</v>
      </c>
      <c r="AZ56" s="16">
        <f>AY56*(1-'Table de mortalité H'!$AC90)</f>
        <v>0.41532661042467001</v>
      </c>
      <c r="BA56" s="16">
        <f>AZ56*(1-'Table de mortalité H'!$AC90)</f>
        <v>0.41499434913633027</v>
      </c>
      <c r="BB56" s="16">
        <f>BA56*(1-'Table de mortalité H'!$AC90)</f>
        <v>0.4146623536570212</v>
      </c>
      <c r="BC56" s="16">
        <f>BB56*(1-'Table de mortalité H'!$AC90)</f>
        <v>0.41433062377409557</v>
      </c>
      <c r="BD56" s="16">
        <f>BC56*(1-'Table de mortalité H'!$AC90)</f>
        <v>0.4139991592750763</v>
      </c>
      <c r="BE56" s="16">
        <f>BD56*(1-'Table de mortalité H'!$AC90)</f>
        <v>0.41366795994765621</v>
      </c>
      <c r="BF56" s="16">
        <f>BE56*(1-'Table de mortalité H'!$AC90)</f>
        <v>0.41333702557969809</v>
      </c>
      <c r="BG56" s="16">
        <f>BF56*(1-'Table de mortalité H'!$AC90)</f>
        <v>0.41300635595923435</v>
      </c>
      <c r="BH56" s="16">
        <f>BG56*(1-'Table de mortalité H'!$AC90)</f>
        <v>0.41267595087446696</v>
      </c>
      <c r="BI56" s="16">
        <f>BH56*(1-'Table de mortalité H'!$AC90)</f>
        <v>0.41234581011376736</v>
      </c>
      <c r="BJ56" s="16">
        <f>BI56*(1-'Table de mortalité H'!$AC90)</f>
        <v>0.41201593346567633</v>
      </c>
      <c r="BK56" s="16">
        <f>BJ56*(1-'Table de mortalité H'!$AC90)</f>
        <v>0.41168632071890376</v>
      </c>
      <c r="BL56" s="16">
        <f>BK56*(1-'Table de mortalité H'!$AC90)</f>
        <v>0.41135697166232865</v>
      </c>
      <c r="BM56" s="16">
        <f>BL56*(1-'Table de mortalité H'!$AC90)</f>
        <v>0.41102788608499879</v>
      </c>
      <c r="BN56" s="16">
        <f>BM56*(1-'Table de mortalité H'!$AC90)</f>
        <v>0.4106990637761308</v>
      </c>
      <c r="BO56" s="16">
        <f>BN56*(1-'Table de mortalité H'!$AC90)</f>
        <v>0.41037050452510987</v>
      </c>
      <c r="BP56" s="16">
        <f>BO56*(1-'Table de mortalité H'!$AC90)</f>
        <v>0.41004220812148978</v>
      </c>
      <c r="BQ56" s="16">
        <f>BP56*(1-'Table de mortalité H'!$AC90)</f>
        <v>0.40971417435499258</v>
      </c>
      <c r="BR56" s="16">
        <f>BQ56*(1-'Table de mortalité H'!$AC90)</f>
        <v>0.40938640301550855</v>
      </c>
      <c r="BS56" s="16">
        <f>BR56*(1-'Table de mortalité H'!$AC90)</f>
        <v>0.40905889389309613</v>
      </c>
      <c r="BT56" s="16">
        <f>BS56*(1-'Table de mortalité H'!$AC90)</f>
        <v>0.40873164677798163</v>
      </c>
      <c r="BU56" s="16">
        <f>BT56*(1-'Table de mortalité H'!$AC90)</f>
        <v>0.40840466146055926</v>
      </c>
      <c r="BV56" s="16">
        <f>BU56*(1-'Table de mortalité H'!$AC90)</f>
        <v>0.40807793773139078</v>
      </c>
      <c r="BW56" s="16">
        <f>BV56*(1-'Table de mortalité H'!$AC90)</f>
        <v>0.40775147538120565</v>
      </c>
      <c r="BX56" s="16">
        <f>BW56*(1-'Table de mortalité H'!$AC90)</f>
        <v>0.40742527420090069</v>
      </c>
      <c r="BY56" s="16">
        <f>BX56*(1-'Table de mortalité H'!$AC90)</f>
        <v>0.40709933398153997</v>
      </c>
      <c r="BZ56" s="16">
        <f>BY56*(1-'Table de mortalité H'!$AC90)</f>
        <v>0.40677365451435471</v>
      </c>
      <c r="CA56" s="16">
        <f>BZ56*(1-'Table de mortalité H'!$AC90)</f>
        <v>0.40644823559074322</v>
      </c>
      <c r="CB56" s="16">
        <f>CA56*(1-'Table de mortalité H'!$AC90)</f>
        <v>0.40612307700227063</v>
      </c>
      <c r="CC56" s="16">
        <f>CB56*(1-'Table de mortalité H'!$AC90)</f>
        <v>0.4057981785406688</v>
      </c>
      <c r="CD56" s="16">
        <f>CC56*(1-'Table de mortalité H'!$AC90)</f>
        <v>0.40547353999783625</v>
      </c>
      <c r="CE56" s="16">
        <f>CD56*(1-'Table de mortalité H'!$AC90)</f>
        <v>0.40514916116583799</v>
      </c>
      <c r="CF56" s="16">
        <f>CE56*(1-'Table de mortalité H'!$AC90)</f>
        <v>0.40482504183690532</v>
      </c>
      <c r="CG56" s="16">
        <f>CF56*(1-'Table de mortalité H'!$AC90)</f>
        <v>0.40450118180343581</v>
      </c>
      <c r="CH56" s="16">
        <f>CG56*(1-'Table de mortalité H'!$AC90)</f>
        <v>0.40417758085799305</v>
      </c>
      <c r="CI56" s="16">
        <f>CH56*(1-'Table de mortalité H'!$AC90)</f>
        <v>0.40385423879330662</v>
      </c>
      <c r="CJ56" s="16">
        <f>CI56*(1-'Table de mortalité H'!$AC90)</f>
        <v>0.40353115540227197</v>
      </c>
      <c r="CK56" s="16">
        <f>CJ56*(1-'Table de mortalité H'!$AC90)</f>
        <v>0.40320833047795013</v>
      </c>
      <c r="CL56" s="16">
        <f>CK56*(1-'Table de mortalité H'!$AC90)</f>
        <v>0.40288576381356778</v>
      </c>
      <c r="CM56" s="16">
        <f>CL56*(1-'Table de mortalité H'!$AC90)</f>
        <v>0.40256345520251691</v>
      </c>
      <c r="CN56" s="16">
        <f>CM56*(1-'Table de mortalité H'!$AC90)</f>
        <v>0.40224140443835488</v>
      </c>
      <c r="CO56" s="16">
        <f>CN56*(1-'Table de mortalité H'!$AC90)</f>
        <v>0.40191961131480419</v>
      </c>
      <c r="CP56" s="16">
        <f>CO56*(1-'Table de mortalité H'!$AC90)</f>
        <v>0.40159807562575234</v>
      </c>
      <c r="CQ56" s="16">
        <f>CP56*(1-'Table de mortalité H'!$AC90)</f>
        <v>0.40127679716525172</v>
      </c>
      <c r="CR56" s="16">
        <f>CQ56*(1-'Table de mortalité H'!$AC90)</f>
        <v>0.4009557757275195</v>
      </c>
      <c r="CS56" s="16">
        <f>CR56*(1-'Table de mortalité H'!$AC90)</f>
        <v>0.4006350111069375</v>
      </c>
      <c r="CT56" s="16">
        <f>CS56*(1-'Table de mortalité H'!$AC90)</f>
        <v>0.40031450309805194</v>
      </c>
      <c r="CU56" s="16">
        <f>CT56*(1-'Table de mortalité H'!$AC90)</f>
        <v>0.39999425149557349</v>
      </c>
      <c r="CV56" s="16">
        <f>CU56*(1-'Table de mortalité H'!$AC90)</f>
        <v>0.39967425609437701</v>
      </c>
      <c r="CW56" s="16">
        <f>CV56*(1-'Table de mortalité H'!$AC90)</f>
        <v>0.3993545166895015</v>
      </c>
      <c r="CX56" s="16">
        <f>CW56*(1-'Table de mortalité H'!$AC90)</f>
        <v>0.3990350330761499</v>
      </c>
      <c r="CY56" s="16">
        <f>CX56*(1-'Table de mortalité H'!$AC90)</f>
        <v>0.39871580504968895</v>
      </c>
      <c r="CZ56" s="16">
        <f>CY56*(1-'Table de mortalité H'!$AC90)</f>
        <v>0.39839683240564921</v>
      </c>
      <c r="DA56" s="16">
        <f>CZ56*(1-'Table de mortalité H'!$AC90)</f>
        <v>0.39807811493972467</v>
      </c>
      <c r="DB56" s="16">
        <f>DA56*(1-'Table de mortalité H'!$AC90)</f>
        <v>0.39775965244777289</v>
      </c>
      <c r="DC56" s="16">
        <f>DB56*(1-'Table de mortalité H'!$AC90)</f>
        <v>0.39744144472581466</v>
      </c>
      <c r="DD56" s="16">
        <f>DC56*(1-'Table de mortalité H'!$AC90)</f>
        <v>0.39712349157003402</v>
      </c>
      <c r="DE56" s="16">
        <f>DD56*(1-'Table de mortalité H'!$AC90)</f>
        <v>0.39680579277677797</v>
      </c>
      <c r="DF56" s="16">
        <f>DE56*(1-'Table de mortalité H'!$AC90)</f>
        <v>0.39648834814255651</v>
      </c>
      <c r="DG56" s="16">
        <f>DF56*(1-'Table de mortalité H'!$AC90)</f>
        <v>0.39617115746404247</v>
      </c>
      <c r="DH56" s="16">
        <f>DG56*(1-'Table de mortalité H'!$AC90)</f>
        <v>0.39585422053807123</v>
      </c>
      <c r="DI56" s="16">
        <f>DH56*(1-'Table de mortalité H'!$AC90)</f>
        <v>0.39553753716164075</v>
      </c>
      <c r="DJ56" s="16">
        <f>DI56*(1-'Table de mortalité H'!$AC90)</f>
        <v>0.39522110713191144</v>
      </c>
      <c r="DK56" s="16">
        <f>DJ56*(1-'Table de mortalité H'!$AC90)</f>
        <v>0.39490493024620588</v>
      </c>
    </row>
    <row r="57" spans="1:115" x14ac:dyDescent="0.2">
      <c r="A57" s="16"/>
      <c r="B57" s="16">
        <v>104</v>
      </c>
      <c r="C57" s="16"/>
      <c r="D57" s="16">
        <f>'Table de mortalité H'!AG91</f>
        <v>0.45878999999999998</v>
      </c>
      <c r="E57" s="16">
        <f>'Table de mortalité H'!AH91</f>
        <v>0.45842296799999999</v>
      </c>
      <c r="F57" s="16">
        <f>'Table de mortalité H'!AI91</f>
        <v>0.4580562296256</v>
      </c>
      <c r="G57" s="16">
        <f>'Table de mortalité H'!AJ91</f>
        <v>0.45768978464189952</v>
      </c>
      <c r="H57" s="16">
        <f>'Table de mortalité H'!AK91</f>
        <v>0.45736940179265018</v>
      </c>
      <c r="I57" s="16">
        <f>'Table de mortalité H'!AL91</f>
        <v>0.45704924321139528</v>
      </c>
      <c r="J57" s="16">
        <f>'Table de mortalité H'!AM91</f>
        <v>0.45672930874114731</v>
      </c>
      <c r="K57" s="16">
        <f>'Table de mortalité H'!AN91</f>
        <v>0.45640959822502847</v>
      </c>
      <c r="L57" s="16">
        <f>'Table de mortalité H'!AO91</f>
        <v>0.45613575246609345</v>
      </c>
      <c r="M57" s="16">
        <f>'Table de mortalité H'!AP91</f>
        <v>0.45586207101461379</v>
      </c>
      <c r="N57" s="16">
        <f>'Table de mortalité H'!AQ91</f>
        <v>0.45558855377200502</v>
      </c>
      <c r="O57" s="16">
        <f>'Table de mortalité H'!AR91</f>
        <v>0.45536075949511906</v>
      </c>
      <c r="P57" s="16">
        <f>'Table de mortalité H'!AS91</f>
        <v>0.45513307911537154</v>
      </c>
      <c r="Q57" s="16">
        <f>'Table de mortalité H'!AT91</f>
        <v>0.45490551257581391</v>
      </c>
      <c r="R57" s="16">
        <f>'Table de mortalité H'!AU91</f>
        <v>0.45467805981952603</v>
      </c>
      <c r="S57" s="16">
        <f>'Table de mortalité H'!AV91</f>
        <v>0.45449618859559826</v>
      </c>
      <c r="T57" s="16">
        <f>'Table de mortalité H'!AW91</f>
        <v>0.45431439012016006</v>
      </c>
      <c r="U57" s="16">
        <f>'Table de mortalité H'!AX91</f>
        <v>0.45413266436411204</v>
      </c>
      <c r="V57" s="16">
        <f>'Table de mortalité H'!AY91</f>
        <v>0.4539510112983664</v>
      </c>
      <c r="W57" s="16">
        <f>'Table de mortalité H'!AZ91</f>
        <v>0.45376943089384708</v>
      </c>
      <c r="X57" s="16">
        <f>'Table de mortalité H'!BA91</f>
        <v>0.45358792312148954</v>
      </c>
      <c r="Y57" s="16">
        <f>'Table de mortalité H'!BB91</f>
        <v>0.45340648795224098</v>
      </c>
      <c r="Z57" s="16">
        <f>'Table de mortalité H'!BC91</f>
        <v>0.45322512535706011</v>
      </c>
      <c r="AA57" s="16">
        <f>'Table de mortalité H'!BD91</f>
        <v>0.45304383530691733</v>
      </c>
      <c r="AB57" s="16">
        <f>'Table de mortalité H'!BE91</f>
        <v>0.45286261777279457</v>
      </c>
      <c r="AC57" s="16">
        <f>'Table de mortalité H'!BF91</f>
        <v>0.45268147272568549</v>
      </c>
      <c r="AD57" s="16">
        <f>'Table de mortalité H'!BG91</f>
        <v>0.4525004001365952</v>
      </c>
      <c r="AE57" s="16">
        <f>'Table de mortalité H'!BH91</f>
        <v>0.45231939997654058</v>
      </c>
      <c r="AF57" s="16">
        <f>'Table de mortalité H'!BI91</f>
        <v>0.45213847221654996</v>
      </c>
      <c r="AG57" s="16">
        <f>AF57*(1-'Table de mortalité H'!$AC91)</f>
        <v>0.45195761682766333</v>
      </c>
      <c r="AH57" s="16">
        <f>AG57*(1-'Table de mortalité H'!$AC91)</f>
        <v>0.45177683378093231</v>
      </c>
      <c r="AI57" s="16">
        <f>AH57*(1-'Table de mortalité H'!$AC91)</f>
        <v>0.45159612304741997</v>
      </c>
      <c r="AJ57" s="16">
        <f>AI57*(1-'Table de mortalité H'!$AC91)</f>
        <v>0.45141548459820102</v>
      </c>
      <c r="AK57" s="16">
        <f>AJ57*(1-'Table de mortalité H'!$AC91)</f>
        <v>0.45123491840436175</v>
      </c>
      <c r="AL57" s="16">
        <f>AK57*(1-'Table de mortalité H'!$AC91)</f>
        <v>0.451054424437</v>
      </c>
      <c r="AM57" s="16">
        <f>AL57*(1-'Table de mortalité H'!$AC91)</f>
        <v>0.45087400266722522</v>
      </c>
      <c r="AN57" s="16">
        <f>AM57*(1-'Table de mortalité H'!$AC91)</f>
        <v>0.45069365306615833</v>
      </c>
      <c r="AO57" s="16">
        <f>AN57*(1-'Table de mortalité H'!$AC91)</f>
        <v>0.45051337560493188</v>
      </c>
      <c r="AP57" s="16">
        <f>AO57*(1-'Table de mortalité H'!$AC91)</f>
        <v>0.45033317025468994</v>
      </c>
      <c r="AQ57" s="16">
        <f>AP57*(1-'Table de mortalité H'!$AC91)</f>
        <v>0.4501530369865881</v>
      </c>
      <c r="AR57" s="16">
        <f>AQ57*(1-'Table de mortalité H'!$AC91)</f>
        <v>0.44997297577179346</v>
      </c>
      <c r="AS57" s="16">
        <f>AR57*(1-'Table de mortalité H'!$AC91)</f>
        <v>0.44979298658148475</v>
      </c>
      <c r="AT57" s="16">
        <f>AS57*(1-'Table de mortalité H'!$AC91)</f>
        <v>0.44961306938685219</v>
      </c>
      <c r="AU57" s="16">
        <f>AT57*(1-'Table de mortalité H'!$AC91)</f>
        <v>0.44943322415909748</v>
      </c>
      <c r="AV57" s="16">
        <f>AU57*(1-'Table de mortalité H'!$AC91)</f>
        <v>0.44925345086943386</v>
      </c>
      <c r="AW57" s="16">
        <f>AV57*(1-'Table de mortalité H'!$AC91)</f>
        <v>0.44907374948908613</v>
      </c>
      <c r="AX57" s="16">
        <f>AW57*(1-'Table de mortalité H'!$AC91)</f>
        <v>0.44889411998929052</v>
      </c>
      <c r="AY57" s="16">
        <f>AX57*(1-'Table de mortalité H'!$AC91)</f>
        <v>0.44871456234129481</v>
      </c>
      <c r="AZ57" s="16">
        <f>AY57*(1-'Table de mortalité H'!$AC91)</f>
        <v>0.44853507651635832</v>
      </c>
      <c r="BA57" s="16">
        <f>AZ57*(1-'Table de mortalité H'!$AC91)</f>
        <v>0.44835566248575182</v>
      </c>
      <c r="BB57" s="16">
        <f>BA57*(1-'Table de mortalité H'!$AC91)</f>
        <v>0.44817632022075754</v>
      </c>
      <c r="BC57" s="16">
        <f>BB57*(1-'Table de mortalité H'!$AC91)</f>
        <v>0.44799704969266924</v>
      </c>
      <c r="BD57" s="16">
        <f>BC57*(1-'Table de mortalité H'!$AC91)</f>
        <v>0.44781785087279219</v>
      </c>
      <c r="BE57" s="16">
        <f>BD57*(1-'Table de mortalité H'!$AC91)</f>
        <v>0.44763872373244307</v>
      </c>
      <c r="BF57" s="16">
        <f>BE57*(1-'Table de mortalité H'!$AC91)</f>
        <v>0.44745966824295008</v>
      </c>
      <c r="BG57" s="16">
        <f>BF57*(1-'Table de mortalité H'!$AC91)</f>
        <v>0.44728068437565294</v>
      </c>
      <c r="BH57" s="16">
        <f>BG57*(1-'Table de mortalité H'!$AC91)</f>
        <v>0.44710177210190272</v>
      </c>
      <c r="BI57" s="16">
        <f>BH57*(1-'Table de mortalité H'!$AC91)</f>
        <v>0.446922931393062</v>
      </c>
      <c r="BJ57" s="16">
        <f>BI57*(1-'Table de mortalité H'!$AC91)</f>
        <v>0.44674416222050478</v>
      </c>
      <c r="BK57" s="16">
        <f>BJ57*(1-'Table de mortalité H'!$AC91)</f>
        <v>0.44656546455561658</v>
      </c>
      <c r="BL57" s="16">
        <f>BK57*(1-'Table de mortalité H'!$AC91)</f>
        <v>0.44638683836979437</v>
      </c>
      <c r="BM57" s="16">
        <f>BL57*(1-'Table de mortalité H'!$AC91)</f>
        <v>0.44620828363444648</v>
      </c>
      <c r="BN57" s="16">
        <f>BM57*(1-'Table de mortalité H'!$AC91)</f>
        <v>0.44602980032099271</v>
      </c>
      <c r="BO57" s="16">
        <f>BN57*(1-'Table de mortalité H'!$AC91)</f>
        <v>0.44585138840086436</v>
      </c>
      <c r="BP57" s="16">
        <f>BO57*(1-'Table de mortalité H'!$AC91)</f>
        <v>0.44567304784550404</v>
      </c>
      <c r="BQ57" s="16">
        <f>BP57*(1-'Table de mortalité H'!$AC91)</f>
        <v>0.44549477862636588</v>
      </c>
      <c r="BR57" s="16">
        <f>BQ57*(1-'Table de mortalité H'!$AC91)</f>
        <v>0.44531658071491537</v>
      </c>
      <c r="BS57" s="16">
        <f>BR57*(1-'Table de mortalité H'!$AC91)</f>
        <v>0.44513845408262942</v>
      </c>
      <c r="BT57" s="16">
        <f>BS57*(1-'Table de mortalité H'!$AC91)</f>
        <v>0.44496039870099641</v>
      </c>
      <c r="BU57" s="16">
        <f>BT57*(1-'Table de mortalité H'!$AC91)</f>
        <v>0.44478241454151601</v>
      </c>
      <c r="BV57" s="16">
        <f>BU57*(1-'Table de mortalité H'!$AC91)</f>
        <v>0.44460450157569942</v>
      </c>
      <c r="BW57" s="16">
        <f>BV57*(1-'Table de mortalité H'!$AC91)</f>
        <v>0.44442665977506918</v>
      </c>
      <c r="BX57" s="16">
        <f>BW57*(1-'Table de mortalité H'!$AC91)</f>
        <v>0.44424888911115917</v>
      </c>
      <c r="BY57" s="16">
        <f>BX57*(1-'Table de mortalité H'!$AC91)</f>
        <v>0.44407118955551472</v>
      </c>
      <c r="BZ57" s="16">
        <f>BY57*(1-'Table de mortalité H'!$AC91)</f>
        <v>0.44389356107969252</v>
      </c>
      <c r="CA57" s="16">
        <f>BZ57*(1-'Table de mortalité H'!$AC91)</f>
        <v>0.44371600365526065</v>
      </c>
      <c r="CB57" s="16">
        <f>CA57*(1-'Table de mortalité H'!$AC91)</f>
        <v>0.44353851725379856</v>
      </c>
      <c r="CC57" s="16">
        <f>CB57*(1-'Table de mortalité H'!$AC91)</f>
        <v>0.44336110184689703</v>
      </c>
      <c r="CD57" s="16">
        <f>CC57*(1-'Table de mortalité H'!$AC91)</f>
        <v>0.44318375740615829</v>
      </c>
      <c r="CE57" s="16">
        <f>CD57*(1-'Table de mortalité H'!$AC91)</f>
        <v>0.44300648390319586</v>
      </c>
      <c r="CF57" s="16">
        <f>CE57*(1-'Table de mortalité H'!$AC91)</f>
        <v>0.44282928130963461</v>
      </c>
      <c r="CG57" s="16">
        <f>CF57*(1-'Table de mortalité H'!$AC91)</f>
        <v>0.4426521495971108</v>
      </c>
      <c r="CH57" s="16">
        <f>CG57*(1-'Table de mortalité H'!$AC91)</f>
        <v>0.44247508873727198</v>
      </c>
      <c r="CI57" s="16">
        <f>CH57*(1-'Table de mortalité H'!$AC91)</f>
        <v>0.44229809870177711</v>
      </c>
      <c r="CJ57" s="16">
        <f>CI57*(1-'Table de mortalité H'!$AC91)</f>
        <v>0.4421211794622964</v>
      </c>
      <c r="CK57" s="16">
        <f>CJ57*(1-'Table de mortalité H'!$AC91)</f>
        <v>0.4419443309905115</v>
      </c>
      <c r="CL57" s="16">
        <f>CK57*(1-'Table de mortalité H'!$AC91)</f>
        <v>0.44176755325811534</v>
      </c>
      <c r="CM57" s="16">
        <f>CL57*(1-'Table de mortalité H'!$AC91)</f>
        <v>0.44159084623681211</v>
      </c>
      <c r="CN57" s="16">
        <f>CM57*(1-'Table de mortalité H'!$AC91)</f>
        <v>0.44141420989831742</v>
      </c>
      <c r="CO57" s="16">
        <f>CN57*(1-'Table de mortalité H'!$AC91)</f>
        <v>0.44123764421435813</v>
      </c>
      <c r="CP57" s="16">
        <f>CO57*(1-'Table de mortalité H'!$AC91)</f>
        <v>0.44106114915667238</v>
      </c>
      <c r="CQ57" s="16">
        <f>CP57*(1-'Table de mortalité H'!$AC91)</f>
        <v>0.44088472469700973</v>
      </c>
      <c r="CR57" s="16">
        <f>CQ57*(1-'Table de mortalité H'!$AC91)</f>
        <v>0.44070837080713093</v>
      </c>
      <c r="CS57" s="16">
        <f>CR57*(1-'Table de mortalité H'!$AC91)</f>
        <v>0.44053208745880812</v>
      </c>
      <c r="CT57" s="16">
        <f>CS57*(1-'Table de mortalité H'!$AC91)</f>
        <v>0.44035587462382464</v>
      </c>
      <c r="CU57" s="16">
        <f>CT57*(1-'Table de mortalité H'!$AC91)</f>
        <v>0.44017973227397511</v>
      </c>
      <c r="CV57" s="16">
        <f>CU57*(1-'Table de mortalité H'!$AC91)</f>
        <v>0.44000366038106553</v>
      </c>
      <c r="CW57" s="16">
        <f>CV57*(1-'Table de mortalité H'!$AC91)</f>
        <v>0.43982765891691311</v>
      </c>
      <c r="CX57" s="16">
        <f>CW57*(1-'Table de mortalité H'!$AC91)</f>
        <v>0.43965172785334639</v>
      </c>
      <c r="CY57" s="16">
        <f>CX57*(1-'Table de mortalité H'!$AC91)</f>
        <v>0.43947586716220505</v>
      </c>
      <c r="CZ57" s="16">
        <f>CY57*(1-'Table de mortalité H'!$AC91)</f>
        <v>0.43930007681534017</v>
      </c>
      <c r="DA57" s="16">
        <f>CZ57*(1-'Table de mortalité H'!$AC91)</f>
        <v>0.43912435678461403</v>
      </c>
      <c r="DB57" s="16">
        <f>DA57*(1-'Table de mortalité H'!$AC91)</f>
        <v>0.4389487070419002</v>
      </c>
      <c r="DC57" s="16">
        <f>DB57*(1-'Table de mortalité H'!$AC91)</f>
        <v>0.43877312755908343</v>
      </c>
      <c r="DD57" s="16">
        <f>DC57*(1-'Table de mortalité H'!$AC91)</f>
        <v>0.43859761830805982</v>
      </c>
      <c r="DE57" s="16">
        <f>DD57*(1-'Table de mortalité H'!$AC91)</f>
        <v>0.43842217926073662</v>
      </c>
      <c r="DF57" s="16">
        <f>DE57*(1-'Table de mortalité H'!$AC91)</f>
        <v>0.43824681038903235</v>
      </c>
      <c r="DG57" s="16">
        <f>DF57*(1-'Table de mortalité H'!$AC91)</f>
        <v>0.43807151166487673</v>
      </c>
      <c r="DH57" s="16">
        <f>DG57*(1-'Table de mortalité H'!$AC91)</f>
        <v>0.43789628306021078</v>
      </c>
      <c r="DI57" s="16">
        <f>DH57*(1-'Table de mortalité H'!$AC91)</f>
        <v>0.4377211245469867</v>
      </c>
      <c r="DJ57" s="16">
        <f>DI57*(1-'Table de mortalité H'!$AC91)</f>
        <v>0.43754603609716791</v>
      </c>
      <c r="DK57" s="16">
        <f>DJ57*(1-'Table de mortalité H'!$AC91)</f>
        <v>0.43737101768272907</v>
      </c>
    </row>
    <row r="58" spans="1:115" x14ac:dyDescent="0.2">
      <c r="A58" s="16"/>
      <c r="B58" s="16">
        <v>105</v>
      </c>
      <c r="C58" s="16"/>
      <c r="D58" s="16">
        <f>'Table de mortalité H'!AG92</f>
        <v>0.47904000000000002</v>
      </c>
      <c r="E58" s="16">
        <f>'Table de mortalité H'!AH92</f>
        <v>0.47904000000000002</v>
      </c>
      <c r="F58" s="16">
        <f>'Table de mortalité H'!AI92</f>
        <v>0.47904000000000002</v>
      </c>
      <c r="G58" s="16">
        <f>'Table de mortalité H'!AJ92</f>
        <v>0.47904000000000002</v>
      </c>
      <c r="H58" s="16">
        <f>'Table de mortalité H'!AK92</f>
        <v>0.47904000000000002</v>
      </c>
      <c r="I58" s="16">
        <f>'Table de mortalité H'!AL92</f>
        <v>0.47904000000000002</v>
      </c>
      <c r="J58" s="16">
        <f>'Table de mortalité H'!AM92</f>
        <v>0.47904000000000002</v>
      </c>
      <c r="K58" s="16">
        <f>'Table de mortalité H'!AN92</f>
        <v>0.47904000000000002</v>
      </c>
      <c r="L58" s="16">
        <f>'Table de mortalité H'!AO92</f>
        <v>0.47904000000000002</v>
      </c>
      <c r="M58" s="16">
        <f>'Table de mortalité H'!AP92</f>
        <v>0.47904000000000002</v>
      </c>
      <c r="N58" s="16">
        <f>'Table de mortalité H'!AQ92</f>
        <v>0.47904000000000002</v>
      </c>
      <c r="O58" s="16">
        <f>'Table de mortalité H'!AR92</f>
        <v>0.47904000000000002</v>
      </c>
      <c r="P58" s="16">
        <f>'Table de mortalité H'!AS92</f>
        <v>0.47904000000000002</v>
      </c>
      <c r="Q58" s="16">
        <f>'Table de mortalité H'!AT92</f>
        <v>0.47904000000000002</v>
      </c>
      <c r="R58" s="16">
        <f>'Table de mortalité H'!AU92</f>
        <v>0.47904000000000002</v>
      </c>
      <c r="S58" s="16">
        <f>'Table de mortalité H'!AV92</f>
        <v>0.47904000000000002</v>
      </c>
      <c r="T58" s="16">
        <f>'Table de mortalité H'!AW92</f>
        <v>0.47904000000000002</v>
      </c>
      <c r="U58" s="16">
        <f>'Table de mortalité H'!AX92</f>
        <v>0.47904000000000002</v>
      </c>
      <c r="V58" s="16">
        <f>'Table de mortalité H'!AY92</f>
        <v>0.47904000000000002</v>
      </c>
      <c r="W58" s="16">
        <f>'Table de mortalité H'!AZ92</f>
        <v>0.47904000000000002</v>
      </c>
      <c r="X58" s="16">
        <f>'Table de mortalité H'!BA92</f>
        <v>0.47904000000000002</v>
      </c>
      <c r="Y58" s="16">
        <f>'Table de mortalité H'!BB92</f>
        <v>0.47904000000000002</v>
      </c>
      <c r="Z58" s="16">
        <f>'Table de mortalité H'!BC92</f>
        <v>0.47904000000000002</v>
      </c>
      <c r="AA58" s="16">
        <f>'Table de mortalité H'!BD92</f>
        <v>0.47904000000000002</v>
      </c>
      <c r="AB58" s="16">
        <f>'Table de mortalité H'!BE92</f>
        <v>0.47904000000000002</v>
      </c>
      <c r="AC58" s="16">
        <f>'Table de mortalité H'!BF92</f>
        <v>0.47904000000000002</v>
      </c>
      <c r="AD58" s="16">
        <f>'Table de mortalité H'!BG92</f>
        <v>0.47904000000000002</v>
      </c>
      <c r="AE58" s="16">
        <f>'Table de mortalité H'!BH92</f>
        <v>0.47904000000000002</v>
      </c>
      <c r="AF58" s="16">
        <f>'Table de mortalité H'!BI92</f>
        <v>0.47904000000000002</v>
      </c>
      <c r="AG58" s="16">
        <f>AF58*(1-'Table de mortalité H'!$AC92)</f>
        <v>0.47904000000000002</v>
      </c>
      <c r="AH58" s="16">
        <f>AG58*(1-'Table de mortalité H'!$AC92)</f>
        <v>0.47904000000000002</v>
      </c>
      <c r="AI58" s="16">
        <f>AH58*(1-'Table de mortalité H'!$AC92)</f>
        <v>0.47904000000000002</v>
      </c>
      <c r="AJ58" s="16">
        <f>AI58*(1-'Table de mortalité H'!$AC92)</f>
        <v>0.47904000000000002</v>
      </c>
      <c r="AK58" s="16">
        <f>AJ58*(1-'Table de mortalité H'!$AC92)</f>
        <v>0.47904000000000002</v>
      </c>
      <c r="AL58" s="16">
        <f>AK58*(1-'Table de mortalité H'!$AC92)</f>
        <v>0.47904000000000002</v>
      </c>
      <c r="AM58" s="16">
        <f>AL58*(1-'Table de mortalité H'!$AC92)</f>
        <v>0.47904000000000002</v>
      </c>
      <c r="AN58" s="16">
        <f>AM58*(1-'Table de mortalité H'!$AC92)</f>
        <v>0.47904000000000002</v>
      </c>
      <c r="AO58" s="16">
        <f>AN58*(1-'Table de mortalité H'!$AC92)</f>
        <v>0.47904000000000002</v>
      </c>
      <c r="AP58" s="16">
        <f>AO58*(1-'Table de mortalité H'!$AC92)</f>
        <v>0.47904000000000002</v>
      </c>
      <c r="AQ58" s="16">
        <f>AP58*(1-'Table de mortalité H'!$AC92)</f>
        <v>0.47904000000000002</v>
      </c>
      <c r="AR58" s="16">
        <f>AQ58*(1-'Table de mortalité H'!$AC92)</f>
        <v>0.47904000000000002</v>
      </c>
      <c r="AS58" s="16">
        <f>AR58*(1-'Table de mortalité H'!$AC92)</f>
        <v>0.47904000000000002</v>
      </c>
      <c r="AT58" s="16">
        <f>AS58*(1-'Table de mortalité H'!$AC92)</f>
        <v>0.47904000000000002</v>
      </c>
      <c r="AU58" s="16">
        <f>AT58*(1-'Table de mortalité H'!$AC92)</f>
        <v>0.47904000000000002</v>
      </c>
      <c r="AV58" s="16">
        <f>AU58*(1-'Table de mortalité H'!$AC92)</f>
        <v>0.47904000000000002</v>
      </c>
      <c r="AW58" s="16">
        <f>AV58*(1-'Table de mortalité H'!$AC92)</f>
        <v>0.47904000000000002</v>
      </c>
      <c r="AX58" s="16">
        <f>AW58*(1-'Table de mortalité H'!$AC92)</f>
        <v>0.47904000000000002</v>
      </c>
      <c r="AY58" s="16">
        <f>AX58*(1-'Table de mortalité H'!$AC92)</f>
        <v>0.47904000000000002</v>
      </c>
      <c r="AZ58" s="16">
        <f>AY58*(1-'Table de mortalité H'!$AC92)</f>
        <v>0.47904000000000002</v>
      </c>
      <c r="BA58" s="16">
        <f>AZ58*(1-'Table de mortalité H'!$AC92)</f>
        <v>0.47904000000000002</v>
      </c>
      <c r="BB58" s="16">
        <f>BA58*(1-'Table de mortalité H'!$AC92)</f>
        <v>0.47904000000000002</v>
      </c>
      <c r="BC58" s="16">
        <f>BB58*(1-'Table de mortalité H'!$AC92)</f>
        <v>0.47904000000000002</v>
      </c>
      <c r="BD58" s="16">
        <f>BC58*(1-'Table de mortalité H'!$AC92)</f>
        <v>0.47904000000000002</v>
      </c>
      <c r="BE58" s="16">
        <f>BD58*(1-'Table de mortalité H'!$AC92)</f>
        <v>0.47904000000000002</v>
      </c>
      <c r="BF58" s="16">
        <f>BE58*(1-'Table de mortalité H'!$AC92)</f>
        <v>0.47904000000000002</v>
      </c>
      <c r="BG58" s="16">
        <f>BF58*(1-'Table de mortalité H'!$AC92)</f>
        <v>0.47904000000000002</v>
      </c>
      <c r="BH58" s="16">
        <f>BG58*(1-'Table de mortalité H'!$AC92)</f>
        <v>0.47904000000000002</v>
      </c>
      <c r="BI58" s="16">
        <f>BH58*(1-'Table de mortalité H'!$AC92)</f>
        <v>0.47904000000000002</v>
      </c>
      <c r="BJ58" s="16">
        <f>BI58*(1-'Table de mortalité H'!$AC92)</f>
        <v>0.47904000000000002</v>
      </c>
      <c r="BK58" s="16">
        <f>BJ58*(1-'Table de mortalité H'!$AC92)</f>
        <v>0.47904000000000002</v>
      </c>
      <c r="BL58" s="16">
        <f>BK58*(1-'Table de mortalité H'!$AC92)</f>
        <v>0.47904000000000002</v>
      </c>
      <c r="BM58" s="16">
        <f>BL58*(1-'Table de mortalité H'!$AC92)</f>
        <v>0.47904000000000002</v>
      </c>
      <c r="BN58" s="16">
        <f>BM58*(1-'Table de mortalité H'!$AC92)</f>
        <v>0.47904000000000002</v>
      </c>
      <c r="BO58" s="16">
        <f>BN58*(1-'Table de mortalité H'!$AC92)</f>
        <v>0.47904000000000002</v>
      </c>
      <c r="BP58" s="16">
        <f>BO58*(1-'Table de mortalité H'!$AC92)</f>
        <v>0.47904000000000002</v>
      </c>
      <c r="BQ58" s="16">
        <f>BP58*(1-'Table de mortalité H'!$AC92)</f>
        <v>0.47904000000000002</v>
      </c>
      <c r="BR58" s="16">
        <f>BQ58*(1-'Table de mortalité H'!$AC92)</f>
        <v>0.47904000000000002</v>
      </c>
      <c r="BS58" s="16">
        <f>BR58*(1-'Table de mortalité H'!$AC92)</f>
        <v>0.47904000000000002</v>
      </c>
      <c r="BT58" s="16">
        <f>BS58*(1-'Table de mortalité H'!$AC92)</f>
        <v>0.47904000000000002</v>
      </c>
      <c r="BU58" s="16">
        <f>BT58*(1-'Table de mortalité H'!$AC92)</f>
        <v>0.47904000000000002</v>
      </c>
      <c r="BV58" s="16">
        <f>BU58*(1-'Table de mortalité H'!$AC92)</f>
        <v>0.47904000000000002</v>
      </c>
      <c r="BW58" s="16">
        <f>BV58*(1-'Table de mortalité H'!$AC92)</f>
        <v>0.47904000000000002</v>
      </c>
      <c r="BX58" s="16">
        <f>BW58*(1-'Table de mortalité H'!$AC92)</f>
        <v>0.47904000000000002</v>
      </c>
      <c r="BY58" s="16">
        <f>BX58*(1-'Table de mortalité H'!$AC92)</f>
        <v>0.47904000000000002</v>
      </c>
      <c r="BZ58" s="16">
        <f>BY58*(1-'Table de mortalité H'!$AC92)</f>
        <v>0.47904000000000002</v>
      </c>
      <c r="CA58" s="16">
        <f>BZ58*(1-'Table de mortalité H'!$AC92)</f>
        <v>0.47904000000000002</v>
      </c>
      <c r="CB58" s="16">
        <f>CA58*(1-'Table de mortalité H'!$AC92)</f>
        <v>0.47904000000000002</v>
      </c>
      <c r="CC58" s="16">
        <f>CB58*(1-'Table de mortalité H'!$AC92)</f>
        <v>0.47904000000000002</v>
      </c>
      <c r="CD58" s="16">
        <f>CC58*(1-'Table de mortalité H'!$AC92)</f>
        <v>0.47904000000000002</v>
      </c>
      <c r="CE58" s="16">
        <f>CD58*(1-'Table de mortalité H'!$AC92)</f>
        <v>0.47904000000000002</v>
      </c>
      <c r="CF58" s="16">
        <f>CE58*(1-'Table de mortalité H'!$AC92)</f>
        <v>0.47904000000000002</v>
      </c>
      <c r="CG58" s="16">
        <f>CF58*(1-'Table de mortalité H'!$AC92)</f>
        <v>0.47904000000000002</v>
      </c>
      <c r="CH58" s="16">
        <f>CG58*(1-'Table de mortalité H'!$AC92)</f>
        <v>0.47904000000000002</v>
      </c>
      <c r="CI58" s="16">
        <f>CH58*(1-'Table de mortalité H'!$AC92)</f>
        <v>0.47904000000000002</v>
      </c>
      <c r="CJ58" s="16">
        <f>CI58*(1-'Table de mortalité H'!$AC92)</f>
        <v>0.47904000000000002</v>
      </c>
      <c r="CK58" s="16">
        <f>CJ58*(1-'Table de mortalité H'!$AC92)</f>
        <v>0.47904000000000002</v>
      </c>
      <c r="CL58" s="16">
        <f>CK58*(1-'Table de mortalité H'!$AC92)</f>
        <v>0.47904000000000002</v>
      </c>
      <c r="CM58" s="16">
        <f>CL58*(1-'Table de mortalité H'!$AC92)</f>
        <v>0.47904000000000002</v>
      </c>
      <c r="CN58" s="16">
        <f>CM58*(1-'Table de mortalité H'!$AC92)</f>
        <v>0.47904000000000002</v>
      </c>
      <c r="CO58" s="16">
        <f>CN58*(1-'Table de mortalité H'!$AC92)</f>
        <v>0.47904000000000002</v>
      </c>
      <c r="CP58" s="16">
        <f>CO58*(1-'Table de mortalité H'!$AC92)</f>
        <v>0.47904000000000002</v>
      </c>
      <c r="CQ58" s="16">
        <f>CP58*(1-'Table de mortalité H'!$AC92)</f>
        <v>0.47904000000000002</v>
      </c>
      <c r="CR58" s="16">
        <f>CQ58*(1-'Table de mortalité H'!$AC92)</f>
        <v>0.47904000000000002</v>
      </c>
      <c r="CS58" s="16">
        <f>CR58*(1-'Table de mortalité H'!$AC92)</f>
        <v>0.47904000000000002</v>
      </c>
      <c r="CT58" s="16">
        <f>CS58*(1-'Table de mortalité H'!$AC92)</f>
        <v>0.47904000000000002</v>
      </c>
      <c r="CU58" s="16">
        <f>CT58*(1-'Table de mortalité H'!$AC92)</f>
        <v>0.47904000000000002</v>
      </c>
      <c r="CV58" s="16">
        <f>CU58*(1-'Table de mortalité H'!$AC92)</f>
        <v>0.47904000000000002</v>
      </c>
      <c r="CW58" s="16">
        <f>CV58*(1-'Table de mortalité H'!$AC92)</f>
        <v>0.47904000000000002</v>
      </c>
      <c r="CX58" s="16">
        <f>CW58*(1-'Table de mortalité H'!$AC92)</f>
        <v>0.47904000000000002</v>
      </c>
      <c r="CY58" s="16">
        <f>CX58*(1-'Table de mortalité H'!$AC92)</f>
        <v>0.47904000000000002</v>
      </c>
      <c r="CZ58" s="16">
        <f>CY58*(1-'Table de mortalité H'!$AC92)</f>
        <v>0.47904000000000002</v>
      </c>
      <c r="DA58" s="16">
        <f>CZ58*(1-'Table de mortalité H'!$AC92)</f>
        <v>0.47904000000000002</v>
      </c>
      <c r="DB58" s="16">
        <f>DA58*(1-'Table de mortalité H'!$AC92)</f>
        <v>0.47904000000000002</v>
      </c>
      <c r="DC58" s="16">
        <f>DB58*(1-'Table de mortalité H'!$AC92)</f>
        <v>0.47904000000000002</v>
      </c>
      <c r="DD58" s="16">
        <f>DC58*(1-'Table de mortalité H'!$AC92)</f>
        <v>0.47904000000000002</v>
      </c>
      <c r="DE58" s="16">
        <f>DD58*(1-'Table de mortalité H'!$AC92)</f>
        <v>0.47904000000000002</v>
      </c>
      <c r="DF58" s="16">
        <f>DE58*(1-'Table de mortalité H'!$AC92)</f>
        <v>0.47904000000000002</v>
      </c>
      <c r="DG58" s="16">
        <f>DF58*(1-'Table de mortalité H'!$AC92)</f>
        <v>0.47904000000000002</v>
      </c>
      <c r="DH58" s="16">
        <f>DG58*(1-'Table de mortalité H'!$AC92)</f>
        <v>0.47904000000000002</v>
      </c>
      <c r="DI58" s="16">
        <f>DH58*(1-'Table de mortalité H'!$AC92)</f>
        <v>0.47904000000000002</v>
      </c>
      <c r="DJ58" s="16">
        <f>DI58*(1-'Table de mortalité H'!$AC92)</f>
        <v>0.47904000000000002</v>
      </c>
      <c r="DK58" s="16">
        <f>DJ58*(1-'Table de mortalité H'!$AC92)</f>
        <v>0.47904000000000002</v>
      </c>
    </row>
    <row r="59" spans="1:115" x14ac:dyDescent="0.2">
      <c r="A59" s="16"/>
      <c r="B59" s="16">
        <v>106</v>
      </c>
      <c r="C59" s="16"/>
      <c r="D59" s="16">
        <f>'Table de mortalité H'!AG93</f>
        <v>0.49928</v>
      </c>
      <c r="E59" s="16">
        <f>'Table de mortalité H'!AH93</f>
        <v>0.49928</v>
      </c>
      <c r="F59" s="16">
        <f>'Table de mortalité H'!AI93</f>
        <v>0.49928</v>
      </c>
      <c r="G59" s="16">
        <f>'Table de mortalité H'!AJ93</f>
        <v>0.49928</v>
      </c>
      <c r="H59" s="16">
        <f>'Table de mortalité H'!AK93</f>
        <v>0.49928</v>
      </c>
      <c r="I59" s="16">
        <f>'Table de mortalité H'!AL93</f>
        <v>0.49928</v>
      </c>
      <c r="J59" s="16">
        <f>'Table de mortalité H'!AM93</f>
        <v>0.49928</v>
      </c>
      <c r="K59" s="16">
        <f>'Table de mortalité H'!AN93</f>
        <v>0.49928</v>
      </c>
      <c r="L59" s="16">
        <f>'Table de mortalité H'!AO93</f>
        <v>0.49928</v>
      </c>
      <c r="M59" s="16">
        <f>'Table de mortalité H'!AP93</f>
        <v>0.49928</v>
      </c>
      <c r="N59" s="16">
        <f>'Table de mortalité H'!AQ93</f>
        <v>0.49928</v>
      </c>
      <c r="O59" s="16">
        <f>'Table de mortalité H'!AR93</f>
        <v>0.49928</v>
      </c>
      <c r="P59" s="16">
        <f>'Table de mortalité H'!AS93</f>
        <v>0.49928</v>
      </c>
      <c r="Q59" s="16">
        <f>'Table de mortalité H'!AT93</f>
        <v>0.49928</v>
      </c>
      <c r="R59" s="16">
        <f>'Table de mortalité H'!AU93</f>
        <v>0.49928</v>
      </c>
      <c r="S59" s="16">
        <f>'Table de mortalité H'!AV93</f>
        <v>0.49928</v>
      </c>
      <c r="T59" s="16">
        <f>'Table de mortalité H'!AW93</f>
        <v>0.49928</v>
      </c>
      <c r="U59" s="16">
        <f>'Table de mortalité H'!AX93</f>
        <v>0.49928</v>
      </c>
      <c r="V59" s="16">
        <f>'Table de mortalité H'!AY93</f>
        <v>0.49928</v>
      </c>
      <c r="W59" s="16">
        <f>'Table de mortalité H'!AZ93</f>
        <v>0.49928</v>
      </c>
      <c r="X59" s="16">
        <f>'Table de mortalité H'!BA93</f>
        <v>0.49928</v>
      </c>
      <c r="Y59" s="16">
        <f>'Table de mortalité H'!BB93</f>
        <v>0.49928</v>
      </c>
      <c r="Z59" s="16">
        <f>'Table de mortalité H'!BC93</f>
        <v>0.49928</v>
      </c>
      <c r="AA59" s="16">
        <f>'Table de mortalité H'!BD93</f>
        <v>0.49928</v>
      </c>
      <c r="AB59" s="16">
        <f>'Table de mortalité H'!BE93</f>
        <v>0.49928</v>
      </c>
      <c r="AC59" s="16">
        <f>'Table de mortalité H'!BF93</f>
        <v>0.49928</v>
      </c>
      <c r="AD59" s="16">
        <f>'Table de mortalité H'!BG93</f>
        <v>0.49928</v>
      </c>
      <c r="AE59" s="16">
        <f>'Table de mortalité H'!BH93</f>
        <v>0.49928</v>
      </c>
      <c r="AF59" s="16">
        <f>'Table de mortalité H'!BI93</f>
        <v>0.49928</v>
      </c>
      <c r="AG59" s="16">
        <f>AF59*(1-'Table de mortalité H'!$AC93)</f>
        <v>0.49928</v>
      </c>
      <c r="AH59" s="16">
        <f>AG59*(1-'Table de mortalité H'!$AC93)</f>
        <v>0.49928</v>
      </c>
      <c r="AI59" s="16">
        <f>AH59*(1-'Table de mortalité H'!$AC93)</f>
        <v>0.49928</v>
      </c>
      <c r="AJ59" s="16">
        <f>AI59*(1-'Table de mortalité H'!$AC93)</f>
        <v>0.49928</v>
      </c>
      <c r="AK59" s="16">
        <f>AJ59*(1-'Table de mortalité H'!$AC93)</f>
        <v>0.49928</v>
      </c>
      <c r="AL59" s="16">
        <f>AK59*(1-'Table de mortalité H'!$AC93)</f>
        <v>0.49928</v>
      </c>
      <c r="AM59" s="16">
        <f>AL59*(1-'Table de mortalité H'!$AC93)</f>
        <v>0.49928</v>
      </c>
      <c r="AN59" s="16">
        <f>AM59*(1-'Table de mortalité H'!$AC93)</f>
        <v>0.49928</v>
      </c>
      <c r="AO59" s="16">
        <f>AN59*(1-'Table de mortalité H'!$AC93)</f>
        <v>0.49928</v>
      </c>
      <c r="AP59" s="16">
        <f>AO59*(1-'Table de mortalité H'!$AC93)</f>
        <v>0.49928</v>
      </c>
      <c r="AQ59" s="16">
        <f>AP59*(1-'Table de mortalité H'!$AC93)</f>
        <v>0.49928</v>
      </c>
      <c r="AR59" s="16">
        <f>AQ59*(1-'Table de mortalité H'!$AC93)</f>
        <v>0.49928</v>
      </c>
      <c r="AS59" s="16">
        <f>AR59*(1-'Table de mortalité H'!$AC93)</f>
        <v>0.49928</v>
      </c>
      <c r="AT59" s="16">
        <f>AS59*(1-'Table de mortalité H'!$AC93)</f>
        <v>0.49928</v>
      </c>
      <c r="AU59" s="16">
        <f>AT59*(1-'Table de mortalité H'!$AC93)</f>
        <v>0.49928</v>
      </c>
      <c r="AV59" s="16">
        <f>AU59*(1-'Table de mortalité H'!$AC93)</f>
        <v>0.49928</v>
      </c>
      <c r="AW59" s="16">
        <f>AV59*(1-'Table de mortalité H'!$AC93)</f>
        <v>0.49928</v>
      </c>
      <c r="AX59" s="16">
        <f>AW59*(1-'Table de mortalité H'!$AC93)</f>
        <v>0.49928</v>
      </c>
      <c r="AY59" s="16">
        <f>AX59*(1-'Table de mortalité H'!$AC93)</f>
        <v>0.49928</v>
      </c>
      <c r="AZ59" s="16">
        <f>AY59*(1-'Table de mortalité H'!$AC93)</f>
        <v>0.49928</v>
      </c>
      <c r="BA59" s="16">
        <f>AZ59*(1-'Table de mortalité H'!$AC93)</f>
        <v>0.49928</v>
      </c>
      <c r="BB59" s="16">
        <f>BA59*(1-'Table de mortalité H'!$AC93)</f>
        <v>0.49928</v>
      </c>
      <c r="BC59" s="16">
        <f>BB59*(1-'Table de mortalité H'!$AC93)</f>
        <v>0.49928</v>
      </c>
      <c r="BD59" s="16">
        <f>BC59*(1-'Table de mortalité H'!$AC93)</f>
        <v>0.49928</v>
      </c>
      <c r="BE59" s="16">
        <f>BD59*(1-'Table de mortalité H'!$AC93)</f>
        <v>0.49928</v>
      </c>
      <c r="BF59" s="16">
        <f>BE59*(1-'Table de mortalité H'!$AC93)</f>
        <v>0.49928</v>
      </c>
      <c r="BG59" s="16">
        <f>BF59*(1-'Table de mortalité H'!$AC93)</f>
        <v>0.49928</v>
      </c>
      <c r="BH59" s="16">
        <f>BG59*(1-'Table de mortalité H'!$AC93)</f>
        <v>0.49928</v>
      </c>
      <c r="BI59" s="16">
        <f>BH59*(1-'Table de mortalité H'!$AC93)</f>
        <v>0.49928</v>
      </c>
      <c r="BJ59" s="16">
        <f>BI59*(1-'Table de mortalité H'!$AC93)</f>
        <v>0.49928</v>
      </c>
      <c r="BK59" s="16">
        <f>BJ59*(1-'Table de mortalité H'!$AC93)</f>
        <v>0.49928</v>
      </c>
      <c r="BL59" s="16">
        <f>BK59*(1-'Table de mortalité H'!$AC93)</f>
        <v>0.49928</v>
      </c>
      <c r="BM59" s="16">
        <f>BL59*(1-'Table de mortalité H'!$AC93)</f>
        <v>0.49928</v>
      </c>
      <c r="BN59" s="16">
        <f>BM59*(1-'Table de mortalité H'!$AC93)</f>
        <v>0.49928</v>
      </c>
      <c r="BO59" s="16">
        <f>BN59*(1-'Table de mortalité H'!$AC93)</f>
        <v>0.49928</v>
      </c>
      <c r="BP59" s="16">
        <f>BO59*(1-'Table de mortalité H'!$AC93)</f>
        <v>0.49928</v>
      </c>
      <c r="BQ59" s="16">
        <f>BP59*(1-'Table de mortalité H'!$AC93)</f>
        <v>0.49928</v>
      </c>
      <c r="BR59" s="16">
        <f>BQ59*(1-'Table de mortalité H'!$AC93)</f>
        <v>0.49928</v>
      </c>
      <c r="BS59" s="16">
        <f>BR59*(1-'Table de mortalité H'!$AC93)</f>
        <v>0.49928</v>
      </c>
      <c r="BT59" s="16">
        <f>BS59*(1-'Table de mortalité H'!$AC93)</f>
        <v>0.49928</v>
      </c>
      <c r="BU59" s="16">
        <f>BT59*(1-'Table de mortalité H'!$AC93)</f>
        <v>0.49928</v>
      </c>
      <c r="BV59" s="16">
        <f>BU59*(1-'Table de mortalité H'!$AC93)</f>
        <v>0.49928</v>
      </c>
      <c r="BW59" s="16">
        <f>BV59*(1-'Table de mortalité H'!$AC93)</f>
        <v>0.49928</v>
      </c>
      <c r="BX59" s="16">
        <f>BW59*(1-'Table de mortalité H'!$AC93)</f>
        <v>0.49928</v>
      </c>
      <c r="BY59" s="16">
        <f>BX59*(1-'Table de mortalité H'!$AC93)</f>
        <v>0.49928</v>
      </c>
      <c r="BZ59" s="16">
        <f>BY59*(1-'Table de mortalité H'!$AC93)</f>
        <v>0.49928</v>
      </c>
      <c r="CA59" s="16">
        <f>BZ59*(1-'Table de mortalité H'!$AC93)</f>
        <v>0.49928</v>
      </c>
      <c r="CB59" s="16">
        <f>CA59*(1-'Table de mortalité H'!$AC93)</f>
        <v>0.49928</v>
      </c>
      <c r="CC59" s="16">
        <f>CB59*(1-'Table de mortalité H'!$AC93)</f>
        <v>0.49928</v>
      </c>
      <c r="CD59" s="16">
        <f>CC59*(1-'Table de mortalité H'!$AC93)</f>
        <v>0.49928</v>
      </c>
      <c r="CE59" s="16">
        <f>CD59*(1-'Table de mortalité H'!$AC93)</f>
        <v>0.49928</v>
      </c>
      <c r="CF59" s="16">
        <f>CE59*(1-'Table de mortalité H'!$AC93)</f>
        <v>0.49928</v>
      </c>
      <c r="CG59" s="16">
        <f>CF59*(1-'Table de mortalité H'!$AC93)</f>
        <v>0.49928</v>
      </c>
      <c r="CH59" s="16">
        <f>CG59*(1-'Table de mortalité H'!$AC93)</f>
        <v>0.49928</v>
      </c>
      <c r="CI59" s="16">
        <f>CH59*(1-'Table de mortalité H'!$AC93)</f>
        <v>0.49928</v>
      </c>
      <c r="CJ59" s="16">
        <f>CI59*(1-'Table de mortalité H'!$AC93)</f>
        <v>0.49928</v>
      </c>
      <c r="CK59" s="16">
        <f>CJ59*(1-'Table de mortalité H'!$AC93)</f>
        <v>0.49928</v>
      </c>
      <c r="CL59" s="16">
        <f>CK59*(1-'Table de mortalité H'!$AC93)</f>
        <v>0.49928</v>
      </c>
      <c r="CM59" s="16">
        <f>CL59*(1-'Table de mortalité H'!$AC93)</f>
        <v>0.49928</v>
      </c>
      <c r="CN59" s="16">
        <f>CM59*(1-'Table de mortalité H'!$AC93)</f>
        <v>0.49928</v>
      </c>
      <c r="CO59" s="16">
        <f>CN59*(1-'Table de mortalité H'!$AC93)</f>
        <v>0.49928</v>
      </c>
      <c r="CP59" s="16">
        <f>CO59*(1-'Table de mortalité H'!$AC93)</f>
        <v>0.49928</v>
      </c>
      <c r="CQ59" s="16">
        <f>CP59*(1-'Table de mortalité H'!$AC93)</f>
        <v>0.49928</v>
      </c>
      <c r="CR59" s="16">
        <f>CQ59*(1-'Table de mortalité H'!$AC93)</f>
        <v>0.49928</v>
      </c>
      <c r="CS59" s="16">
        <f>CR59*(1-'Table de mortalité H'!$AC93)</f>
        <v>0.49928</v>
      </c>
      <c r="CT59" s="16">
        <f>CS59*(1-'Table de mortalité H'!$AC93)</f>
        <v>0.49928</v>
      </c>
      <c r="CU59" s="16">
        <f>CT59*(1-'Table de mortalité H'!$AC93)</f>
        <v>0.49928</v>
      </c>
      <c r="CV59" s="16">
        <f>CU59*(1-'Table de mortalité H'!$AC93)</f>
        <v>0.49928</v>
      </c>
      <c r="CW59" s="16">
        <f>CV59*(1-'Table de mortalité H'!$AC93)</f>
        <v>0.49928</v>
      </c>
      <c r="CX59" s="16">
        <f>CW59*(1-'Table de mortalité H'!$AC93)</f>
        <v>0.49928</v>
      </c>
      <c r="CY59" s="16">
        <f>CX59*(1-'Table de mortalité H'!$AC93)</f>
        <v>0.49928</v>
      </c>
      <c r="CZ59" s="16">
        <f>CY59*(1-'Table de mortalité H'!$AC93)</f>
        <v>0.49928</v>
      </c>
      <c r="DA59" s="16">
        <f>CZ59*(1-'Table de mortalité H'!$AC93)</f>
        <v>0.49928</v>
      </c>
      <c r="DB59" s="16">
        <f>DA59*(1-'Table de mortalité H'!$AC93)</f>
        <v>0.49928</v>
      </c>
      <c r="DC59" s="16">
        <f>DB59*(1-'Table de mortalité H'!$AC93)</f>
        <v>0.49928</v>
      </c>
      <c r="DD59" s="16">
        <f>DC59*(1-'Table de mortalité H'!$AC93)</f>
        <v>0.49928</v>
      </c>
      <c r="DE59" s="16">
        <f>DD59*(1-'Table de mortalité H'!$AC93)</f>
        <v>0.49928</v>
      </c>
      <c r="DF59" s="16">
        <f>DE59*(1-'Table de mortalité H'!$AC93)</f>
        <v>0.49928</v>
      </c>
      <c r="DG59" s="16">
        <f>DF59*(1-'Table de mortalité H'!$AC93)</f>
        <v>0.49928</v>
      </c>
      <c r="DH59" s="16">
        <f>DG59*(1-'Table de mortalité H'!$AC93)</f>
        <v>0.49928</v>
      </c>
      <c r="DI59" s="16">
        <f>DH59*(1-'Table de mortalité H'!$AC93)</f>
        <v>0.49928</v>
      </c>
      <c r="DJ59" s="16">
        <f>DI59*(1-'Table de mortalité H'!$AC93)</f>
        <v>0.49928</v>
      </c>
      <c r="DK59" s="16">
        <f>DJ59*(1-'Table de mortalité H'!$AC93)</f>
        <v>0.49928</v>
      </c>
    </row>
    <row r="60" spans="1:115" x14ac:dyDescent="0.2">
      <c r="A60" s="16"/>
      <c r="B60" s="16">
        <v>107</v>
      </c>
      <c r="C60" s="16"/>
      <c r="D60" s="16">
        <f>'Table de mortalité H'!AG94</f>
        <v>0.51949999999999996</v>
      </c>
      <c r="E60" s="16">
        <f>'Table de mortalité H'!AH94</f>
        <v>0.51949999999999996</v>
      </c>
      <c r="F60" s="16">
        <f>'Table de mortalité H'!AI94</f>
        <v>0.51949999999999996</v>
      </c>
      <c r="G60" s="16">
        <f>'Table de mortalité H'!AJ94</f>
        <v>0.51949999999999996</v>
      </c>
      <c r="H60" s="16">
        <f>'Table de mortalité H'!AK94</f>
        <v>0.51949999999999996</v>
      </c>
      <c r="I60" s="16">
        <f>'Table de mortalité H'!AL94</f>
        <v>0.51949999999999996</v>
      </c>
      <c r="J60" s="16">
        <f>'Table de mortalité H'!AM94</f>
        <v>0.51949999999999996</v>
      </c>
      <c r="K60" s="16">
        <f>'Table de mortalité H'!AN94</f>
        <v>0.51949999999999996</v>
      </c>
      <c r="L60" s="16">
        <f>'Table de mortalité H'!AO94</f>
        <v>0.51949999999999996</v>
      </c>
      <c r="M60" s="16">
        <f>'Table de mortalité H'!AP94</f>
        <v>0.51949999999999996</v>
      </c>
      <c r="N60" s="16">
        <f>'Table de mortalité H'!AQ94</f>
        <v>0.51949999999999996</v>
      </c>
      <c r="O60" s="16">
        <f>'Table de mortalité H'!AR94</f>
        <v>0.51949999999999996</v>
      </c>
      <c r="P60" s="16">
        <f>'Table de mortalité H'!AS94</f>
        <v>0.51949999999999996</v>
      </c>
      <c r="Q60" s="16">
        <f>'Table de mortalité H'!AT94</f>
        <v>0.51949999999999996</v>
      </c>
      <c r="R60" s="16">
        <f>'Table de mortalité H'!AU94</f>
        <v>0.51949999999999996</v>
      </c>
      <c r="S60" s="16">
        <f>'Table de mortalité H'!AV94</f>
        <v>0.51949999999999996</v>
      </c>
      <c r="T60" s="16">
        <f>'Table de mortalité H'!AW94</f>
        <v>0.51949999999999996</v>
      </c>
      <c r="U60" s="16">
        <f>'Table de mortalité H'!AX94</f>
        <v>0.51949999999999996</v>
      </c>
      <c r="V60" s="16">
        <f>'Table de mortalité H'!AY94</f>
        <v>0.51949999999999996</v>
      </c>
      <c r="W60" s="16">
        <f>'Table de mortalité H'!AZ94</f>
        <v>0.51949999999999996</v>
      </c>
      <c r="X60" s="16">
        <f>'Table de mortalité H'!BA94</f>
        <v>0.51949999999999996</v>
      </c>
      <c r="Y60" s="16">
        <f>'Table de mortalité H'!BB94</f>
        <v>0.51949999999999996</v>
      </c>
      <c r="Z60" s="16">
        <f>'Table de mortalité H'!BC94</f>
        <v>0.51949999999999996</v>
      </c>
      <c r="AA60" s="16">
        <f>'Table de mortalité H'!BD94</f>
        <v>0.51949999999999996</v>
      </c>
      <c r="AB60" s="16">
        <f>'Table de mortalité H'!BE94</f>
        <v>0.51949999999999996</v>
      </c>
      <c r="AC60" s="16">
        <f>'Table de mortalité H'!BF94</f>
        <v>0.51949999999999996</v>
      </c>
      <c r="AD60" s="16">
        <f>'Table de mortalité H'!BG94</f>
        <v>0.51949999999999996</v>
      </c>
      <c r="AE60" s="16">
        <f>'Table de mortalité H'!BH94</f>
        <v>0.51949999999999996</v>
      </c>
      <c r="AF60" s="16">
        <f>'Table de mortalité H'!BI94</f>
        <v>0.51949999999999996</v>
      </c>
      <c r="AG60" s="16">
        <f>AF60*(1-'Table de mortalité H'!$AC94)</f>
        <v>0.51949999999999996</v>
      </c>
      <c r="AH60" s="16">
        <f>AG60*(1-'Table de mortalité H'!$AC94)</f>
        <v>0.51949999999999996</v>
      </c>
      <c r="AI60" s="16">
        <f>AH60*(1-'Table de mortalité H'!$AC94)</f>
        <v>0.51949999999999996</v>
      </c>
      <c r="AJ60" s="16">
        <f>AI60*(1-'Table de mortalité H'!$AC94)</f>
        <v>0.51949999999999996</v>
      </c>
      <c r="AK60" s="16">
        <f>AJ60*(1-'Table de mortalité H'!$AC94)</f>
        <v>0.51949999999999996</v>
      </c>
      <c r="AL60" s="16">
        <f>AK60*(1-'Table de mortalité H'!$AC94)</f>
        <v>0.51949999999999996</v>
      </c>
      <c r="AM60" s="16">
        <f>AL60*(1-'Table de mortalité H'!$AC94)</f>
        <v>0.51949999999999996</v>
      </c>
      <c r="AN60" s="16">
        <f>AM60*(1-'Table de mortalité H'!$AC94)</f>
        <v>0.51949999999999996</v>
      </c>
      <c r="AO60" s="16">
        <f>AN60*(1-'Table de mortalité H'!$AC94)</f>
        <v>0.51949999999999996</v>
      </c>
      <c r="AP60" s="16">
        <f>AO60*(1-'Table de mortalité H'!$AC94)</f>
        <v>0.51949999999999996</v>
      </c>
      <c r="AQ60" s="16">
        <f>AP60*(1-'Table de mortalité H'!$AC94)</f>
        <v>0.51949999999999996</v>
      </c>
      <c r="AR60" s="16">
        <f>AQ60*(1-'Table de mortalité H'!$AC94)</f>
        <v>0.51949999999999996</v>
      </c>
      <c r="AS60" s="16">
        <f>AR60*(1-'Table de mortalité H'!$AC94)</f>
        <v>0.51949999999999996</v>
      </c>
      <c r="AT60" s="16">
        <f>AS60*(1-'Table de mortalité H'!$AC94)</f>
        <v>0.51949999999999996</v>
      </c>
      <c r="AU60" s="16">
        <f>AT60*(1-'Table de mortalité H'!$AC94)</f>
        <v>0.51949999999999996</v>
      </c>
      <c r="AV60" s="16">
        <f>AU60*(1-'Table de mortalité H'!$AC94)</f>
        <v>0.51949999999999996</v>
      </c>
      <c r="AW60" s="16">
        <f>AV60*(1-'Table de mortalité H'!$AC94)</f>
        <v>0.51949999999999996</v>
      </c>
      <c r="AX60" s="16">
        <f>AW60*(1-'Table de mortalité H'!$AC94)</f>
        <v>0.51949999999999996</v>
      </c>
      <c r="AY60" s="16">
        <f>AX60*(1-'Table de mortalité H'!$AC94)</f>
        <v>0.51949999999999996</v>
      </c>
      <c r="AZ60" s="16">
        <f>AY60*(1-'Table de mortalité H'!$AC94)</f>
        <v>0.51949999999999996</v>
      </c>
      <c r="BA60" s="16">
        <f>AZ60*(1-'Table de mortalité H'!$AC94)</f>
        <v>0.51949999999999996</v>
      </c>
      <c r="BB60" s="16">
        <f>BA60*(1-'Table de mortalité H'!$AC94)</f>
        <v>0.51949999999999996</v>
      </c>
      <c r="BC60" s="16">
        <f>BB60*(1-'Table de mortalité H'!$AC94)</f>
        <v>0.51949999999999996</v>
      </c>
      <c r="BD60" s="16">
        <f>BC60*(1-'Table de mortalité H'!$AC94)</f>
        <v>0.51949999999999996</v>
      </c>
      <c r="BE60" s="16">
        <f>BD60*(1-'Table de mortalité H'!$AC94)</f>
        <v>0.51949999999999996</v>
      </c>
      <c r="BF60" s="16">
        <f>BE60*(1-'Table de mortalité H'!$AC94)</f>
        <v>0.51949999999999996</v>
      </c>
      <c r="BG60" s="16">
        <f>BF60*(1-'Table de mortalité H'!$AC94)</f>
        <v>0.51949999999999996</v>
      </c>
      <c r="BH60" s="16">
        <f>BG60*(1-'Table de mortalité H'!$AC94)</f>
        <v>0.51949999999999996</v>
      </c>
      <c r="BI60" s="16">
        <f>BH60*(1-'Table de mortalité H'!$AC94)</f>
        <v>0.51949999999999996</v>
      </c>
      <c r="BJ60" s="16">
        <f>BI60*(1-'Table de mortalité H'!$AC94)</f>
        <v>0.51949999999999996</v>
      </c>
      <c r="BK60" s="16">
        <f>BJ60*(1-'Table de mortalité H'!$AC94)</f>
        <v>0.51949999999999996</v>
      </c>
      <c r="BL60" s="16">
        <f>BK60*(1-'Table de mortalité H'!$AC94)</f>
        <v>0.51949999999999996</v>
      </c>
      <c r="BM60" s="16">
        <f>BL60*(1-'Table de mortalité H'!$AC94)</f>
        <v>0.51949999999999996</v>
      </c>
      <c r="BN60" s="16">
        <f>BM60*(1-'Table de mortalité H'!$AC94)</f>
        <v>0.51949999999999996</v>
      </c>
      <c r="BO60" s="16">
        <f>BN60*(1-'Table de mortalité H'!$AC94)</f>
        <v>0.51949999999999996</v>
      </c>
      <c r="BP60" s="16">
        <f>BO60*(1-'Table de mortalité H'!$AC94)</f>
        <v>0.51949999999999996</v>
      </c>
      <c r="BQ60" s="16">
        <f>BP60*(1-'Table de mortalité H'!$AC94)</f>
        <v>0.51949999999999996</v>
      </c>
      <c r="BR60" s="16">
        <f>BQ60*(1-'Table de mortalité H'!$AC94)</f>
        <v>0.51949999999999996</v>
      </c>
      <c r="BS60" s="16">
        <f>BR60*(1-'Table de mortalité H'!$AC94)</f>
        <v>0.51949999999999996</v>
      </c>
      <c r="BT60" s="16">
        <f>BS60*(1-'Table de mortalité H'!$AC94)</f>
        <v>0.51949999999999996</v>
      </c>
      <c r="BU60" s="16">
        <f>BT60*(1-'Table de mortalité H'!$AC94)</f>
        <v>0.51949999999999996</v>
      </c>
      <c r="BV60" s="16">
        <f>BU60*(1-'Table de mortalité H'!$AC94)</f>
        <v>0.51949999999999996</v>
      </c>
      <c r="BW60" s="16">
        <f>BV60*(1-'Table de mortalité H'!$AC94)</f>
        <v>0.51949999999999996</v>
      </c>
      <c r="BX60" s="16">
        <f>BW60*(1-'Table de mortalité H'!$AC94)</f>
        <v>0.51949999999999996</v>
      </c>
      <c r="BY60" s="16">
        <f>BX60*(1-'Table de mortalité H'!$AC94)</f>
        <v>0.51949999999999996</v>
      </c>
      <c r="BZ60" s="16">
        <f>BY60*(1-'Table de mortalité H'!$AC94)</f>
        <v>0.51949999999999996</v>
      </c>
      <c r="CA60" s="16">
        <f>BZ60*(1-'Table de mortalité H'!$AC94)</f>
        <v>0.51949999999999996</v>
      </c>
      <c r="CB60" s="16">
        <f>CA60*(1-'Table de mortalité H'!$AC94)</f>
        <v>0.51949999999999996</v>
      </c>
      <c r="CC60" s="16">
        <f>CB60*(1-'Table de mortalité H'!$AC94)</f>
        <v>0.51949999999999996</v>
      </c>
      <c r="CD60" s="16">
        <f>CC60*(1-'Table de mortalité H'!$AC94)</f>
        <v>0.51949999999999996</v>
      </c>
      <c r="CE60" s="16">
        <f>CD60*(1-'Table de mortalité H'!$AC94)</f>
        <v>0.51949999999999996</v>
      </c>
      <c r="CF60" s="16">
        <f>CE60*(1-'Table de mortalité H'!$AC94)</f>
        <v>0.51949999999999996</v>
      </c>
      <c r="CG60" s="16">
        <f>CF60*(1-'Table de mortalité H'!$AC94)</f>
        <v>0.51949999999999996</v>
      </c>
      <c r="CH60" s="16">
        <f>CG60*(1-'Table de mortalité H'!$AC94)</f>
        <v>0.51949999999999996</v>
      </c>
      <c r="CI60" s="16">
        <f>CH60*(1-'Table de mortalité H'!$AC94)</f>
        <v>0.51949999999999996</v>
      </c>
      <c r="CJ60" s="16">
        <f>CI60*(1-'Table de mortalité H'!$AC94)</f>
        <v>0.51949999999999996</v>
      </c>
      <c r="CK60" s="16">
        <f>CJ60*(1-'Table de mortalité H'!$AC94)</f>
        <v>0.51949999999999996</v>
      </c>
      <c r="CL60" s="16">
        <f>CK60*(1-'Table de mortalité H'!$AC94)</f>
        <v>0.51949999999999996</v>
      </c>
      <c r="CM60" s="16">
        <f>CL60*(1-'Table de mortalité H'!$AC94)</f>
        <v>0.51949999999999996</v>
      </c>
      <c r="CN60" s="16">
        <f>CM60*(1-'Table de mortalité H'!$AC94)</f>
        <v>0.51949999999999996</v>
      </c>
      <c r="CO60" s="16">
        <f>CN60*(1-'Table de mortalité H'!$AC94)</f>
        <v>0.51949999999999996</v>
      </c>
      <c r="CP60" s="16">
        <f>CO60*(1-'Table de mortalité H'!$AC94)</f>
        <v>0.51949999999999996</v>
      </c>
      <c r="CQ60" s="16">
        <f>CP60*(1-'Table de mortalité H'!$AC94)</f>
        <v>0.51949999999999996</v>
      </c>
      <c r="CR60" s="16">
        <f>CQ60*(1-'Table de mortalité H'!$AC94)</f>
        <v>0.51949999999999996</v>
      </c>
      <c r="CS60" s="16">
        <f>CR60*(1-'Table de mortalité H'!$AC94)</f>
        <v>0.51949999999999996</v>
      </c>
      <c r="CT60" s="16">
        <f>CS60*(1-'Table de mortalité H'!$AC94)</f>
        <v>0.51949999999999996</v>
      </c>
      <c r="CU60" s="16">
        <f>CT60*(1-'Table de mortalité H'!$AC94)</f>
        <v>0.51949999999999996</v>
      </c>
      <c r="CV60" s="16">
        <f>CU60*(1-'Table de mortalité H'!$AC94)</f>
        <v>0.51949999999999996</v>
      </c>
      <c r="CW60" s="16">
        <f>CV60*(1-'Table de mortalité H'!$AC94)</f>
        <v>0.51949999999999996</v>
      </c>
      <c r="CX60" s="16">
        <f>CW60*(1-'Table de mortalité H'!$AC94)</f>
        <v>0.51949999999999996</v>
      </c>
      <c r="CY60" s="16">
        <f>CX60*(1-'Table de mortalité H'!$AC94)</f>
        <v>0.51949999999999996</v>
      </c>
      <c r="CZ60" s="16">
        <f>CY60*(1-'Table de mortalité H'!$AC94)</f>
        <v>0.51949999999999996</v>
      </c>
      <c r="DA60" s="16">
        <f>CZ60*(1-'Table de mortalité H'!$AC94)</f>
        <v>0.51949999999999996</v>
      </c>
      <c r="DB60" s="16">
        <f>DA60*(1-'Table de mortalité H'!$AC94)</f>
        <v>0.51949999999999996</v>
      </c>
      <c r="DC60" s="16">
        <f>DB60*(1-'Table de mortalité H'!$AC94)</f>
        <v>0.51949999999999996</v>
      </c>
      <c r="DD60" s="16">
        <f>DC60*(1-'Table de mortalité H'!$AC94)</f>
        <v>0.51949999999999996</v>
      </c>
      <c r="DE60" s="16">
        <f>DD60*(1-'Table de mortalité H'!$AC94)</f>
        <v>0.51949999999999996</v>
      </c>
      <c r="DF60" s="16">
        <f>DE60*(1-'Table de mortalité H'!$AC94)</f>
        <v>0.51949999999999996</v>
      </c>
      <c r="DG60" s="16">
        <f>DF60*(1-'Table de mortalité H'!$AC94)</f>
        <v>0.51949999999999996</v>
      </c>
      <c r="DH60" s="16">
        <f>DG60*(1-'Table de mortalité H'!$AC94)</f>
        <v>0.51949999999999996</v>
      </c>
      <c r="DI60" s="16">
        <f>DH60*(1-'Table de mortalité H'!$AC94)</f>
        <v>0.51949999999999996</v>
      </c>
      <c r="DJ60" s="16">
        <f>DI60*(1-'Table de mortalité H'!$AC94)</f>
        <v>0.51949999999999996</v>
      </c>
      <c r="DK60" s="16">
        <f>DJ60*(1-'Table de mortalité H'!$AC94)</f>
        <v>0.51949999999999996</v>
      </c>
    </row>
    <row r="61" spans="1:115" x14ac:dyDescent="0.2">
      <c r="A61" s="16"/>
      <c r="B61" s="16">
        <v>108</v>
      </c>
      <c r="C61" s="16"/>
      <c r="D61" s="16">
        <f>'Table de mortalité H'!AG95</f>
        <v>0.53969999999999996</v>
      </c>
      <c r="E61" s="16">
        <f>'Table de mortalité H'!AH95</f>
        <v>0.53969999999999996</v>
      </c>
      <c r="F61" s="16">
        <f>'Table de mortalité H'!AI95</f>
        <v>0.53969999999999996</v>
      </c>
      <c r="G61" s="16">
        <f>'Table de mortalité H'!AJ95</f>
        <v>0.53969999999999996</v>
      </c>
      <c r="H61" s="16">
        <f>'Table de mortalité H'!AK95</f>
        <v>0.53969999999999996</v>
      </c>
      <c r="I61" s="16">
        <f>'Table de mortalité H'!AL95</f>
        <v>0.53969999999999996</v>
      </c>
      <c r="J61" s="16">
        <f>'Table de mortalité H'!AM95</f>
        <v>0.53969999999999996</v>
      </c>
      <c r="K61" s="16">
        <f>'Table de mortalité H'!AN95</f>
        <v>0.53969999999999996</v>
      </c>
      <c r="L61" s="16">
        <f>'Table de mortalité H'!AO95</f>
        <v>0.53969999999999996</v>
      </c>
      <c r="M61" s="16">
        <f>'Table de mortalité H'!AP95</f>
        <v>0.53969999999999996</v>
      </c>
      <c r="N61" s="16">
        <f>'Table de mortalité H'!AQ95</f>
        <v>0.53969999999999996</v>
      </c>
      <c r="O61" s="16">
        <f>'Table de mortalité H'!AR95</f>
        <v>0.53969999999999996</v>
      </c>
      <c r="P61" s="16">
        <f>'Table de mortalité H'!AS95</f>
        <v>0.53969999999999996</v>
      </c>
      <c r="Q61" s="16">
        <f>'Table de mortalité H'!AT95</f>
        <v>0.53969999999999996</v>
      </c>
      <c r="R61" s="16">
        <f>'Table de mortalité H'!AU95</f>
        <v>0.53969999999999996</v>
      </c>
      <c r="S61" s="16">
        <f>'Table de mortalité H'!AV95</f>
        <v>0.53969999999999996</v>
      </c>
      <c r="T61" s="16">
        <f>'Table de mortalité H'!AW95</f>
        <v>0.53969999999999996</v>
      </c>
      <c r="U61" s="16">
        <f>'Table de mortalité H'!AX95</f>
        <v>0.53969999999999996</v>
      </c>
      <c r="V61" s="16">
        <f>'Table de mortalité H'!AY95</f>
        <v>0.53969999999999996</v>
      </c>
      <c r="W61" s="16">
        <f>'Table de mortalité H'!AZ95</f>
        <v>0.53969999999999996</v>
      </c>
      <c r="X61" s="16">
        <f>'Table de mortalité H'!BA95</f>
        <v>0.53969999999999996</v>
      </c>
      <c r="Y61" s="16">
        <f>'Table de mortalité H'!BB95</f>
        <v>0.53969999999999996</v>
      </c>
      <c r="Z61" s="16">
        <f>'Table de mortalité H'!BC95</f>
        <v>0.53969999999999996</v>
      </c>
      <c r="AA61" s="16">
        <f>'Table de mortalité H'!BD95</f>
        <v>0.53969999999999996</v>
      </c>
      <c r="AB61" s="16">
        <f>'Table de mortalité H'!BE95</f>
        <v>0.53969999999999996</v>
      </c>
      <c r="AC61" s="16">
        <f>'Table de mortalité H'!BF95</f>
        <v>0.53969999999999996</v>
      </c>
      <c r="AD61" s="16">
        <f>'Table de mortalité H'!BG95</f>
        <v>0.53969999999999996</v>
      </c>
      <c r="AE61" s="16">
        <f>'Table de mortalité H'!BH95</f>
        <v>0.53969999999999996</v>
      </c>
      <c r="AF61" s="16">
        <f>'Table de mortalité H'!BI95</f>
        <v>0.53969999999999996</v>
      </c>
      <c r="AG61" s="16">
        <f>AF61*(1-'Table de mortalité H'!$AC95)</f>
        <v>0.53969999999999996</v>
      </c>
      <c r="AH61" s="16">
        <f>AG61*(1-'Table de mortalité H'!$AC95)</f>
        <v>0.53969999999999996</v>
      </c>
      <c r="AI61" s="16">
        <f>AH61*(1-'Table de mortalité H'!$AC95)</f>
        <v>0.53969999999999996</v>
      </c>
      <c r="AJ61" s="16">
        <f>AI61*(1-'Table de mortalité H'!$AC95)</f>
        <v>0.53969999999999996</v>
      </c>
      <c r="AK61" s="16">
        <f>AJ61*(1-'Table de mortalité H'!$AC95)</f>
        <v>0.53969999999999996</v>
      </c>
      <c r="AL61" s="16">
        <f>AK61*(1-'Table de mortalité H'!$AC95)</f>
        <v>0.53969999999999996</v>
      </c>
      <c r="AM61" s="16">
        <f>AL61*(1-'Table de mortalité H'!$AC95)</f>
        <v>0.53969999999999996</v>
      </c>
      <c r="AN61" s="16">
        <f>AM61*(1-'Table de mortalité H'!$AC95)</f>
        <v>0.53969999999999996</v>
      </c>
      <c r="AO61" s="16">
        <f>AN61*(1-'Table de mortalité H'!$AC95)</f>
        <v>0.53969999999999996</v>
      </c>
      <c r="AP61" s="16">
        <f>AO61*(1-'Table de mortalité H'!$AC95)</f>
        <v>0.53969999999999996</v>
      </c>
      <c r="AQ61" s="16">
        <f>AP61*(1-'Table de mortalité H'!$AC95)</f>
        <v>0.53969999999999996</v>
      </c>
      <c r="AR61" s="16">
        <f>AQ61*(1-'Table de mortalité H'!$AC95)</f>
        <v>0.53969999999999996</v>
      </c>
      <c r="AS61" s="16">
        <f>AR61*(1-'Table de mortalité H'!$AC95)</f>
        <v>0.53969999999999996</v>
      </c>
      <c r="AT61" s="16">
        <f>AS61*(1-'Table de mortalité H'!$AC95)</f>
        <v>0.53969999999999996</v>
      </c>
      <c r="AU61" s="16">
        <f>AT61*(1-'Table de mortalité H'!$AC95)</f>
        <v>0.53969999999999996</v>
      </c>
      <c r="AV61" s="16">
        <f>AU61*(1-'Table de mortalité H'!$AC95)</f>
        <v>0.53969999999999996</v>
      </c>
      <c r="AW61" s="16">
        <f>AV61*(1-'Table de mortalité H'!$AC95)</f>
        <v>0.53969999999999996</v>
      </c>
      <c r="AX61" s="16">
        <f>AW61*(1-'Table de mortalité H'!$AC95)</f>
        <v>0.53969999999999996</v>
      </c>
      <c r="AY61" s="16">
        <f>AX61*(1-'Table de mortalité H'!$AC95)</f>
        <v>0.53969999999999996</v>
      </c>
      <c r="AZ61" s="16">
        <f>AY61*(1-'Table de mortalité H'!$AC95)</f>
        <v>0.53969999999999996</v>
      </c>
      <c r="BA61" s="16">
        <f>AZ61*(1-'Table de mortalité H'!$AC95)</f>
        <v>0.53969999999999996</v>
      </c>
      <c r="BB61" s="16">
        <f>BA61*(1-'Table de mortalité H'!$AC95)</f>
        <v>0.53969999999999996</v>
      </c>
      <c r="BC61" s="16">
        <f>BB61*(1-'Table de mortalité H'!$AC95)</f>
        <v>0.53969999999999996</v>
      </c>
      <c r="BD61" s="16">
        <f>BC61*(1-'Table de mortalité H'!$AC95)</f>
        <v>0.53969999999999996</v>
      </c>
      <c r="BE61" s="16">
        <f>BD61*(1-'Table de mortalité H'!$AC95)</f>
        <v>0.53969999999999996</v>
      </c>
      <c r="BF61" s="16">
        <f>BE61*(1-'Table de mortalité H'!$AC95)</f>
        <v>0.53969999999999996</v>
      </c>
      <c r="BG61" s="16">
        <f>BF61*(1-'Table de mortalité H'!$AC95)</f>
        <v>0.53969999999999996</v>
      </c>
      <c r="BH61" s="16">
        <f>BG61*(1-'Table de mortalité H'!$AC95)</f>
        <v>0.53969999999999996</v>
      </c>
      <c r="BI61" s="16">
        <f>BH61*(1-'Table de mortalité H'!$AC95)</f>
        <v>0.53969999999999996</v>
      </c>
      <c r="BJ61" s="16">
        <f>BI61*(1-'Table de mortalité H'!$AC95)</f>
        <v>0.53969999999999996</v>
      </c>
      <c r="BK61" s="16">
        <f>BJ61*(1-'Table de mortalité H'!$AC95)</f>
        <v>0.53969999999999996</v>
      </c>
      <c r="BL61" s="16">
        <f>BK61*(1-'Table de mortalité H'!$AC95)</f>
        <v>0.53969999999999996</v>
      </c>
      <c r="BM61" s="16">
        <f>BL61*(1-'Table de mortalité H'!$AC95)</f>
        <v>0.53969999999999996</v>
      </c>
      <c r="BN61" s="16">
        <f>BM61*(1-'Table de mortalité H'!$AC95)</f>
        <v>0.53969999999999996</v>
      </c>
      <c r="BO61" s="16">
        <f>BN61*(1-'Table de mortalité H'!$AC95)</f>
        <v>0.53969999999999996</v>
      </c>
      <c r="BP61" s="16">
        <f>BO61*(1-'Table de mortalité H'!$AC95)</f>
        <v>0.53969999999999996</v>
      </c>
      <c r="BQ61" s="16">
        <f>BP61*(1-'Table de mortalité H'!$AC95)</f>
        <v>0.53969999999999996</v>
      </c>
      <c r="BR61" s="16">
        <f>BQ61*(1-'Table de mortalité H'!$AC95)</f>
        <v>0.53969999999999996</v>
      </c>
      <c r="BS61" s="16">
        <f>BR61*(1-'Table de mortalité H'!$AC95)</f>
        <v>0.53969999999999996</v>
      </c>
      <c r="BT61" s="16">
        <f>BS61*(1-'Table de mortalité H'!$AC95)</f>
        <v>0.53969999999999996</v>
      </c>
      <c r="BU61" s="16">
        <f>BT61*(1-'Table de mortalité H'!$AC95)</f>
        <v>0.53969999999999996</v>
      </c>
      <c r="BV61" s="16">
        <f>BU61*(1-'Table de mortalité H'!$AC95)</f>
        <v>0.53969999999999996</v>
      </c>
      <c r="BW61" s="16">
        <f>BV61*(1-'Table de mortalité H'!$AC95)</f>
        <v>0.53969999999999996</v>
      </c>
      <c r="BX61" s="16">
        <f>BW61*(1-'Table de mortalité H'!$AC95)</f>
        <v>0.53969999999999996</v>
      </c>
      <c r="BY61" s="16">
        <f>BX61*(1-'Table de mortalité H'!$AC95)</f>
        <v>0.53969999999999996</v>
      </c>
      <c r="BZ61" s="16">
        <f>BY61*(1-'Table de mortalité H'!$AC95)</f>
        <v>0.53969999999999996</v>
      </c>
      <c r="CA61" s="16">
        <f>BZ61*(1-'Table de mortalité H'!$AC95)</f>
        <v>0.53969999999999996</v>
      </c>
      <c r="CB61" s="16">
        <f>CA61*(1-'Table de mortalité H'!$AC95)</f>
        <v>0.53969999999999996</v>
      </c>
      <c r="CC61" s="16">
        <f>CB61*(1-'Table de mortalité H'!$AC95)</f>
        <v>0.53969999999999996</v>
      </c>
      <c r="CD61" s="16">
        <f>CC61*(1-'Table de mortalité H'!$AC95)</f>
        <v>0.53969999999999996</v>
      </c>
      <c r="CE61" s="16">
        <f>CD61*(1-'Table de mortalité H'!$AC95)</f>
        <v>0.53969999999999996</v>
      </c>
      <c r="CF61" s="16">
        <f>CE61*(1-'Table de mortalité H'!$AC95)</f>
        <v>0.53969999999999996</v>
      </c>
      <c r="CG61" s="16">
        <f>CF61*(1-'Table de mortalité H'!$AC95)</f>
        <v>0.53969999999999996</v>
      </c>
      <c r="CH61" s="16">
        <f>CG61*(1-'Table de mortalité H'!$AC95)</f>
        <v>0.53969999999999996</v>
      </c>
      <c r="CI61" s="16">
        <f>CH61*(1-'Table de mortalité H'!$AC95)</f>
        <v>0.53969999999999996</v>
      </c>
      <c r="CJ61" s="16">
        <f>CI61*(1-'Table de mortalité H'!$AC95)</f>
        <v>0.53969999999999996</v>
      </c>
      <c r="CK61" s="16">
        <f>CJ61*(1-'Table de mortalité H'!$AC95)</f>
        <v>0.53969999999999996</v>
      </c>
      <c r="CL61" s="16">
        <f>CK61*(1-'Table de mortalité H'!$AC95)</f>
        <v>0.53969999999999996</v>
      </c>
      <c r="CM61" s="16">
        <f>CL61*(1-'Table de mortalité H'!$AC95)</f>
        <v>0.53969999999999996</v>
      </c>
      <c r="CN61" s="16">
        <f>CM61*(1-'Table de mortalité H'!$AC95)</f>
        <v>0.53969999999999996</v>
      </c>
      <c r="CO61" s="16">
        <f>CN61*(1-'Table de mortalité H'!$AC95)</f>
        <v>0.53969999999999996</v>
      </c>
      <c r="CP61" s="16">
        <f>CO61*(1-'Table de mortalité H'!$AC95)</f>
        <v>0.53969999999999996</v>
      </c>
      <c r="CQ61" s="16">
        <f>CP61*(1-'Table de mortalité H'!$AC95)</f>
        <v>0.53969999999999996</v>
      </c>
      <c r="CR61" s="16">
        <f>CQ61*(1-'Table de mortalité H'!$AC95)</f>
        <v>0.53969999999999996</v>
      </c>
      <c r="CS61" s="16">
        <f>CR61*(1-'Table de mortalité H'!$AC95)</f>
        <v>0.53969999999999996</v>
      </c>
      <c r="CT61" s="16">
        <f>CS61*(1-'Table de mortalité H'!$AC95)</f>
        <v>0.53969999999999996</v>
      </c>
      <c r="CU61" s="16">
        <f>CT61*(1-'Table de mortalité H'!$AC95)</f>
        <v>0.53969999999999996</v>
      </c>
      <c r="CV61" s="16">
        <f>CU61*(1-'Table de mortalité H'!$AC95)</f>
        <v>0.53969999999999996</v>
      </c>
      <c r="CW61" s="16">
        <f>CV61*(1-'Table de mortalité H'!$AC95)</f>
        <v>0.53969999999999996</v>
      </c>
      <c r="CX61" s="16">
        <f>CW61*(1-'Table de mortalité H'!$AC95)</f>
        <v>0.53969999999999996</v>
      </c>
      <c r="CY61" s="16">
        <f>CX61*(1-'Table de mortalité H'!$AC95)</f>
        <v>0.53969999999999996</v>
      </c>
      <c r="CZ61" s="16">
        <f>CY61*(1-'Table de mortalité H'!$AC95)</f>
        <v>0.53969999999999996</v>
      </c>
      <c r="DA61" s="16">
        <f>CZ61*(1-'Table de mortalité H'!$AC95)</f>
        <v>0.53969999999999996</v>
      </c>
      <c r="DB61" s="16">
        <f>DA61*(1-'Table de mortalité H'!$AC95)</f>
        <v>0.53969999999999996</v>
      </c>
      <c r="DC61" s="16">
        <f>DB61*(1-'Table de mortalité H'!$AC95)</f>
        <v>0.53969999999999996</v>
      </c>
      <c r="DD61" s="16">
        <f>DC61*(1-'Table de mortalité H'!$AC95)</f>
        <v>0.53969999999999996</v>
      </c>
      <c r="DE61" s="16">
        <f>DD61*(1-'Table de mortalité H'!$AC95)</f>
        <v>0.53969999999999996</v>
      </c>
      <c r="DF61" s="16">
        <f>DE61*(1-'Table de mortalité H'!$AC95)</f>
        <v>0.53969999999999996</v>
      </c>
      <c r="DG61" s="16">
        <f>DF61*(1-'Table de mortalité H'!$AC95)</f>
        <v>0.53969999999999996</v>
      </c>
      <c r="DH61" s="16">
        <f>DG61*(1-'Table de mortalité H'!$AC95)</f>
        <v>0.53969999999999996</v>
      </c>
      <c r="DI61" s="16">
        <f>DH61*(1-'Table de mortalité H'!$AC95)</f>
        <v>0.53969999999999996</v>
      </c>
      <c r="DJ61" s="16">
        <f>DI61*(1-'Table de mortalité H'!$AC95)</f>
        <v>0.53969999999999996</v>
      </c>
      <c r="DK61" s="16">
        <f>DJ61*(1-'Table de mortalité H'!$AC95)</f>
        <v>0.53969999999999996</v>
      </c>
    </row>
    <row r="62" spans="1:115" x14ac:dyDescent="0.2">
      <c r="A62" s="16"/>
      <c r="B62" s="16">
        <v>109</v>
      </c>
      <c r="C62" s="16"/>
      <c r="D62" s="16">
        <f>'Table de mortalité H'!AG96</f>
        <v>0.55986999999999998</v>
      </c>
      <c r="E62" s="16">
        <f>'Table de mortalité H'!AH96</f>
        <v>0.55986999999999998</v>
      </c>
      <c r="F62" s="16">
        <f>'Table de mortalité H'!AI96</f>
        <v>0.55986999999999998</v>
      </c>
      <c r="G62" s="16">
        <f>'Table de mortalité H'!AJ96</f>
        <v>0.55986999999999998</v>
      </c>
      <c r="H62" s="16">
        <f>'Table de mortalité H'!AK96</f>
        <v>0.55986999999999998</v>
      </c>
      <c r="I62" s="16">
        <f>'Table de mortalité H'!AL96</f>
        <v>0.55986999999999998</v>
      </c>
      <c r="J62" s="16">
        <f>'Table de mortalité H'!AM96</f>
        <v>0.55986999999999998</v>
      </c>
      <c r="K62" s="16">
        <f>'Table de mortalité H'!AN96</f>
        <v>0.55986999999999998</v>
      </c>
      <c r="L62" s="16">
        <f>'Table de mortalité H'!AO96</f>
        <v>0.55986999999999998</v>
      </c>
      <c r="M62" s="16">
        <f>'Table de mortalité H'!AP96</f>
        <v>0.55986999999999998</v>
      </c>
      <c r="N62" s="16">
        <f>'Table de mortalité H'!AQ96</f>
        <v>0.55986999999999998</v>
      </c>
      <c r="O62" s="16">
        <f>'Table de mortalité H'!AR96</f>
        <v>0.55986999999999998</v>
      </c>
      <c r="P62" s="16">
        <f>'Table de mortalité H'!AS96</f>
        <v>0.55986999999999998</v>
      </c>
      <c r="Q62" s="16">
        <f>'Table de mortalité H'!AT96</f>
        <v>0.55986999999999998</v>
      </c>
      <c r="R62" s="16">
        <f>'Table de mortalité H'!AU96</f>
        <v>0.55986999999999998</v>
      </c>
      <c r="S62" s="16">
        <f>'Table de mortalité H'!AV96</f>
        <v>0.55986999999999998</v>
      </c>
      <c r="T62" s="16">
        <f>'Table de mortalité H'!AW96</f>
        <v>0.55986999999999998</v>
      </c>
      <c r="U62" s="16">
        <f>'Table de mortalité H'!AX96</f>
        <v>0.55986999999999998</v>
      </c>
      <c r="V62" s="16">
        <f>'Table de mortalité H'!AY96</f>
        <v>0.55986999999999998</v>
      </c>
      <c r="W62" s="16">
        <f>'Table de mortalité H'!AZ96</f>
        <v>0.55986999999999998</v>
      </c>
      <c r="X62" s="16">
        <f>'Table de mortalité H'!BA96</f>
        <v>0.55986999999999998</v>
      </c>
      <c r="Y62" s="16">
        <f>'Table de mortalité H'!BB96</f>
        <v>0.55986999999999998</v>
      </c>
      <c r="Z62" s="16">
        <f>'Table de mortalité H'!BC96</f>
        <v>0.55986999999999998</v>
      </c>
      <c r="AA62" s="16">
        <f>'Table de mortalité H'!BD96</f>
        <v>0.55986999999999998</v>
      </c>
      <c r="AB62" s="16">
        <f>'Table de mortalité H'!BE96</f>
        <v>0.55986999999999998</v>
      </c>
      <c r="AC62" s="16">
        <f>'Table de mortalité H'!BF96</f>
        <v>0.55986999999999998</v>
      </c>
      <c r="AD62" s="16">
        <f>'Table de mortalité H'!BG96</f>
        <v>0.55986999999999998</v>
      </c>
      <c r="AE62" s="16">
        <f>'Table de mortalité H'!BH96</f>
        <v>0.55986999999999998</v>
      </c>
      <c r="AF62" s="16">
        <f>'Table de mortalité H'!BI96</f>
        <v>0.55986999999999998</v>
      </c>
      <c r="AG62" s="16">
        <f>AF62*(1-'Table de mortalité H'!$AC96)</f>
        <v>0.55986999999999998</v>
      </c>
      <c r="AH62" s="16">
        <f>AG62*(1-'Table de mortalité H'!$AC96)</f>
        <v>0.55986999999999998</v>
      </c>
      <c r="AI62" s="16">
        <f>AH62*(1-'Table de mortalité H'!$AC96)</f>
        <v>0.55986999999999998</v>
      </c>
      <c r="AJ62" s="16">
        <f>AI62*(1-'Table de mortalité H'!$AC96)</f>
        <v>0.55986999999999998</v>
      </c>
      <c r="AK62" s="16">
        <f>AJ62*(1-'Table de mortalité H'!$AC96)</f>
        <v>0.55986999999999998</v>
      </c>
      <c r="AL62" s="16">
        <f>AK62*(1-'Table de mortalité H'!$AC96)</f>
        <v>0.55986999999999998</v>
      </c>
      <c r="AM62" s="16">
        <f>AL62*(1-'Table de mortalité H'!$AC96)</f>
        <v>0.55986999999999998</v>
      </c>
      <c r="AN62" s="16">
        <f>AM62*(1-'Table de mortalité H'!$AC96)</f>
        <v>0.55986999999999998</v>
      </c>
      <c r="AO62" s="16">
        <f>AN62*(1-'Table de mortalité H'!$AC96)</f>
        <v>0.55986999999999998</v>
      </c>
      <c r="AP62" s="16">
        <f>AO62*(1-'Table de mortalité H'!$AC96)</f>
        <v>0.55986999999999998</v>
      </c>
      <c r="AQ62" s="16">
        <f>AP62*(1-'Table de mortalité H'!$AC96)</f>
        <v>0.55986999999999998</v>
      </c>
      <c r="AR62" s="16">
        <f>AQ62*(1-'Table de mortalité H'!$AC96)</f>
        <v>0.55986999999999998</v>
      </c>
      <c r="AS62" s="16">
        <f>AR62*(1-'Table de mortalité H'!$AC96)</f>
        <v>0.55986999999999998</v>
      </c>
      <c r="AT62" s="16">
        <f>AS62*(1-'Table de mortalité H'!$AC96)</f>
        <v>0.55986999999999998</v>
      </c>
      <c r="AU62" s="16">
        <f>AT62*(1-'Table de mortalité H'!$AC96)</f>
        <v>0.55986999999999998</v>
      </c>
      <c r="AV62" s="16">
        <f>AU62*(1-'Table de mortalité H'!$AC96)</f>
        <v>0.55986999999999998</v>
      </c>
      <c r="AW62" s="16">
        <f>AV62*(1-'Table de mortalité H'!$AC96)</f>
        <v>0.55986999999999998</v>
      </c>
      <c r="AX62" s="16">
        <f>AW62*(1-'Table de mortalité H'!$AC96)</f>
        <v>0.55986999999999998</v>
      </c>
      <c r="AY62" s="16">
        <f>AX62*(1-'Table de mortalité H'!$AC96)</f>
        <v>0.55986999999999998</v>
      </c>
      <c r="AZ62" s="16">
        <f>AY62*(1-'Table de mortalité H'!$AC96)</f>
        <v>0.55986999999999998</v>
      </c>
      <c r="BA62" s="16">
        <f>AZ62*(1-'Table de mortalité H'!$AC96)</f>
        <v>0.55986999999999998</v>
      </c>
      <c r="BB62" s="16">
        <f>BA62*(1-'Table de mortalité H'!$AC96)</f>
        <v>0.55986999999999998</v>
      </c>
      <c r="BC62" s="16">
        <f>BB62*(1-'Table de mortalité H'!$AC96)</f>
        <v>0.55986999999999998</v>
      </c>
      <c r="BD62" s="16">
        <f>BC62*(1-'Table de mortalité H'!$AC96)</f>
        <v>0.55986999999999998</v>
      </c>
      <c r="BE62" s="16">
        <f>BD62*(1-'Table de mortalité H'!$AC96)</f>
        <v>0.55986999999999998</v>
      </c>
      <c r="BF62" s="16">
        <f>BE62*(1-'Table de mortalité H'!$AC96)</f>
        <v>0.55986999999999998</v>
      </c>
      <c r="BG62" s="16">
        <f>BF62*(1-'Table de mortalité H'!$AC96)</f>
        <v>0.55986999999999998</v>
      </c>
      <c r="BH62" s="16">
        <f>BG62*(1-'Table de mortalité H'!$AC96)</f>
        <v>0.55986999999999998</v>
      </c>
      <c r="BI62" s="16">
        <f>BH62*(1-'Table de mortalité H'!$AC96)</f>
        <v>0.55986999999999998</v>
      </c>
      <c r="BJ62" s="16">
        <f>BI62*(1-'Table de mortalité H'!$AC96)</f>
        <v>0.55986999999999998</v>
      </c>
      <c r="BK62" s="16">
        <f>BJ62*(1-'Table de mortalité H'!$AC96)</f>
        <v>0.55986999999999998</v>
      </c>
      <c r="BL62" s="16">
        <f>BK62*(1-'Table de mortalité H'!$AC96)</f>
        <v>0.55986999999999998</v>
      </c>
      <c r="BM62" s="16">
        <f>BL62*(1-'Table de mortalité H'!$AC96)</f>
        <v>0.55986999999999998</v>
      </c>
      <c r="BN62" s="16">
        <f>BM62*(1-'Table de mortalité H'!$AC96)</f>
        <v>0.55986999999999998</v>
      </c>
      <c r="BO62" s="16">
        <f>BN62*(1-'Table de mortalité H'!$AC96)</f>
        <v>0.55986999999999998</v>
      </c>
      <c r="BP62" s="16">
        <f>BO62*(1-'Table de mortalité H'!$AC96)</f>
        <v>0.55986999999999998</v>
      </c>
      <c r="BQ62" s="16">
        <f>BP62*(1-'Table de mortalité H'!$AC96)</f>
        <v>0.55986999999999998</v>
      </c>
      <c r="BR62" s="16">
        <f>BQ62*(1-'Table de mortalité H'!$AC96)</f>
        <v>0.55986999999999998</v>
      </c>
      <c r="BS62" s="16">
        <f>BR62*(1-'Table de mortalité H'!$AC96)</f>
        <v>0.55986999999999998</v>
      </c>
      <c r="BT62" s="16">
        <f>BS62*(1-'Table de mortalité H'!$AC96)</f>
        <v>0.55986999999999998</v>
      </c>
      <c r="BU62" s="16">
        <f>BT62*(1-'Table de mortalité H'!$AC96)</f>
        <v>0.55986999999999998</v>
      </c>
      <c r="BV62" s="16">
        <f>BU62*(1-'Table de mortalité H'!$AC96)</f>
        <v>0.55986999999999998</v>
      </c>
      <c r="BW62" s="16">
        <f>BV62*(1-'Table de mortalité H'!$AC96)</f>
        <v>0.55986999999999998</v>
      </c>
      <c r="BX62" s="16">
        <f>BW62*(1-'Table de mortalité H'!$AC96)</f>
        <v>0.55986999999999998</v>
      </c>
      <c r="BY62" s="16">
        <f>BX62*(1-'Table de mortalité H'!$AC96)</f>
        <v>0.55986999999999998</v>
      </c>
      <c r="BZ62" s="16">
        <f>BY62*(1-'Table de mortalité H'!$AC96)</f>
        <v>0.55986999999999998</v>
      </c>
      <c r="CA62" s="16">
        <f>BZ62*(1-'Table de mortalité H'!$AC96)</f>
        <v>0.55986999999999998</v>
      </c>
      <c r="CB62" s="16">
        <f>CA62*(1-'Table de mortalité H'!$AC96)</f>
        <v>0.55986999999999998</v>
      </c>
      <c r="CC62" s="16">
        <f>CB62*(1-'Table de mortalité H'!$AC96)</f>
        <v>0.55986999999999998</v>
      </c>
      <c r="CD62" s="16">
        <f>CC62*(1-'Table de mortalité H'!$AC96)</f>
        <v>0.55986999999999998</v>
      </c>
      <c r="CE62" s="16">
        <f>CD62*(1-'Table de mortalité H'!$AC96)</f>
        <v>0.55986999999999998</v>
      </c>
      <c r="CF62" s="16">
        <f>CE62*(1-'Table de mortalité H'!$AC96)</f>
        <v>0.55986999999999998</v>
      </c>
      <c r="CG62" s="16">
        <f>CF62*(1-'Table de mortalité H'!$AC96)</f>
        <v>0.55986999999999998</v>
      </c>
      <c r="CH62" s="16">
        <f>CG62*(1-'Table de mortalité H'!$AC96)</f>
        <v>0.55986999999999998</v>
      </c>
      <c r="CI62" s="16">
        <f>CH62*(1-'Table de mortalité H'!$AC96)</f>
        <v>0.55986999999999998</v>
      </c>
      <c r="CJ62" s="16">
        <f>CI62*(1-'Table de mortalité H'!$AC96)</f>
        <v>0.55986999999999998</v>
      </c>
      <c r="CK62" s="16">
        <f>CJ62*(1-'Table de mortalité H'!$AC96)</f>
        <v>0.55986999999999998</v>
      </c>
      <c r="CL62" s="16">
        <f>CK62*(1-'Table de mortalité H'!$AC96)</f>
        <v>0.55986999999999998</v>
      </c>
      <c r="CM62" s="16">
        <f>CL62*(1-'Table de mortalité H'!$AC96)</f>
        <v>0.55986999999999998</v>
      </c>
      <c r="CN62" s="16">
        <f>CM62*(1-'Table de mortalité H'!$AC96)</f>
        <v>0.55986999999999998</v>
      </c>
      <c r="CO62" s="16">
        <f>CN62*(1-'Table de mortalité H'!$AC96)</f>
        <v>0.55986999999999998</v>
      </c>
      <c r="CP62" s="16">
        <f>CO62*(1-'Table de mortalité H'!$AC96)</f>
        <v>0.55986999999999998</v>
      </c>
      <c r="CQ62" s="16">
        <f>CP62*(1-'Table de mortalité H'!$AC96)</f>
        <v>0.55986999999999998</v>
      </c>
      <c r="CR62" s="16">
        <f>CQ62*(1-'Table de mortalité H'!$AC96)</f>
        <v>0.55986999999999998</v>
      </c>
      <c r="CS62" s="16">
        <f>CR62*(1-'Table de mortalité H'!$AC96)</f>
        <v>0.55986999999999998</v>
      </c>
      <c r="CT62" s="16">
        <f>CS62*(1-'Table de mortalité H'!$AC96)</f>
        <v>0.55986999999999998</v>
      </c>
      <c r="CU62" s="16">
        <f>CT62*(1-'Table de mortalité H'!$AC96)</f>
        <v>0.55986999999999998</v>
      </c>
      <c r="CV62" s="16">
        <f>CU62*(1-'Table de mortalité H'!$AC96)</f>
        <v>0.55986999999999998</v>
      </c>
      <c r="CW62" s="16">
        <f>CV62*(1-'Table de mortalité H'!$AC96)</f>
        <v>0.55986999999999998</v>
      </c>
      <c r="CX62" s="16">
        <f>CW62*(1-'Table de mortalité H'!$AC96)</f>
        <v>0.55986999999999998</v>
      </c>
      <c r="CY62" s="16">
        <f>CX62*(1-'Table de mortalité H'!$AC96)</f>
        <v>0.55986999999999998</v>
      </c>
      <c r="CZ62" s="16">
        <f>CY62*(1-'Table de mortalité H'!$AC96)</f>
        <v>0.55986999999999998</v>
      </c>
      <c r="DA62" s="16">
        <f>CZ62*(1-'Table de mortalité H'!$AC96)</f>
        <v>0.55986999999999998</v>
      </c>
      <c r="DB62" s="16">
        <f>DA62*(1-'Table de mortalité H'!$AC96)</f>
        <v>0.55986999999999998</v>
      </c>
      <c r="DC62" s="16">
        <f>DB62*(1-'Table de mortalité H'!$AC96)</f>
        <v>0.55986999999999998</v>
      </c>
      <c r="DD62" s="16">
        <f>DC62*(1-'Table de mortalité H'!$AC96)</f>
        <v>0.55986999999999998</v>
      </c>
      <c r="DE62" s="16">
        <f>DD62*(1-'Table de mortalité H'!$AC96)</f>
        <v>0.55986999999999998</v>
      </c>
      <c r="DF62" s="16">
        <f>DE62*(1-'Table de mortalité H'!$AC96)</f>
        <v>0.55986999999999998</v>
      </c>
      <c r="DG62" s="16">
        <f>DF62*(1-'Table de mortalité H'!$AC96)</f>
        <v>0.55986999999999998</v>
      </c>
      <c r="DH62" s="16">
        <f>DG62*(1-'Table de mortalité H'!$AC96)</f>
        <v>0.55986999999999998</v>
      </c>
      <c r="DI62" s="16">
        <f>DH62*(1-'Table de mortalité H'!$AC96)</f>
        <v>0.55986999999999998</v>
      </c>
      <c r="DJ62" s="16">
        <f>DI62*(1-'Table de mortalité H'!$AC96)</f>
        <v>0.55986999999999998</v>
      </c>
      <c r="DK62" s="16">
        <f>DJ62*(1-'Table de mortalité H'!$AC96)</f>
        <v>0.55986999999999998</v>
      </c>
    </row>
    <row r="63" spans="1:115" x14ac:dyDescent="0.2">
      <c r="A63" s="16"/>
      <c r="B63" s="16">
        <v>110</v>
      </c>
      <c r="C63" s="16"/>
      <c r="D63" s="16">
        <f>'Table de mortalité H'!AG97</f>
        <v>0.57999999999999996</v>
      </c>
      <c r="E63" s="16">
        <f>'Table de mortalité H'!AH97</f>
        <v>0.57999999999999996</v>
      </c>
      <c r="F63" s="16">
        <f>'Table de mortalité H'!AI97</f>
        <v>0.57999999999999996</v>
      </c>
      <c r="G63" s="16">
        <f>'Table de mortalité H'!AJ97</f>
        <v>0.57999999999999996</v>
      </c>
      <c r="H63" s="16">
        <f>'Table de mortalité H'!AK97</f>
        <v>0.57999999999999996</v>
      </c>
      <c r="I63" s="16">
        <f>'Table de mortalité H'!AL97</f>
        <v>0.57999999999999996</v>
      </c>
      <c r="J63" s="16">
        <f>'Table de mortalité H'!AM97</f>
        <v>0.57999999999999996</v>
      </c>
      <c r="K63" s="16">
        <f>'Table de mortalité H'!AN97</f>
        <v>0.57999999999999996</v>
      </c>
      <c r="L63" s="16">
        <f>'Table de mortalité H'!AO97</f>
        <v>0.57999999999999996</v>
      </c>
      <c r="M63" s="16">
        <f>'Table de mortalité H'!AP97</f>
        <v>0.57999999999999996</v>
      </c>
      <c r="N63" s="16">
        <f>'Table de mortalité H'!AQ97</f>
        <v>0.57999999999999996</v>
      </c>
      <c r="O63" s="16">
        <f>'Table de mortalité H'!AR97</f>
        <v>0.57999999999999996</v>
      </c>
      <c r="P63" s="16">
        <f>'Table de mortalité H'!AS97</f>
        <v>0.57999999999999996</v>
      </c>
      <c r="Q63" s="16">
        <f>'Table de mortalité H'!AT97</f>
        <v>0.57999999999999996</v>
      </c>
      <c r="R63" s="16">
        <f>'Table de mortalité H'!AU97</f>
        <v>0.57999999999999996</v>
      </c>
      <c r="S63" s="16">
        <f>'Table de mortalité H'!AV97</f>
        <v>0.57999999999999996</v>
      </c>
      <c r="T63" s="16">
        <f>'Table de mortalité H'!AW97</f>
        <v>0.57999999999999996</v>
      </c>
      <c r="U63" s="16">
        <f>'Table de mortalité H'!AX97</f>
        <v>0.57999999999999996</v>
      </c>
      <c r="V63" s="16">
        <f>'Table de mortalité H'!AY97</f>
        <v>0.57999999999999996</v>
      </c>
      <c r="W63" s="16">
        <f>'Table de mortalité H'!AZ97</f>
        <v>0.57999999999999996</v>
      </c>
      <c r="X63" s="16">
        <f>'Table de mortalité H'!BA97</f>
        <v>0.57999999999999996</v>
      </c>
      <c r="Y63" s="16">
        <f>'Table de mortalité H'!BB97</f>
        <v>0.57999999999999996</v>
      </c>
      <c r="Z63" s="16">
        <f>'Table de mortalité H'!BC97</f>
        <v>0.57999999999999996</v>
      </c>
      <c r="AA63" s="16">
        <f>'Table de mortalité H'!BD97</f>
        <v>0.57999999999999996</v>
      </c>
      <c r="AB63" s="16">
        <f>'Table de mortalité H'!BE97</f>
        <v>0.57999999999999996</v>
      </c>
      <c r="AC63" s="16">
        <f>'Table de mortalité H'!BF97</f>
        <v>0.57999999999999996</v>
      </c>
      <c r="AD63" s="16">
        <f>'Table de mortalité H'!BG97</f>
        <v>0.57999999999999996</v>
      </c>
      <c r="AE63" s="16">
        <f>'Table de mortalité H'!BH97</f>
        <v>0.57999999999999996</v>
      </c>
      <c r="AF63" s="16">
        <f>'Table de mortalité H'!BI97</f>
        <v>0.57999999999999996</v>
      </c>
      <c r="AG63" s="16">
        <f>AF63*(1-'Table de mortalité H'!$AC97)</f>
        <v>0.57999999999999996</v>
      </c>
      <c r="AH63" s="16">
        <f>AG63*(1-'Table de mortalité H'!$AC97)</f>
        <v>0.57999999999999996</v>
      </c>
      <c r="AI63" s="16">
        <f>AH63*(1-'Table de mortalité H'!$AC97)</f>
        <v>0.57999999999999996</v>
      </c>
      <c r="AJ63" s="16">
        <f>AI63*(1-'Table de mortalité H'!$AC97)</f>
        <v>0.57999999999999996</v>
      </c>
      <c r="AK63" s="16">
        <f>AJ63*(1-'Table de mortalité H'!$AC97)</f>
        <v>0.57999999999999996</v>
      </c>
      <c r="AL63" s="16">
        <f>AK63*(1-'Table de mortalité H'!$AC97)</f>
        <v>0.57999999999999996</v>
      </c>
      <c r="AM63" s="16">
        <f>AL63*(1-'Table de mortalité H'!$AC97)</f>
        <v>0.57999999999999996</v>
      </c>
      <c r="AN63" s="16">
        <f>AM63*(1-'Table de mortalité H'!$AC97)</f>
        <v>0.57999999999999996</v>
      </c>
      <c r="AO63" s="16">
        <f>AN63*(1-'Table de mortalité H'!$AC97)</f>
        <v>0.57999999999999996</v>
      </c>
      <c r="AP63" s="16">
        <f>AO63*(1-'Table de mortalité H'!$AC97)</f>
        <v>0.57999999999999996</v>
      </c>
      <c r="AQ63" s="16">
        <f>AP63*(1-'Table de mortalité H'!$AC97)</f>
        <v>0.57999999999999996</v>
      </c>
      <c r="AR63" s="16">
        <f>AQ63*(1-'Table de mortalité H'!$AC97)</f>
        <v>0.57999999999999996</v>
      </c>
      <c r="AS63" s="16">
        <f>AR63*(1-'Table de mortalité H'!$AC97)</f>
        <v>0.57999999999999996</v>
      </c>
      <c r="AT63" s="16">
        <f>AS63*(1-'Table de mortalité H'!$AC97)</f>
        <v>0.57999999999999996</v>
      </c>
      <c r="AU63" s="16">
        <f>AT63*(1-'Table de mortalité H'!$AC97)</f>
        <v>0.57999999999999996</v>
      </c>
      <c r="AV63" s="16">
        <f>AU63*(1-'Table de mortalité H'!$AC97)</f>
        <v>0.57999999999999996</v>
      </c>
      <c r="AW63" s="16">
        <f>AV63*(1-'Table de mortalité H'!$AC97)</f>
        <v>0.57999999999999996</v>
      </c>
      <c r="AX63" s="16">
        <f>AW63*(1-'Table de mortalité H'!$AC97)</f>
        <v>0.57999999999999996</v>
      </c>
      <c r="AY63" s="16">
        <f>AX63*(1-'Table de mortalité H'!$AC97)</f>
        <v>0.57999999999999996</v>
      </c>
      <c r="AZ63" s="16">
        <f>AY63*(1-'Table de mortalité H'!$AC97)</f>
        <v>0.57999999999999996</v>
      </c>
      <c r="BA63" s="16">
        <f>AZ63*(1-'Table de mortalité H'!$AC97)</f>
        <v>0.57999999999999996</v>
      </c>
      <c r="BB63" s="16">
        <f>BA63*(1-'Table de mortalité H'!$AC97)</f>
        <v>0.57999999999999996</v>
      </c>
      <c r="BC63" s="16">
        <f>BB63*(1-'Table de mortalité H'!$AC97)</f>
        <v>0.57999999999999996</v>
      </c>
      <c r="BD63" s="16">
        <f>BC63*(1-'Table de mortalité H'!$AC97)</f>
        <v>0.57999999999999996</v>
      </c>
      <c r="BE63" s="16">
        <f>BD63*(1-'Table de mortalité H'!$AC97)</f>
        <v>0.57999999999999996</v>
      </c>
      <c r="BF63" s="16">
        <f>BE63*(1-'Table de mortalité H'!$AC97)</f>
        <v>0.57999999999999996</v>
      </c>
      <c r="BG63" s="16">
        <f>BF63*(1-'Table de mortalité H'!$AC97)</f>
        <v>0.57999999999999996</v>
      </c>
      <c r="BH63" s="16">
        <f>BG63*(1-'Table de mortalité H'!$AC97)</f>
        <v>0.57999999999999996</v>
      </c>
      <c r="BI63" s="16">
        <f>BH63*(1-'Table de mortalité H'!$AC97)</f>
        <v>0.57999999999999996</v>
      </c>
      <c r="BJ63" s="16">
        <f>BI63*(1-'Table de mortalité H'!$AC97)</f>
        <v>0.57999999999999996</v>
      </c>
      <c r="BK63" s="16">
        <f>BJ63*(1-'Table de mortalité H'!$AC97)</f>
        <v>0.57999999999999996</v>
      </c>
      <c r="BL63" s="16">
        <f>BK63*(1-'Table de mortalité H'!$AC97)</f>
        <v>0.57999999999999996</v>
      </c>
      <c r="BM63" s="16">
        <f>BL63*(1-'Table de mortalité H'!$AC97)</f>
        <v>0.57999999999999996</v>
      </c>
      <c r="BN63" s="16">
        <f>BM63*(1-'Table de mortalité H'!$AC97)</f>
        <v>0.57999999999999996</v>
      </c>
      <c r="BO63" s="16">
        <f>BN63*(1-'Table de mortalité H'!$AC97)</f>
        <v>0.57999999999999996</v>
      </c>
      <c r="BP63" s="16">
        <f>BO63*(1-'Table de mortalité H'!$AC97)</f>
        <v>0.57999999999999996</v>
      </c>
      <c r="BQ63" s="16">
        <f>BP63*(1-'Table de mortalité H'!$AC97)</f>
        <v>0.57999999999999996</v>
      </c>
      <c r="BR63" s="16">
        <f>BQ63*(1-'Table de mortalité H'!$AC97)</f>
        <v>0.57999999999999996</v>
      </c>
      <c r="BS63" s="16">
        <f>BR63*(1-'Table de mortalité H'!$AC97)</f>
        <v>0.57999999999999996</v>
      </c>
      <c r="BT63" s="16">
        <f>BS63*(1-'Table de mortalité H'!$AC97)</f>
        <v>0.57999999999999996</v>
      </c>
      <c r="BU63" s="16">
        <f>BT63*(1-'Table de mortalité H'!$AC97)</f>
        <v>0.57999999999999996</v>
      </c>
      <c r="BV63" s="16">
        <f>BU63*(1-'Table de mortalité H'!$AC97)</f>
        <v>0.57999999999999996</v>
      </c>
      <c r="BW63" s="16">
        <f>BV63*(1-'Table de mortalité H'!$AC97)</f>
        <v>0.57999999999999996</v>
      </c>
      <c r="BX63" s="16">
        <f>BW63*(1-'Table de mortalité H'!$AC97)</f>
        <v>0.57999999999999996</v>
      </c>
      <c r="BY63" s="16">
        <f>BX63*(1-'Table de mortalité H'!$AC97)</f>
        <v>0.57999999999999996</v>
      </c>
      <c r="BZ63" s="16">
        <f>BY63*(1-'Table de mortalité H'!$AC97)</f>
        <v>0.57999999999999996</v>
      </c>
      <c r="CA63" s="16">
        <f>BZ63*(1-'Table de mortalité H'!$AC97)</f>
        <v>0.57999999999999996</v>
      </c>
      <c r="CB63" s="16">
        <f>CA63*(1-'Table de mortalité H'!$AC97)</f>
        <v>0.57999999999999996</v>
      </c>
      <c r="CC63" s="16">
        <f>CB63*(1-'Table de mortalité H'!$AC97)</f>
        <v>0.57999999999999996</v>
      </c>
      <c r="CD63" s="16">
        <f>CC63*(1-'Table de mortalité H'!$AC97)</f>
        <v>0.57999999999999996</v>
      </c>
      <c r="CE63" s="16">
        <f>CD63*(1-'Table de mortalité H'!$AC97)</f>
        <v>0.57999999999999996</v>
      </c>
      <c r="CF63" s="16">
        <f>CE63*(1-'Table de mortalité H'!$AC97)</f>
        <v>0.57999999999999996</v>
      </c>
      <c r="CG63" s="16">
        <f>CF63*(1-'Table de mortalité H'!$AC97)</f>
        <v>0.57999999999999996</v>
      </c>
      <c r="CH63" s="16">
        <f>CG63*(1-'Table de mortalité H'!$AC97)</f>
        <v>0.57999999999999996</v>
      </c>
      <c r="CI63" s="16">
        <f>CH63*(1-'Table de mortalité H'!$AC97)</f>
        <v>0.57999999999999996</v>
      </c>
      <c r="CJ63" s="16">
        <f>CI63*(1-'Table de mortalité H'!$AC97)</f>
        <v>0.57999999999999996</v>
      </c>
      <c r="CK63" s="16">
        <f>CJ63*(1-'Table de mortalité H'!$AC97)</f>
        <v>0.57999999999999996</v>
      </c>
      <c r="CL63" s="16">
        <f>CK63*(1-'Table de mortalité H'!$AC97)</f>
        <v>0.57999999999999996</v>
      </c>
      <c r="CM63" s="16">
        <f>CL63*(1-'Table de mortalité H'!$AC97)</f>
        <v>0.57999999999999996</v>
      </c>
      <c r="CN63" s="16">
        <f>CM63*(1-'Table de mortalité H'!$AC97)</f>
        <v>0.57999999999999996</v>
      </c>
      <c r="CO63" s="16">
        <f>CN63*(1-'Table de mortalité H'!$AC97)</f>
        <v>0.57999999999999996</v>
      </c>
      <c r="CP63" s="16">
        <f>CO63*(1-'Table de mortalité H'!$AC97)</f>
        <v>0.57999999999999996</v>
      </c>
      <c r="CQ63" s="16">
        <f>CP63*(1-'Table de mortalité H'!$AC97)</f>
        <v>0.57999999999999996</v>
      </c>
      <c r="CR63" s="16">
        <f>CQ63*(1-'Table de mortalité H'!$AC97)</f>
        <v>0.57999999999999996</v>
      </c>
      <c r="CS63" s="16">
        <f>CR63*(1-'Table de mortalité H'!$AC97)</f>
        <v>0.57999999999999996</v>
      </c>
      <c r="CT63" s="16">
        <f>CS63*(1-'Table de mortalité H'!$AC97)</f>
        <v>0.57999999999999996</v>
      </c>
      <c r="CU63" s="16">
        <f>CT63*(1-'Table de mortalité H'!$AC97)</f>
        <v>0.57999999999999996</v>
      </c>
      <c r="CV63" s="16">
        <f>CU63*(1-'Table de mortalité H'!$AC97)</f>
        <v>0.57999999999999996</v>
      </c>
      <c r="CW63" s="16">
        <f>CV63*(1-'Table de mortalité H'!$AC97)</f>
        <v>0.57999999999999996</v>
      </c>
      <c r="CX63" s="16">
        <f>CW63*(1-'Table de mortalité H'!$AC97)</f>
        <v>0.57999999999999996</v>
      </c>
      <c r="CY63" s="16">
        <f>CX63*(1-'Table de mortalité H'!$AC97)</f>
        <v>0.57999999999999996</v>
      </c>
      <c r="CZ63" s="16">
        <f>CY63*(1-'Table de mortalité H'!$AC97)</f>
        <v>0.57999999999999996</v>
      </c>
      <c r="DA63" s="16">
        <f>CZ63*(1-'Table de mortalité H'!$AC97)</f>
        <v>0.57999999999999996</v>
      </c>
      <c r="DB63" s="16">
        <f>DA63*(1-'Table de mortalité H'!$AC97)</f>
        <v>0.57999999999999996</v>
      </c>
      <c r="DC63" s="16">
        <f>DB63*(1-'Table de mortalité H'!$AC97)</f>
        <v>0.57999999999999996</v>
      </c>
      <c r="DD63" s="16">
        <f>DC63*(1-'Table de mortalité H'!$AC97)</f>
        <v>0.57999999999999996</v>
      </c>
      <c r="DE63" s="16">
        <f>DD63*(1-'Table de mortalité H'!$AC97)</f>
        <v>0.57999999999999996</v>
      </c>
      <c r="DF63" s="16">
        <f>DE63*(1-'Table de mortalité H'!$AC97)</f>
        <v>0.57999999999999996</v>
      </c>
      <c r="DG63" s="16">
        <f>DF63*(1-'Table de mortalité H'!$AC97)</f>
        <v>0.57999999999999996</v>
      </c>
      <c r="DH63" s="16">
        <f>DG63*(1-'Table de mortalité H'!$AC97)</f>
        <v>0.57999999999999996</v>
      </c>
      <c r="DI63" s="16">
        <f>DH63*(1-'Table de mortalité H'!$AC97)</f>
        <v>0.57999999999999996</v>
      </c>
      <c r="DJ63" s="16">
        <f>DI63*(1-'Table de mortalité H'!$AC97)</f>
        <v>0.57999999999999996</v>
      </c>
      <c r="DK63" s="16">
        <f>DJ63*(1-'Table de mortalité H'!$AC97)</f>
        <v>0.57999999999999996</v>
      </c>
    </row>
    <row r="64" spans="1:115" x14ac:dyDescent="0.2">
      <c r="A64" s="16"/>
      <c r="B64" s="16">
        <v>111</v>
      </c>
      <c r="C64" s="16"/>
      <c r="D64" s="16">
        <f>'Table de mortalité H'!AG98</f>
        <v>0.6</v>
      </c>
      <c r="E64" s="16">
        <f>'Table de mortalité H'!AH98</f>
        <v>0.6</v>
      </c>
      <c r="F64" s="16">
        <f>'Table de mortalité H'!AI98</f>
        <v>0.6</v>
      </c>
      <c r="G64" s="16">
        <f>'Table de mortalité H'!AJ98</f>
        <v>0.6</v>
      </c>
      <c r="H64" s="16">
        <f>'Table de mortalité H'!AK98</f>
        <v>0.6</v>
      </c>
      <c r="I64" s="16">
        <f>'Table de mortalité H'!AL98</f>
        <v>0.6</v>
      </c>
      <c r="J64" s="16">
        <f>'Table de mortalité H'!AM98</f>
        <v>0.6</v>
      </c>
      <c r="K64" s="16">
        <f>'Table de mortalité H'!AN98</f>
        <v>0.6</v>
      </c>
      <c r="L64" s="16">
        <f>'Table de mortalité H'!AO98</f>
        <v>0.6</v>
      </c>
      <c r="M64" s="16">
        <f>'Table de mortalité H'!AP98</f>
        <v>0.6</v>
      </c>
      <c r="N64" s="16">
        <f>'Table de mortalité H'!AQ98</f>
        <v>0.6</v>
      </c>
      <c r="O64" s="16">
        <f>'Table de mortalité H'!AR98</f>
        <v>0.6</v>
      </c>
      <c r="P64" s="16">
        <f>'Table de mortalité H'!AS98</f>
        <v>0.6</v>
      </c>
      <c r="Q64" s="16">
        <f>'Table de mortalité H'!AT98</f>
        <v>0.6</v>
      </c>
      <c r="R64" s="16">
        <f>'Table de mortalité H'!AU98</f>
        <v>0.6</v>
      </c>
      <c r="S64" s="16">
        <f>'Table de mortalité H'!AV98</f>
        <v>0.6</v>
      </c>
      <c r="T64" s="16">
        <f>'Table de mortalité H'!AW98</f>
        <v>0.6</v>
      </c>
      <c r="U64" s="16">
        <f>'Table de mortalité H'!AX98</f>
        <v>0.6</v>
      </c>
      <c r="V64" s="16">
        <f>'Table de mortalité H'!AY98</f>
        <v>0.6</v>
      </c>
      <c r="W64" s="16">
        <f>'Table de mortalité H'!AZ98</f>
        <v>0.6</v>
      </c>
      <c r="X64" s="16">
        <f>'Table de mortalité H'!BA98</f>
        <v>0.6</v>
      </c>
      <c r="Y64" s="16">
        <f>'Table de mortalité H'!BB98</f>
        <v>0.6</v>
      </c>
      <c r="Z64" s="16">
        <f>'Table de mortalité H'!BC98</f>
        <v>0.6</v>
      </c>
      <c r="AA64" s="16">
        <f>'Table de mortalité H'!BD98</f>
        <v>0.6</v>
      </c>
      <c r="AB64" s="16">
        <f>'Table de mortalité H'!BE98</f>
        <v>0.6</v>
      </c>
      <c r="AC64" s="16">
        <f>'Table de mortalité H'!BF98</f>
        <v>0.6</v>
      </c>
      <c r="AD64" s="16">
        <f>'Table de mortalité H'!BG98</f>
        <v>0.6</v>
      </c>
      <c r="AE64" s="16">
        <f>'Table de mortalité H'!BH98</f>
        <v>0.6</v>
      </c>
      <c r="AF64" s="16">
        <f>'Table de mortalité H'!BI98</f>
        <v>0.6</v>
      </c>
      <c r="AG64" s="16">
        <f>AF64*(1-'Table de mortalité H'!$AC98)</f>
        <v>0.6</v>
      </c>
      <c r="AH64" s="16">
        <f>AG64*(1-'Table de mortalité H'!$AC98)</f>
        <v>0.6</v>
      </c>
      <c r="AI64" s="16">
        <f>AH64*(1-'Table de mortalité H'!$AC98)</f>
        <v>0.6</v>
      </c>
      <c r="AJ64" s="16">
        <f>AI64*(1-'Table de mortalité H'!$AC98)</f>
        <v>0.6</v>
      </c>
      <c r="AK64" s="16">
        <f>AJ64*(1-'Table de mortalité H'!$AC98)</f>
        <v>0.6</v>
      </c>
      <c r="AL64" s="16">
        <f>AK64*(1-'Table de mortalité H'!$AC98)</f>
        <v>0.6</v>
      </c>
      <c r="AM64" s="16">
        <f>AL64*(1-'Table de mortalité H'!$AC98)</f>
        <v>0.6</v>
      </c>
      <c r="AN64" s="16">
        <f>AM64*(1-'Table de mortalité H'!$AC98)</f>
        <v>0.6</v>
      </c>
      <c r="AO64" s="16">
        <f>AN64*(1-'Table de mortalité H'!$AC98)</f>
        <v>0.6</v>
      </c>
      <c r="AP64" s="16">
        <f>AO64*(1-'Table de mortalité H'!$AC98)</f>
        <v>0.6</v>
      </c>
      <c r="AQ64" s="16">
        <f>AP64*(1-'Table de mortalité H'!$AC98)</f>
        <v>0.6</v>
      </c>
      <c r="AR64" s="16">
        <f>AQ64*(1-'Table de mortalité H'!$AC98)</f>
        <v>0.6</v>
      </c>
      <c r="AS64" s="16">
        <f>AR64*(1-'Table de mortalité H'!$AC98)</f>
        <v>0.6</v>
      </c>
      <c r="AT64" s="16">
        <f>AS64*(1-'Table de mortalité H'!$AC98)</f>
        <v>0.6</v>
      </c>
      <c r="AU64" s="16">
        <f>AT64*(1-'Table de mortalité H'!$AC98)</f>
        <v>0.6</v>
      </c>
      <c r="AV64" s="16">
        <f>AU64*(1-'Table de mortalité H'!$AC98)</f>
        <v>0.6</v>
      </c>
      <c r="AW64" s="16">
        <f>AV64*(1-'Table de mortalité H'!$AC98)</f>
        <v>0.6</v>
      </c>
      <c r="AX64" s="16">
        <f>AW64*(1-'Table de mortalité H'!$AC98)</f>
        <v>0.6</v>
      </c>
      <c r="AY64" s="16">
        <f>AX64*(1-'Table de mortalité H'!$AC98)</f>
        <v>0.6</v>
      </c>
      <c r="AZ64" s="16">
        <f>AY64*(1-'Table de mortalité H'!$AC98)</f>
        <v>0.6</v>
      </c>
      <c r="BA64" s="16">
        <f>AZ64*(1-'Table de mortalité H'!$AC98)</f>
        <v>0.6</v>
      </c>
      <c r="BB64" s="16">
        <f>BA64*(1-'Table de mortalité H'!$AC98)</f>
        <v>0.6</v>
      </c>
      <c r="BC64" s="16">
        <f>BB64*(1-'Table de mortalité H'!$AC98)</f>
        <v>0.6</v>
      </c>
      <c r="BD64" s="16">
        <f>BC64*(1-'Table de mortalité H'!$AC98)</f>
        <v>0.6</v>
      </c>
      <c r="BE64" s="16">
        <f>BD64*(1-'Table de mortalité H'!$AC98)</f>
        <v>0.6</v>
      </c>
      <c r="BF64" s="16">
        <f>BE64*(1-'Table de mortalité H'!$AC98)</f>
        <v>0.6</v>
      </c>
      <c r="BG64" s="16">
        <f>BF64*(1-'Table de mortalité H'!$AC98)</f>
        <v>0.6</v>
      </c>
      <c r="BH64" s="16">
        <f>BG64*(1-'Table de mortalité H'!$AC98)</f>
        <v>0.6</v>
      </c>
      <c r="BI64" s="16">
        <f>BH64*(1-'Table de mortalité H'!$AC98)</f>
        <v>0.6</v>
      </c>
      <c r="BJ64" s="16">
        <f>BI64*(1-'Table de mortalité H'!$AC98)</f>
        <v>0.6</v>
      </c>
      <c r="BK64" s="16">
        <f>BJ64*(1-'Table de mortalité H'!$AC98)</f>
        <v>0.6</v>
      </c>
      <c r="BL64" s="16">
        <f>BK64*(1-'Table de mortalité H'!$AC98)</f>
        <v>0.6</v>
      </c>
      <c r="BM64" s="16">
        <f>BL64*(1-'Table de mortalité H'!$AC98)</f>
        <v>0.6</v>
      </c>
      <c r="BN64" s="16">
        <f>BM64*(1-'Table de mortalité H'!$AC98)</f>
        <v>0.6</v>
      </c>
      <c r="BO64" s="16">
        <f>BN64*(1-'Table de mortalité H'!$AC98)</f>
        <v>0.6</v>
      </c>
      <c r="BP64" s="16">
        <f>BO64*(1-'Table de mortalité H'!$AC98)</f>
        <v>0.6</v>
      </c>
      <c r="BQ64" s="16">
        <f>BP64*(1-'Table de mortalité H'!$AC98)</f>
        <v>0.6</v>
      </c>
      <c r="BR64" s="16">
        <f>BQ64*(1-'Table de mortalité H'!$AC98)</f>
        <v>0.6</v>
      </c>
      <c r="BS64" s="16">
        <f>BR64*(1-'Table de mortalité H'!$AC98)</f>
        <v>0.6</v>
      </c>
      <c r="BT64" s="16">
        <f>BS64*(1-'Table de mortalité H'!$AC98)</f>
        <v>0.6</v>
      </c>
      <c r="BU64" s="16">
        <f>BT64*(1-'Table de mortalité H'!$AC98)</f>
        <v>0.6</v>
      </c>
      <c r="BV64" s="16">
        <f>BU64*(1-'Table de mortalité H'!$AC98)</f>
        <v>0.6</v>
      </c>
      <c r="BW64" s="16">
        <f>BV64*(1-'Table de mortalité H'!$AC98)</f>
        <v>0.6</v>
      </c>
      <c r="BX64" s="16">
        <f>BW64*(1-'Table de mortalité H'!$AC98)</f>
        <v>0.6</v>
      </c>
      <c r="BY64" s="16">
        <f>BX64*(1-'Table de mortalité H'!$AC98)</f>
        <v>0.6</v>
      </c>
      <c r="BZ64" s="16">
        <f>BY64*(1-'Table de mortalité H'!$AC98)</f>
        <v>0.6</v>
      </c>
      <c r="CA64" s="16">
        <f>BZ64*(1-'Table de mortalité H'!$AC98)</f>
        <v>0.6</v>
      </c>
      <c r="CB64" s="16">
        <f>CA64*(1-'Table de mortalité H'!$AC98)</f>
        <v>0.6</v>
      </c>
      <c r="CC64" s="16">
        <f>CB64*(1-'Table de mortalité H'!$AC98)</f>
        <v>0.6</v>
      </c>
      <c r="CD64" s="16">
        <f>CC64*(1-'Table de mortalité H'!$AC98)</f>
        <v>0.6</v>
      </c>
      <c r="CE64" s="16">
        <f>CD64*(1-'Table de mortalité H'!$AC98)</f>
        <v>0.6</v>
      </c>
      <c r="CF64" s="16">
        <f>CE64*(1-'Table de mortalité H'!$AC98)</f>
        <v>0.6</v>
      </c>
      <c r="CG64" s="16">
        <f>CF64*(1-'Table de mortalité H'!$AC98)</f>
        <v>0.6</v>
      </c>
      <c r="CH64" s="16">
        <f>CG64*(1-'Table de mortalité H'!$AC98)</f>
        <v>0.6</v>
      </c>
      <c r="CI64" s="16">
        <f>CH64*(1-'Table de mortalité H'!$AC98)</f>
        <v>0.6</v>
      </c>
      <c r="CJ64" s="16">
        <f>CI64*(1-'Table de mortalité H'!$AC98)</f>
        <v>0.6</v>
      </c>
      <c r="CK64" s="16">
        <f>CJ64*(1-'Table de mortalité H'!$AC98)</f>
        <v>0.6</v>
      </c>
      <c r="CL64" s="16">
        <f>CK64*(1-'Table de mortalité H'!$AC98)</f>
        <v>0.6</v>
      </c>
      <c r="CM64" s="16">
        <f>CL64*(1-'Table de mortalité H'!$AC98)</f>
        <v>0.6</v>
      </c>
      <c r="CN64" s="16">
        <f>CM64*(1-'Table de mortalité H'!$AC98)</f>
        <v>0.6</v>
      </c>
      <c r="CO64" s="16">
        <f>CN64*(1-'Table de mortalité H'!$AC98)</f>
        <v>0.6</v>
      </c>
      <c r="CP64" s="16">
        <f>CO64*(1-'Table de mortalité H'!$AC98)</f>
        <v>0.6</v>
      </c>
      <c r="CQ64" s="16">
        <f>CP64*(1-'Table de mortalité H'!$AC98)</f>
        <v>0.6</v>
      </c>
      <c r="CR64" s="16">
        <f>CQ64*(1-'Table de mortalité H'!$AC98)</f>
        <v>0.6</v>
      </c>
      <c r="CS64" s="16">
        <f>CR64*(1-'Table de mortalité H'!$AC98)</f>
        <v>0.6</v>
      </c>
      <c r="CT64" s="16">
        <f>CS64*(1-'Table de mortalité H'!$AC98)</f>
        <v>0.6</v>
      </c>
      <c r="CU64" s="16">
        <f>CT64*(1-'Table de mortalité H'!$AC98)</f>
        <v>0.6</v>
      </c>
      <c r="CV64" s="16">
        <f>CU64*(1-'Table de mortalité H'!$AC98)</f>
        <v>0.6</v>
      </c>
      <c r="CW64" s="16">
        <f>CV64*(1-'Table de mortalité H'!$AC98)</f>
        <v>0.6</v>
      </c>
      <c r="CX64" s="16">
        <f>CW64*(1-'Table de mortalité H'!$AC98)</f>
        <v>0.6</v>
      </c>
      <c r="CY64" s="16">
        <f>CX64*(1-'Table de mortalité H'!$AC98)</f>
        <v>0.6</v>
      </c>
      <c r="CZ64" s="16">
        <f>CY64*(1-'Table de mortalité H'!$AC98)</f>
        <v>0.6</v>
      </c>
      <c r="DA64" s="16">
        <f>CZ64*(1-'Table de mortalité H'!$AC98)</f>
        <v>0.6</v>
      </c>
      <c r="DB64" s="16">
        <f>DA64*(1-'Table de mortalité H'!$AC98)</f>
        <v>0.6</v>
      </c>
      <c r="DC64" s="16">
        <f>DB64*(1-'Table de mortalité H'!$AC98)</f>
        <v>0.6</v>
      </c>
      <c r="DD64" s="16">
        <f>DC64*(1-'Table de mortalité H'!$AC98)</f>
        <v>0.6</v>
      </c>
      <c r="DE64" s="16">
        <f>DD64*(1-'Table de mortalité H'!$AC98)</f>
        <v>0.6</v>
      </c>
      <c r="DF64" s="16">
        <f>DE64*(1-'Table de mortalité H'!$AC98)</f>
        <v>0.6</v>
      </c>
      <c r="DG64" s="16">
        <f>DF64*(1-'Table de mortalité H'!$AC98)</f>
        <v>0.6</v>
      </c>
      <c r="DH64" s="16">
        <f>DG64*(1-'Table de mortalité H'!$AC98)</f>
        <v>0.6</v>
      </c>
      <c r="DI64" s="16">
        <f>DH64*(1-'Table de mortalité H'!$AC98)</f>
        <v>0.6</v>
      </c>
      <c r="DJ64" s="16">
        <f>DI64*(1-'Table de mortalité H'!$AC98)</f>
        <v>0.6</v>
      </c>
      <c r="DK64" s="16">
        <f>DJ64*(1-'Table de mortalité H'!$AC98)</f>
        <v>0.6</v>
      </c>
    </row>
    <row r="65" spans="1:115" x14ac:dyDescent="0.2">
      <c r="A65" s="16"/>
      <c r="B65" s="16">
        <v>112</v>
      </c>
      <c r="C65" s="16"/>
      <c r="D65" s="16">
        <f>'Table de mortalité H'!AG99</f>
        <v>0.62</v>
      </c>
      <c r="E65" s="16">
        <f>'Table de mortalité H'!AH99</f>
        <v>0.62</v>
      </c>
      <c r="F65" s="16">
        <f>'Table de mortalité H'!AI99</f>
        <v>0.62</v>
      </c>
      <c r="G65" s="16">
        <f>'Table de mortalité H'!AJ99</f>
        <v>0.62</v>
      </c>
      <c r="H65" s="16">
        <f>'Table de mortalité H'!AK99</f>
        <v>0.62</v>
      </c>
      <c r="I65" s="16">
        <f>'Table de mortalité H'!AL99</f>
        <v>0.62</v>
      </c>
      <c r="J65" s="16">
        <f>'Table de mortalité H'!AM99</f>
        <v>0.62</v>
      </c>
      <c r="K65" s="16">
        <f>'Table de mortalité H'!AN99</f>
        <v>0.62</v>
      </c>
      <c r="L65" s="16">
        <f>'Table de mortalité H'!AO99</f>
        <v>0.62</v>
      </c>
      <c r="M65" s="16">
        <f>'Table de mortalité H'!AP99</f>
        <v>0.62</v>
      </c>
      <c r="N65" s="16">
        <f>'Table de mortalité H'!AQ99</f>
        <v>0.62</v>
      </c>
      <c r="O65" s="16">
        <f>'Table de mortalité H'!AR99</f>
        <v>0.62</v>
      </c>
      <c r="P65" s="16">
        <f>'Table de mortalité H'!AS99</f>
        <v>0.62</v>
      </c>
      <c r="Q65" s="16">
        <f>'Table de mortalité H'!AT99</f>
        <v>0.62</v>
      </c>
      <c r="R65" s="16">
        <f>'Table de mortalité H'!AU99</f>
        <v>0.62</v>
      </c>
      <c r="S65" s="16">
        <f>'Table de mortalité H'!AV99</f>
        <v>0.62</v>
      </c>
      <c r="T65" s="16">
        <f>'Table de mortalité H'!AW99</f>
        <v>0.62</v>
      </c>
      <c r="U65" s="16">
        <f>'Table de mortalité H'!AX99</f>
        <v>0.62</v>
      </c>
      <c r="V65" s="16">
        <f>'Table de mortalité H'!AY99</f>
        <v>0.62</v>
      </c>
      <c r="W65" s="16">
        <f>'Table de mortalité H'!AZ99</f>
        <v>0.62</v>
      </c>
      <c r="X65" s="16">
        <f>'Table de mortalité H'!BA99</f>
        <v>0.62</v>
      </c>
      <c r="Y65" s="16">
        <f>'Table de mortalité H'!BB99</f>
        <v>0.62</v>
      </c>
      <c r="Z65" s="16">
        <f>'Table de mortalité H'!BC99</f>
        <v>0.62</v>
      </c>
      <c r="AA65" s="16">
        <f>'Table de mortalité H'!BD99</f>
        <v>0.62</v>
      </c>
      <c r="AB65" s="16">
        <f>'Table de mortalité H'!BE99</f>
        <v>0.62</v>
      </c>
      <c r="AC65" s="16">
        <f>'Table de mortalité H'!BF99</f>
        <v>0.62</v>
      </c>
      <c r="AD65" s="16">
        <f>'Table de mortalité H'!BG99</f>
        <v>0.62</v>
      </c>
      <c r="AE65" s="16">
        <f>'Table de mortalité H'!BH99</f>
        <v>0.62</v>
      </c>
      <c r="AF65" s="16">
        <f>'Table de mortalité H'!BI99</f>
        <v>0.62</v>
      </c>
      <c r="AG65" s="16">
        <f>AF65*(1-'Table de mortalité H'!$AC99)</f>
        <v>0.62</v>
      </c>
      <c r="AH65" s="16">
        <f>AG65*(1-'Table de mortalité H'!$AC99)</f>
        <v>0.62</v>
      </c>
      <c r="AI65" s="16">
        <f>AH65*(1-'Table de mortalité H'!$AC99)</f>
        <v>0.62</v>
      </c>
      <c r="AJ65" s="16">
        <f>AI65*(1-'Table de mortalité H'!$AC99)</f>
        <v>0.62</v>
      </c>
      <c r="AK65" s="16">
        <f>AJ65*(1-'Table de mortalité H'!$AC99)</f>
        <v>0.62</v>
      </c>
      <c r="AL65" s="16">
        <f>AK65*(1-'Table de mortalité H'!$AC99)</f>
        <v>0.62</v>
      </c>
      <c r="AM65" s="16">
        <f>AL65*(1-'Table de mortalité H'!$AC99)</f>
        <v>0.62</v>
      </c>
      <c r="AN65" s="16">
        <f>AM65*(1-'Table de mortalité H'!$AC99)</f>
        <v>0.62</v>
      </c>
      <c r="AO65" s="16">
        <f>AN65*(1-'Table de mortalité H'!$AC99)</f>
        <v>0.62</v>
      </c>
      <c r="AP65" s="16">
        <f>AO65*(1-'Table de mortalité H'!$AC99)</f>
        <v>0.62</v>
      </c>
      <c r="AQ65" s="16">
        <f>AP65*(1-'Table de mortalité H'!$AC99)</f>
        <v>0.62</v>
      </c>
      <c r="AR65" s="16">
        <f>AQ65*(1-'Table de mortalité H'!$AC99)</f>
        <v>0.62</v>
      </c>
      <c r="AS65" s="16">
        <f>AR65*(1-'Table de mortalité H'!$AC99)</f>
        <v>0.62</v>
      </c>
      <c r="AT65" s="16">
        <f>AS65*(1-'Table de mortalité H'!$AC99)</f>
        <v>0.62</v>
      </c>
      <c r="AU65" s="16">
        <f>AT65*(1-'Table de mortalité H'!$AC99)</f>
        <v>0.62</v>
      </c>
      <c r="AV65" s="16">
        <f>AU65*(1-'Table de mortalité H'!$AC99)</f>
        <v>0.62</v>
      </c>
      <c r="AW65" s="16">
        <f>AV65*(1-'Table de mortalité H'!$AC99)</f>
        <v>0.62</v>
      </c>
      <c r="AX65" s="16">
        <f>AW65*(1-'Table de mortalité H'!$AC99)</f>
        <v>0.62</v>
      </c>
      <c r="AY65" s="16">
        <f>AX65*(1-'Table de mortalité H'!$AC99)</f>
        <v>0.62</v>
      </c>
      <c r="AZ65" s="16">
        <f>AY65*(1-'Table de mortalité H'!$AC99)</f>
        <v>0.62</v>
      </c>
      <c r="BA65" s="16">
        <f>AZ65*(1-'Table de mortalité H'!$AC99)</f>
        <v>0.62</v>
      </c>
      <c r="BB65" s="16">
        <f>BA65*(1-'Table de mortalité H'!$AC99)</f>
        <v>0.62</v>
      </c>
      <c r="BC65" s="16">
        <f>BB65*(1-'Table de mortalité H'!$AC99)</f>
        <v>0.62</v>
      </c>
      <c r="BD65" s="16">
        <f>BC65*(1-'Table de mortalité H'!$AC99)</f>
        <v>0.62</v>
      </c>
      <c r="BE65" s="16">
        <f>BD65*(1-'Table de mortalité H'!$AC99)</f>
        <v>0.62</v>
      </c>
      <c r="BF65" s="16">
        <f>BE65*(1-'Table de mortalité H'!$AC99)</f>
        <v>0.62</v>
      </c>
      <c r="BG65" s="16">
        <f>BF65*(1-'Table de mortalité H'!$AC99)</f>
        <v>0.62</v>
      </c>
      <c r="BH65" s="16">
        <f>BG65*(1-'Table de mortalité H'!$AC99)</f>
        <v>0.62</v>
      </c>
      <c r="BI65" s="16">
        <f>BH65*(1-'Table de mortalité H'!$AC99)</f>
        <v>0.62</v>
      </c>
      <c r="BJ65" s="16">
        <f>BI65*(1-'Table de mortalité H'!$AC99)</f>
        <v>0.62</v>
      </c>
      <c r="BK65" s="16">
        <f>BJ65*(1-'Table de mortalité H'!$AC99)</f>
        <v>0.62</v>
      </c>
      <c r="BL65" s="16">
        <f>BK65*(1-'Table de mortalité H'!$AC99)</f>
        <v>0.62</v>
      </c>
      <c r="BM65" s="16">
        <f>BL65*(1-'Table de mortalité H'!$AC99)</f>
        <v>0.62</v>
      </c>
      <c r="BN65" s="16">
        <f>BM65*(1-'Table de mortalité H'!$AC99)</f>
        <v>0.62</v>
      </c>
      <c r="BO65" s="16">
        <f>BN65*(1-'Table de mortalité H'!$AC99)</f>
        <v>0.62</v>
      </c>
      <c r="BP65" s="16">
        <f>BO65*(1-'Table de mortalité H'!$AC99)</f>
        <v>0.62</v>
      </c>
      <c r="BQ65" s="16">
        <f>BP65*(1-'Table de mortalité H'!$AC99)</f>
        <v>0.62</v>
      </c>
      <c r="BR65" s="16">
        <f>BQ65*(1-'Table de mortalité H'!$AC99)</f>
        <v>0.62</v>
      </c>
      <c r="BS65" s="16">
        <f>BR65*(1-'Table de mortalité H'!$AC99)</f>
        <v>0.62</v>
      </c>
      <c r="BT65" s="16">
        <f>BS65*(1-'Table de mortalité H'!$AC99)</f>
        <v>0.62</v>
      </c>
      <c r="BU65" s="16">
        <f>BT65*(1-'Table de mortalité H'!$AC99)</f>
        <v>0.62</v>
      </c>
      <c r="BV65" s="16">
        <f>BU65*(1-'Table de mortalité H'!$AC99)</f>
        <v>0.62</v>
      </c>
      <c r="BW65" s="16">
        <f>BV65*(1-'Table de mortalité H'!$AC99)</f>
        <v>0.62</v>
      </c>
      <c r="BX65" s="16">
        <f>BW65*(1-'Table de mortalité H'!$AC99)</f>
        <v>0.62</v>
      </c>
      <c r="BY65" s="16">
        <f>BX65*(1-'Table de mortalité H'!$AC99)</f>
        <v>0.62</v>
      </c>
      <c r="BZ65" s="16">
        <f>BY65*(1-'Table de mortalité H'!$AC99)</f>
        <v>0.62</v>
      </c>
      <c r="CA65" s="16">
        <f>BZ65*(1-'Table de mortalité H'!$AC99)</f>
        <v>0.62</v>
      </c>
      <c r="CB65" s="16">
        <f>CA65*(1-'Table de mortalité H'!$AC99)</f>
        <v>0.62</v>
      </c>
      <c r="CC65" s="16">
        <f>CB65*(1-'Table de mortalité H'!$AC99)</f>
        <v>0.62</v>
      </c>
      <c r="CD65" s="16">
        <f>CC65*(1-'Table de mortalité H'!$AC99)</f>
        <v>0.62</v>
      </c>
      <c r="CE65" s="16">
        <f>CD65*(1-'Table de mortalité H'!$AC99)</f>
        <v>0.62</v>
      </c>
      <c r="CF65" s="16">
        <f>CE65*(1-'Table de mortalité H'!$AC99)</f>
        <v>0.62</v>
      </c>
      <c r="CG65" s="16">
        <f>CF65*(1-'Table de mortalité H'!$AC99)</f>
        <v>0.62</v>
      </c>
      <c r="CH65" s="16">
        <f>CG65*(1-'Table de mortalité H'!$AC99)</f>
        <v>0.62</v>
      </c>
      <c r="CI65" s="16">
        <f>CH65*(1-'Table de mortalité H'!$AC99)</f>
        <v>0.62</v>
      </c>
      <c r="CJ65" s="16">
        <f>CI65*(1-'Table de mortalité H'!$AC99)</f>
        <v>0.62</v>
      </c>
      <c r="CK65" s="16">
        <f>CJ65*(1-'Table de mortalité H'!$AC99)</f>
        <v>0.62</v>
      </c>
      <c r="CL65" s="16">
        <f>CK65*(1-'Table de mortalité H'!$AC99)</f>
        <v>0.62</v>
      </c>
      <c r="CM65" s="16">
        <f>CL65*(1-'Table de mortalité H'!$AC99)</f>
        <v>0.62</v>
      </c>
      <c r="CN65" s="16">
        <f>CM65*(1-'Table de mortalité H'!$AC99)</f>
        <v>0.62</v>
      </c>
      <c r="CO65" s="16">
        <f>CN65*(1-'Table de mortalité H'!$AC99)</f>
        <v>0.62</v>
      </c>
      <c r="CP65" s="16">
        <f>CO65*(1-'Table de mortalité H'!$AC99)</f>
        <v>0.62</v>
      </c>
      <c r="CQ65" s="16">
        <f>CP65*(1-'Table de mortalité H'!$AC99)</f>
        <v>0.62</v>
      </c>
      <c r="CR65" s="16">
        <f>CQ65*(1-'Table de mortalité H'!$AC99)</f>
        <v>0.62</v>
      </c>
      <c r="CS65" s="16">
        <f>CR65*(1-'Table de mortalité H'!$AC99)</f>
        <v>0.62</v>
      </c>
      <c r="CT65" s="16">
        <f>CS65*(1-'Table de mortalité H'!$AC99)</f>
        <v>0.62</v>
      </c>
      <c r="CU65" s="16">
        <f>CT65*(1-'Table de mortalité H'!$AC99)</f>
        <v>0.62</v>
      </c>
      <c r="CV65" s="16">
        <f>CU65*(1-'Table de mortalité H'!$AC99)</f>
        <v>0.62</v>
      </c>
      <c r="CW65" s="16">
        <f>CV65*(1-'Table de mortalité H'!$AC99)</f>
        <v>0.62</v>
      </c>
      <c r="CX65" s="16">
        <f>CW65*(1-'Table de mortalité H'!$AC99)</f>
        <v>0.62</v>
      </c>
      <c r="CY65" s="16">
        <f>CX65*(1-'Table de mortalité H'!$AC99)</f>
        <v>0.62</v>
      </c>
      <c r="CZ65" s="16">
        <f>CY65*(1-'Table de mortalité H'!$AC99)</f>
        <v>0.62</v>
      </c>
      <c r="DA65" s="16">
        <f>CZ65*(1-'Table de mortalité H'!$AC99)</f>
        <v>0.62</v>
      </c>
      <c r="DB65" s="16">
        <f>DA65*(1-'Table de mortalité H'!$AC99)</f>
        <v>0.62</v>
      </c>
      <c r="DC65" s="16">
        <f>DB65*(1-'Table de mortalité H'!$AC99)</f>
        <v>0.62</v>
      </c>
      <c r="DD65" s="16">
        <f>DC65*(1-'Table de mortalité H'!$AC99)</f>
        <v>0.62</v>
      </c>
      <c r="DE65" s="16">
        <f>DD65*(1-'Table de mortalité H'!$AC99)</f>
        <v>0.62</v>
      </c>
      <c r="DF65" s="16">
        <f>DE65*(1-'Table de mortalité H'!$AC99)</f>
        <v>0.62</v>
      </c>
      <c r="DG65" s="16">
        <f>DF65*(1-'Table de mortalité H'!$AC99)</f>
        <v>0.62</v>
      </c>
      <c r="DH65" s="16">
        <f>DG65*(1-'Table de mortalité H'!$AC99)</f>
        <v>0.62</v>
      </c>
      <c r="DI65" s="16">
        <f>DH65*(1-'Table de mortalité H'!$AC99)</f>
        <v>0.62</v>
      </c>
      <c r="DJ65" s="16">
        <f>DI65*(1-'Table de mortalité H'!$AC99)</f>
        <v>0.62</v>
      </c>
      <c r="DK65" s="16">
        <f>DJ65*(1-'Table de mortalité H'!$AC99)</f>
        <v>0.62</v>
      </c>
    </row>
    <row r="66" spans="1:115" x14ac:dyDescent="0.2">
      <c r="A66" s="16"/>
      <c r="B66" s="16">
        <v>113</v>
      </c>
      <c r="C66" s="16"/>
      <c r="D66" s="16">
        <f>'Table de mortalité H'!AG100</f>
        <v>0.64</v>
      </c>
      <c r="E66" s="16">
        <f>'Table de mortalité H'!AH100</f>
        <v>0.64</v>
      </c>
      <c r="F66" s="16">
        <f>'Table de mortalité H'!AI100</f>
        <v>0.64</v>
      </c>
      <c r="G66" s="16">
        <f>'Table de mortalité H'!AJ100</f>
        <v>0.64</v>
      </c>
      <c r="H66" s="16">
        <f>'Table de mortalité H'!AK100</f>
        <v>0.64</v>
      </c>
      <c r="I66" s="16">
        <f>'Table de mortalité H'!AL100</f>
        <v>0.64</v>
      </c>
      <c r="J66" s="16">
        <f>'Table de mortalité H'!AM100</f>
        <v>0.64</v>
      </c>
      <c r="K66" s="16">
        <f>'Table de mortalité H'!AN100</f>
        <v>0.64</v>
      </c>
      <c r="L66" s="16">
        <f>'Table de mortalité H'!AO100</f>
        <v>0.64</v>
      </c>
      <c r="M66" s="16">
        <f>'Table de mortalité H'!AP100</f>
        <v>0.64</v>
      </c>
      <c r="N66" s="16">
        <f>'Table de mortalité H'!AQ100</f>
        <v>0.64</v>
      </c>
      <c r="O66" s="16">
        <f>'Table de mortalité H'!AR100</f>
        <v>0.64</v>
      </c>
      <c r="P66" s="16">
        <f>'Table de mortalité H'!AS100</f>
        <v>0.64</v>
      </c>
      <c r="Q66" s="16">
        <f>'Table de mortalité H'!AT100</f>
        <v>0.64</v>
      </c>
      <c r="R66" s="16">
        <f>'Table de mortalité H'!AU100</f>
        <v>0.64</v>
      </c>
      <c r="S66" s="16">
        <f>'Table de mortalité H'!AV100</f>
        <v>0.64</v>
      </c>
      <c r="T66" s="16">
        <f>'Table de mortalité H'!AW100</f>
        <v>0.64</v>
      </c>
      <c r="U66" s="16">
        <f>'Table de mortalité H'!AX100</f>
        <v>0.64</v>
      </c>
      <c r="V66" s="16">
        <f>'Table de mortalité H'!AY100</f>
        <v>0.64</v>
      </c>
      <c r="W66" s="16">
        <f>'Table de mortalité H'!AZ100</f>
        <v>0.64</v>
      </c>
      <c r="X66" s="16">
        <f>'Table de mortalité H'!BA100</f>
        <v>0.64</v>
      </c>
      <c r="Y66" s="16">
        <f>'Table de mortalité H'!BB100</f>
        <v>0.64</v>
      </c>
      <c r="Z66" s="16">
        <f>'Table de mortalité H'!BC100</f>
        <v>0.64</v>
      </c>
      <c r="AA66" s="16">
        <f>'Table de mortalité H'!BD100</f>
        <v>0.64</v>
      </c>
      <c r="AB66" s="16">
        <f>'Table de mortalité H'!BE100</f>
        <v>0.64</v>
      </c>
      <c r="AC66" s="16">
        <f>'Table de mortalité H'!BF100</f>
        <v>0.64</v>
      </c>
      <c r="AD66" s="16">
        <f>'Table de mortalité H'!BG100</f>
        <v>0.64</v>
      </c>
      <c r="AE66" s="16">
        <f>'Table de mortalité H'!BH100</f>
        <v>0.64</v>
      </c>
      <c r="AF66" s="16">
        <f>'Table de mortalité H'!BI100</f>
        <v>0.64</v>
      </c>
      <c r="AG66" s="16">
        <f>AF66*(1-'Table de mortalité H'!$AC100)</f>
        <v>0.64</v>
      </c>
      <c r="AH66" s="16">
        <f>AG66*(1-'Table de mortalité H'!$AC100)</f>
        <v>0.64</v>
      </c>
      <c r="AI66" s="16">
        <f>AH66*(1-'Table de mortalité H'!$AC100)</f>
        <v>0.64</v>
      </c>
      <c r="AJ66" s="16">
        <f>AI66*(1-'Table de mortalité H'!$AC100)</f>
        <v>0.64</v>
      </c>
      <c r="AK66" s="16">
        <f>AJ66*(1-'Table de mortalité H'!$AC100)</f>
        <v>0.64</v>
      </c>
      <c r="AL66" s="16">
        <f>AK66*(1-'Table de mortalité H'!$AC100)</f>
        <v>0.64</v>
      </c>
      <c r="AM66" s="16">
        <f>AL66*(1-'Table de mortalité H'!$AC100)</f>
        <v>0.64</v>
      </c>
      <c r="AN66" s="16">
        <f>AM66*(1-'Table de mortalité H'!$AC100)</f>
        <v>0.64</v>
      </c>
      <c r="AO66" s="16">
        <f>AN66*(1-'Table de mortalité H'!$AC100)</f>
        <v>0.64</v>
      </c>
      <c r="AP66" s="16">
        <f>AO66*(1-'Table de mortalité H'!$AC100)</f>
        <v>0.64</v>
      </c>
      <c r="AQ66" s="16">
        <f>AP66*(1-'Table de mortalité H'!$AC100)</f>
        <v>0.64</v>
      </c>
      <c r="AR66" s="16">
        <f>AQ66*(1-'Table de mortalité H'!$AC100)</f>
        <v>0.64</v>
      </c>
      <c r="AS66" s="16">
        <f>AR66*(1-'Table de mortalité H'!$AC100)</f>
        <v>0.64</v>
      </c>
      <c r="AT66" s="16">
        <f>AS66*(1-'Table de mortalité H'!$AC100)</f>
        <v>0.64</v>
      </c>
      <c r="AU66" s="16">
        <f>AT66*(1-'Table de mortalité H'!$AC100)</f>
        <v>0.64</v>
      </c>
      <c r="AV66" s="16">
        <f>AU66*(1-'Table de mortalité H'!$AC100)</f>
        <v>0.64</v>
      </c>
      <c r="AW66" s="16">
        <f>AV66*(1-'Table de mortalité H'!$AC100)</f>
        <v>0.64</v>
      </c>
      <c r="AX66" s="16">
        <f>AW66*(1-'Table de mortalité H'!$AC100)</f>
        <v>0.64</v>
      </c>
      <c r="AY66" s="16">
        <f>AX66*(1-'Table de mortalité H'!$AC100)</f>
        <v>0.64</v>
      </c>
      <c r="AZ66" s="16">
        <f>AY66*(1-'Table de mortalité H'!$AC100)</f>
        <v>0.64</v>
      </c>
      <c r="BA66" s="16">
        <f>AZ66*(1-'Table de mortalité H'!$AC100)</f>
        <v>0.64</v>
      </c>
      <c r="BB66" s="16">
        <f>BA66*(1-'Table de mortalité H'!$AC100)</f>
        <v>0.64</v>
      </c>
      <c r="BC66" s="16">
        <f>BB66*(1-'Table de mortalité H'!$AC100)</f>
        <v>0.64</v>
      </c>
      <c r="BD66" s="16">
        <f>BC66*(1-'Table de mortalité H'!$AC100)</f>
        <v>0.64</v>
      </c>
      <c r="BE66" s="16">
        <f>BD66*(1-'Table de mortalité H'!$AC100)</f>
        <v>0.64</v>
      </c>
      <c r="BF66" s="16">
        <f>BE66*(1-'Table de mortalité H'!$AC100)</f>
        <v>0.64</v>
      </c>
      <c r="BG66" s="16">
        <f>BF66*(1-'Table de mortalité H'!$AC100)</f>
        <v>0.64</v>
      </c>
      <c r="BH66" s="16">
        <f>BG66*(1-'Table de mortalité H'!$AC100)</f>
        <v>0.64</v>
      </c>
      <c r="BI66" s="16">
        <f>BH66*(1-'Table de mortalité H'!$AC100)</f>
        <v>0.64</v>
      </c>
      <c r="BJ66" s="16">
        <f>BI66*(1-'Table de mortalité H'!$AC100)</f>
        <v>0.64</v>
      </c>
      <c r="BK66" s="16">
        <f>BJ66*(1-'Table de mortalité H'!$AC100)</f>
        <v>0.64</v>
      </c>
      <c r="BL66" s="16">
        <f>BK66*(1-'Table de mortalité H'!$AC100)</f>
        <v>0.64</v>
      </c>
      <c r="BM66" s="16">
        <f>BL66*(1-'Table de mortalité H'!$AC100)</f>
        <v>0.64</v>
      </c>
      <c r="BN66" s="16">
        <f>BM66*(1-'Table de mortalité H'!$AC100)</f>
        <v>0.64</v>
      </c>
      <c r="BO66" s="16">
        <f>BN66*(1-'Table de mortalité H'!$AC100)</f>
        <v>0.64</v>
      </c>
      <c r="BP66" s="16">
        <f>BO66*(1-'Table de mortalité H'!$AC100)</f>
        <v>0.64</v>
      </c>
      <c r="BQ66" s="16">
        <f>BP66*(1-'Table de mortalité H'!$AC100)</f>
        <v>0.64</v>
      </c>
      <c r="BR66" s="16">
        <f>BQ66*(1-'Table de mortalité H'!$AC100)</f>
        <v>0.64</v>
      </c>
      <c r="BS66" s="16">
        <f>BR66*(1-'Table de mortalité H'!$AC100)</f>
        <v>0.64</v>
      </c>
      <c r="BT66" s="16">
        <f>BS66*(1-'Table de mortalité H'!$AC100)</f>
        <v>0.64</v>
      </c>
      <c r="BU66" s="16">
        <f>BT66*(1-'Table de mortalité H'!$AC100)</f>
        <v>0.64</v>
      </c>
      <c r="BV66" s="16">
        <f>BU66*(1-'Table de mortalité H'!$AC100)</f>
        <v>0.64</v>
      </c>
      <c r="BW66" s="16">
        <f>BV66*(1-'Table de mortalité H'!$AC100)</f>
        <v>0.64</v>
      </c>
      <c r="BX66" s="16">
        <f>BW66*(1-'Table de mortalité H'!$AC100)</f>
        <v>0.64</v>
      </c>
      <c r="BY66" s="16">
        <f>BX66*(1-'Table de mortalité H'!$AC100)</f>
        <v>0.64</v>
      </c>
      <c r="BZ66" s="16">
        <f>BY66*(1-'Table de mortalité H'!$AC100)</f>
        <v>0.64</v>
      </c>
      <c r="CA66" s="16">
        <f>BZ66*(1-'Table de mortalité H'!$AC100)</f>
        <v>0.64</v>
      </c>
      <c r="CB66" s="16">
        <f>CA66*(1-'Table de mortalité H'!$AC100)</f>
        <v>0.64</v>
      </c>
      <c r="CC66" s="16">
        <f>CB66*(1-'Table de mortalité H'!$AC100)</f>
        <v>0.64</v>
      </c>
      <c r="CD66" s="16">
        <f>CC66*(1-'Table de mortalité H'!$AC100)</f>
        <v>0.64</v>
      </c>
      <c r="CE66" s="16">
        <f>CD66*(1-'Table de mortalité H'!$AC100)</f>
        <v>0.64</v>
      </c>
      <c r="CF66" s="16">
        <f>CE66*(1-'Table de mortalité H'!$AC100)</f>
        <v>0.64</v>
      </c>
      <c r="CG66" s="16">
        <f>CF66*(1-'Table de mortalité H'!$AC100)</f>
        <v>0.64</v>
      </c>
      <c r="CH66" s="16">
        <f>CG66*(1-'Table de mortalité H'!$AC100)</f>
        <v>0.64</v>
      </c>
      <c r="CI66" s="16">
        <f>CH66*(1-'Table de mortalité H'!$AC100)</f>
        <v>0.64</v>
      </c>
      <c r="CJ66" s="16">
        <f>CI66*(1-'Table de mortalité H'!$AC100)</f>
        <v>0.64</v>
      </c>
      <c r="CK66" s="16">
        <f>CJ66*(1-'Table de mortalité H'!$AC100)</f>
        <v>0.64</v>
      </c>
      <c r="CL66" s="16">
        <f>CK66*(1-'Table de mortalité H'!$AC100)</f>
        <v>0.64</v>
      </c>
      <c r="CM66" s="16">
        <f>CL66*(1-'Table de mortalité H'!$AC100)</f>
        <v>0.64</v>
      </c>
      <c r="CN66" s="16">
        <f>CM66*(1-'Table de mortalité H'!$AC100)</f>
        <v>0.64</v>
      </c>
      <c r="CO66" s="16">
        <f>CN66*(1-'Table de mortalité H'!$AC100)</f>
        <v>0.64</v>
      </c>
      <c r="CP66" s="16">
        <f>CO66*(1-'Table de mortalité H'!$AC100)</f>
        <v>0.64</v>
      </c>
      <c r="CQ66" s="16">
        <f>CP66*(1-'Table de mortalité H'!$AC100)</f>
        <v>0.64</v>
      </c>
      <c r="CR66" s="16">
        <f>CQ66*(1-'Table de mortalité H'!$AC100)</f>
        <v>0.64</v>
      </c>
      <c r="CS66" s="16">
        <f>CR66*(1-'Table de mortalité H'!$AC100)</f>
        <v>0.64</v>
      </c>
      <c r="CT66" s="16">
        <f>CS66*(1-'Table de mortalité H'!$AC100)</f>
        <v>0.64</v>
      </c>
      <c r="CU66" s="16">
        <f>CT66*(1-'Table de mortalité H'!$AC100)</f>
        <v>0.64</v>
      </c>
      <c r="CV66" s="16">
        <f>CU66*(1-'Table de mortalité H'!$AC100)</f>
        <v>0.64</v>
      </c>
      <c r="CW66" s="16">
        <f>CV66*(1-'Table de mortalité H'!$AC100)</f>
        <v>0.64</v>
      </c>
      <c r="CX66" s="16">
        <f>CW66*(1-'Table de mortalité H'!$AC100)</f>
        <v>0.64</v>
      </c>
      <c r="CY66" s="16">
        <f>CX66*(1-'Table de mortalité H'!$AC100)</f>
        <v>0.64</v>
      </c>
      <c r="CZ66" s="16">
        <f>CY66*(1-'Table de mortalité H'!$AC100)</f>
        <v>0.64</v>
      </c>
      <c r="DA66" s="16">
        <f>CZ66*(1-'Table de mortalité H'!$AC100)</f>
        <v>0.64</v>
      </c>
      <c r="DB66" s="16">
        <f>DA66*(1-'Table de mortalité H'!$AC100)</f>
        <v>0.64</v>
      </c>
      <c r="DC66" s="16">
        <f>DB66*(1-'Table de mortalité H'!$AC100)</f>
        <v>0.64</v>
      </c>
      <c r="DD66" s="16">
        <f>DC66*(1-'Table de mortalité H'!$AC100)</f>
        <v>0.64</v>
      </c>
      <c r="DE66" s="16">
        <f>DD66*(1-'Table de mortalité H'!$AC100)</f>
        <v>0.64</v>
      </c>
      <c r="DF66" s="16">
        <f>DE66*(1-'Table de mortalité H'!$AC100)</f>
        <v>0.64</v>
      </c>
      <c r="DG66" s="16">
        <f>DF66*(1-'Table de mortalité H'!$AC100)</f>
        <v>0.64</v>
      </c>
      <c r="DH66" s="16">
        <f>DG66*(1-'Table de mortalité H'!$AC100)</f>
        <v>0.64</v>
      </c>
      <c r="DI66" s="16">
        <f>DH66*(1-'Table de mortalité H'!$AC100)</f>
        <v>0.64</v>
      </c>
      <c r="DJ66" s="16">
        <f>DI66*(1-'Table de mortalité H'!$AC100)</f>
        <v>0.64</v>
      </c>
      <c r="DK66" s="16">
        <f>DJ66*(1-'Table de mortalité H'!$AC100)</f>
        <v>0.64</v>
      </c>
    </row>
    <row r="67" spans="1:115" x14ac:dyDescent="0.2">
      <c r="A67" s="16"/>
      <c r="B67" s="16">
        <v>114</v>
      </c>
      <c r="C67" s="16"/>
      <c r="D67" s="16">
        <f>'Table de mortalité H'!AG101</f>
        <v>0.66</v>
      </c>
      <c r="E67" s="16">
        <f>'Table de mortalité H'!AH101</f>
        <v>0.66</v>
      </c>
      <c r="F67" s="16">
        <f>'Table de mortalité H'!AI101</f>
        <v>0.66</v>
      </c>
      <c r="G67" s="16">
        <f>'Table de mortalité H'!AJ101</f>
        <v>0.66</v>
      </c>
      <c r="H67" s="16">
        <f>'Table de mortalité H'!AK101</f>
        <v>0.66</v>
      </c>
      <c r="I67" s="16">
        <f>'Table de mortalité H'!AL101</f>
        <v>0.66</v>
      </c>
      <c r="J67" s="16">
        <f>'Table de mortalité H'!AM101</f>
        <v>0.66</v>
      </c>
      <c r="K67" s="16">
        <f>'Table de mortalité H'!AN101</f>
        <v>0.66</v>
      </c>
      <c r="L67" s="16">
        <f>'Table de mortalité H'!AO101</f>
        <v>0.66</v>
      </c>
      <c r="M67" s="16">
        <f>'Table de mortalité H'!AP101</f>
        <v>0.66</v>
      </c>
      <c r="N67" s="16">
        <f>'Table de mortalité H'!AQ101</f>
        <v>0.66</v>
      </c>
      <c r="O67" s="16">
        <f>'Table de mortalité H'!AR101</f>
        <v>0.66</v>
      </c>
      <c r="P67" s="16">
        <f>'Table de mortalité H'!AS101</f>
        <v>0.66</v>
      </c>
      <c r="Q67" s="16">
        <f>'Table de mortalité H'!AT101</f>
        <v>0.66</v>
      </c>
      <c r="R67" s="16">
        <f>'Table de mortalité H'!AU101</f>
        <v>0.66</v>
      </c>
      <c r="S67" s="16">
        <f>'Table de mortalité H'!AV101</f>
        <v>0.66</v>
      </c>
      <c r="T67" s="16">
        <f>'Table de mortalité H'!AW101</f>
        <v>0.66</v>
      </c>
      <c r="U67" s="16">
        <f>'Table de mortalité H'!AX101</f>
        <v>0.66</v>
      </c>
      <c r="V67" s="16">
        <f>'Table de mortalité H'!AY101</f>
        <v>0.66</v>
      </c>
      <c r="W67" s="16">
        <f>'Table de mortalité H'!AZ101</f>
        <v>0.66</v>
      </c>
      <c r="X67" s="16">
        <f>'Table de mortalité H'!BA101</f>
        <v>0.66</v>
      </c>
      <c r="Y67" s="16">
        <f>'Table de mortalité H'!BB101</f>
        <v>0.66</v>
      </c>
      <c r="Z67" s="16">
        <f>'Table de mortalité H'!BC101</f>
        <v>0.66</v>
      </c>
      <c r="AA67" s="16">
        <f>'Table de mortalité H'!BD101</f>
        <v>0.66</v>
      </c>
      <c r="AB67" s="16">
        <f>'Table de mortalité H'!BE101</f>
        <v>0.66</v>
      </c>
      <c r="AC67" s="16">
        <f>'Table de mortalité H'!BF101</f>
        <v>0.66</v>
      </c>
      <c r="AD67" s="16">
        <f>'Table de mortalité H'!BG101</f>
        <v>0.66</v>
      </c>
      <c r="AE67" s="16">
        <f>'Table de mortalité H'!BH101</f>
        <v>0.66</v>
      </c>
      <c r="AF67" s="16">
        <f>'Table de mortalité H'!BI101</f>
        <v>0.66</v>
      </c>
      <c r="AG67" s="16">
        <f>AF67*(1-'Table de mortalité H'!$AC101)</f>
        <v>0.66</v>
      </c>
      <c r="AH67" s="16">
        <f>AG67*(1-'Table de mortalité H'!$AC101)</f>
        <v>0.66</v>
      </c>
      <c r="AI67" s="16">
        <f>AH67*(1-'Table de mortalité H'!$AC101)</f>
        <v>0.66</v>
      </c>
      <c r="AJ67" s="16">
        <f>AI67*(1-'Table de mortalité H'!$AC101)</f>
        <v>0.66</v>
      </c>
      <c r="AK67" s="16">
        <f>AJ67*(1-'Table de mortalité H'!$AC101)</f>
        <v>0.66</v>
      </c>
      <c r="AL67" s="16">
        <f>AK67*(1-'Table de mortalité H'!$AC101)</f>
        <v>0.66</v>
      </c>
      <c r="AM67" s="16">
        <f>AL67*(1-'Table de mortalité H'!$AC101)</f>
        <v>0.66</v>
      </c>
      <c r="AN67" s="16">
        <f>AM67*(1-'Table de mortalité H'!$AC101)</f>
        <v>0.66</v>
      </c>
      <c r="AO67" s="16">
        <f>AN67*(1-'Table de mortalité H'!$AC101)</f>
        <v>0.66</v>
      </c>
      <c r="AP67" s="16">
        <f>AO67*(1-'Table de mortalité H'!$AC101)</f>
        <v>0.66</v>
      </c>
      <c r="AQ67" s="16">
        <f>AP67*(1-'Table de mortalité H'!$AC101)</f>
        <v>0.66</v>
      </c>
      <c r="AR67" s="16">
        <f>AQ67*(1-'Table de mortalité H'!$AC101)</f>
        <v>0.66</v>
      </c>
      <c r="AS67" s="16">
        <f>AR67*(1-'Table de mortalité H'!$AC101)</f>
        <v>0.66</v>
      </c>
      <c r="AT67" s="16">
        <f>AS67*(1-'Table de mortalité H'!$AC101)</f>
        <v>0.66</v>
      </c>
      <c r="AU67" s="16">
        <f>AT67*(1-'Table de mortalité H'!$AC101)</f>
        <v>0.66</v>
      </c>
      <c r="AV67" s="16">
        <f>AU67*(1-'Table de mortalité H'!$AC101)</f>
        <v>0.66</v>
      </c>
      <c r="AW67" s="16">
        <f>AV67*(1-'Table de mortalité H'!$AC101)</f>
        <v>0.66</v>
      </c>
      <c r="AX67" s="16">
        <f>AW67*(1-'Table de mortalité H'!$AC101)</f>
        <v>0.66</v>
      </c>
      <c r="AY67" s="16">
        <f>AX67*(1-'Table de mortalité H'!$AC101)</f>
        <v>0.66</v>
      </c>
      <c r="AZ67" s="16">
        <f>AY67*(1-'Table de mortalité H'!$AC101)</f>
        <v>0.66</v>
      </c>
      <c r="BA67" s="16">
        <f>AZ67*(1-'Table de mortalité H'!$AC101)</f>
        <v>0.66</v>
      </c>
      <c r="BB67" s="16">
        <f>BA67*(1-'Table de mortalité H'!$AC101)</f>
        <v>0.66</v>
      </c>
      <c r="BC67" s="16">
        <f>BB67*(1-'Table de mortalité H'!$AC101)</f>
        <v>0.66</v>
      </c>
      <c r="BD67" s="16">
        <f>BC67*(1-'Table de mortalité H'!$AC101)</f>
        <v>0.66</v>
      </c>
      <c r="BE67" s="16">
        <f>BD67*(1-'Table de mortalité H'!$AC101)</f>
        <v>0.66</v>
      </c>
      <c r="BF67" s="16">
        <f>BE67*(1-'Table de mortalité H'!$AC101)</f>
        <v>0.66</v>
      </c>
      <c r="BG67" s="16">
        <f>BF67*(1-'Table de mortalité H'!$AC101)</f>
        <v>0.66</v>
      </c>
      <c r="BH67" s="16">
        <f>BG67*(1-'Table de mortalité H'!$AC101)</f>
        <v>0.66</v>
      </c>
      <c r="BI67" s="16">
        <f>BH67*(1-'Table de mortalité H'!$AC101)</f>
        <v>0.66</v>
      </c>
      <c r="BJ67" s="16">
        <f>BI67*(1-'Table de mortalité H'!$AC101)</f>
        <v>0.66</v>
      </c>
      <c r="BK67" s="16">
        <f>BJ67*(1-'Table de mortalité H'!$AC101)</f>
        <v>0.66</v>
      </c>
      <c r="BL67" s="16">
        <f>BK67*(1-'Table de mortalité H'!$AC101)</f>
        <v>0.66</v>
      </c>
      <c r="BM67" s="16">
        <f>BL67*(1-'Table de mortalité H'!$AC101)</f>
        <v>0.66</v>
      </c>
      <c r="BN67" s="16">
        <f>BM67*(1-'Table de mortalité H'!$AC101)</f>
        <v>0.66</v>
      </c>
      <c r="BO67" s="16">
        <f>BN67*(1-'Table de mortalité H'!$AC101)</f>
        <v>0.66</v>
      </c>
      <c r="BP67" s="16">
        <f>BO67*(1-'Table de mortalité H'!$AC101)</f>
        <v>0.66</v>
      </c>
      <c r="BQ67" s="16">
        <f>BP67*(1-'Table de mortalité H'!$AC101)</f>
        <v>0.66</v>
      </c>
      <c r="BR67" s="16">
        <f>BQ67*(1-'Table de mortalité H'!$AC101)</f>
        <v>0.66</v>
      </c>
      <c r="BS67" s="16">
        <f>BR67*(1-'Table de mortalité H'!$AC101)</f>
        <v>0.66</v>
      </c>
      <c r="BT67" s="16">
        <f>BS67*(1-'Table de mortalité H'!$AC101)</f>
        <v>0.66</v>
      </c>
      <c r="BU67" s="16">
        <f>BT67*(1-'Table de mortalité H'!$AC101)</f>
        <v>0.66</v>
      </c>
      <c r="BV67" s="16">
        <f>BU67*(1-'Table de mortalité H'!$AC101)</f>
        <v>0.66</v>
      </c>
      <c r="BW67" s="16">
        <f>BV67*(1-'Table de mortalité H'!$AC101)</f>
        <v>0.66</v>
      </c>
      <c r="BX67" s="16">
        <f>BW67*(1-'Table de mortalité H'!$AC101)</f>
        <v>0.66</v>
      </c>
      <c r="BY67" s="16">
        <f>BX67*(1-'Table de mortalité H'!$AC101)</f>
        <v>0.66</v>
      </c>
      <c r="BZ67" s="16">
        <f>BY67*(1-'Table de mortalité H'!$AC101)</f>
        <v>0.66</v>
      </c>
      <c r="CA67" s="16">
        <f>BZ67*(1-'Table de mortalité H'!$AC101)</f>
        <v>0.66</v>
      </c>
      <c r="CB67" s="16">
        <f>CA67*(1-'Table de mortalité H'!$AC101)</f>
        <v>0.66</v>
      </c>
      <c r="CC67" s="16">
        <f>CB67*(1-'Table de mortalité H'!$AC101)</f>
        <v>0.66</v>
      </c>
      <c r="CD67" s="16">
        <f>CC67*(1-'Table de mortalité H'!$AC101)</f>
        <v>0.66</v>
      </c>
      <c r="CE67" s="16">
        <f>CD67*(1-'Table de mortalité H'!$AC101)</f>
        <v>0.66</v>
      </c>
      <c r="CF67" s="16">
        <f>CE67*(1-'Table de mortalité H'!$AC101)</f>
        <v>0.66</v>
      </c>
      <c r="CG67" s="16">
        <f>CF67*(1-'Table de mortalité H'!$AC101)</f>
        <v>0.66</v>
      </c>
      <c r="CH67" s="16">
        <f>CG67*(1-'Table de mortalité H'!$AC101)</f>
        <v>0.66</v>
      </c>
      <c r="CI67" s="16">
        <f>CH67*(1-'Table de mortalité H'!$AC101)</f>
        <v>0.66</v>
      </c>
      <c r="CJ67" s="16">
        <f>CI67*(1-'Table de mortalité H'!$AC101)</f>
        <v>0.66</v>
      </c>
      <c r="CK67" s="16">
        <f>CJ67*(1-'Table de mortalité H'!$AC101)</f>
        <v>0.66</v>
      </c>
      <c r="CL67" s="16">
        <f>CK67*(1-'Table de mortalité H'!$AC101)</f>
        <v>0.66</v>
      </c>
      <c r="CM67" s="16">
        <f>CL67*(1-'Table de mortalité H'!$AC101)</f>
        <v>0.66</v>
      </c>
      <c r="CN67" s="16">
        <f>CM67*(1-'Table de mortalité H'!$AC101)</f>
        <v>0.66</v>
      </c>
      <c r="CO67" s="16">
        <f>CN67*(1-'Table de mortalité H'!$AC101)</f>
        <v>0.66</v>
      </c>
      <c r="CP67" s="16">
        <f>CO67*(1-'Table de mortalité H'!$AC101)</f>
        <v>0.66</v>
      </c>
      <c r="CQ67" s="16">
        <f>CP67*(1-'Table de mortalité H'!$AC101)</f>
        <v>0.66</v>
      </c>
      <c r="CR67" s="16">
        <f>CQ67*(1-'Table de mortalité H'!$AC101)</f>
        <v>0.66</v>
      </c>
      <c r="CS67" s="16">
        <f>CR67*(1-'Table de mortalité H'!$AC101)</f>
        <v>0.66</v>
      </c>
      <c r="CT67" s="16">
        <f>CS67*(1-'Table de mortalité H'!$AC101)</f>
        <v>0.66</v>
      </c>
      <c r="CU67" s="16">
        <f>CT67*(1-'Table de mortalité H'!$AC101)</f>
        <v>0.66</v>
      </c>
      <c r="CV67" s="16">
        <f>CU67*(1-'Table de mortalité H'!$AC101)</f>
        <v>0.66</v>
      </c>
      <c r="CW67" s="16">
        <f>CV67*(1-'Table de mortalité H'!$AC101)</f>
        <v>0.66</v>
      </c>
      <c r="CX67" s="16">
        <f>CW67*(1-'Table de mortalité H'!$AC101)</f>
        <v>0.66</v>
      </c>
      <c r="CY67" s="16">
        <f>CX67*(1-'Table de mortalité H'!$AC101)</f>
        <v>0.66</v>
      </c>
      <c r="CZ67" s="16">
        <f>CY67*(1-'Table de mortalité H'!$AC101)</f>
        <v>0.66</v>
      </c>
      <c r="DA67" s="16">
        <f>CZ67*(1-'Table de mortalité H'!$AC101)</f>
        <v>0.66</v>
      </c>
      <c r="DB67" s="16">
        <f>DA67*(1-'Table de mortalité H'!$AC101)</f>
        <v>0.66</v>
      </c>
      <c r="DC67" s="16">
        <f>DB67*(1-'Table de mortalité H'!$AC101)</f>
        <v>0.66</v>
      </c>
      <c r="DD67" s="16">
        <f>DC67*(1-'Table de mortalité H'!$AC101)</f>
        <v>0.66</v>
      </c>
      <c r="DE67" s="16">
        <f>DD67*(1-'Table de mortalité H'!$AC101)</f>
        <v>0.66</v>
      </c>
      <c r="DF67" s="16">
        <f>DE67*(1-'Table de mortalité H'!$AC101)</f>
        <v>0.66</v>
      </c>
      <c r="DG67" s="16">
        <f>DF67*(1-'Table de mortalité H'!$AC101)</f>
        <v>0.66</v>
      </c>
      <c r="DH67" s="16">
        <f>DG67*(1-'Table de mortalité H'!$AC101)</f>
        <v>0.66</v>
      </c>
      <c r="DI67" s="16">
        <f>DH67*(1-'Table de mortalité H'!$AC101)</f>
        <v>0.66</v>
      </c>
      <c r="DJ67" s="16">
        <f>DI67*(1-'Table de mortalité H'!$AC101)</f>
        <v>0.66</v>
      </c>
      <c r="DK67" s="16">
        <f>DJ67*(1-'Table de mortalité H'!$AC101)</f>
        <v>0.66</v>
      </c>
    </row>
    <row r="68" spans="1:115" x14ac:dyDescent="0.2">
      <c r="A68" s="16"/>
      <c r="B68" s="16">
        <v>115</v>
      </c>
      <c r="C68" s="16"/>
      <c r="D68" s="16">
        <f>'Table de mortalité H'!AG102</f>
        <v>1</v>
      </c>
      <c r="E68" s="16">
        <f>'Table de mortalité H'!AH102</f>
        <v>1</v>
      </c>
      <c r="F68" s="16">
        <f>'Table de mortalité H'!AI102</f>
        <v>1</v>
      </c>
      <c r="G68" s="16">
        <f>'Table de mortalité H'!AJ102</f>
        <v>1</v>
      </c>
      <c r="H68" s="16">
        <f>'Table de mortalité H'!AK102</f>
        <v>1</v>
      </c>
      <c r="I68" s="16">
        <f>'Table de mortalité H'!AL102</f>
        <v>1</v>
      </c>
      <c r="J68" s="16">
        <f>'Table de mortalité H'!AM102</f>
        <v>1</v>
      </c>
      <c r="K68" s="16">
        <f>'Table de mortalité H'!AN102</f>
        <v>1</v>
      </c>
      <c r="L68" s="16">
        <f>'Table de mortalité H'!AO102</f>
        <v>1</v>
      </c>
      <c r="M68" s="16">
        <f>'Table de mortalité H'!AP102</f>
        <v>1</v>
      </c>
      <c r="N68" s="16">
        <f>'Table de mortalité H'!AQ102</f>
        <v>1</v>
      </c>
      <c r="O68" s="16">
        <f>'Table de mortalité H'!AR102</f>
        <v>1</v>
      </c>
      <c r="P68" s="16">
        <f>'Table de mortalité H'!AS102</f>
        <v>1</v>
      </c>
      <c r="Q68" s="16">
        <f>'Table de mortalité H'!AT102</f>
        <v>1</v>
      </c>
      <c r="R68" s="16">
        <f>'Table de mortalité H'!AU102</f>
        <v>1</v>
      </c>
      <c r="S68" s="16">
        <f>'Table de mortalité H'!AV102</f>
        <v>1</v>
      </c>
      <c r="T68" s="16">
        <f>'Table de mortalité H'!AW102</f>
        <v>1</v>
      </c>
      <c r="U68" s="16">
        <f>'Table de mortalité H'!AX102</f>
        <v>1</v>
      </c>
      <c r="V68" s="16">
        <f>'Table de mortalité H'!AY102</f>
        <v>1</v>
      </c>
      <c r="W68" s="16">
        <f>'Table de mortalité H'!AZ102</f>
        <v>1</v>
      </c>
      <c r="X68" s="16">
        <f>'Table de mortalité H'!BA102</f>
        <v>1</v>
      </c>
      <c r="Y68" s="16">
        <f>'Table de mortalité H'!BB102</f>
        <v>1</v>
      </c>
      <c r="Z68" s="16">
        <f>'Table de mortalité H'!BC102</f>
        <v>1</v>
      </c>
      <c r="AA68" s="16">
        <f>'Table de mortalité H'!BD102</f>
        <v>1</v>
      </c>
      <c r="AB68" s="16">
        <f>'Table de mortalité H'!BE102</f>
        <v>1</v>
      </c>
      <c r="AC68" s="16">
        <f>'Table de mortalité H'!BF102</f>
        <v>1</v>
      </c>
      <c r="AD68" s="16">
        <f>'Table de mortalité H'!BG102</f>
        <v>1</v>
      </c>
      <c r="AE68" s="16">
        <f>'Table de mortalité H'!BH102</f>
        <v>1</v>
      </c>
      <c r="AF68" s="16">
        <f>'Table de mortalité H'!BI102</f>
        <v>1</v>
      </c>
      <c r="AG68" s="16">
        <f>AF68*(1-'Table de mortalité H'!$AC102)</f>
        <v>1</v>
      </c>
      <c r="AH68" s="16">
        <f>AG68*(1-'Table de mortalité H'!$AC102)</f>
        <v>1</v>
      </c>
      <c r="AI68" s="16">
        <f>AH68*(1-'Table de mortalité H'!$AC102)</f>
        <v>1</v>
      </c>
      <c r="AJ68" s="16">
        <f>AI68*(1-'Table de mortalité H'!$AC102)</f>
        <v>1</v>
      </c>
      <c r="AK68" s="16">
        <f>AJ68*(1-'Table de mortalité H'!$AC102)</f>
        <v>1</v>
      </c>
      <c r="AL68" s="16">
        <f>AK68*(1-'Table de mortalité H'!$AC102)</f>
        <v>1</v>
      </c>
      <c r="AM68" s="16">
        <f>AL68*(1-'Table de mortalité H'!$AC102)</f>
        <v>1</v>
      </c>
      <c r="AN68" s="16">
        <f>AM68*(1-'Table de mortalité H'!$AC102)</f>
        <v>1</v>
      </c>
      <c r="AO68" s="16">
        <f>AN68*(1-'Table de mortalité H'!$AC102)</f>
        <v>1</v>
      </c>
      <c r="AP68" s="16">
        <f>AO68*(1-'Table de mortalité H'!$AC102)</f>
        <v>1</v>
      </c>
      <c r="AQ68" s="16">
        <f>AP68*(1-'Table de mortalité H'!$AC102)</f>
        <v>1</v>
      </c>
      <c r="AR68" s="16">
        <f>AQ68*(1-'Table de mortalité H'!$AC102)</f>
        <v>1</v>
      </c>
      <c r="AS68" s="16">
        <f>AR68*(1-'Table de mortalité H'!$AC102)</f>
        <v>1</v>
      </c>
      <c r="AT68" s="16">
        <f>AS68*(1-'Table de mortalité H'!$AC102)</f>
        <v>1</v>
      </c>
      <c r="AU68" s="16">
        <f>AT68*(1-'Table de mortalité H'!$AC102)</f>
        <v>1</v>
      </c>
      <c r="AV68" s="16">
        <f>AU68*(1-'Table de mortalité H'!$AC102)</f>
        <v>1</v>
      </c>
      <c r="AW68" s="16">
        <f>AV68*(1-'Table de mortalité H'!$AC102)</f>
        <v>1</v>
      </c>
      <c r="AX68" s="16">
        <f>AW68*(1-'Table de mortalité H'!$AC102)</f>
        <v>1</v>
      </c>
      <c r="AY68" s="16">
        <f>AX68*(1-'Table de mortalité H'!$AC102)</f>
        <v>1</v>
      </c>
      <c r="AZ68" s="16">
        <f>AY68*(1-'Table de mortalité H'!$AC102)</f>
        <v>1</v>
      </c>
      <c r="BA68" s="16">
        <f>AZ68*(1-'Table de mortalité H'!$AC102)</f>
        <v>1</v>
      </c>
      <c r="BB68" s="16">
        <f>BA68*(1-'Table de mortalité H'!$AC102)</f>
        <v>1</v>
      </c>
      <c r="BC68" s="16">
        <f>BB68*(1-'Table de mortalité H'!$AC102)</f>
        <v>1</v>
      </c>
      <c r="BD68" s="16">
        <f>BC68*(1-'Table de mortalité H'!$AC102)</f>
        <v>1</v>
      </c>
      <c r="BE68" s="16">
        <f>BD68*(1-'Table de mortalité H'!$AC102)</f>
        <v>1</v>
      </c>
      <c r="BF68" s="16">
        <f>BE68*(1-'Table de mortalité H'!$AC102)</f>
        <v>1</v>
      </c>
      <c r="BG68" s="16">
        <f>BF68*(1-'Table de mortalité H'!$AC102)</f>
        <v>1</v>
      </c>
      <c r="BH68" s="16">
        <f>BG68*(1-'Table de mortalité H'!$AC102)</f>
        <v>1</v>
      </c>
      <c r="BI68" s="16">
        <f>BH68*(1-'Table de mortalité H'!$AC102)</f>
        <v>1</v>
      </c>
      <c r="BJ68" s="16">
        <f>BI68*(1-'Table de mortalité H'!$AC102)</f>
        <v>1</v>
      </c>
      <c r="BK68" s="16">
        <f>BJ68*(1-'Table de mortalité H'!$AC102)</f>
        <v>1</v>
      </c>
      <c r="BL68" s="16">
        <f>BK68*(1-'Table de mortalité H'!$AC102)</f>
        <v>1</v>
      </c>
      <c r="BM68" s="16">
        <f>BL68*(1-'Table de mortalité H'!$AC102)</f>
        <v>1</v>
      </c>
      <c r="BN68" s="16">
        <f>BM68*(1-'Table de mortalité H'!$AC102)</f>
        <v>1</v>
      </c>
      <c r="BO68" s="16">
        <f>BN68*(1-'Table de mortalité H'!$AC102)</f>
        <v>1</v>
      </c>
      <c r="BP68" s="16">
        <f>BO68*(1-'Table de mortalité H'!$AC102)</f>
        <v>1</v>
      </c>
      <c r="BQ68" s="16">
        <f>BP68*(1-'Table de mortalité H'!$AC102)</f>
        <v>1</v>
      </c>
      <c r="BR68" s="16">
        <f>BQ68*(1-'Table de mortalité H'!$AC102)</f>
        <v>1</v>
      </c>
      <c r="BS68" s="16">
        <f>BR68*(1-'Table de mortalité H'!$AC102)</f>
        <v>1</v>
      </c>
      <c r="BT68" s="16">
        <f>BS68*(1-'Table de mortalité H'!$AC102)</f>
        <v>1</v>
      </c>
      <c r="BU68" s="16">
        <f>BT68*(1-'Table de mortalité H'!$AC102)</f>
        <v>1</v>
      </c>
      <c r="BV68" s="16">
        <f>BU68*(1-'Table de mortalité H'!$AC102)</f>
        <v>1</v>
      </c>
      <c r="BW68" s="16">
        <f>BV68*(1-'Table de mortalité H'!$AC102)</f>
        <v>1</v>
      </c>
      <c r="BX68" s="16">
        <f>BW68*(1-'Table de mortalité H'!$AC102)</f>
        <v>1</v>
      </c>
      <c r="BY68" s="16">
        <f>BX68*(1-'Table de mortalité H'!$AC102)</f>
        <v>1</v>
      </c>
      <c r="BZ68" s="16">
        <f>BY68*(1-'Table de mortalité H'!$AC102)</f>
        <v>1</v>
      </c>
      <c r="CA68" s="16">
        <f>BZ68*(1-'Table de mortalité H'!$AC102)</f>
        <v>1</v>
      </c>
      <c r="CB68" s="16">
        <f>CA68*(1-'Table de mortalité H'!$AC102)</f>
        <v>1</v>
      </c>
      <c r="CC68" s="16">
        <f>CB68*(1-'Table de mortalité H'!$AC102)</f>
        <v>1</v>
      </c>
      <c r="CD68" s="16">
        <f>CC68*(1-'Table de mortalité H'!$AC102)</f>
        <v>1</v>
      </c>
      <c r="CE68" s="16">
        <f>CD68*(1-'Table de mortalité H'!$AC102)</f>
        <v>1</v>
      </c>
      <c r="CF68" s="16">
        <f>CE68*(1-'Table de mortalité H'!$AC102)</f>
        <v>1</v>
      </c>
      <c r="CG68" s="16">
        <f>CF68*(1-'Table de mortalité H'!$AC102)</f>
        <v>1</v>
      </c>
      <c r="CH68" s="16">
        <f>CG68*(1-'Table de mortalité H'!$AC102)</f>
        <v>1</v>
      </c>
      <c r="CI68" s="16">
        <f>CH68*(1-'Table de mortalité H'!$AC102)</f>
        <v>1</v>
      </c>
      <c r="CJ68" s="16">
        <f>CI68*(1-'Table de mortalité H'!$AC102)</f>
        <v>1</v>
      </c>
      <c r="CK68" s="16">
        <f>CJ68*(1-'Table de mortalité H'!$AC102)</f>
        <v>1</v>
      </c>
      <c r="CL68" s="16">
        <f>CK68*(1-'Table de mortalité H'!$AC102)</f>
        <v>1</v>
      </c>
      <c r="CM68" s="16">
        <f>CL68*(1-'Table de mortalité H'!$AC102)</f>
        <v>1</v>
      </c>
      <c r="CN68" s="16">
        <f>CM68*(1-'Table de mortalité H'!$AC102)</f>
        <v>1</v>
      </c>
      <c r="CO68" s="16">
        <f>CN68*(1-'Table de mortalité H'!$AC102)</f>
        <v>1</v>
      </c>
      <c r="CP68" s="16">
        <f>CO68*(1-'Table de mortalité H'!$AC102)</f>
        <v>1</v>
      </c>
      <c r="CQ68" s="16">
        <f>CP68*(1-'Table de mortalité H'!$AC102)</f>
        <v>1</v>
      </c>
      <c r="CR68" s="16">
        <f>CQ68*(1-'Table de mortalité H'!$AC102)</f>
        <v>1</v>
      </c>
      <c r="CS68" s="16">
        <f>CR68*(1-'Table de mortalité H'!$AC102)</f>
        <v>1</v>
      </c>
      <c r="CT68" s="16">
        <f>CS68*(1-'Table de mortalité H'!$AC102)</f>
        <v>1</v>
      </c>
      <c r="CU68" s="16">
        <f>CT68*(1-'Table de mortalité H'!$AC102)</f>
        <v>1</v>
      </c>
      <c r="CV68" s="16">
        <f>CU68*(1-'Table de mortalité H'!$AC102)</f>
        <v>1</v>
      </c>
      <c r="CW68" s="16">
        <f>CV68*(1-'Table de mortalité H'!$AC102)</f>
        <v>1</v>
      </c>
      <c r="CX68" s="16">
        <f>CW68*(1-'Table de mortalité H'!$AC102)</f>
        <v>1</v>
      </c>
      <c r="CY68" s="16">
        <f>CX68*(1-'Table de mortalité H'!$AC102)</f>
        <v>1</v>
      </c>
      <c r="CZ68" s="16">
        <f>CY68*(1-'Table de mortalité H'!$AC102)</f>
        <v>1</v>
      </c>
      <c r="DA68" s="16">
        <f>CZ68*(1-'Table de mortalité H'!$AC102)</f>
        <v>1</v>
      </c>
      <c r="DB68" s="16">
        <f>DA68*(1-'Table de mortalité H'!$AC102)</f>
        <v>1</v>
      </c>
      <c r="DC68" s="16">
        <f>DB68*(1-'Table de mortalité H'!$AC102)</f>
        <v>1</v>
      </c>
      <c r="DD68" s="16">
        <f>DC68*(1-'Table de mortalité H'!$AC102)</f>
        <v>1</v>
      </c>
      <c r="DE68" s="16">
        <f>DD68*(1-'Table de mortalité H'!$AC102)</f>
        <v>1</v>
      </c>
      <c r="DF68" s="16">
        <f>DE68*(1-'Table de mortalité H'!$AC102)</f>
        <v>1</v>
      </c>
      <c r="DG68" s="16">
        <f>DF68*(1-'Table de mortalité H'!$AC102)</f>
        <v>1</v>
      </c>
      <c r="DH68" s="16">
        <f>DG68*(1-'Table de mortalité H'!$AC102)</f>
        <v>1</v>
      </c>
      <c r="DI68" s="16">
        <f>DH68*(1-'Table de mortalité H'!$AC102)</f>
        <v>1</v>
      </c>
      <c r="DJ68" s="16">
        <f>DI68*(1-'Table de mortalité H'!$AC102)</f>
        <v>1</v>
      </c>
      <c r="DK68" s="16">
        <f>DJ68*(1-'Table de mortalité H'!$AC102)</f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7833FA-8F46-4E01-86E4-7D3624B6FD8E}">
  <dimension ref="A1:DK68"/>
  <sheetViews>
    <sheetView workbookViewId="0">
      <selection activeCell="D13" sqref="D13"/>
    </sheetView>
  </sheetViews>
  <sheetFormatPr baseColWidth="10" defaultRowHeight="15" x14ac:dyDescent="0.2"/>
  <sheetData>
    <row r="1" spans="1:115" x14ac:dyDescent="0.2">
      <c r="A1" s="16" t="s">
        <v>132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  <c r="BF1" s="16"/>
      <c r="BG1" s="16"/>
      <c r="BH1" s="16"/>
      <c r="BI1" s="16"/>
      <c r="BJ1" s="16"/>
      <c r="BK1" s="16"/>
      <c r="BL1" s="16"/>
      <c r="BM1" s="16"/>
      <c r="BN1" s="16"/>
      <c r="BO1" s="16"/>
      <c r="BP1" s="16"/>
      <c r="BQ1" s="16"/>
      <c r="BR1" s="16"/>
      <c r="BS1" s="16"/>
      <c r="BT1" s="16"/>
      <c r="BU1" s="16"/>
      <c r="BV1" s="16"/>
      <c r="BW1" s="16"/>
      <c r="BX1" s="16"/>
      <c r="BY1" s="16"/>
      <c r="BZ1" s="16"/>
      <c r="CA1" s="16"/>
      <c r="CB1" s="16"/>
      <c r="CC1" s="16"/>
      <c r="CD1" s="16"/>
      <c r="CE1" s="16"/>
      <c r="CF1" s="16"/>
      <c r="CG1" s="16"/>
      <c r="CH1" s="16"/>
      <c r="CI1" s="16"/>
      <c r="CJ1" s="16"/>
      <c r="CK1" s="16"/>
      <c r="CL1" s="16"/>
      <c r="CM1" s="16"/>
      <c r="CN1" s="16"/>
      <c r="CO1" s="16"/>
      <c r="CP1" s="16"/>
      <c r="CQ1" s="16"/>
      <c r="CR1" s="16"/>
      <c r="CS1" s="16"/>
      <c r="CT1" s="16"/>
      <c r="CU1" s="16"/>
      <c r="CV1" s="16"/>
      <c r="CW1" s="16"/>
      <c r="CX1" s="16"/>
      <c r="CY1" s="16"/>
      <c r="CZ1" s="16"/>
      <c r="DA1" s="16"/>
      <c r="DB1" s="16"/>
      <c r="DC1" s="16"/>
      <c r="DD1" s="16"/>
      <c r="DE1" s="16"/>
      <c r="DF1" s="16"/>
      <c r="DG1" s="16"/>
      <c r="DH1" s="16"/>
      <c r="DI1" s="16"/>
      <c r="DJ1" s="16"/>
      <c r="DK1" s="16"/>
    </row>
    <row r="2" spans="1:115" x14ac:dyDescent="0.2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  <c r="BL2" s="16"/>
      <c r="BM2" s="16"/>
      <c r="BN2" s="16"/>
      <c r="BO2" s="16"/>
      <c r="BP2" s="16"/>
      <c r="BQ2" s="16"/>
      <c r="BR2" s="16"/>
      <c r="BS2" s="16"/>
      <c r="BT2" s="16"/>
      <c r="BU2" s="16"/>
      <c r="BV2" s="16"/>
      <c r="BW2" s="16"/>
      <c r="BX2" s="16"/>
      <c r="BY2" s="16"/>
      <c r="BZ2" s="16"/>
      <c r="CA2" s="16"/>
      <c r="CB2" s="16"/>
      <c r="CC2" s="16"/>
      <c r="CD2" s="16"/>
      <c r="CE2" s="16"/>
      <c r="CF2" s="16"/>
      <c r="CG2" s="16"/>
      <c r="CH2" s="16"/>
      <c r="CI2" s="16"/>
      <c r="CJ2" s="16"/>
      <c r="CK2" s="16"/>
      <c r="CL2" s="16"/>
      <c r="CM2" s="16"/>
      <c r="CN2" s="16"/>
      <c r="CO2" s="16"/>
      <c r="CP2" s="16"/>
      <c r="CQ2" s="16"/>
      <c r="CR2" s="16"/>
      <c r="CS2" s="16"/>
      <c r="CT2" s="16"/>
      <c r="CU2" s="16"/>
      <c r="CV2" s="16"/>
      <c r="CW2" s="16"/>
      <c r="CX2" s="16"/>
      <c r="CY2" s="16"/>
      <c r="CZ2" s="16"/>
      <c r="DA2" s="16"/>
      <c r="DB2" s="16"/>
      <c r="DC2" s="16"/>
      <c r="DD2" s="16"/>
      <c r="DE2" s="16"/>
      <c r="DF2" s="16"/>
      <c r="DG2" s="16"/>
      <c r="DH2" s="16"/>
      <c r="DI2" s="16"/>
      <c r="DJ2" s="16"/>
      <c r="DK2" s="16"/>
    </row>
    <row r="3" spans="1:115" x14ac:dyDescent="0.2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BZ3" s="16"/>
      <c r="CA3" s="16"/>
      <c r="CB3" s="16"/>
      <c r="CC3" s="16"/>
      <c r="CD3" s="16"/>
      <c r="CE3" s="16"/>
      <c r="CF3" s="16"/>
      <c r="CG3" s="16"/>
      <c r="CH3" s="16"/>
      <c r="CI3" s="16"/>
      <c r="CJ3" s="16"/>
      <c r="CK3" s="16"/>
      <c r="CL3" s="16"/>
      <c r="CM3" s="16"/>
      <c r="CN3" s="16"/>
      <c r="CO3" s="16"/>
      <c r="CP3" s="16"/>
      <c r="CQ3" s="16"/>
      <c r="CR3" s="16"/>
      <c r="CS3" s="16"/>
      <c r="CT3" s="16"/>
      <c r="CU3" s="16"/>
      <c r="CV3" s="16"/>
      <c r="CW3" s="16"/>
      <c r="CX3" s="16"/>
      <c r="CY3" s="16"/>
      <c r="CZ3" s="16"/>
      <c r="DA3" s="16"/>
      <c r="DB3" s="16"/>
      <c r="DC3" s="16"/>
      <c r="DD3" s="16"/>
      <c r="DE3" s="16"/>
      <c r="DF3" s="16"/>
      <c r="DG3" s="16"/>
      <c r="DH3" s="16"/>
      <c r="DI3" s="16"/>
      <c r="DJ3" s="16"/>
      <c r="DK3" s="16"/>
    </row>
    <row r="4" spans="1:115" x14ac:dyDescent="0.2">
      <c r="A4" s="16" t="s">
        <v>124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BZ4" s="16"/>
      <c r="CA4" s="16"/>
      <c r="CB4" s="16"/>
      <c r="CC4" s="16"/>
      <c r="CD4" s="16"/>
      <c r="CE4" s="16"/>
      <c r="CF4" s="16"/>
      <c r="CG4" s="16"/>
      <c r="CH4" s="16"/>
      <c r="CI4" s="16"/>
      <c r="CJ4" s="16"/>
      <c r="CK4" s="16"/>
      <c r="CL4" s="16"/>
      <c r="CM4" s="16"/>
      <c r="CN4" s="16"/>
      <c r="CO4" s="16"/>
      <c r="CP4" s="16"/>
      <c r="CQ4" s="16"/>
      <c r="CR4" s="16"/>
      <c r="CS4" s="16"/>
      <c r="CT4" s="16"/>
      <c r="CU4" s="16"/>
      <c r="CV4" s="16"/>
      <c r="CW4" s="16"/>
      <c r="CX4" s="16"/>
      <c r="CY4" s="16"/>
      <c r="CZ4" s="16"/>
      <c r="DA4" s="16"/>
      <c r="DB4" s="16"/>
      <c r="DC4" s="16"/>
      <c r="DD4" s="16"/>
      <c r="DE4" s="16"/>
      <c r="DF4" s="16"/>
      <c r="DG4" s="16"/>
      <c r="DH4" s="16"/>
      <c r="DI4" s="16"/>
      <c r="DJ4" s="16"/>
      <c r="DK4" s="16"/>
    </row>
    <row r="5" spans="1:115" x14ac:dyDescent="0.2">
      <c r="A5" s="16" t="s">
        <v>115</v>
      </c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BZ5" s="16"/>
      <c r="CA5" s="16"/>
      <c r="CB5" s="16"/>
      <c r="CC5" s="16"/>
      <c r="CD5" s="16"/>
      <c r="CE5" s="16"/>
      <c r="CF5" s="16"/>
      <c r="CG5" s="16"/>
      <c r="CH5" s="16"/>
      <c r="CI5" s="16"/>
      <c r="CJ5" s="16"/>
      <c r="CK5" s="16"/>
      <c r="CL5" s="16"/>
      <c r="CM5" s="16"/>
      <c r="CN5" s="16"/>
      <c r="CO5" s="16"/>
      <c r="CP5" s="16"/>
      <c r="CQ5" s="16"/>
      <c r="CR5" s="16"/>
      <c r="CS5" s="16"/>
      <c r="CT5" s="16"/>
      <c r="CU5" s="16"/>
      <c r="CV5" s="16"/>
      <c r="CW5" s="16"/>
      <c r="CX5" s="16"/>
      <c r="CY5" s="16"/>
      <c r="CZ5" s="16"/>
      <c r="DA5" s="16"/>
      <c r="DB5" s="16"/>
      <c r="DC5" s="16"/>
      <c r="DD5" s="16"/>
      <c r="DE5" s="16"/>
      <c r="DF5" s="16"/>
      <c r="DG5" s="16"/>
      <c r="DH5" s="16"/>
      <c r="DI5" s="16"/>
      <c r="DJ5" s="16"/>
      <c r="DK5" s="16"/>
    </row>
    <row r="6" spans="1:115" x14ac:dyDescent="0.2">
      <c r="A6" s="16" t="s">
        <v>116</v>
      </c>
      <c r="B6" s="16"/>
      <c r="C6" s="16"/>
      <c r="D6" s="16"/>
      <c r="E6" s="16">
        <v>60</v>
      </c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/>
      <c r="BZ6" s="16"/>
      <c r="CA6" s="16"/>
      <c r="CB6" s="16"/>
      <c r="CC6" s="16"/>
      <c r="CD6" s="16"/>
      <c r="CE6" s="16"/>
      <c r="CF6" s="16"/>
      <c r="CG6" s="16"/>
      <c r="CH6" s="16"/>
      <c r="CI6" s="16"/>
      <c r="CJ6" s="16"/>
      <c r="CK6" s="16"/>
      <c r="CL6" s="16"/>
      <c r="CM6" s="16"/>
      <c r="CN6" s="16"/>
      <c r="CO6" s="16"/>
      <c r="CP6" s="16"/>
      <c r="CQ6" s="16"/>
      <c r="CR6" s="16"/>
      <c r="CS6" s="16"/>
      <c r="CT6" s="16"/>
      <c r="CU6" s="16"/>
      <c r="CV6" s="16"/>
      <c r="CW6" s="16"/>
      <c r="CX6" s="16"/>
      <c r="CY6" s="16"/>
      <c r="CZ6" s="16"/>
      <c r="DA6" s="16"/>
      <c r="DB6" s="16"/>
      <c r="DC6" s="16"/>
      <c r="DD6" s="16"/>
      <c r="DE6" s="16"/>
      <c r="DF6" s="16"/>
      <c r="DG6" s="16"/>
      <c r="DH6" s="16"/>
      <c r="DI6" s="16"/>
      <c r="DJ6" s="16"/>
      <c r="DK6" s="16"/>
    </row>
    <row r="7" spans="1:115" x14ac:dyDescent="0.2">
      <c r="A7" s="16" t="s">
        <v>117</v>
      </c>
      <c r="B7" s="16"/>
      <c r="C7" s="16"/>
      <c r="D7" s="16"/>
      <c r="E7" s="16">
        <v>115</v>
      </c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BZ7" s="16"/>
      <c r="CA7" s="16"/>
      <c r="CB7" s="16"/>
      <c r="CC7" s="16"/>
      <c r="CD7" s="16"/>
      <c r="CE7" s="16"/>
      <c r="CF7" s="16"/>
      <c r="CG7" s="16"/>
      <c r="CH7" s="16"/>
      <c r="CI7" s="16"/>
      <c r="CJ7" s="16"/>
      <c r="CK7" s="16"/>
      <c r="CL7" s="16"/>
      <c r="CM7" s="16"/>
      <c r="CN7" s="16"/>
      <c r="CO7" s="16"/>
      <c r="CP7" s="16"/>
      <c r="CQ7" s="16"/>
      <c r="CR7" s="16"/>
      <c r="CS7" s="16"/>
      <c r="CT7" s="16"/>
      <c r="CU7" s="16"/>
      <c r="CV7" s="16"/>
      <c r="CW7" s="16"/>
      <c r="CX7" s="16"/>
      <c r="CY7" s="16"/>
      <c r="CZ7" s="16"/>
      <c r="DA7" s="16"/>
      <c r="DB7" s="16"/>
      <c r="DC7" s="16"/>
      <c r="DD7" s="16"/>
      <c r="DE7" s="16"/>
      <c r="DF7" s="16"/>
      <c r="DG7" s="16"/>
      <c r="DH7" s="16"/>
      <c r="DI7" s="16"/>
      <c r="DJ7" s="16"/>
      <c r="DK7" s="16"/>
    </row>
    <row r="8" spans="1:115" x14ac:dyDescent="0.2">
      <c r="A8" s="16" t="s">
        <v>118</v>
      </c>
      <c r="B8" s="16"/>
      <c r="C8" s="16"/>
      <c r="D8" s="16"/>
      <c r="E8" s="16">
        <v>2014</v>
      </c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BZ8" s="16"/>
      <c r="CA8" s="16"/>
      <c r="CB8" s="16"/>
      <c r="CC8" s="16"/>
      <c r="CD8" s="16"/>
      <c r="CE8" s="16"/>
      <c r="CF8" s="16"/>
      <c r="CG8" s="16"/>
      <c r="CH8" s="16"/>
      <c r="CI8" s="16"/>
      <c r="CJ8" s="16"/>
      <c r="CK8" s="16"/>
      <c r="CL8" s="16"/>
      <c r="CM8" s="16"/>
      <c r="CN8" s="16"/>
      <c r="CO8" s="16"/>
      <c r="CP8" s="16"/>
      <c r="CQ8" s="16"/>
      <c r="CR8" s="16"/>
      <c r="CS8" s="16"/>
      <c r="CT8" s="16"/>
      <c r="CU8" s="16"/>
      <c r="CV8" s="16"/>
      <c r="CW8" s="16"/>
      <c r="CX8" s="16"/>
      <c r="CY8" s="16"/>
      <c r="CZ8" s="16"/>
      <c r="DA8" s="16"/>
      <c r="DB8" s="16"/>
      <c r="DC8" s="16"/>
      <c r="DD8" s="16"/>
      <c r="DE8" s="16"/>
      <c r="DF8" s="16"/>
      <c r="DG8" s="16"/>
      <c r="DH8" s="16"/>
      <c r="DI8" s="16"/>
      <c r="DJ8" s="16"/>
      <c r="DK8" s="16"/>
    </row>
    <row r="9" spans="1:115" x14ac:dyDescent="0.2">
      <c r="A9" s="16" t="s">
        <v>119</v>
      </c>
      <c r="B9" s="16"/>
      <c r="C9" s="16"/>
      <c r="D9" s="16"/>
      <c r="E9" s="16">
        <v>2125</v>
      </c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</row>
    <row r="10" spans="1:115" x14ac:dyDescent="0.2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BZ10" s="16"/>
      <c r="CA10" s="16"/>
      <c r="CB10" s="16"/>
      <c r="CC10" s="16"/>
      <c r="CD10" s="16"/>
      <c r="CE10" s="16"/>
      <c r="CF10" s="16"/>
      <c r="CG10" s="16"/>
      <c r="CH10" s="16"/>
      <c r="CI10" s="16"/>
      <c r="CJ10" s="16"/>
      <c r="CK10" s="16"/>
      <c r="CL10" s="16"/>
      <c r="CM10" s="16"/>
      <c r="CN10" s="16"/>
      <c r="CO10" s="16"/>
      <c r="CP10" s="16"/>
      <c r="CQ10" s="16"/>
      <c r="CR10" s="16"/>
      <c r="CS10" s="16"/>
      <c r="CT10" s="16"/>
      <c r="CU10" s="16"/>
      <c r="CV10" s="16"/>
      <c r="CW10" s="16"/>
      <c r="CX10" s="16"/>
      <c r="CY10" s="16"/>
      <c r="CZ10" s="16"/>
      <c r="DA10" s="16"/>
      <c r="DB10" s="16"/>
      <c r="DC10" s="16"/>
      <c r="DD10" s="16"/>
      <c r="DE10" s="16"/>
      <c r="DF10" s="16"/>
      <c r="DG10" s="16"/>
      <c r="DH10" s="16"/>
      <c r="DI10" s="16"/>
      <c r="DJ10" s="16"/>
      <c r="DK10" s="16"/>
    </row>
    <row r="11" spans="1:115" x14ac:dyDescent="0.2">
      <c r="A11" s="16"/>
      <c r="B11" s="16" t="s">
        <v>5</v>
      </c>
      <c r="C11" s="16"/>
      <c r="D11" s="16" t="s">
        <v>0</v>
      </c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BZ11" s="16"/>
      <c r="CA11" s="16"/>
      <c r="CB11" s="16"/>
      <c r="CC11" s="16"/>
      <c r="CD11" s="16"/>
      <c r="CE11" s="16"/>
      <c r="CF11" s="16"/>
      <c r="CG11" s="16"/>
      <c r="CH11" s="16"/>
      <c r="CI11" s="16"/>
      <c r="CJ11" s="16"/>
      <c r="CK11" s="16"/>
      <c r="CL11" s="16"/>
      <c r="CM11" s="16"/>
      <c r="CN11" s="16"/>
      <c r="CO11" s="16"/>
      <c r="CP11" s="16"/>
      <c r="CQ11" s="16"/>
      <c r="CR11" s="16"/>
      <c r="CS11" s="16"/>
      <c r="CT11" s="16"/>
      <c r="CU11" s="16"/>
      <c r="CV11" s="16"/>
      <c r="CW11" s="16"/>
      <c r="CX11" s="16"/>
      <c r="CY11" s="16"/>
      <c r="CZ11" s="16"/>
      <c r="DA11" s="16"/>
      <c r="DB11" s="16"/>
      <c r="DC11" s="16"/>
      <c r="DD11" s="16"/>
      <c r="DE11" s="16"/>
      <c r="DF11" s="16"/>
      <c r="DG11" s="16"/>
      <c r="DH11" s="16"/>
      <c r="DI11" s="16"/>
      <c r="DJ11" s="16"/>
      <c r="DK11" s="16"/>
    </row>
    <row r="12" spans="1:115" x14ac:dyDescent="0.2">
      <c r="A12" s="16"/>
      <c r="B12" s="16"/>
      <c r="C12" s="16"/>
      <c r="D12" s="16">
        <v>2014</v>
      </c>
      <c r="E12" s="16">
        <v>2015</v>
      </c>
      <c r="F12" s="16">
        <v>2016</v>
      </c>
      <c r="G12" s="16">
        <v>2017</v>
      </c>
      <c r="H12" s="16">
        <v>2018</v>
      </c>
      <c r="I12" s="16">
        <v>2019</v>
      </c>
      <c r="J12" s="16">
        <v>2020</v>
      </c>
      <c r="K12" s="16">
        <v>2021</v>
      </c>
      <c r="L12" s="16">
        <v>2022</v>
      </c>
      <c r="M12" s="16">
        <v>2023</v>
      </c>
      <c r="N12" s="16">
        <v>2024</v>
      </c>
      <c r="O12" s="16">
        <v>2025</v>
      </c>
      <c r="P12" s="16">
        <v>2026</v>
      </c>
      <c r="Q12" s="16">
        <v>2027</v>
      </c>
      <c r="R12" s="16">
        <v>2028</v>
      </c>
      <c r="S12" s="16">
        <v>2029</v>
      </c>
      <c r="T12" s="16">
        <v>2030</v>
      </c>
      <c r="U12" s="16">
        <v>2031</v>
      </c>
      <c r="V12" s="16">
        <v>2032</v>
      </c>
      <c r="W12" s="16">
        <v>2033</v>
      </c>
      <c r="X12" s="16">
        <v>2034</v>
      </c>
      <c r="Y12" s="16">
        <v>2035</v>
      </c>
      <c r="Z12" s="16">
        <v>2036</v>
      </c>
      <c r="AA12" s="16">
        <v>2037</v>
      </c>
      <c r="AB12" s="16">
        <v>2038</v>
      </c>
      <c r="AC12" s="16">
        <v>2039</v>
      </c>
      <c r="AD12" s="16">
        <v>2040</v>
      </c>
      <c r="AE12" s="16">
        <v>2041</v>
      </c>
      <c r="AF12" s="16">
        <v>2042</v>
      </c>
      <c r="AG12" s="16">
        <v>2043</v>
      </c>
      <c r="AH12" s="16">
        <v>2044</v>
      </c>
      <c r="AI12" s="16">
        <v>2045</v>
      </c>
      <c r="AJ12" s="16">
        <v>2046</v>
      </c>
      <c r="AK12" s="16">
        <v>2047</v>
      </c>
      <c r="AL12" s="16">
        <v>2048</v>
      </c>
      <c r="AM12" s="16">
        <v>2049</v>
      </c>
      <c r="AN12" s="16">
        <v>2050</v>
      </c>
      <c r="AO12" s="16">
        <v>2051</v>
      </c>
      <c r="AP12" s="16">
        <v>2052</v>
      </c>
      <c r="AQ12" s="16">
        <v>2053</v>
      </c>
      <c r="AR12" s="16">
        <v>2054</v>
      </c>
      <c r="AS12" s="16">
        <v>2055</v>
      </c>
      <c r="AT12" s="16">
        <v>2056</v>
      </c>
      <c r="AU12" s="16">
        <v>2057</v>
      </c>
      <c r="AV12" s="16">
        <v>2058</v>
      </c>
      <c r="AW12" s="16">
        <v>2059</v>
      </c>
      <c r="AX12" s="16">
        <v>2060</v>
      </c>
      <c r="AY12" s="16">
        <v>2061</v>
      </c>
      <c r="AZ12" s="16">
        <v>2062</v>
      </c>
      <c r="BA12" s="16">
        <v>2063</v>
      </c>
      <c r="BB12" s="16">
        <v>2064</v>
      </c>
      <c r="BC12" s="16">
        <v>2065</v>
      </c>
      <c r="BD12" s="16">
        <v>2066</v>
      </c>
      <c r="BE12" s="16">
        <v>2067</v>
      </c>
      <c r="BF12" s="16">
        <v>2068</v>
      </c>
      <c r="BG12" s="16">
        <v>2069</v>
      </c>
      <c r="BH12" s="16">
        <v>2070</v>
      </c>
      <c r="BI12" s="16">
        <v>2071</v>
      </c>
      <c r="BJ12" s="16">
        <v>2072</v>
      </c>
      <c r="BK12" s="16">
        <v>2073</v>
      </c>
      <c r="BL12" s="16">
        <v>2074</v>
      </c>
      <c r="BM12" s="16">
        <v>2075</v>
      </c>
      <c r="BN12" s="16">
        <v>2076</v>
      </c>
      <c r="BO12" s="16">
        <v>2077</v>
      </c>
      <c r="BP12" s="16">
        <v>2078</v>
      </c>
      <c r="BQ12" s="16">
        <v>2079</v>
      </c>
      <c r="BR12" s="16">
        <v>2080</v>
      </c>
      <c r="BS12" s="16">
        <v>2081</v>
      </c>
      <c r="BT12" s="16">
        <v>2082</v>
      </c>
      <c r="BU12" s="16">
        <v>2083</v>
      </c>
      <c r="BV12" s="16">
        <v>2084</v>
      </c>
      <c r="BW12" s="16">
        <v>2085</v>
      </c>
      <c r="BX12" s="16">
        <v>2086</v>
      </c>
      <c r="BY12" s="16">
        <v>2087</v>
      </c>
      <c r="BZ12" s="16">
        <v>2088</v>
      </c>
      <c r="CA12" s="16">
        <v>2089</v>
      </c>
      <c r="CB12" s="16">
        <v>2090</v>
      </c>
      <c r="CC12" s="16">
        <v>2091</v>
      </c>
      <c r="CD12" s="16">
        <v>2092</v>
      </c>
      <c r="CE12" s="16">
        <v>2093</v>
      </c>
      <c r="CF12" s="16">
        <v>2094</v>
      </c>
      <c r="CG12" s="16">
        <v>2095</v>
      </c>
      <c r="CH12" s="16">
        <v>2096</v>
      </c>
      <c r="CI12" s="16">
        <v>2097</v>
      </c>
      <c r="CJ12" s="16">
        <v>2098</v>
      </c>
      <c r="CK12" s="16">
        <v>2099</v>
      </c>
      <c r="CL12" s="16">
        <v>2100</v>
      </c>
      <c r="CM12" s="16">
        <v>2101</v>
      </c>
      <c r="CN12" s="16">
        <v>2102</v>
      </c>
      <c r="CO12" s="16">
        <v>2103</v>
      </c>
      <c r="CP12" s="16">
        <v>2104</v>
      </c>
      <c r="CQ12" s="16">
        <v>2105</v>
      </c>
      <c r="CR12" s="16">
        <v>2106</v>
      </c>
      <c r="CS12" s="16">
        <v>2107</v>
      </c>
      <c r="CT12" s="16">
        <v>2108</v>
      </c>
      <c r="CU12" s="16">
        <v>2109</v>
      </c>
      <c r="CV12" s="16">
        <v>2110</v>
      </c>
      <c r="CW12" s="16">
        <v>2111</v>
      </c>
      <c r="CX12" s="16">
        <v>2112</v>
      </c>
      <c r="CY12" s="16">
        <v>2113</v>
      </c>
      <c r="CZ12" s="16">
        <v>2114</v>
      </c>
      <c r="DA12" s="16">
        <v>2115</v>
      </c>
      <c r="DB12" s="16">
        <v>2116</v>
      </c>
      <c r="DC12" s="16">
        <v>2117</v>
      </c>
      <c r="DD12" s="16">
        <v>2118</v>
      </c>
      <c r="DE12" s="16">
        <v>2119</v>
      </c>
      <c r="DF12" s="16">
        <v>2120</v>
      </c>
      <c r="DG12" s="16">
        <v>2121</v>
      </c>
      <c r="DH12" s="16">
        <v>2122</v>
      </c>
      <c r="DI12" s="16">
        <v>2123</v>
      </c>
      <c r="DJ12" s="16">
        <v>2124</v>
      </c>
      <c r="DK12" s="16">
        <v>2125</v>
      </c>
    </row>
    <row r="13" spans="1:115" x14ac:dyDescent="0.2">
      <c r="A13" s="16"/>
      <c r="B13" s="16">
        <v>60</v>
      </c>
      <c r="C13" s="16"/>
      <c r="D13" s="16">
        <f>'Table de mortalité F'!AG47</f>
        <v>4.62E-3</v>
      </c>
      <c r="E13" s="16">
        <f>'Table de mortalité F'!AH47</f>
        <v>4.5451559999999998E-3</v>
      </c>
      <c r="F13" s="16">
        <f>'Table de mortalité F'!AI47</f>
        <v>4.4728880196E-3</v>
      </c>
      <c r="G13" s="16">
        <f>'Table de mortalité F'!AJ47</f>
        <v>4.4035582552962001E-3</v>
      </c>
      <c r="H13" s="16">
        <f>'Table de mortalité F'!AK47</f>
        <v>4.3370645256412274E-3</v>
      </c>
      <c r="I13" s="16">
        <f>'Table de mortalité F'!AL47</f>
        <v>4.2733096771143016E-3</v>
      </c>
      <c r="J13" s="16">
        <f>'Table de mortalité F'!AM47</f>
        <v>4.2122013487315675E-3</v>
      </c>
      <c r="K13" s="16">
        <f>'Table de mortalité F'!AN47</f>
        <v>4.1540729701190719E-3</v>
      </c>
      <c r="L13" s="16">
        <f>'Table de mortalité F'!AO47</f>
        <v>4.0984083923194768E-3</v>
      </c>
      <c r="M13" s="16">
        <f>'Table de mortalité F'!AP47</f>
        <v>4.0455389240585558E-3</v>
      </c>
      <c r="N13" s="16">
        <f>'Table de mortalité F'!AQ47</f>
        <v>3.99537424140023E-3</v>
      </c>
      <c r="O13" s="16">
        <f>'Table de mortalité F'!AR47</f>
        <v>3.9474297505034273E-3</v>
      </c>
      <c r="P13" s="16">
        <f>'Table de mortalité F'!AS47</f>
        <v>3.9016395653975874E-3</v>
      </c>
      <c r="Q13" s="16">
        <f>'Table de mortalité F'!AT47</f>
        <v>3.8579412022651345E-3</v>
      </c>
      <c r="R13" s="16">
        <f>'Table de mortalité F'!AU47</f>
        <v>3.8158896431604444E-3</v>
      </c>
      <c r="S13" s="16">
        <f>'Table de mortalité F'!AV47</f>
        <v>3.7754412129429437E-3</v>
      </c>
      <c r="T13" s="16">
        <f>'Table de mortalité F'!AW47</f>
        <v>3.7365541684496314E-3</v>
      </c>
      <c r="U13" s="16">
        <f>'Table de mortalité F'!AX47</f>
        <v>3.6984413159314453E-3</v>
      </c>
      <c r="V13" s="16">
        <f>'Table de mortalité F'!AY47</f>
        <v>3.6614569027721309E-3</v>
      </c>
      <c r="W13" s="16">
        <f>'Table de mortalité F'!AZ47</f>
        <v>3.6248423337444098E-3</v>
      </c>
      <c r="X13" s="16">
        <f>'Table de mortalité F'!BA47</f>
        <v>3.5885939104069657E-3</v>
      </c>
      <c r="Y13" s="16">
        <f>'Table de mortalité F'!BB47</f>
        <v>3.5527079713028962E-3</v>
      </c>
      <c r="Z13" s="16">
        <f>'Table de mortalité F'!BC47</f>
        <v>3.517180891589867E-3</v>
      </c>
      <c r="AA13" s="16">
        <f>'Table de mortalité F'!BD47</f>
        <v>3.4820090826739683E-3</v>
      </c>
      <c r="AB13" s="16">
        <f>'Table de mortalité F'!BE47</f>
        <v>3.4471889918472284E-3</v>
      </c>
      <c r="AC13" s="16">
        <f>'Table de mortalité F'!BF47</f>
        <v>3.4127171019287562E-3</v>
      </c>
      <c r="AD13" s="16">
        <f>'Table de mortalité F'!BG47</f>
        <v>3.3785899309094689E-3</v>
      </c>
      <c r="AE13" s="16">
        <f>'Table de mortalité F'!BH47</f>
        <v>3.3448040316003741E-3</v>
      </c>
      <c r="AF13" s="16">
        <f>'Table de mortalité F'!BI47</f>
        <v>3.3113559912843703E-3</v>
      </c>
      <c r="AG13" s="16">
        <f>AF13*(1-'Table de mortalité F'!$AC47)</f>
        <v>3.2782424313715264E-3</v>
      </c>
      <c r="AH13" s="16">
        <f>AG13*(1-'Table de mortalité F'!$AC47)</f>
        <v>3.2454600070578113E-3</v>
      </c>
      <c r="AI13" s="16">
        <f>AH13*(1-'Table de mortalité F'!$AC47)</f>
        <v>3.2130054069872331E-3</v>
      </c>
      <c r="AJ13" s="16">
        <f>AI13*(1-'Table de mortalité F'!$AC47)</f>
        <v>3.1808753529173608E-3</v>
      </c>
      <c r="AK13" s="16">
        <f>AJ13*(1-'Table de mortalité F'!$AC47)</f>
        <v>3.1490665993881874E-3</v>
      </c>
      <c r="AL13" s="16">
        <f>AK13*(1-'Table de mortalité F'!$AC47)</f>
        <v>3.1175759333943055E-3</v>
      </c>
      <c r="AM13" s="16">
        <f>AL13*(1-'Table de mortalité F'!$AC47)</f>
        <v>3.0864001740603625E-3</v>
      </c>
      <c r="AN13" s="16">
        <f>AM13*(1-'Table de mortalité F'!$AC47)</f>
        <v>3.0555361723197589E-3</v>
      </c>
      <c r="AO13" s="16">
        <f>AN13*(1-'Table de mortalité F'!$AC47)</f>
        <v>3.0249808105965613E-3</v>
      </c>
      <c r="AP13" s="16">
        <f>AO13*(1-'Table de mortalité F'!$AC47)</f>
        <v>2.9947310024905954E-3</v>
      </c>
      <c r="AQ13" s="16">
        <f>AP13*(1-'Table de mortalité F'!$AC47)</f>
        <v>2.9647836924656893E-3</v>
      </c>
      <c r="AR13" s="16">
        <f>AQ13*(1-'Table de mortalité F'!$AC47)</f>
        <v>2.9351358555410323E-3</v>
      </c>
      <c r="AS13" s="16">
        <f>AR13*(1-'Table de mortalité F'!$AC47)</f>
        <v>2.9057844969856217E-3</v>
      </c>
      <c r="AT13" s="16">
        <f>AS13*(1-'Table de mortalité F'!$AC47)</f>
        <v>2.8767266520157656E-3</v>
      </c>
      <c r="AU13" s="16">
        <f>AT13*(1-'Table de mortalité F'!$AC47)</f>
        <v>2.8479593854956078E-3</v>
      </c>
      <c r="AV13" s="16">
        <f>AU13*(1-'Table de mortalité F'!$AC47)</f>
        <v>2.8194797916406516E-3</v>
      </c>
      <c r="AW13" s="16">
        <f>AV13*(1-'Table de mortalité F'!$AC47)</f>
        <v>2.791284993724245E-3</v>
      </c>
      <c r="AX13" s="16">
        <f>AW13*(1-'Table de mortalité F'!$AC47)</f>
        <v>2.7633721437870028E-3</v>
      </c>
      <c r="AY13" s="16">
        <f>AX13*(1-'Table de mortalité F'!$AC47)</f>
        <v>2.7357384223491328E-3</v>
      </c>
      <c r="AZ13" s="16">
        <f>AY13*(1-'Table de mortalité F'!$AC47)</f>
        <v>2.7083810381256413E-3</v>
      </c>
      <c r="BA13" s="16">
        <f>AZ13*(1-'Table de mortalité F'!$AC47)</f>
        <v>2.681297227744385E-3</v>
      </c>
      <c r="BB13" s="16">
        <f>BA13*(1-'Table de mortalité F'!$AC47)</f>
        <v>2.6544842554669409E-3</v>
      </c>
      <c r="BC13" s="16">
        <f>BB13*(1-'Table de mortalité F'!$AC47)</f>
        <v>2.6279394129122714E-3</v>
      </c>
      <c r="BD13" s="16">
        <f>BC13*(1-'Table de mortalité F'!$AC47)</f>
        <v>2.6016600187831486E-3</v>
      </c>
      <c r="BE13" s="16">
        <f>BD13*(1-'Table de mortalité F'!$AC47)</f>
        <v>2.5756434185953171E-3</v>
      </c>
      <c r="BF13" s="16">
        <f>BE13*(1-'Table de mortalité F'!$AC47)</f>
        <v>2.5498869844093638E-3</v>
      </c>
      <c r="BG13" s="16">
        <f>BF13*(1-'Table de mortalité F'!$AC47)</f>
        <v>2.5243881145652703E-3</v>
      </c>
      <c r="BH13" s="16">
        <f>BG13*(1-'Table de mortalité F'!$AC47)</f>
        <v>2.4991442334196174E-3</v>
      </c>
      <c r="BI13" s="16">
        <f>BH13*(1-'Table de mortalité F'!$AC47)</f>
        <v>2.4741527910854214E-3</v>
      </c>
      <c r="BJ13" s="16">
        <f>BI13*(1-'Table de mortalité F'!$AC47)</f>
        <v>2.4494112631745671E-3</v>
      </c>
      <c r="BK13" s="16">
        <f>BJ13*(1-'Table de mortalité F'!$AC47)</f>
        <v>2.4249171505428212E-3</v>
      </c>
      <c r="BL13" s="16">
        <f>BK13*(1-'Table de mortalité F'!$AC47)</f>
        <v>2.4006679790373928E-3</v>
      </c>
      <c r="BM13" s="16">
        <f>BL13*(1-'Table de mortalité F'!$AC47)</f>
        <v>2.3766612992470191E-3</v>
      </c>
      <c r="BN13" s="16">
        <f>BM13*(1-'Table de mortalité F'!$AC47)</f>
        <v>2.3528946862545488E-3</v>
      </c>
      <c r="BO13" s="16">
        <f>BN13*(1-'Table de mortalité F'!$AC47)</f>
        <v>2.3293657393920033E-3</v>
      </c>
      <c r="BP13" s="16">
        <f>BO13*(1-'Table de mortalité F'!$AC47)</f>
        <v>2.3060720819980834E-3</v>
      </c>
      <c r="BQ13" s="16">
        <f>BP13*(1-'Table de mortalité F'!$AC47)</f>
        <v>2.2830113611781023E-3</v>
      </c>
      <c r="BR13" s="16">
        <f>BQ13*(1-'Table de mortalité F'!$AC47)</f>
        <v>2.2601812475663212E-3</v>
      </c>
      <c r="BS13" s="16">
        <f>BR13*(1-'Table de mortalité F'!$AC47)</f>
        <v>2.2375794350906579E-3</v>
      </c>
      <c r="BT13" s="16">
        <f>BS13*(1-'Table de mortalité F'!$AC47)</f>
        <v>2.2152036407397514E-3</v>
      </c>
      <c r="BU13" s="16">
        <f>BT13*(1-'Table de mortalité F'!$AC47)</f>
        <v>2.1930516043323538E-3</v>
      </c>
      <c r="BV13" s="16">
        <f>BU13*(1-'Table de mortalité F'!$AC47)</f>
        <v>2.1711210882890304E-3</v>
      </c>
      <c r="BW13" s="16">
        <f>BV13*(1-'Table de mortalité F'!$AC47)</f>
        <v>2.1494098774061401E-3</v>
      </c>
      <c r="BX13" s="16">
        <f>BW13*(1-'Table de mortalité F'!$AC47)</f>
        <v>2.1279157786320787E-3</v>
      </c>
      <c r="BY13" s="16">
        <f>BX13*(1-'Table de mortalité F'!$AC47)</f>
        <v>2.1066366208457579E-3</v>
      </c>
      <c r="BZ13" s="16">
        <f>BY13*(1-'Table de mortalité F'!$AC47)</f>
        <v>2.0855702546373001E-3</v>
      </c>
      <c r="CA13" s="16">
        <f>BZ13*(1-'Table de mortalité F'!$AC47)</f>
        <v>2.0647145520909273E-3</v>
      </c>
      <c r="CB13" s="16">
        <f>CA13*(1-'Table de mortalité F'!$AC47)</f>
        <v>2.0440674065700178E-3</v>
      </c>
      <c r="CC13" s="16">
        <f>CB13*(1-'Table de mortalité F'!$AC47)</f>
        <v>2.0236267325043178E-3</v>
      </c>
      <c r="CD13" s="16">
        <f>CC13*(1-'Table de mortalité F'!$AC47)</f>
        <v>2.0033904651792747E-3</v>
      </c>
      <c r="CE13" s="16">
        <f>CD13*(1-'Table de mortalité F'!$AC47)</f>
        <v>1.983356560527482E-3</v>
      </c>
      <c r="CF13" s="16">
        <f>CE13*(1-'Table de mortalité F'!$AC47)</f>
        <v>1.9635229949222072E-3</v>
      </c>
      <c r="CG13" s="16">
        <f>CF13*(1-'Table de mortalité F'!$AC47)</f>
        <v>1.9438877649729852E-3</v>
      </c>
      <c r="CH13" s="16">
        <f>CG13*(1-'Table de mortalité F'!$AC47)</f>
        <v>1.9244488873232553E-3</v>
      </c>
      <c r="CI13" s="16">
        <f>CH13*(1-'Table de mortalité F'!$AC47)</f>
        <v>1.9052043984500227E-3</v>
      </c>
      <c r="CJ13" s="16">
        <f>CI13*(1-'Table de mortalité F'!$AC47)</f>
        <v>1.8861523544655226E-3</v>
      </c>
      <c r="CK13" s="16">
        <f>CJ13*(1-'Table de mortalité F'!$AC47)</f>
        <v>1.8672908309208672E-3</v>
      </c>
      <c r="CL13" s="16">
        <f>CK13*(1-'Table de mortalité F'!$AC47)</f>
        <v>1.8486179226116586E-3</v>
      </c>
      <c r="CM13" s="16">
        <f>CL13*(1-'Table de mortalité F'!$AC47)</f>
        <v>1.830131743385542E-3</v>
      </c>
      <c r="CN13" s="16">
        <f>CM13*(1-'Table de mortalité F'!$AC47)</f>
        <v>1.8118304259516864E-3</v>
      </c>
      <c r="CO13" s="16">
        <f>CN13*(1-'Table de mortalité F'!$AC47)</f>
        <v>1.7937121216921696E-3</v>
      </c>
      <c r="CP13" s="16">
        <f>CO13*(1-'Table de mortalité F'!$AC47)</f>
        <v>1.7757750004752479E-3</v>
      </c>
      <c r="CQ13" s="16">
        <f>CP13*(1-'Table de mortalité F'!$AC47)</f>
        <v>1.7580172504704954E-3</v>
      </c>
      <c r="CR13" s="16">
        <f>CQ13*(1-'Table de mortalité F'!$AC47)</f>
        <v>1.7404370779657904E-3</v>
      </c>
      <c r="CS13" s="16">
        <f>CR13*(1-'Table de mortalité F'!$AC47)</f>
        <v>1.7230327071861323E-3</v>
      </c>
      <c r="CT13" s="16">
        <f>CS13*(1-'Table de mortalité F'!$AC47)</f>
        <v>1.705802380114271E-3</v>
      </c>
      <c r="CU13" s="16">
        <f>CT13*(1-'Table de mortalité F'!$AC47)</f>
        <v>1.6887443563131281E-3</v>
      </c>
      <c r="CV13" s="16">
        <f>CU13*(1-'Table de mortalité F'!$AC47)</f>
        <v>1.6718569127499969E-3</v>
      </c>
      <c r="CW13" s="16">
        <f>CV13*(1-'Table de mortalité F'!$AC47)</f>
        <v>1.655138343622497E-3</v>
      </c>
      <c r="CX13" s="16">
        <f>CW13*(1-'Table de mortalité F'!$AC47)</f>
        <v>1.6385869601862721E-3</v>
      </c>
      <c r="CY13" s="16">
        <f>CX13*(1-'Table de mortalité F'!$AC47)</f>
        <v>1.6222010905844093E-3</v>
      </c>
      <c r="CZ13" s="16">
        <f>CY13*(1-'Table de mortalité F'!$AC47)</f>
        <v>1.6059790796785652E-3</v>
      </c>
      <c r="DA13" s="16">
        <f>CZ13*(1-'Table de mortalité F'!$AC47)</f>
        <v>1.5899192888817796E-3</v>
      </c>
      <c r="DB13" s="16">
        <f>DA13*(1-'Table de mortalité F'!$AC47)</f>
        <v>1.5740200959929618E-3</v>
      </c>
      <c r="DC13" s="16">
        <f>DB13*(1-'Table de mortalité F'!$AC47)</f>
        <v>1.5582798950330322E-3</v>
      </c>
      <c r="DD13" s="16">
        <f>DC13*(1-'Table de mortalité F'!$AC47)</f>
        <v>1.5426970960827019E-3</v>
      </c>
      <c r="DE13" s="16">
        <f>DD13*(1-'Table de mortalité F'!$AC47)</f>
        <v>1.5272701251218749E-3</v>
      </c>
      <c r="DF13" s="16">
        <f>DE13*(1-'Table de mortalité F'!$AC47)</f>
        <v>1.5119974238706562E-3</v>
      </c>
      <c r="DG13" s="16">
        <f>DF13*(1-'Table de mortalité F'!$AC47)</f>
        <v>1.4968774496319497E-3</v>
      </c>
      <c r="DH13" s="16">
        <f>DG13*(1-'Table de mortalité F'!$AC47)</f>
        <v>1.4819086751356302E-3</v>
      </c>
      <c r="DI13" s="16">
        <f>DH13*(1-'Table de mortalité F'!$AC47)</f>
        <v>1.467089588384274E-3</v>
      </c>
      <c r="DJ13" s="16">
        <f>DI13*(1-'Table de mortalité F'!$AC47)</f>
        <v>1.4524186925004312E-3</v>
      </c>
      <c r="DK13" s="16">
        <f>DJ13*(1-'Table de mortalité F'!$AC47)</f>
        <v>1.4378945055754269E-3</v>
      </c>
    </row>
    <row r="14" spans="1:115" x14ac:dyDescent="0.2">
      <c r="A14" s="16"/>
      <c r="B14" s="16">
        <v>61</v>
      </c>
      <c r="C14" s="16"/>
      <c r="D14" s="16">
        <f>'Table de mortalité F'!AG48</f>
        <v>5.0217999999999999E-3</v>
      </c>
      <c r="E14" s="16">
        <f>'Table de mortalité F'!AH48</f>
        <v>4.9384381200000002E-3</v>
      </c>
      <c r="F14" s="16">
        <f>'Table de mortalité F'!AI48</f>
        <v>4.8584354224560002E-3</v>
      </c>
      <c r="G14" s="16">
        <f>'Table de mortalité F'!AJ48</f>
        <v>4.7811862992389494E-3</v>
      </c>
      <c r="H14" s="16">
        <f>'Table de mortalité F'!AK48</f>
        <v>4.7075560302306694E-3</v>
      </c>
      <c r="I14" s="16">
        <f>'Table de mortalité F'!AL48</f>
        <v>4.6369426897772091E-3</v>
      </c>
      <c r="J14" s="16">
        <f>'Table de mortalité F'!AM48</f>
        <v>4.5697070207754396E-3</v>
      </c>
      <c r="K14" s="16">
        <f>'Table de mortalité F'!AN48</f>
        <v>4.505731122484583E-3</v>
      </c>
      <c r="L14" s="16">
        <f>'Table de mortalité F'!AO48</f>
        <v>4.4449037523310413E-3</v>
      </c>
      <c r="M14" s="16">
        <f>'Table de mortalité F'!AP48</f>
        <v>4.3871200035507374E-3</v>
      </c>
      <c r="N14" s="16">
        <f>'Table de mortalité F'!AQ48</f>
        <v>4.331842291505998E-3</v>
      </c>
      <c r="O14" s="16">
        <f>'Table de mortalité F'!AR48</f>
        <v>4.2794269997787756E-3</v>
      </c>
      <c r="P14" s="16">
        <f>'Table de mortalité F'!AS48</f>
        <v>4.2293577038813633E-3</v>
      </c>
      <c r="Q14" s="16">
        <f>'Table de mortalité F'!AT48</f>
        <v>4.1815659618275039E-3</v>
      </c>
      <c r="R14" s="16">
        <f>'Table de mortalité F'!AU48</f>
        <v>4.1359868928435841E-3</v>
      </c>
      <c r="S14" s="16">
        <f>'Table de mortalité F'!AV48</f>
        <v>4.0921454317794422E-3</v>
      </c>
      <c r="T14" s="16">
        <f>'Table de mortalité F'!AW48</f>
        <v>4.0495871192889358E-3</v>
      </c>
      <c r="U14" s="16">
        <f>'Table de mortalité F'!AX48</f>
        <v>4.0082813306721891E-3</v>
      </c>
      <c r="V14" s="16">
        <f>'Table de mortalité F'!AY48</f>
        <v>3.9681985173654673E-3</v>
      </c>
      <c r="W14" s="16">
        <f>'Table de mortalité F'!AZ48</f>
        <v>3.9285165321918123E-3</v>
      </c>
      <c r="X14" s="16">
        <f>'Table de mortalité F'!BA48</f>
        <v>3.8892313668698942E-3</v>
      </c>
      <c r="Y14" s="16">
        <f>'Table de mortalité F'!BB48</f>
        <v>3.8503390532011951E-3</v>
      </c>
      <c r="Z14" s="16">
        <f>'Table de mortalité F'!BC48</f>
        <v>3.8118356626691829E-3</v>
      </c>
      <c r="AA14" s="16">
        <f>'Table de mortalité F'!BD48</f>
        <v>3.773717306042491E-3</v>
      </c>
      <c r="AB14" s="16">
        <f>'Table de mortalité F'!BE48</f>
        <v>3.7359801329820662E-3</v>
      </c>
      <c r="AC14" s="16">
        <f>'Table de mortalité F'!BF48</f>
        <v>3.6986203316522453E-3</v>
      </c>
      <c r="AD14" s="16">
        <f>'Table de mortalité F'!BG48</f>
        <v>3.6616341283357227E-3</v>
      </c>
      <c r="AE14" s="16">
        <f>'Table de mortalité F'!BH48</f>
        <v>3.6250177870523655E-3</v>
      </c>
      <c r="AF14" s="16">
        <f>'Table de mortalité F'!BI48</f>
        <v>3.5887676091818418E-3</v>
      </c>
      <c r="AG14" s="16">
        <f>AF14*(1-'Table de mortalité F'!$AC48)</f>
        <v>3.5528799330900233E-3</v>
      </c>
      <c r="AH14" s="16">
        <f>AG14*(1-'Table de mortalité F'!$AC48)</f>
        <v>3.5173511337591229E-3</v>
      </c>
      <c r="AI14" s="16">
        <f>AH14*(1-'Table de mortalité F'!$AC48)</f>
        <v>3.4821776224215318E-3</v>
      </c>
      <c r="AJ14" s="16">
        <f>AI14*(1-'Table de mortalité F'!$AC48)</f>
        <v>3.4473558461973162E-3</v>
      </c>
      <c r="AK14" s="16">
        <f>AJ14*(1-'Table de mortalité F'!$AC48)</f>
        <v>3.4128822877353433E-3</v>
      </c>
      <c r="AL14" s="16">
        <f>AK14*(1-'Table de mortalité F'!$AC48)</f>
        <v>3.3787534648579897E-3</v>
      </c>
      <c r="AM14" s="16">
        <f>AL14*(1-'Table de mortalité F'!$AC48)</f>
        <v>3.34496593020941E-3</v>
      </c>
      <c r="AN14" s="16">
        <f>AM14*(1-'Table de mortalité F'!$AC48)</f>
        <v>3.3115162709073157E-3</v>
      </c>
      <c r="AO14" s="16">
        <f>AN14*(1-'Table de mortalité F'!$AC48)</f>
        <v>3.2784011081982427E-3</v>
      </c>
      <c r="AP14" s="16">
        <f>AO14*(1-'Table de mortalité F'!$AC48)</f>
        <v>3.24561709711626E-3</v>
      </c>
      <c r="AQ14" s="16">
        <f>AP14*(1-'Table de mortalité F'!$AC48)</f>
        <v>3.2131609261450973E-3</v>
      </c>
      <c r="AR14" s="16">
        <f>AQ14*(1-'Table de mortalité F'!$AC48)</f>
        <v>3.1810293168836462E-3</v>
      </c>
      <c r="AS14" s="16">
        <f>AR14*(1-'Table de mortalité F'!$AC48)</f>
        <v>3.1492190237148096E-3</v>
      </c>
      <c r="AT14" s="16">
        <f>AS14*(1-'Table de mortalité F'!$AC48)</f>
        <v>3.1177268334776614E-3</v>
      </c>
      <c r="AU14" s="16">
        <f>AT14*(1-'Table de mortalité F'!$AC48)</f>
        <v>3.0865495651428848E-3</v>
      </c>
      <c r="AV14" s="16">
        <f>AU14*(1-'Table de mortalité F'!$AC48)</f>
        <v>3.0556840694914559E-3</v>
      </c>
      <c r="AW14" s="16">
        <f>AV14*(1-'Table de mortalité F'!$AC48)</f>
        <v>3.0251272287965415E-3</v>
      </c>
      <c r="AX14" s="16">
        <f>AW14*(1-'Table de mortalité F'!$AC48)</f>
        <v>2.994875956508576E-3</v>
      </c>
      <c r="AY14" s="16">
        <f>AX14*(1-'Table de mortalité F'!$AC48)</f>
        <v>2.9649271969434902E-3</v>
      </c>
      <c r="AZ14" s="16">
        <f>AY14*(1-'Table de mortalité F'!$AC48)</f>
        <v>2.9352779249740553E-3</v>
      </c>
      <c r="BA14" s="16">
        <f>AZ14*(1-'Table de mortalité F'!$AC48)</f>
        <v>2.9059251457243147E-3</v>
      </c>
      <c r="BB14" s="16">
        <f>BA14*(1-'Table de mortalité F'!$AC48)</f>
        <v>2.8768658942670716E-3</v>
      </c>
      <c r="BC14" s="16">
        <f>BB14*(1-'Table de mortalité F'!$AC48)</f>
        <v>2.848097235324401E-3</v>
      </c>
      <c r="BD14" s="16">
        <f>BC14*(1-'Table de mortalité F'!$AC48)</f>
        <v>2.8196162629711571E-3</v>
      </c>
      <c r="BE14" s="16">
        <f>BD14*(1-'Table de mortalité F'!$AC48)</f>
        <v>2.7914201003414454E-3</v>
      </c>
      <c r="BF14" s="16">
        <f>BE14*(1-'Table de mortalité F'!$AC48)</f>
        <v>2.763505899338031E-3</v>
      </c>
      <c r="BG14" s="16">
        <f>BF14*(1-'Table de mortalité F'!$AC48)</f>
        <v>2.7358708403446507E-3</v>
      </c>
      <c r="BH14" s="16">
        <f>BG14*(1-'Table de mortalité F'!$AC48)</f>
        <v>2.7085121319412042E-3</v>
      </c>
      <c r="BI14" s="16">
        <f>BH14*(1-'Table de mortalité F'!$AC48)</f>
        <v>2.6814270106217922E-3</v>
      </c>
      <c r="BJ14" s="16">
        <f>BI14*(1-'Table de mortalité F'!$AC48)</f>
        <v>2.6546127405155744E-3</v>
      </c>
      <c r="BK14" s="16">
        <f>BJ14*(1-'Table de mortalité F'!$AC48)</f>
        <v>2.6280666131104189E-3</v>
      </c>
      <c r="BL14" s="16">
        <f>BK14*(1-'Table de mortalité F'!$AC48)</f>
        <v>2.6017859469793145E-3</v>
      </c>
      <c r="BM14" s="16">
        <f>BL14*(1-'Table de mortalité F'!$AC48)</f>
        <v>2.5757680875095213E-3</v>
      </c>
      <c r="BN14" s="16">
        <f>BM14*(1-'Table de mortalité F'!$AC48)</f>
        <v>2.5500104066344259E-3</v>
      </c>
      <c r="BO14" s="16">
        <f>BN14*(1-'Table de mortalité F'!$AC48)</f>
        <v>2.5245103025680815E-3</v>
      </c>
      <c r="BP14" s="16">
        <f>BO14*(1-'Table de mortalité F'!$AC48)</f>
        <v>2.4992651995424005E-3</v>
      </c>
      <c r="BQ14" s="16">
        <f>BP14*(1-'Table de mortalité F'!$AC48)</f>
        <v>2.4742725475469765E-3</v>
      </c>
      <c r="BR14" s="16">
        <f>BQ14*(1-'Table de mortalité F'!$AC48)</f>
        <v>2.4495298220715066E-3</v>
      </c>
      <c r="BS14" s="16">
        <f>BR14*(1-'Table de mortalité F'!$AC48)</f>
        <v>2.4250345238507913E-3</v>
      </c>
      <c r="BT14" s="16">
        <f>BS14*(1-'Table de mortalité F'!$AC48)</f>
        <v>2.4007841786122834E-3</v>
      </c>
      <c r="BU14" s="16">
        <f>BT14*(1-'Table de mortalité F'!$AC48)</f>
        <v>2.3767763368261604E-3</v>
      </c>
      <c r="BV14" s="16">
        <f>BU14*(1-'Table de mortalité F'!$AC48)</f>
        <v>2.353008573457899E-3</v>
      </c>
      <c r="BW14" s="16">
        <f>BV14*(1-'Table de mortalité F'!$AC48)</f>
        <v>2.3294784877233199E-3</v>
      </c>
      <c r="BX14" s="16">
        <f>BW14*(1-'Table de mortalité F'!$AC48)</f>
        <v>2.3061837028460867E-3</v>
      </c>
      <c r="BY14" s="16">
        <f>BX14*(1-'Table de mortalité F'!$AC48)</f>
        <v>2.2831218658176259E-3</v>
      </c>
      <c r="BZ14" s="16">
        <f>BY14*(1-'Table de mortalité F'!$AC48)</f>
        <v>2.2602906471594496E-3</v>
      </c>
      <c r="CA14" s="16">
        <f>BZ14*(1-'Table de mortalité F'!$AC48)</f>
        <v>2.2376877406878552E-3</v>
      </c>
      <c r="CB14" s="16">
        <f>CA14*(1-'Table de mortalité F'!$AC48)</f>
        <v>2.2153108632809765E-3</v>
      </c>
      <c r="CC14" s="16">
        <f>CB14*(1-'Table de mortalité F'!$AC48)</f>
        <v>2.1931577546481667E-3</v>
      </c>
      <c r="CD14" s="16">
        <f>CC14*(1-'Table de mortalité F'!$AC48)</f>
        <v>2.1712261771016849E-3</v>
      </c>
      <c r="CE14" s="16">
        <f>CD14*(1-'Table de mortalité F'!$AC48)</f>
        <v>2.1495139153306681E-3</v>
      </c>
      <c r="CF14" s="16">
        <f>CE14*(1-'Table de mortalité F'!$AC48)</f>
        <v>2.1280187761773613E-3</v>
      </c>
      <c r="CG14" s="16">
        <f>CF14*(1-'Table de mortalité F'!$AC48)</f>
        <v>2.1067385884155874E-3</v>
      </c>
      <c r="CH14" s="16">
        <f>CG14*(1-'Table de mortalité F'!$AC48)</f>
        <v>2.0856712025314316E-3</v>
      </c>
      <c r="CI14" s="16">
        <f>CH14*(1-'Table de mortalité F'!$AC48)</f>
        <v>2.0648144905061174E-3</v>
      </c>
      <c r="CJ14" s="16">
        <f>CI14*(1-'Table de mortalité F'!$AC48)</f>
        <v>2.0441663456010561E-3</v>
      </c>
      <c r="CK14" s="16">
        <f>CJ14*(1-'Table de mortalité F'!$AC48)</f>
        <v>2.0237246821450455E-3</v>
      </c>
      <c r="CL14" s="16">
        <f>CK14*(1-'Table de mortalité F'!$AC48)</f>
        <v>2.0034874353235949E-3</v>
      </c>
      <c r="CM14" s="16">
        <f>CL14*(1-'Table de mortalité F'!$AC48)</f>
        <v>1.9834525609703588E-3</v>
      </c>
      <c r="CN14" s="16">
        <f>CM14*(1-'Table de mortalité F'!$AC48)</f>
        <v>1.9636180353606552E-3</v>
      </c>
      <c r="CO14" s="16">
        <f>CN14*(1-'Table de mortalité F'!$AC48)</f>
        <v>1.9439818550070487E-3</v>
      </c>
      <c r="CP14" s="16">
        <f>CO14*(1-'Table de mortalité F'!$AC48)</f>
        <v>1.9245420364569781E-3</v>
      </c>
      <c r="CQ14" s="16">
        <f>CP14*(1-'Table de mortalité F'!$AC48)</f>
        <v>1.9052966160924083E-3</v>
      </c>
      <c r="CR14" s="16">
        <f>CQ14*(1-'Table de mortalité F'!$AC48)</f>
        <v>1.8862436499314842E-3</v>
      </c>
      <c r="CS14" s="16">
        <f>CR14*(1-'Table de mortalité F'!$AC48)</f>
        <v>1.8673812134321693E-3</v>
      </c>
      <c r="CT14" s="16">
        <f>CS14*(1-'Table de mortalité F'!$AC48)</f>
        <v>1.8487074012978476E-3</v>
      </c>
      <c r="CU14" s="16">
        <f>CT14*(1-'Table de mortalité F'!$AC48)</f>
        <v>1.8302203272848692E-3</v>
      </c>
      <c r="CV14" s="16">
        <f>CU14*(1-'Table de mortalité F'!$AC48)</f>
        <v>1.8119181240120205E-3</v>
      </c>
      <c r="CW14" s="16">
        <f>CV14*(1-'Table de mortalité F'!$AC48)</f>
        <v>1.7937989427719004E-3</v>
      </c>
      <c r="CX14" s="16">
        <f>CW14*(1-'Table de mortalité F'!$AC48)</f>
        <v>1.7758609533441814E-3</v>
      </c>
      <c r="CY14" s="16">
        <f>CX14*(1-'Table de mortalité F'!$AC48)</f>
        <v>1.7581023438107395E-3</v>
      </c>
      <c r="CZ14" s="16">
        <f>CY14*(1-'Table de mortalité F'!$AC48)</f>
        <v>1.7405213203726322E-3</v>
      </c>
      <c r="DA14" s="16">
        <f>CZ14*(1-'Table de mortalité F'!$AC48)</f>
        <v>1.7231161071689057E-3</v>
      </c>
      <c r="DB14" s="16">
        <f>DA14*(1-'Table de mortalité F'!$AC48)</f>
        <v>1.7058849460972166E-3</v>
      </c>
      <c r="DC14" s="16">
        <f>DB14*(1-'Table de mortalité F'!$AC48)</f>
        <v>1.6888260966362444E-3</v>
      </c>
      <c r="DD14" s="16">
        <f>DC14*(1-'Table de mortalité F'!$AC48)</f>
        <v>1.6719378356698819E-3</v>
      </c>
      <c r="DE14" s="16">
        <f>DD14*(1-'Table de mortalité F'!$AC48)</f>
        <v>1.6552184573131832E-3</v>
      </c>
      <c r="DF14" s="16">
        <f>DE14*(1-'Table de mortalité F'!$AC48)</f>
        <v>1.6386662727400512E-3</v>
      </c>
      <c r="DG14" s="16">
        <f>DF14*(1-'Table de mortalité F'!$AC48)</f>
        <v>1.6222796100126508E-3</v>
      </c>
      <c r="DH14" s="16">
        <f>DG14*(1-'Table de mortalité F'!$AC48)</f>
        <v>1.6060568139125242E-3</v>
      </c>
      <c r="DI14" s="16">
        <f>DH14*(1-'Table de mortalité F'!$AC48)</f>
        <v>1.589996245773399E-3</v>
      </c>
      <c r="DJ14" s="16">
        <f>DI14*(1-'Table de mortalité F'!$AC48)</f>
        <v>1.5740962833156651E-3</v>
      </c>
      <c r="DK14" s="16">
        <f>DJ14*(1-'Table de mortalité F'!$AC48)</f>
        <v>1.5583553204825084E-3</v>
      </c>
    </row>
    <row r="15" spans="1:115" x14ac:dyDescent="0.2">
      <c r="A15" s="16"/>
      <c r="B15" s="16">
        <v>62</v>
      </c>
      <c r="C15" s="16"/>
      <c r="D15" s="16">
        <f>'Table de mortalité F'!AG49</f>
        <v>5.4633999999999993E-3</v>
      </c>
      <c r="E15" s="16">
        <f>'Table de mortalité F'!AH49</f>
        <v>5.3710685399999993E-3</v>
      </c>
      <c r="F15" s="16">
        <f>'Table de mortalité F'!AI49</f>
        <v>5.2824459090899997E-3</v>
      </c>
      <c r="G15" s="16">
        <f>'Table de mortalité F'!AJ49</f>
        <v>5.1973985299536511E-3</v>
      </c>
      <c r="H15" s="16">
        <f>'Table de mortalité F'!AK49</f>
        <v>5.1157993730333784E-3</v>
      </c>
      <c r="I15" s="16">
        <f>'Table de mortalité F'!AL49</f>
        <v>5.038039222563271E-3</v>
      </c>
      <c r="J15" s="16">
        <f>'Table de mortalité F'!AM49</f>
        <v>4.9639800459915905E-3</v>
      </c>
      <c r="K15" s="16">
        <f>'Table de mortalité F'!AN49</f>
        <v>4.8934915293385103E-3</v>
      </c>
      <c r="L15" s="16">
        <f>'Table de mortalité F'!AO49</f>
        <v>4.8264506953865725E-3</v>
      </c>
      <c r="M15" s="16">
        <f>'Table de mortalité F'!AP49</f>
        <v>4.7627415462074699E-3</v>
      </c>
      <c r="N15" s="16">
        <f>'Table de mortalité F'!AQ49</f>
        <v>4.7022547285706347E-3</v>
      </c>
      <c r="O15" s="16">
        <f>'Table de mortalité F'!AR49</f>
        <v>4.6448872208820734E-3</v>
      </c>
      <c r="P15" s="16">
        <f>'Table de mortalité F'!AS49</f>
        <v>4.5900775516756649E-3</v>
      </c>
      <c r="Q15" s="16">
        <f>'Table de mortalité F'!AT49</f>
        <v>4.5382096753417301E-3</v>
      </c>
      <c r="R15" s="16">
        <f>'Table de mortalité F'!AU49</f>
        <v>4.4882893689129708E-3</v>
      </c>
      <c r="S15" s="16">
        <f>'Table de mortalité F'!AV49</f>
        <v>4.4407135016024928E-3</v>
      </c>
      <c r="T15" s="16">
        <f>'Table de mortalité F'!AW49</f>
        <v>4.3945300811858269E-3</v>
      </c>
      <c r="U15" s="16">
        <f>'Table de mortalité F'!AX49</f>
        <v>4.3497058743577318E-3</v>
      </c>
      <c r="V15" s="16">
        <f>'Table de mortalité F'!AY49</f>
        <v>4.3062088156141541E-3</v>
      </c>
      <c r="W15" s="16">
        <f>'Table de mortalité F'!AZ49</f>
        <v>4.2631467274580129E-3</v>
      </c>
      <c r="X15" s="16">
        <f>'Table de mortalité F'!BA49</f>
        <v>4.2205152601834323E-3</v>
      </c>
      <c r="Y15" s="16">
        <f>'Table de mortalité F'!BB49</f>
        <v>4.1783101075815983E-3</v>
      </c>
      <c r="Z15" s="16">
        <f>'Table de mortalité F'!BC49</f>
        <v>4.1365270065057821E-3</v>
      </c>
      <c r="AA15" s="16">
        <f>'Table de mortalité F'!BD49</f>
        <v>4.0951617364407243E-3</v>
      </c>
      <c r="AB15" s="16">
        <f>'Table de mortalité F'!BE49</f>
        <v>4.0542101190763173E-3</v>
      </c>
      <c r="AC15" s="16">
        <f>'Table de mortalité F'!BF49</f>
        <v>4.0136680178855539E-3</v>
      </c>
      <c r="AD15" s="16">
        <f>'Table de mortalité F'!BG49</f>
        <v>3.9735313377066983E-3</v>
      </c>
      <c r="AE15" s="16">
        <f>'Table de mortalité F'!BH49</f>
        <v>3.933796024329631E-3</v>
      </c>
      <c r="AF15" s="16">
        <f>'Table de mortalité F'!BI49</f>
        <v>3.8944580640863347E-3</v>
      </c>
      <c r="AG15" s="16">
        <f>AF15*(1-'Table de mortalité F'!$AC49)</f>
        <v>3.8555134834454712E-3</v>
      </c>
      <c r="AH15" s="16">
        <f>AG15*(1-'Table de mortalité F'!$AC49)</f>
        <v>3.8169583486110164E-3</v>
      </c>
      <c r="AI15" s="16">
        <f>AH15*(1-'Table de mortalité F'!$AC49)</f>
        <v>3.7787887651249061E-3</v>
      </c>
      <c r="AJ15" s="16">
        <f>AI15*(1-'Table de mortalité F'!$AC49)</f>
        <v>3.7410008774736571E-3</v>
      </c>
      <c r="AK15" s="16">
        <f>AJ15*(1-'Table de mortalité F'!$AC49)</f>
        <v>3.7035908686989206E-3</v>
      </c>
      <c r="AL15" s="16">
        <f>AK15*(1-'Table de mortalité F'!$AC49)</f>
        <v>3.6665549600119313E-3</v>
      </c>
      <c r="AM15" s="16">
        <f>AL15*(1-'Table de mortalité F'!$AC49)</f>
        <v>3.629889410411812E-3</v>
      </c>
      <c r="AN15" s="16">
        <f>AM15*(1-'Table de mortalité F'!$AC49)</f>
        <v>3.5935905163076939E-3</v>
      </c>
      <c r="AO15" s="16">
        <f>AN15*(1-'Table de mortalité F'!$AC49)</f>
        <v>3.5576546111446171E-3</v>
      </c>
      <c r="AP15" s="16">
        <f>AO15*(1-'Table de mortalité F'!$AC49)</f>
        <v>3.5220780650331708E-3</v>
      </c>
      <c r="AQ15" s="16">
        <f>AP15*(1-'Table de mortalité F'!$AC49)</f>
        <v>3.4868572843828392E-3</v>
      </c>
      <c r="AR15" s="16">
        <f>AQ15*(1-'Table de mortalité F'!$AC49)</f>
        <v>3.4519887115390109E-3</v>
      </c>
      <c r="AS15" s="16">
        <f>AR15*(1-'Table de mortalité F'!$AC49)</f>
        <v>3.4174688244236208E-3</v>
      </c>
      <c r="AT15" s="16">
        <f>AS15*(1-'Table de mortalité F'!$AC49)</f>
        <v>3.3832941361793844E-3</v>
      </c>
      <c r="AU15" s="16">
        <f>AT15*(1-'Table de mortalité F'!$AC49)</f>
        <v>3.3494611948175906E-3</v>
      </c>
      <c r="AV15" s="16">
        <f>AU15*(1-'Table de mortalité F'!$AC49)</f>
        <v>3.3159665828694147E-3</v>
      </c>
      <c r="AW15" s="16">
        <f>AV15*(1-'Table de mortalité F'!$AC49)</f>
        <v>3.2828069170407204E-3</v>
      </c>
      <c r="AX15" s="16">
        <f>AW15*(1-'Table de mortalité F'!$AC49)</f>
        <v>3.2499788478703132E-3</v>
      </c>
      <c r="AY15" s="16">
        <f>AX15*(1-'Table de mortalité F'!$AC49)</f>
        <v>3.2174790593916102E-3</v>
      </c>
      <c r="AZ15" s="16">
        <f>AY15*(1-'Table de mortalité F'!$AC49)</f>
        <v>3.1853042687976941E-3</v>
      </c>
      <c r="BA15" s="16">
        <f>AZ15*(1-'Table de mortalité F'!$AC49)</f>
        <v>3.1534512261097171E-3</v>
      </c>
      <c r="BB15" s="16">
        <f>BA15*(1-'Table de mortalité F'!$AC49)</f>
        <v>3.1219167138486202E-3</v>
      </c>
      <c r="BC15" s="16">
        <f>BB15*(1-'Table de mortalité F'!$AC49)</f>
        <v>3.0906975467101341E-3</v>
      </c>
      <c r="BD15" s="16">
        <f>BC15*(1-'Table de mortalité F'!$AC49)</f>
        <v>3.0597905712430326E-3</v>
      </c>
      <c r="BE15" s="16">
        <f>BD15*(1-'Table de mortalité F'!$AC49)</f>
        <v>3.0291926655306024E-3</v>
      </c>
      <c r="BF15" s="16">
        <f>BE15*(1-'Table de mortalité F'!$AC49)</f>
        <v>2.9989007388752965E-3</v>
      </c>
      <c r="BG15" s="16">
        <f>BF15*(1-'Table de mortalité F'!$AC49)</f>
        <v>2.9689117314865435E-3</v>
      </c>
      <c r="BH15" s="16">
        <f>BG15*(1-'Table de mortalité F'!$AC49)</f>
        <v>2.9392226141716779E-3</v>
      </c>
      <c r="BI15" s="16">
        <f>BH15*(1-'Table de mortalité F'!$AC49)</f>
        <v>2.909830388029961E-3</v>
      </c>
      <c r="BJ15" s="16">
        <f>BI15*(1-'Table de mortalité F'!$AC49)</f>
        <v>2.8807320841496612E-3</v>
      </c>
      <c r="BK15" s="16">
        <f>BJ15*(1-'Table de mortalité F'!$AC49)</f>
        <v>2.8519247633081645E-3</v>
      </c>
      <c r="BL15" s="16">
        <f>BK15*(1-'Table de mortalité F'!$AC49)</f>
        <v>2.8234055156750827E-3</v>
      </c>
      <c r="BM15" s="16">
        <f>BL15*(1-'Table de mortalité F'!$AC49)</f>
        <v>2.7951714605183317E-3</v>
      </c>
      <c r="BN15" s="16">
        <f>BM15*(1-'Table de mortalité F'!$AC49)</f>
        <v>2.7672197459131485E-3</v>
      </c>
      <c r="BO15" s="16">
        <f>BN15*(1-'Table de mortalité F'!$AC49)</f>
        <v>2.7395475484540172E-3</v>
      </c>
      <c r="BP15" s="16">
        <f>BO15*(1-'Table de mortalité F'!$AC49)</f>
        <v>2.712152072969477E-3</v>
      </c>
      <c r="BQ15" s="16">
        <f>BP15*(1-'Table de mortalité F'!$AC49)</f>
        <v>2.6850305522397823E-3</v>
      </c>
      <c r="BR15" s="16">
        <f>BQ15*(1-'Table de mortalité F'!$AC49)</f>
        <v>2.6581802467173844E-3</v>
      </c>
      <c r="BS15" s="16">
        <f>BR15*(1-'Table de mortalité F'!$AC49)</f>
        <v>2.6315984442502106E-3</v>
      </c>
      <c r="BT15" s="16">
        <f>BS15*(1-'Table de mortalité F'!$AC49)</f>
        <v>2.6052824598077084E-3</v>
      </c>
      <c r="BU15" s="16">
        <f>BT15*(1-'Table de mortalité F'!$AC49)</f>
        <v>2.5792296352096311E-3</v>
      </c>
      <c r="BV15" s="16">
        <f>BU15*(1-'Table de mortalité F'!$AC49)</f>
        <v>2.5534373388575349E-3</v>
      </c>
      <c r="BW15" s="16">
        <f>BV15*(1-'Table de mortalité F'!$AC49)</f>
        <v>2.5279029654689594E-3</v>
      </c>
      <c r="BX15" s="16">
        <f>BW15*(1-'Table de mortalité F'!$AC49)</f>
        <v>2.5026239358142697E-3</v>
      </c>
      <c r="BY15" s="16">
        <f>BX15*(1-'Table de mortalité F'!$AC49)</f>
        <v>2.4775976964561269E-3</v>
      </c>
      <c r="BZ15" s="16">
        <f>BY15*(1-'Table de mortalité F'!$AC49)</f>
        <v>2.4528217194915657E-3</v>
      </c>
      <c r="CA15" s="16">
        <f>BZ15*(1-'Table de mortalité F'!$AC49)</f>
        <v>2.4282935022966502E-3</v>
      </c>
      <c r="CB15" s="16">
        <f>CA15*(1-'Table de mortalité F'!$AC49)</f>
        <v>2.4040105672736836E-3</v>
      </c>
      <c r="CC15" s="16">
        <f>CB15*(1-'Table de mortalité F'!$AC49)</f>
        <v>2.3799704616009466E-3</v>
      </c>
      <c r="CD15" s="16">
        <f>CC15*(1-'Table de mortalité F'!$AC49)</f>
        <v>2.3561707569849373E-3</v>
      </c>
      <c r="CE15" s="16">
        <f>CD15*(1-'Table de mortalité F'!$AC49)</f>
        <v>2.3326090494150877E-3</v>
      </c>
      <c r="CF15" s="16">
        <f>CE15*(1-'Table de mortalité F'!$AC49)</f>
        <v>2.3092829589209368E-3</v>
      </c>
      <c r="CG15" s="16">
        <f>CF15*(1-'Table de mortalité F'!$AC49)</f>
        <v>2.2861901293317272E-3</v>
      </c>
      <c r="CH15" s="16">
        <f>CG15*(1-'Table de mortalité F'!$AC49)</f>
        <v>2.26332822803841E-3</v>
      </c>
      <c r="CI15" s="16">
        <f>CH15*(1-'Table de mortalité F'!$AC49)</f>
        <v>2.2406949457580258E-3</v>
      </c>
      <c r="CJ15" s="16">
        <f>CI15*(1-'Table de mortalité F'!$AC49)</f>
        <v>2.2182879963004456E-3</v>
      </c>
      <c r="CK15" s="16">
        <f>CJ15*(1-'Table de mortalité F'!$AC49)</f>
        <v>2.1961051163374413E-3</v>
      </c>
      <c r="CL15" s="16">
        <f>CK15*(1-'Table de mortalité F'!$AC49)</f>
        <v>2.1741440651740669E-3</v>
      </c>
      <c r="CM15" s="16">
        <f>CL15*(1-'Table de mortalité F'!$AC49)</f>
        <v>2.1524026245223261E-3</v>
      </c>
      <c r="CN15" s="16">
        <f>CM15*(1-'Table de mortalité F'!$AC49)</f>
        <v>2.1308785982771029E-3</v>
      </c>
      <c r="CO15" s="16">
        <f>CN15*(1-'Table de mortalité F'!$AC49)</f>
        <v>2.109569812294332E-3</v>
      </c>
      <c r="CP15" s="16">
        <f>CO15*(1-'Table de mortalité F'!$AC49)</f>
        <v>2.0884741141713888E-3</v>
      </c>
      <c r="CQ15" s="16">
        <f>CP15*(1-'Table de mortalité F'!$AC49)</f>
        <v>2.0675893730296747E-3</v>
      </c>
      <c r="CR15" s="16">
        <f>CQ15*(1-'Table de mortalité F'!$AC49)</f>
        <v>2.046913479299378E-3</v>
      </c>
      <c r="CS15" s="16">
        <f>CR15*(1-'Table de mortalité F'!$AC49)</f>
        <v>2.026444344506384E-3</v>
      </c>
      <c r="CT15" s="16">
        <f>CS15*(1-'Table de mortalité F'!$AC49)</f>
        <v>2.00617990106132E-3</v>
      </c>
      <c r="CU15" s="16">
        <f>CT15*(1-'Table de mortalité F'!$AC49)</f>
        <v>1.9861181020507067E-3</v>
      </c>
      <c r="CV15" s="16">
        <f>CU15*(1-'Table de mortalité F'!$AC49)</f>
        <v>1.9662569210301996E-3</v>
      </c>
      <c r="CW15" s="16">
        <f>CV15*(1-'Table de mortalité F'!$AC49)</f>
        <v>1.9465943518198975E-3</v>
      </c>
      <c r="CX15" s="16">
        <f>CW15*(1-'Table de mortalité F'!$AC49)</f>
        <v>1.9271284083016984E-3</v>
      </c>
      <c r="CY15" s="16">
        <f>CX15*(1-'Table de mortalité F'!$AC49)</f>
        <v>1.9078571242186813E-3</v>
      </c>
      <c r="CZ15" s="16">
        <f>CY15*(1-'Table de mortalité F'!$AC49)</f>
        <v>1.8887785529764945E-3</v>
      </c>
      <c r="DA15" s="16">
        <f>CZ15*(1-'Table de mortalité F'!$AC49)</f>
        <v>1.8698907674467296E-3</v>
      </c>
      <c r="DB15" s="16">
        <f>DA15*(1-'Table de mortalité F'!$AC49)</f>
        <v>1.8511918597722624E-3</v>
      </c>
      <c r="DC15" s="16">
        <f>DB15*(1-'Table de mortalité F'!$AC49)</f>
        <v>1.8326799411745398E-3</v>
      </c>
      <c r="DD15" s="16">
        <f>DC15*(1-'Table de mortalité F'!$AC49)</f>
        <v>1.8143531417627943E-3</v>
      </c>
      <c r="DE15" s="16">
        <f>DD15*(1-'Table de mortalité F'!$AC49)</f>
        <v>1.7962096103451663E-3</v>
      </c>
      <c r="DF15" s="16">
        <f>DE15*(1-'Table de mortalité F'!$AC49)</f>
        <v>1.7782475142417147E-3</v>
      </c>
      <c r="DG15" s="16">
        <f>DF15*(1-'Table de mortalité F'!$AC49)</f>
        <v>1.7604650390992975E-3</v>
      </c>
      <c r="DH15" s="16">
        <f>DG15*(1-'Table de mortalité F'!$AC49)</f>
        <v>1.7428603887083044E-3</v>
      </c>
      <c r="DI15" s="16">
        <f>DH15*(1-'Table de mortalité F'!$AC49)</f>
        <v>1.7254317848212214E-3</v>
      </c>
      <c r="DJ15" s="16">
        <f>DI15*(1-'Table de mortalité F'!$AC49)</f>
        <v>1.7081774669730093E-3</v>
      </c>
      <c r="DK15" s="16">
        <f>DJ15*(1-'Table de mortalité F'!$AC49)</f>
        <v>1.6910956923032793E-3</v>
      </c>
    </row>
    <row r="16" spans="1:115" x14ac:dyDescent="0.2">
      <c r="A16" s="16"/>
      <c r="B16" s="16">
        <v>63</v>
      </c>
      <c r="C16" s="16"/>
      <c r="D16" s="16">
        <f>'Table de mortalité F'!AG50</f>
        <v>5.9670000000000001E-3</v>
      </c>
      <c r="E16" s="16">
        <f>'Table de mortalité F'!AH50</f>
        <v>5.8649643E-3</v>
      </c>
      <c r="F16" s="16">
        <f>'Table de mortalité F'!AI50</f>
        <v>5.76701939619E-3</v>
      </c>
      <c r="G16" s="16">
        <f>'Table de mortalité F'!AJ50</f>
        <v>5.6730169800321036E-3</v>
      </c>
      <c r="H16" s="16">
        <f>'Table de mortalité F'!AK50</f>
        <v>5.5833833117475964E-3</v>
      </c>
      <c r="I16" s="16">
        <f>'Table de mortalité F'!AL50</f>
        <v>5.4979575470778582E-3</v>
      </c>
      <c r="J16" s="16">
        <f>'Table de mortalité F'!AM50</f>
        <v>5.4165877753811053E-3</v>
      </c>
      <c r="K16" s="16">
        <f>'Table de mortalité F'!AN50</f>
        <v>5.3391305701931558E-3</v>
      </c>
      <c r="L16" s="16">
        <f>'Table de mortalité F'!AO50</f>
        <v>5.2654505683244904E-3</v>
      </c>
      <c r="M16" s="16">
        <f>'Table de mortalité F'!AP50</f>
        <v>5.1954200757657748E-3</v>
      </c>
      <c r="N16" s="16">
        <f>'Table de mortalité F'!AQ50</f>
        <v>5.129438240803549E-3</v>
      </c>
      <c r="O16" s="16">
        <f>'Table de mortalité F'!AR50</f>
        <v>5.0663461504416654E-3</v>
      </c>
      <c r="P16" s="16">
        <f>'Table de mortalité F'!AS50</f>
        <v>5.0065632658664533E-3</v>
      </c>
      <c r="Q16" s="16">
        <f>'Table de mortalité F'!AT50</f>
        <v>4.9494884446355759E-3</v>
      </c>
      <c r="R16" s="16">
        <f>'Table de mortalité F'!AU50</f>
        <v>4.8950440717445845E-3</v>
      </c>
      <c r="S16" s="16">
        <f>'Table de mortalité F'!AV50</f>
        <v>4.8431566045840915E-3</v>
      </c>
      <c r="T16" s="16">
        <f>'Table de mortalité F'!AW50</f>
        <v>4.7927877758964172E-3</v>
      </c>
      <c r="U16" s="16">
        <f>'Table de mortalité F'!AX50</f>
        <v>4.7439013405822742E-3</v>
      </c>
      <c r="V16" s="16">
        <f>'Table de mortalité F'!AY50</f>
        <v>4.6964623271764511E-3</v>
      </c>
      <c r="W16" s="16">
        <f>'Table de mortalité F'!AZ50</f>
        <v>4.6494977039046861E-3</v>
      </c>
      <c r="X16" s="16">
        <f>'Table de mortalité F'!BA50</f>
        <v>4.603002726865639E-3</v>
      </c>
      <c r="Y16" s="16">
        <f>'Table de mortalité F'!BB50</f>
        <v>4.5569726995969822E-3</v>
      </c>
      <c r="Z16" s="16">
        <f>'Table de mortalité F'!BC50</f>
        <v>4.5114029726010122E-3</v>
      </c>
      <c r="AA16" s="16">
        <f>'Table de mortalité F'!BD50</f>
        <v>4.4662889428750017E-3</v>
      </c>
      <c r="AB16" s="16">
        <f>'Table de mortalité F'!BE50</f>
        <v>4.4216260534462514E-3</v>
      </c>
      <c r="AC16" s="16">
        <f>'Table de mortalité F'!BF50</f>
        <v>4.3774097929117888E-3</v>
      </c>
      <c r="AD16" s="16">
        <f>'Table de mortalité F'!BG50</f>
        <v>4.333635694982671E-3</v>
      </c>
      <c r="AE16" s="16">
        <f>'Table de mortalité F'!BH50</f>
        <v>4.2902993380328439E-3</v>
      </c>
      <c r="AF16" s="16">
        <f>'Table de mortalité F'!BI50</f>
        <v>4.2473963446525154E-3</v>
      </c>
      <c r="AG16" s="16">
        <f>AF16*(1-'Table de mortalité F'!$AC50)</f>
        <v>4.2049223812059902E-3</v>
      </c>
      <c r="AH16" s="16">
        <f>AG16*(1-'Table de mortalité F'!$AC50)</f>
        <v>4.1628731573939304E-3</v>
      </c>
      <c r="AI16" s="16">
        <f>AH16*(1-'Table de mortalité F'!$AC50)</f>
        <v>4.1212444258199908E-3</v>
      </c>
      <c r="AJ16" s="16">
        <f>AI16*(1-'Table de mortalité F'!$AC50)</f>
        <v>4.0800319815617906E-3</v>
      </c>
      <c r="AK16" s="16">
        <f>AJ16*(1-'Table de mortalité F'!$AC50)</f>
        <v>4.0392316617461725E-3</v>
      </c>
      <c r="AL16" s="16">
        <f>AK16*(1-'Table de mortalité F'!$AC50)</f>
        <v>3.9988393451287109E-3</v>
      </c>
      <c r="AM16" s="16">
        <f>AL16*(1-'Table de mortalité F'!$AC50)</f>
        <v>3.9588509516774234E-3</v>
      </c>
      <c r="AN16" s="16">
        <f>AM16*(1-'Table de mortalité F'!$AC50)</f>
        <v>3.919262442160649E-3</v>
      </c>
      <c r="AO16" s="16">
        <f>AN16*(1-'Table de mortalité F'!$AC50)</f>
        <v>3.8800698177390426E-3</v>
      </c>
      <c r="AP16" s="16">
        <f>AO16*(1-'Table de mortalité F'!$AC50)</f>
        <v>3.8412691195616523E-3</v>
      </c>
      <c r="AQ16" s="16">
        <f>AP16*(1-'Table de mortalité F'!$AC50)</f>
        <v>3.8028564283660356E-3</v>
      </c>
      <c r="AR16" s="16">
        <f>AQ16*(1-'Table de mortalité F'!$AC50)</f>
        <v>3.7648278640823752E-3</v>
      </c>
      <c r="AS16" s="16">
        <f>AR16*(1-'Table de mortalité F'!$AC50)</f>
        <v>3.7271795854415513E-3</v>
      </c>
      <c r="AT16" s="16">
        <f>AS16*(1-'Table de mortalité F'!$AC50)</f>
        <v>3.6899077895871358E-3</v>
      </c>
      <c r="AU16" s="16">
        <f>AT16*(1-'Table de mortalité F'!$AC50)</f>
        <v>3.6530087116912642E-3</v>
      </c>
      <c r="AV16" s="16">
        <f>AU16*(1-'Table de mortalité F'!$AC50)</f>
        <v>3.6164786245743517E-3</v>
      </c>
      <c r="AW16" s="16">
        <f>AV16*(1-'Table de mortalité F'!$AC50)</f>
        <v>3.5803138383286083E-3</v>
      </c>
      <c r="AX16" s="16">
        <f>AW16*(1-'Table de mortalité F'!$AC50)</f>
        <v>3.544510699945322E-3</v>
      </c>
      <c r="AY16" s="16">
        <f>AX16*(1-'Table de mortalité F'!$AC50)</f>
        <v>3.5090655929458686E-3</v>
      </c>
      <c r="AZ16" s="16">
        <f>AY16*(1-'Table de mortalité F'!$AC50)</f>
        <v>3.4739749370164101E-3</v>
      </c>
      <c r="BA16" s="16">
        <f>AZ16*(1-'Table de mortalité F'!$AC50)</f>
        <v>3.4392351876462459E-3</v>
      </c>
      <c r="BB16" s="16">
        <f>BA16*(1-'Table de mortalité F'!$AC50)</f>
        <v>3.4048428357697832E-3</v>
      </c>
      <c r="BC16" s="16">
        <f>BB16*(1-'Table de mortalité F'!$AC50)</f>
        <v>3.3707944074120853E-3</v>
      </c>
      <c r="BD16" s="16">
        <f>BC16*(1-'Table de mortalité F'!$AC50)</f>
        <v>3.3370864633379643E-3</v>
      </c>
      <c r="BE16" s="16">
        <f>BD16*(1-'Table de mortalité F'!$AC50)</f>
        <v>3.3037155987045846E-3</v>
      </c>
      <c r="BF16" s="16">
        <f>BE16*(1-'Table de mortalité F'!$AC50)</f>
        <v>3.2706784427175388E-3</v>
      </c>
      <c r="BG16" s="16">
        <f>BF16*(1-'Table de mortalité F'!$AC50)</f>
        <v>3.2379716582903633E-3</v>
      </c>
      <c r="BH16" s="16">
        <f>BG16*(1-'Table de mortalité F'!$AC50)</f>
        <v>3.2055919417074597E-3</v>
      </c>
      <c r="BI16" s="16">
        <f>BH16*(1-'Table de mortalité F'!$AC50)</f>
        <v>3.1735360222903851E-3</v>
      </c>
      <c r="BJ16" s="16">
        <f>BI16*(1-'Table de mortalité F'!$AC50)</f>
        <v>3.1418006620674813E-3</v>
      </c>
      <c r="BK16" s="16">
        <f>BJ16*(1-'Table de mortalité F'!$AC50)</f>
        <v>3.1103826554468063E-3</v>
      </c>
      <c r="BL16" s="16">
        <f>BK16*(1-'Table de mortalité F'!$AC50)</f>
        <v>3.079278828892338E-3</v>
      </c>
      <c r="BM16" s="16">
        <f>BL16*(1-'Table de mortalité F'!$AC50)</f>
        <v>3.0484860406034147E-3</v>
      </c>
      <c r="BN16" s="16">
        <f>BM16*(1-'Table de mortalité F'!$AC50)</f>
        <v>3.0180011801973806E-3</v>
      </c>
      <c r="BO16" s="16">
        <f>BN16*(1-'Table de mortalité F'!$AC50)</f>
        <v>2.9878211683954069E-3</v>
      </c>
      <c r="BP16" s="16">
        <f>BO16*(1-'Table de mortalité F'!$AC50)</f>
        <v>2.957942956711453E-3</v>
      </c>
      <c r="BQ16" s="16">
        <f>BP16*(1-'Table de mortalité F'!$AC50)</f>
        <v>2.9283635271443384E-3</v>
      </c>
      <c r="BR16" s="16">
        <f>BQ16*(1-'Table de mortalité F'!$AC50)</f>
        <v>2.8990798918728951E-3</v>
      </c>
      <c r="BS16" s="16">
        <f>BR16*(1-'Table de mortalité F'!$AC50)</f>
        <v>2.8700890929541662E-3</v>
      </c>
      <c r="BT16" s="16">
        <f>BS16*(1-'Table de mortalité F'!$AC50)</f>
        <v>2.8413882020246247E-3</v>
      </c>
      <c r="BU16" s="16">
        <f>BT16*(1-'Table de mortalité F'!$AC50)</f>
        <v>2.8129743200043782E-3</v>
      </c>
      <c r="BV16" s="16">
        <f>BU16*(1-'Table de mortalité F'!$AC50)</f>
        <v>2.7848445768043346E-3</v>
      </c>
      <c r="BW16" s="16">
        <f>BV16*(1-'Table de mortalité F'!$AC50)</f>
        <v>2.7569961310362915E-3</v>
      </c>
      <c r="BX16" s="16">
        <f>BW16*(1-'Table de mortalité F'!$AC50)</f>
        <v>2.7294261697259287E-3</v>
      </c>
      <c r="BY16" s="16">
        <f>BX16*(1-'Table de mortalité F'!$AC50)</f>
        <v>2.7021319080286696E-3</v>
      </c>
      <c r="BZ16" s="16">
        <f>BY16*(1-'Table de mortalité F'!$AC50)</f>
        <v>2.6751105889483828E-3</v>
      </c>
      <c r="CA16" s="16">
        <f>BZ16*(1-'Table de mortalité F'!$AC50)</f>
        <v>2.6483594830588987E-3</v>
      </c>
      <c r="CB16" s="16">
        <f>CA16*(1-'Table de mortalité F'!$AC50)</f>
        <v>2.6218758882283096E-3</v>
      </c>
      <c r="CC16" s="16">
        <f>CB16*(1-'Table de mortalité F'!$AC50)</f>
        <v>2.5956571293460264E-3</v>
      </c>
      <c r="CD16" s="16">
        <f>CC16*(1-'Table de mortalité F'!$AC50)</f>
        <v>2.5697005580525662E-3</v>
      </c>
      <c r="CE16" s="16">
        <f>CD16*(1-'Table de mortalité F'!$AC50)</f>
        <v>2.5440035524720407E-3</v>
      </c>
      <c r="CF16" s="16">
        <f>CE16*(1-'Table de mortalité F'!$AC50)</f>
        <v>2.5185635169473202E-3</v>
      </c>
      <c r="CG16" s="16">
        <f>CF16*(1-'Table de mortalité F'!$AC50)</f>
        <v>2.4933778817778471E-3</v>
      </c>
      <c r="CH16" s="16">
        <f>CG16*(1-'Table de mortalité F'!$AC50)</f>
        <v>2.4684441029600686E-3</v>
      </c>
      <c r="CI16" s="16">
        <f>CH16*(1-'Table de mortalité F'!$AC50)</f>
        <v>2.4437596619304681E-3</v>
      </c>
      <c r="CJ16" s="16">
        <f>CI16*(1-'Table de mortalité F'!$AC50)</f>
        <v>2.4193220653111634E-3</v>
      </c>
      <c r="CK16" s="16">
        <f>CJ16*(1-'Table de mortalité F'!$AC50)</f>
        <v>2.3951288446580517E-3</v>
      </c>
      <c r="CL16" s="16">
        <f>CK16*(1-'Table de mortalité F'!$AC50)</f>
        <v>2.3711775562114713E-3</v>
      </c>
      <c r="CM16" s="16">
        <f>CL16*(1-'Table de mortalité F'!$AC50)</f>
        <v>2.3474657806493568E-3</v>
      </c>
      <c r="CN16" s="16">
        <f>CM16*(1-'Table de mortalité F'!$AC50)</f>
        <v>2.3239911228428631E-3</v>
      </c>
      <c r="CO16" s="16">
        <f>CN16*(1-'Table de mortalité F'!$AC50)</f>
        <v>2.3007512116144345E-3</v>
      </c>
      <c r="CP16" s="16">
        <f>CO16*(1-'Table de mortalité F'!$AC50)</f>
        <v>2.2777436994982901E-3</v>
      </c>
      <c r="CQ16" s="16">
        <f>CP16*(1-'Table de mortalité F'!$AC50)</f>
        <v>2.254966262503307E-3</v>
      </c>
      <c r="CR16" s="16">
        <f>CQ16*(1-'Table de mortalité F'!$AC50)</f>
        <v>2.2324165998782739E-3</v>
      </c>
      <c r="CS16" s="16">
        <f>CR16*(1-'Table de mortalité F'!$AC50)</f>
        <v>2.2100924338794912E-3</v>
      </c>
      <c r="CT16" s="16">
        <f>CS16*(1-'Table de mortalité F'!$AC50)</f>
        <v>2.1879915095406963E-3</v>
      </c>
      <c r="CU16" s="16">
        <f>CT16*(1-'Table de mortalité F'!$AC50)</f>
        <v>2.1661115944452895E-3</v>
      </c>
      <c r="CV16" s="16">
        <f>CU16*(1-'Table de mortalité F'!$AC50)</f>
        <v>2.1444504785008366E-3</v>
      </c>
      <c r="CW16" s="16">
        <f>CV16*(1-'Table de mortalité F'!$AC50)</f>
        <v>2.1230059737158283E-3</v>
      </c>
      <c r="CX16" s="16">
        <f>CW16*(1-'Table de mortalité F'!$AC50)</f>
        <v>2.1017759139786698E-3</v>
      </c>
      <c r="CY16" s="16">
        <f>CX16*(1-'Table de mortalité F'!$AC50)</f>
        <v>2.0807581548388833E-3</v>
      </c>
      <c r="CZ16" s="16">
        <f>CY16*(1-'Table de mortalité F'!$AC50)</f>
        <v>2.0599505732904946E-3</v>
      </c>
      <c r="DA16" s="16">
        <f>CZ16*(1-'Table de mortalité F'!$AC50)</f>
        <v>2.0393510675575897E-3</v>
      </c>
      <c r="DB16" s="16">
        <f>DA16*(1-'Table de mortalité F'!$AC50)</f>
        <v>2.0189575568820136E-3</v>
      </c>
      <c r="DC16" s="16">
        <f>DB16*(1-'Table de mortalité F'!$AC50)</f>
        <v>1.9987679813131933E-3</v>
      </c>
      <c r="DD16" s="16">
        <f>DC16*(1-'Table de mortalité F'!$AC50)</f>
        <v>1.9787803015000613E-3</v>
      </c>
      <c r="DE16" s="16">
        <f>DD16*(1-'Table de mortalité F'!$AC50)</f>
        <v>1.9589924984850606E-3</v>
      </c>
      <c r="DF16" s="16">
        <f>DE16*(1-'Table de mortalité F'!$AC50)</f>
        <v>1.93940257350021E-3</v>
      </c>
      <c r="DG16" s="16">
        <f>DF16*(1-'Table de mortalité F'!$AC50)</f>
        <v>1.9200085477652079E-3</v>
      </c>
      <c r="DH16" s="16">
        <f>DG16*(1-'Table de mortalité F'!$AC50)</f>
        <v>1.9008084622875558E-3</v>
      </c>
      <c r="DI16" s="16">
        <f>DH16*(1-'Table de mortalité F'!$AC50)</f>
        <v>1.8818003776646802E-3</v>
      </c>
      <c r="DJ16" s="16">
        <f>DI16*(1-'Table de mortalité F'!$AC50)</f>
        <v>1.8629823738880334E-3</v>
      </c>
      <c r="DK16" s="16">
        <f>DJ16*(1-'Table de mortalité F'!$AC50)</f>
        <v>1.8443525501491531E-3</v>
      </c>
    </row>
    <row r="17" spans="1:115" x14ac:dyDescent="0.2">
      <c r="A17" s="16"/>
      <c r="B17" s="16">
        <v>64</v>
      </c>
      <c r="C17" s="16"/>
      <c r="D17" s="16">
        <f>'Table de mortalité F'!AG51</f>
        <v>6.5075999999999997E-3</v>
      </c>
      <c r="E17" s="16">
        <f>'Table de mortalité F'!AH51</f>
        <v>6.3956692799999994E-3</v>
      </c>
      <c r="F17" s="16">
        <f>'Table de mortalité F'!AI51</f>
        <v>6.288222036095999E-3</v>
      </c>
      <c r="G17" s="16">
        <f>'Table de mortalité F'!AJ51</f>
        <v>6.1850951947040244E-3</v>
      </c>
      <c r="H17" s="16">
        <f>'Table de mortalité F'!AK51</f>
        <v>6.0867521811082299E-3</v>
      </c>
      <c r="I17" s="16">
        <f>'Table de mortalité F'!AL51</f>
        <v>5.9930161975191637E-3</v>
      </c>
      <c r="J17" s="16">
        <f>'Table de mortalité F'!AM51</f>
        <v>5.9037202561761284E-3</v>
      </c>
      <c r="K17" s="16">
        <f>'Table de mortalité F'!AN51</f>
        <v>5.8187066844871925E-3</v>
      </c>
      <c r="L17" s="16">
        <f>'Table de mortalité F'!AO51</f>
        <v>5.7384085322412688E-3</v>
      </c>
      <c r="M17" s="16">
        <f>'Table de mortalité F'!AP51</f>
        <v>5.6620876987624599E-3</v>
      </c>
      <c r="N17" s="16">
        <f>'Table de mortalité F'!AQ51</f>
        <v>5.5896129762183005E-3</v>
      </c>
      <c r="O17" s="16">
        <f>'Table de mortalité F'!AR51</f>
        <v>5.5208607366108156E-3</v>
      </c>
      <c r="P17" s="16">
        <f>'Table de mortalité F'!AS51</f>
        <v>5.4557145799188078E-3</v>
      </c>
      <c r="Q17" s="16">
        <f>'Table de mortalité F'!AT51</f>
        <v>5.3935194337077332E-3</v>
      </c>
      <c r="R17" s="16">
        <f>'Table de mortalité F'!AU51</f>
        <v>5.3341907199369477E-3</v>
      </c>
      <c r="S17" s="16">
        <f>'Table de mortalité F'!AV51</f>
        <v>5.277114879233622E-3</v>
      </c>
      <c r="T17" s="16">
        <f>'Table de mortalité F'!AW51</f>
        <v>5.2222328844895921E-3</v>
      </c>
      <c r="U17" s="16">
        <f>'Table de mortalité F'!AX51</f>
        <v>5.1689661090677987E-3</v>
      </c>
      <c r="V17" s="16">
        <f>'Table de mortalité F'!AY51</f>
        <v>5.1172764479771203E-3</v>
      </c>
      <c r="W17" s="16">
        <f>'Table de mortalité F'!AZ51</f>
        <v>5.0661036834973487E-3</v>
      </c>
      <c r="X17" s="16">
        <f>'Table de mortalité F'!BA51</f>
        <v>5.0154426466623749E-3</v>
      </c>
      <c r="Y17" s="16">
        <f>'Table de mortalité F'!BB51</f>
        <v>4.9652882201957514E-3</v>
      </c>
      <c r="Z17" s="16">
        <f>'Table de mortalité F'!BC51</f>
        <v>4.9156353379937942E-3</v>
      </c>
      <c r="AA17" s="16">
        <f>'Table de mortalité F'!BD51</f>
        <v>4.8664789846138562E-3</v>
      </c>
      <c r="AB17" s="16">
        <f>'Table de mortalité F'!BE51</f>
        <v>4.8178141947677177E-3</v>
      </c>
      <c r="AC17" s="16">
        <f>'Table de mortalité F'!BF51</f>
        <v>4.7696360528200407E-3</v>
      </c>
      <c r="AD17" s="16">
        <f>'Table de mortalité F'!BG51</f>
        <v>4.7219396922918407E-3</v>
      </c>
      <c r="AE17" s="16">
        <f>'Table de mortalité F'!BH51</f>
        <v>4.6747202953689223E-3</v>
      </c>
      <c r="AF17" s="16">
        <f>'Table de mortalité F'!BI51</f>
        <v>4.6279730924152331E-3</v>
      </c>
      <c r="AG17" s="16">
        <f>AF17*(1-'Table de mortalité F'!$AC51)</f>
        <v>4.5816933614910805E-3</v>
      </c>
      <c r="AH17" s="16">
        <f>AG17*(1-'Table de mortalité F'!$AC51)</f>
        <v>4.5358764278761697E-3</v>
      </c>
      <c r="AI17" s="16">
        <f>AH17*(1-'Table de mortalité F'!$AC51)</f>
        <v>4.4905176635974082E-3</v>
      </c>
      <c r="AJ17" s="16">
        <f>AI17*(1-'Table de mortalité F'!$AC51)</f>
        <v>4.4456124869614337E-3</v>
      </c>
      <c r="AK17" s="16">
        <f>AJ17*(1-'Table de mortalité F'!$AC51)</f>
        <v>4.401156362091819E-3</v>
      </c>
      <c r="AL17" s="16">
        <f>AK17*(1-'Table de mortalité F'!$AC51)</f>
        <v>4.3571447984709008E-3</v>
      </c>
      <c r="AM17" s="16">
        <f>AL17*(1-'Table de mortalité F'!$AC51)</f>
        <v>4.3135733504861915E-3</v>
      </c>
      <c r="AN17" s="16">
        <f>AM17*(1-'Table de mortalité F'!$AC51)</f>
        <v>4.2704376169813299E-3</v>
      </c>
      <c r="AO17" s="16">
        <f>AN17*(1-'Table de mortalité F'!$AC51)</f>
        <v>4.2277332408115166E-3</v>
      </c>
      <c r="AP17" s="16">
        <f>AO17*(1-'Table de mortalité F'!$AC51)</f>
        <v>4.1854559084034014E-3</v>
      </c>
      <c r="AQ17" s="16">
        <f>AP17*(1-'Table de mortalité F'!$AC51)</f>
        <v>4.1436013493193671E-3</v>
      </c>
      <c r="AR17" s="16">
        <f>AQ17*(1-'Table de mortalité F'!$AC51)</f>
        <v>4.1021653358261729E-3</v>
      </c>
      <c r="AS17" s="16">
        <f>AR17*(1-'Table de mortalité F'!$AC51)</f>
        <v>4.0611436824679109E-3</v>
      </c>
      <c r="AT17" s="16">
        <f>AS17*(1-'Table de mortalité F'!$AC51)</f>
        <v>4.0205322456432317E-3</v>
      </c>
      <c r="AU17" s="16">
        <f>AT17*(1-'Table de mortalité F'!$AC51)</f>
        <v>3.9803269231867998E-3</v>
      </c>
      <c r="AV17" s="16">
        <f>AU17*(1-'Table de mortalité F'!$AC51)</f>
        <v>3.9405236539549315E-3</v>
      </c>
      <c r="AW17" s="16">
        <f>AV17*(1-'Table de mortalité F'!$AC51)</f>
        <v>3.9011184174153821E-3</v>
      </c>
      <c r="AX17" s="16">
        <f>AW17*(1-'Table de mortalité F'!$AC51)</f>
        <v>3.862107233241228E-3</v>
      </c>
      <c r="AY17" s="16">
        <f>AX17*(1-'Table de mortalité F'!$AC51)</f>
        <v>3.8234861609088159E-3</v>
      </c>
      <c r="AZ17" s="16">
        <f>AY17*(1-'Table de mortalité F'!$AC51)</f>
        <v>3.7852512992997277E-3</v>
      </c>
      <c r="BA17" s="16">
        <f>AZ17*(1-'Table de mortalité F'!$AC51)</f>
        <v>3.7473987863067305E-3</v>
      </c>
      <c r="BB17" s="16">
        <f>BA17*(1-'Table de mortalité F'!$AC51)</f>
        <v>3.709924798443663E-3</v>
      </c>
      <c r="BC17" s="16">
        <f>BB17*(1-'Table de mortalité F'!$AC51)</f>
        <v>3.6728255504592262E-3</v>
      </c>
      <c r="BD17" s="16">
        <f>BC17*(1-'Table de mortalité F'!$AC51)</f>
        <v>3.6360972949546337E-3</v>
      </c>
      <c r="BE17" s="16">
        <f>BD17*(1-'Table de mortalité F'!$AC51)</f>
        <v>3.5997363220050872E-3</v>
      </c>
      <c r="BF17" s="16">
        <f>BE17*(1-'Table de mortalité F'!$AC51)</f>
        <v>3.5637389587850361E-3</v>
      </c>
      <c r="BG17" s="16">
        <f>BF17*(1-'Table de mortalité F'!$AC51)</f>
        <v>3.5281015691971855E-3</v>
      </c>
      <c r="BH17" s="16">
        <f>BG17*(1-'Table de mortalité F'!$AC51)</f>
        <v>3.4928205535052137E-3</v>
      </c>
      <c r="BI17" s="16">
        <f>BH17*(1-'Table de mortalité F'!$AC51)</f>
        <v>3.4578923479701615E-3</v>
      </c>
      <c r="BJ17" s="16">
        <f>BI17*(1-'Table de mortalité F'!$AC51)</f>
        <v>3.42331342449046E-3</v>
      </c>
      <c r="BK17" s="16">
        <f>BJ17*(1-'Table de mortalité F'!$AC51)</f>
        <v>3.3890802902455555E-3</v>
      </c>
      <c r="BL17" s="16">
        <f>BK17*(1-'Table de mortalité F'!$AC51)</f>
        <v>3.3551894873431001E-3</v>
      </c>
      <c r="BM17" s="16">
        <f>BL17*(1-'Table de mortalité F'!$AC51)</f>
        <v>3.3216375924696689E-3</v>
      </c>
      <c r="BN17" s="16">
        <f>BM17*(1-'Table de mortalité F'!$AC51)</f>
        <v>3.2884212165449722E-3</v>
      </c>
      <c r="BO17" s="16">
        <f>BN17*(1-'Table de mortalité F'!$AC51)</f>
        <v>3.2555370043795225E-3</v>
      </c>
      <c r="BP17" s="16">
        <f>BO17*(1-'Table de mortalité F'!$AC51)</f>
        <v>3.2229816343357274E-3</v>
      </c>
      <c r="BQ17" s="16">
        <f>BP17*(1-'Table de mortalité F'!$AC51)</f>
        <v>3.1907518179923699E-3</v>
      </c>
      <c r="BR17" s="16">
        <f>BQ17*(1-'Table de mortalité F'!$AC51)</f>
        <v>3.1588442998124462E-3</v>
      </c>
      <c r="BS17" s="16">
        <f>BR17*(1-'Table de mortalité F'!$AC51)</f>
        <v>3.1272558568143215E-3</v>
      </c>
      <c r="BT17" s="16">
        <f>BS17*(1-'Table de mortalité F'!$AC51)</f>
        <v>3.0959832982461783E-3</v>
      </c>
      <c r="BU17" s="16">
        <f>BT17*(1-'Table de mortalité F'!$AC51)</f>
        <v>3.0650234652637165E-3</v>
      </c>
      <c r="BV17" s="16">
        <f>BU17*(1-'Table de mortalité F'!$AC51)</f>
        <v>3.0343732306110792E-3</v>
      </c>
      <c r="BW17" s="16">
        <f>BV17*(1-'Table de mortalité F'!$AC51)</f>
        <v>3.0040294983049685E-3</v>
      </c>
      <c r="BX17" s="16">
        <f>BW17*(1-'Table de mortalité F'!$AC51)</f>
        <v>2.973989203321919E-3</v>
      </c>
      <c r="BY17" s="16">
        <f>BX17*(1-'Table de mortalité F'!$AC51)</f>
        <v>2.9442493112886996E-3</v>
      </c>
      <c r="BZ17" s="16">
        <f>BY17*(1-'Table de mortalité F'!$AC51)</f>
        <v>2.9148068181758125E-3</v>
      </c>
      <c r="CA17" s="16">
        <f>BZ17*(1-'Table de mortalité F'!$AC51)</f>
        <v>2.8856587499940544E-3</v>
      </c>
      <c r="CB17" s="16">
        <f>CA17*(1-'Table de mortalité F'!$AC51)</f>
        <v>2.856802162494114E-3</v>
      </c>
      <c r="CC17" s="16">
        <f>CB17*(1-'Table de mortalité F'!$AC51)</f>
        <v>2.8282341408691729E-3</v>
      </c>
      <c r="CD17" s="16">
        <f>CC17*(1-'Table de mortalité F'!$AC51)</f>
        <v>2.7999517994604811E-3</v>
      </c>
      <c r="CE17" s="16">
        <f>CD17*(1-'Table de mortalité F'!$AC51)</f>
        <v>2.7719522814658761E-3</v>
      </c>
      <c r="CF17" s="16">
        <f>CE17*(1-'Table de mortalité F'!$AC51)</f>
        <v>2.7442327586512175E-3</v>
      </c>
      <c r="CG17" s="16">
        <f>CF17*(1-'Table de mortalité F'!$AC51)</f>
        <v>2.7167904310647054E-3</v>
      </c>
      <c r="CH17" s="16">
        <f>CG17*(1-'Table de mortalité F'!$AC51)</f>
        <v>2.6896225267540584E-3</v>
      </c>
      <c r="CI17" s="16">
        <f>CH17*(1-'Table de mortalité F'!$AC51)</f>
        <v>2.6627263014865179E-3</v>
      </c>
      <c r="CJ17" s="16">
        <f>CI17*(1-'Table de mortalité F'!$AC51)</f>
        <v>2.6360990384716528E-3</v>
      </c>
      <c r="CK17" s="16">
        <f>CJ17*(1-'Table de mortalité F'!$AC51)</f>
        <v>2.6097380480869362E-3</v>
      </c>
      <c r="CL17" s="16">
        <f>CK17*(1-'Table de mortalité F'!$AC51)</f>
        <v>2.5836406676060667E-3</v>
      </c>
      <c r="CM17" s="16">
        <f>CL17*(1-'Table de mortalité F'!$AC51)</f>
        <v>2.5578042609300058E-3</v>
      </c>
      <c r="CN17" s="16">
        <f>CM17*(1-'Table de mortalité F'!$AC51)</f>
        <v>2.5322262183207055E-3</v>
      </c>
      <c r="CO17" s="16">
        <f>CN17*(1-'Table de mortalité F'!$AC51)</f>
        <v>2.5069039561374986E-3</v>
      </c>
      <c r="CP17" s="16">
        <f>CO17*(1-'Table de mortalité F'!$AC51)</f>
        <v>2.4818349165761236E-3</v>
      </c>
      <c r="CQ17" s="16">
        <f>CP17*(1-'Table de mortalité F'!$AC51)</f>
        <v>2.4570165674103624E-3</v>
      </c>
      <c r="CR17" s="16">
        <f>CQ17*(1-'Table de mortalité F'!$AC51)</f>
        <v>2.4324464017362588E-3</v>
      </c>
      <c r="CS17" s="16">
        <f>CR17*(1-'Table de mortalité F'!$AC51)</f>
        <v>2.4081219377188961E-3</v>
      </c>
      <c r="CT17" s="16">
        <f>CS17*(1-'Table de mortalité F'!$AC51)</f>
        <v>2.3840407183417069E-3</v>
      </c>
      <c r="CU17" s="16">
        <f>CT17*(1-'Table de mortalité F'!$AC51)</f>
        <v>2.3602003111582899E-3</v>
      </c>
      <c r="CV17" s="16">
        <f>CU17*(1-'Table de mortalité F'!$AC51)</f>
        <v>2.3365983080467071E-3</v>
      </c>
      <c r="CW17" s="16">
        <f>CV17*(1-'Table de mortalité F'!$AC51)</f>
        <v>2.3132323249662403E-3</v>
      </c>
      <c r="CX17" s="16">
        <f>CW17*(1-'Table de mortalité F'!$AC51)</f>
        <v>2.290100001716578E-3</v>
      </c>
      <c r="CY17" s="16">
        <f>CX17*(1-'Table de mortalité F'!$AC51)</f>
        <v>2.2671990016994124E-3</v>
      </c>
      <c r="CZ17" s="16">
        <f>CY17*(1-'Table de mortalité F'!$AC51)</f>
        <v>2.2445270116824181E-3</v>
      </c>
      <c r="DA17" s="16">
        <f>CZ17*(1-'Table de mortalité F'!$AC51)</f>
        <v>2.222081741565594E-3</v>
      </c>
      <c r="DB17" s="16">
        <f>DA17*(1-'Table de mortalité F'!$AC51)</f>
        <v>2.1998609241499381E-3</v>
      </c>
      <c r="DC17" s="16">
        <f>DB17*(1-'Table de mortalité F'!$AC51)</f>
        <v>2.1778623149084388E-3</v>
      </c>
      <c r="DD17" s="16">
        <f>DC17*(1-'Table de mortalité F'!$AC51)</f>
        <v>2.1560836917593543E-3</v>
      </c>
      <c r="DE17" s="16">
        <f>DD17*(1-'Table de mortalité F'!$AC51)</f>
        <v>2.1345228548417606E-3</v>
      </c>
      <c r="DF17" s="16">
        <f>DE17*(1-'Table de mortalité F'!$AC51)</f>
        <v>2.1131776262933431E-3</v>
      </c>
      <c r="DG17" s="16">
        <f>DF17*(1-'Table de mortalité F'!$AC51)</f>
        <v>2.0920458500304096E-3</v>
      </c>
      <c r="DH17" s="16">
        <f>DG17*(1-'Table de mortalité F'!$AC51)</f>
        <v>2.0711253915301057E-3</v>
      </c>
      <c r="DI17" s="16">
        <f>DH17*(1-'Table de mortalité F'!$AC51)</f>
        <v>2.0504141376148045E-3</v>
      </c>
      <c r="DJ17" s="16">
        <f>DI17*(1-'Table de mortalité F'!$AC51)</f>
        <v>2.0299099962386566E-3</v>
      </c>
      <c r="DK17" s="16">
        <f>DJ17*(1-'Table de mortalité F'!$AC51)</f>
        <v>2.00961089627627E-3</v>
      </c>
    </row>
    <row r="18" spans="1:115" x14ac:dyDescent="0.2">
      <c r="A18" s="16"/>
      <c r="B18" s="16">
        <v>65</v>
      </c>
      <c r="C18" s="16"/>
      <c r="D18" s="16">
        <f>'Table de mortalité F'!AG52</f>
        <v>7.1069999999999987E-3</v>
      </c>
      <c r="E18" s="16">
        <f>'Table de mortalité F'!AH52</f>
        <v>6.9854702999999985E-3</v>
      </c>
      <c r="F18" s="16">
        <f>'Table de mortalité F'!AI52</f>
        <v>6.8688129459899983E-3</v>
      </c>
      <c r="G18" s="16">
        <f>'Table de mortalité F'!AJ52</f>
        <v>6.7568512949703619E-3</v>
      </c>
      <c r="H18" s="16">
        <f>'Table de mortalité F'!AK52</f>
        <v>6.65009304450983E-3</v>
      </c>
      <c r="I18" s="16">
        <f>'Table de mortalité F'!AL52</f>
        <v>6.5483466209288301E-3</v>
      </c>
      <c r="J18" s="16">
        <f>'Table de mortalité F'!AM52</f>
        <v>6.4514310909390832E-3</v>
      </c>
      <c r="K18" s="16">
        <f>'Table de mortalité F'!AN52</f>
        <v>6.3591756263386544E-3</v>
      </c>
      <c r="L18" s="16">
        <f>'Table de mortalité F'!AO52</f>
        <v>6.2714190026951812E-3</v>
      </c>
      <c r="M18" s="16">
        <f>'Table de mortalité F'!AP52</f>
        <v>6.1886362718596051E-3</v>
      </c>
      <c r="N18" s="16">
        <f>'Table de mortalité F'!AQ52</f>
        <v>6.1100405912069876E-3</v>
      </c>
      <c r="O18" s="16">
        <f>'Table de mortalité F'!AR52</f>
        <v>6.0354980959942623E-3</v>
      </c>
      <c r="P18" s="16">
        <f>'Table de mortalité F'!AS52</f>
        <v>5.9642792184615295E-3</v>
      </c>
      <c r="Q18" s="16">
        <f>'Table de mortalité F'!AT52</f>
        <v>5.8962864353710679E-3</v>
      </c>
      <c r="R18" s="16">
        <f>'Table de mortalité F'!AU52</f>
        <v>5.8314272845819857E-3</v>
      </c>
      <c r="S18" s="16">
        <f>'Table de mortalité F'!AV52</f>
        <v>5.769614155365416E-3</v>
      </c>
      <c r="T18" s="16">
        <f>'Table de mortalité F'!AW52</f>
        <v>5.7096101681496161E-3</v>
      </c>
      <c r="U18" s="16">
        <f>'Table de mortalité F'!AX52</f>
        <v>5.6513721444344904E-3</v>
      </c>
      <c r="V18" s="16">
        <f>'Table de mortalité F'!AY52</f>
        <v>5.5948584229901458E-3</v>
      </c>
      <c r="W18" s="16">
        <f>'Table de mortalité F'!AZ52</f>
        <v>5.5389098387602443E-3</v>
      </c>
      <c r="X18" s="16">
        <f>'Table de mortalité F'!BA52</f>
        <v>5.4835207403726421E-3</v>
      </c>
      <c r="Y18" s="16">
        <f>'Table de mortalité F'!BB52</f>
        <v>5.4286855329689155E-3</v>
      </c>
      <c r="Z18" s="16">
        <f>'Table de mortalité F'!BC52</f>
        <v>5.3743986776392258E-3</v>
      </c>
      <c r="AA18" s="16">
        <f>'Table de mortalité F'!BD52</f>
        <v>5.3206546908628333E-3</v>
      </c>
      <c r="AB18" s="16">
        <f>'Table de mortalité F'!BE52</f>
        <v>5.2674481439542046E-3</v>
      </c>
      <c r="AC18" s="16">
        <f>'Table de mortalité F'!BF52</f>
        <v>5.2147736625146627E-3</v>
      </c>
      <c r="AD18" s="16">
        <f>'Table de mortalité F'!BG52</f>
        <v>5.1626259258895158E-3</v>
      </c>
      <c r="AE18" s="16">
        <f>'Table de mortalité F'!BH52</f>
        <v>5.1109996666306202E-3</v>
      </c>
      <c r="AF18" s="16">
        <f>'Table de mortalité F'!BI52</f>
        <v>5.0598896699643138E-3</v>
      </c>
      <c r="AG18" s="16">
        <f>AF18*(1-'Table de mortalité F'!$AC52)</f>
        <v>5.0092907732646706E-3</v>
      </c>
      <c r="AH18" s="16">
        <f>AG18*(1-'Table de mortalité F'!$AC52)</f>
        <v>4.9591978655320239E-3</v>
      </c>
      <c r="AI18" s="16">
        <f>AH18*(1-'Table de mortalité F'!$AC52)</f>
        <v>4.9096058868767032E-3</v>
      </c>
      <c r="AJ18" s="16">
        <f>AI18*(1-'Table de mortalité F'!$AC52)</f>
        <v>4.8605098280079364E-3</v>
      </c>
      <c r="AK18" s="16">
        <f>AJ18*(1-'Table de mortalité F'!$AC52)</f>
        <v>4.8119047297278568E-3</v>
      </c>
      <c r="AL18" s="16">
        <f>AK18*(1-'Table de mortalité F'!$AC52)</f>
        <v>4.7637856824305786E-3</v>
      </c>
      <c r="AM18" s="16">
        <f>AL18*(1-'Table de mortalité F'!$AC52)</f>
        <v>4.716147825606273E-3</v>
      </c>
      <c r="AN18" s="16">
        <f>AM18*(1-'Table de mortalité F'!$AC52)</f>
        <v>4.6689863473502102E-3</v>
      </c>
      <c r="AO18" s="16">
        <f>AN18*(1-'Table de mortalité F'!$AC52)</f>
        <v>4.6222964838767084E-3</v>
      </c>
      <c r="AP18" s="16">
        <f>AO18*(1-'Table de mortalité F'!$AC52)</f>
        <v>4.576073519037941E-3</v>
      </c>
      <c r="AQ18" s="16">
        <f>AP18*(1-'Table de mortalité F'!$AC52)</f>
        <v>4.5303127838475614E-3</v>
      </c>
      <c r="AR18" s="16">
        <f>AQ18*(1-'Table de mortalité F'!$AC52)</f>
        <v>4.4850096560090855E-3</v>
      </c>
      <c r="AS18" s="16">
        <f>AR18*(1-'Table de mortalité F'!$AC52)</f>
        <v>4.4401595594489949E-3</v>
      </c>
      <c r="AT18" s="16">
        <f>AS18*(1-'Table de mortalité F'!$AC52)</f>
        <v>4.395757963854505E-3</v>
      </c>
      <c r="AU18" s="16">
        <f>AT18*(1-'Table de mortalité F'!$AC52)</f>
        <v>4.3518003842159597E-3</v>
      </c>
      <c r="AV18" s="16">
        <f>AU18*(1-'Table de mortalité F'!$AC52)</f>
        <v>4.3082823803738002E-3</v>
      </c>
      <c r="AW18" s="16">
        <f>AV18*(1-'Table de mortalité F'!$AC52)</f>
        <v>4.2651995565700625E-3</v>
      </c>
      <c r="AX18" s="16">
        <f>AW18*(1-'Table de mortalité F'!$AC52)</f>
        <v>4.222547561004362E-3</v>
      </c>
      <c r="AY18" s="16">
        <f>AX18*(1-'Table de mortalité F'!$AC52)</f>
        <v>4.1803220853943186E-3</v>
      </c>
      <c r="AZ18" s="16">
        <f>AY18*(1-'Table de mortalité F'!$AC52)</f>
        <v>4.1385188645403749E-3</v>
      </c>
      <c r="BA18" s="16">
        <f>AZ18*(1-'Table de mortalité F'!$AC52)</f>
        <v>4.0971336758949713E-3</v>
      </c>
      <c r="BB18" s="16">
        <f>BA18*(1-'Table de mortalité F'!$AC52)</f>
        <v>4.0561623391360217E-3</v>
      </c>
      <c r="BC18" s="16">
        <f>BB18*(1-'Table de mortalité F'!$AC52)</f>
        <v>4.0156007157446617E-3</v>
      </c>
      <c r="BD18" s="16">
        <f>BC18*(1-'Table de mortalité F'!$AC52)</f>
        <v>3.9754447085872148E-3</v>
      </c>
      <c r="BE18" s="16">
        <f>BD18*(1-'Table de mortalité F'!$AC52)</f>
        <v>3.9356902615013427E-3</v>
      </c>
      <c r="BF18" s="16">
        <f>BE18*(1-'Table de mortalité F'!$AC52)</f>
        <v>3.8963333588863292E-3</v>
      </c>
      <c r="BG18" s="16">
        <f>BF18*(1-'Table de mortalité F'!$AC52)</f>
        <v>3.8573700252974657E-3</v>
      </c>
      <c r="BH18" s="16">
        <f>BG18*(1-'Table de mortalité F'!$AC52)</f>
        <v>3.8187963250444911E-3</v>
      </c>
      <c r="BI18" s="16">
        <f>BH18*(1-'Table de mortalité F'!$AC52)</f>
        <v>3.7806083617940461E-3</v>
      </c>
      <c r="BJ18" s="16">
        <f>BI18*(1-'Table de mortalité F'!$AC52)</f>
        <v>3.7428022781761058E-3</v>
      </c>
      <c r="BK18" s="16">
        <f>BJ18*(1-'Table de mortalité F'!$AC52)</f>
        <v>3.7053742553943446E-3</v>
      </c>
      <c r="BL18" s="16">
        <f>BK18*(1-'Table de mortalité F'!$AC52)</f>
        <v>3.6683205128404009E-3</v>
      </c>
      <c r="BM18" s="16">
        <f>BL18*(1-'Table de mortalité F'!$AC52)</f>
        <v>3.631637307711997E-3</v>
      </c>
      <c r="BN18" s="16">
        <f>BM18*(1-'Table de mortalité F'!$AC52)</f>
        <v>3.5953209346348768E-3</v>
      </c>
      <c r="BO18" s="16">
        <f>BN18*(1-'Table de mortalité F'!$AC52)</f>
        <v>3.5593677252885279E-3</v>
      </c>
      <c r="BP18" s="16">
        <f>BO18*(1-'Table de mortalité F'!$AC52)</f>
        <v>3.5237740480356427E-3</v>
      </c>
      <c r="BQ18" s="16">
        <f>BP18*(1-'Table de mortalité F'!$AC52)</f>
        <v>3.4885363075552863E-3</v>
      </c>
      <c r="BR18" s="16">
        <f>BQ18*(1-'Table de mortalité F'!$AC52)</f>
        <v>3.4536509444797335E-3</v>
      </c>
      <c r="BS18" s="16">
        <f>BR18*(1-'Table de mortalité F'!$AC52)</f>
        <v>3.419114435034936E-3</v>
      </c>
      <c r="BT18" s="16">
        <f>BS18*(1-'Table de mortalité F'!$AC52)</f>
        <v>3.3849232906845868E-3</v>
      </c>
      <c r="BU18" s="16">
        <f>BT18*(1-'Table de mortalité F'!$AC52)</f>
        <v>3.3510740577777408E-3</v>
      </c>
      <c r="BV18" s="16">
        <f>BU18*(1-'Table de mortalité F'!$AC52)</f>
        <v>3.3175633171999633E-3</v>
      </c>
      <c r="BW18" s="16">
        <f>BV18*(1-'Table de mortalité F'!$AC52)</f>
        <v>3.2843876840279638E-3</v>
      </c>
      <c r="BX18" s="16">
        <f>BW18*(1-'Table de mortalité F'!$AC52)</f>
        <v>3.2515438071876843E-3</v>
      </c>
      <c r="BY18" s="16">
        <f>BX18*(1-'Table de mortalité F'!$AC52)</f>
        <v>3.2190283691158074E-3</v>
      </c>
      <c r="BZ18" s="16">
        <f>BY18*(1-'Table de mortalité F'!$AC52)</f>
        <v>3.1868380854246496E-3</v>
      </c>
      <c r="CA18" s="16">
        <f>BZ18*(1-'Table de mortalité F'!$AC52)</f>
        <v>3.154969704570403E-3</v>
      </c>
      <c r="CB18" s="16">
        <f>CA18*(1-'Table de mortalité F'!$AC52)</f>
        <v>3.1234200075246988E-3</v>
      </c>
      <c r="CC18" s="16">
        <f>CB18*(1-'Table de mortalité F'!$AC52)</f>
        <v>3.0921858074494518E-3</v>
      </c>
      <c r="CD18" s="16">
        <f>CC18*(1-'Table de mortalité F'!$AC52)</f>
        <v>3.0612639493749574E-3</v>
      </c>
      <c r="CE18" s="16">
        <f>CD18*(1-'Table de mortalité F'!$AC52)</f>
        <v>3.0306513098812076E-3</v>
      </c>
      <c r="CF18" s="16">
        <f>CE18*(1-'Table de mortalité F'!$AC52)</f>
        <v>3.0003447967823955E-3</v>
      </c>
      <c r="CG18" s="16">
        <f>CF18*(1-'Table de mortalité F'!$AC52)</f>
        <v>2.9703413488145715E-3</v>
      </c>
      <c r="CH18" s="16">
        <f>CG18*(1-'Table de mortalité F'!$AC52)</f>
        <v>2.9406379353264255E-3</v>
      </c>
      <c r="CI18" s="16">
        <f>CH18*(1-'Table de mortalité F'!$AC52)</f>
        <v>2.9112315559731614E-3</v>
      </c>
      <c r="CJ18" s="16">
        <f>CI18*(1-'Table de mortalité F'!$AC52)</f>
        <v>2.8821192404134299E-3</v>
      </c>
      <c r="CK18" s="16">
        <f>CJ18*(1-'Table de mortalité F'!$AC52)</f>
        <v>2.8532980480092955E-3</v>
      </c>
      <c r="CL18" s="16">
        <f>CK18*(1-'Table de mortalité F'!$AC52)</f>
        <v>2.8247650675292026E-3</v>
      </c>
      <c r="CM18" s="16">
        <f>CL18*(1-'Table de mortalité F'!$AC52)</f>
        <v>2.7965174168539104E-3</v>
      </c>
      <c r="CN18" s="16">
        <f>CM18*(1-'Table de mortalité F'!$AC52)</f>
        <v>2.7685522426853714E-3</v>
      </c>
      <c r="CO18" s="16">
        <f>CN18*(1-'Table de mortalité F'!$AC52)</f>
        <v>2.7408667202585175E-3</v>
      </c>
      <c r="CP18" s="16">
        <f>CO18*(1-'Table de mortalité F'!$AC52)</f>
        <v>2.7134580530559322E-3</v>
      </c>
      <c r="CQ18" s="16">
        <f>CP18*(1-'Table de mortalité F'!$AC52)</f>
        <v>2.686323472525373E-3</v>
      </c>
      <c r="CR18" s="16">
        <f>CQ18*(1-'Table de mortalité F'!$AC52)</f>
        <v>2.6594602378001192E-3</v>
      </c>
      <c r="CS18" s="16">
        <f>CR18*(1-'Table de mortalité F'!$AC52)</f>
        <v>2.632865635422118E-3</v>
      </c>
      <c r="CT18" s="16">
        <f>CS18*(1-'Table de mortalité F'!$AC52)</f>
        <v>2.6065369790678966E-3</v>
      </c>
      <c r="CU18" s="16">
        <f>CT18*(1-'Table de mortalité F'!$AC52)</f>
        <v>2.5804716092772176E-3</v>
      </c>
      <c r="CV18" s="16">
        <f>CU18*(1-'Table de mortalité F'!$AC52)</f>
        <v>2.5546668931844454E-3</v>
      </c>
      <c r="CW18" s="16">
        <f>CV18*(1-'Table de mortalité F'!$AC52)</f>
        <v>2.529120224252601E-3</v>
      </c>
      <c r="CX18" s="16">
        <f>CW18*(1-'Table de mortalité F'!$AC52)</f>
        <v>2.5038290220100751E-3</v>
      </c>
      <c r="CY18" s="16">
        <f>CX18*(1-'Table de mortalité F'!$AC52)</f>
        <v>2.4787907317899744E-3</v>
      </c>
      <c r="CZ18" s="16">
        <f>CY18*(1-'Table de mortalité F'!$AC52)</f>
        <v>2.4540028244720746E-3</v>
      </c>
      <c r="DA18" s="16">
        <f>CZ18*(1-'Table de mortalité F'!$AC52)</f>
        <v>2.4294627962273539E-3</v>
      </c>
      <c r="DB18" s="16">
        <f>DA18*(1-'Table de mortalité F'!$AC52)</f>
        <v>2.4051681682650803E-3</v>
      </c>
      <c r="DC18" s="16">
        <f>DB18*(1-'Table de mortalité F'!$AC52)</f>
        <v>2.3811164865824297E-3</v>
      </c>
      <c r="DD18" s="16">
        <f>DC18*(1-'Table de mortalité F'!$AC52)</f>
        <v>2.3573053217166053E-3</v>
      </c>
      <c r="DE18" s="16">
        <f>DD18*(1-'Table de mortalité F'!$AC52)</f>
        <v>2.3337322684994391E-3</v>
      </c>
      <c r="DF18" s="16">
        <f>DE18*(1-'Table de mortalité F'!$AC52)</f>
        <v>2.3103949458144445E-3</v>
      </c>
      <c r="DG18" s="16">
        <f>DF18*(1-'Table de mortalité F'!$AC52)</f>
        <v>2.2872909963563E-3</v>
      </c>
      <c r="DH18" s="16">
        <f>DG18*(1-'Table de mortalité F'!$AC52)</f>
        <v>2.264418086392737E-3</v>
      </c>
      <c r="DI18" s="16">
        <f>DH18*(1-'Table de mortalité F'!$AC52)</f>
        <v>2.2417739055288098E-3</v>
      </c>
      <c r="DJ18" s="16">
        <f>DI18*(1-'Table de mortalité F'!$AC52)</f>
        <v>2.2193561664735216E-3</v>
      </c>
      <c r="DK18" s="16">
        <f>DJ18*(1-'Table de mortalité F'!$AC52)</f>
        <v>2.1971626048087863E-3</v>
      </c>
    </row>
    <row r="19" spans="1:115" x14ac:dyDescent="0.2">
      <c r="A19" s="16"/>
      <c r="B19" s="16">
        <v>66</v>
      </c>
      <c r="C19" s="16"/>
      <c r="D19" s="16">
        <f>'Table de mortalité F'!AG53</f>
        <v>7.7291999999999986E-3</v>
      </c>
      <c r="E19" s="16">
        <f>'Table de mortalité F'!AH53</f>
        <v>7.598576519999998E-3</v>
      </c>
      <c r="F19" s="16">
        <f>'Table de mortalité F'!AI53</f>
        <v>7.473959865071998E-3</v>
      </c>
      <c r="G19" s="16">
        <f>'Table de mortalité F'!AJ53</f>
        <v>7.354376507230846E-3</v>
      </c>
      <c r="H19" s="16">
        <f>'Table de mortalité F'!AK53</f>
        <v>7.2403836713687683E-3</v>
      </c>
      <c r="I19" s="16">
        <f>'Table de mortalité F'!AL53</f>
        <v>7.1317779162982367E-3</v>
      </c>
      <c r="J19" s="16">
        <f>'Table de mortalité F'!AM53</f>
        <v>7.0283671365119127E-3</v>
      </c>
      <c r="K19" s="16">
        <f>'Table de mortalité F'!AN53</f>
        <v>6.9299699966007457E-3</v>
      </c>
      <c r="L19" s="16">
        <f>'Table de mortalité F'!AO53</f>
        <v>6.8364154016466363E-3</v>
      </c>
      <c r="M19" s="16">
        <f>'Table de mortalité F'!AP53</f>
        <v>6.7475420014252302E-3</v>
      </c>
      <c r="N19" s="16">
        <f>'Table de mortalité F'!AQ53</f>
        <v>6.6631977264074152E-3</v>
      </c>
      <c r="O19" s="16">
        <f>'Table de mortalité F'!AR53</f>
        <v>6.5832393536905259E-3</v>
      </c>
      <c r="P19" s="16">
        <f>'Table de mortalité F'!AS53</f>
        <v>6.506873777187715E-3</v>
      </c>
      <c r="Q19" s="16">
        <f>'Table de mortalité F'!AT53</f>
        <v>6.4339967908832131E-3</v>
      </c>
      <c r="R19" s="16">
        <f>'Table de mortalité F'!AU53</f>
        <v>6.3638662258625857E-3</v>
      </c>
      <c r="S19" s="16">
        <f>'Table de mortalité F'!AV53</f>
        <v>6.2964092438684421E-3</v>
      </c>
      <c r="T19" s="16">
        <f>'Table de mortalité F'!AW53</f>
        <v>6.2315562286565972E-3</v>
      </c>
      <c r="U19" s="16">
        <f>'Table de mortalité F'!AX53</f>
        <v>6.1679943551243002E-3</v>
      </c>
      <c r="V19" s="16">
        <f>'Table de mortalité F'!AY53</f>
        <v>6.1063144115730567E-3</v>
      </c>
      <c r="W19" s="16">
        <f>'Table de mortalité F'!AZ53</f>
        <v>6.045251267457326E-3</v>
      </c>
      <c r="X19" s="16">
        <f>'Table de mortalité F'!BA53</f>
        <v>5.9847987547827523E-3</v>
      </c>
      <c r="Y19" s="16">
        <f>'Table de mortalité F'!BB53</f>
        <v>5.9249507672349249E-3</v>
      </c>
      <c r="Z19" s="16">
        <f>'Table de mortalité F'!BC53</f>
        <v>5.8657012595625755E-3</v>
      </c>
      <c r="AA19" s="16">
        <f>'Table de mortalité F'!BD53</f>
        <v>5.8070442469669494E-3</v>
      </c>
      <c r="AB19" s="16">
        <f>'Table de mortalité F'!BE53</f>
        <v>5.7489738044972797E-3</v>
      </c>
      <c r="AC19" s="16">
        <f>'Table de mortalité F'!BF53</f>
        <v>5.6914840664523065E-3</v>
      </c>
      <c r="AD19" s="16">
        <f>'Table de mortalité F'!BG53</f>
        <v>5.6345692257877833E-3</v>
      </c>
      <c r="AE19" s="16">
        <f>'Table de mortalité F'!BH53</f>
        <v>5.5782235335299054E-3</v>
      </c>
      <c r="AF19" s="16">
        <f>'Table de mortalité F'!BI53</f>
        <v>5.5224412981946065E-3</v>
      </c>
      <c r="AG19" s="16">
        <f>AF19*(1-'Table de mortalité F'!$AC53)</f>
        <v>5.4672168852126606E-3</v>
      </c>
      <c r="AH19" s="16">
        <f>AG19*(1-'Table de mortalité F'!$AC53)</f>
        <v>5.4125447163605343E-3</v>
      </c>
      <c r="AI19" s="16">
        <f>AH19*(1-'Table de mortalité F'!$AC53)</f>
        <v>5.3584192691969292E-3</v>
      </c>
      <c r="AJ19" s="16">
        <f>AI19*(1-'Table de mortalité F'!$AC53)</f>
        <v>5.3048350765049594E-3</v>
      </c>
      <c r="AK19" s="16">
        <f>AJ19*(1-'Table de mortalité F'!$AC53)</f>
        <v>5.2517867257399096E-3</v>
      </c>
      <c r="AL19" s="16">
        <f>AK19*(1-'Table de mortalité F'!$AC53)</f>
        <v>5.1992688584825107E-3</v>
      </c>
      <c r="AM19" s="16">
        <f>AL19*(1-'Table de mortalité F'!$AC53)</f>
        <v>5.1472761698976854E-3</v>
      </c>
      <c r="AN19" s="16">
        <f>AM19*(1-'Table de mortalité F'!$AC53)</f>
        <v>5.0958034081987087E-3</v>
      </c>
      <c r="AO19" s="16">
        <f>AN19*(1-'Table de mortalité F'!$AC53)</f>
        <v>5.0448453741167212E-3</v>
      </c>
      <c r="AP19" s="16">
        <f>AO19*(1-'Table de mortalité F'!$AC53)</f>
        <v>4.9943969203755543E-3</v>
      </c>
      <c r="AQ19" s="16">
        <f>AP19*(1-'Table de mortalité F'!$AC53)</f>
        <v>4.9444529511717987E-3</v>
      </c>
      <c r="AR19" s="16">
        <f>AQ19*(1-'Table de mortalité F'!$AC53)</f>
        <v>4.8950084216600803E-3</v>
      </c>
      <c r="AS19" s="16">
        <f>AR19*(1-'Table de mortalité F'!$AC53)</f>
        <v>4.8460583374434797E-3</v>
      </c>
      <c r="AT19" s="16">
        <f>AS19*(1-'Table de mortalité F'!$AC53)</f>
        <v>4.7975977540690449E-3</v>
      </c>
      <c r="AU19" s="16">
        <f>AT19*(1-'Table de mortalité F'!$AC53)</f>
        <v>4.7496217765283545E-3</v>
      </c>
      <c r="AV19" s="16">
        <f>AU19*(1-'Table de mortalité F'!$AC53)</f>
        <v>4.7021255587630711E-3</v>
      </c>
      <c r="AW19" s="16">
        <f>AV19*(1-'Table de mortalité F'!$AC53)</f>
        <v>4.6551043031754407E-3</v>
      </c>
      <c r="AX19" s="16">
        <f>AW19*(1-'Table de mortalité F'!$AC53)</f>
        <v>4.6085532601436866E-3</v>
      </c>
      <c r="AY19" s="16">
        <f>AX19*(1-'Table de mortalité F'!$AC53)</f>
        <v>4.5624677275422493E-3</v>
      </c>
      <c r="AZ19" s="16">
        <f>AY19*(1-'Table de mortalité F'!$AC53)</f>
        <v>4.5168430502668267E-3</v>
      </c>
      <c r="BA19" s="16">
        <f>AZ19*(1-'Table de mortalité F'!$AC53)</f>
        <v>4.4716746197641585E-3</v>
      </c>
      <c r="BB19" s="16">
        <f>BA19*(1-'Table de mortalité F'!$AC53)</f>
        <v>4.4269578735665173E-3</v>
      </c>
      <c r="BC19" s="16">
        <f>BB19*(1-'Table de mortalité F'!$AC53)</f>
        <v>4.3826882948308525E-3</v>
      </c>
      <c r="BD19" s="16">
        <f>BC19*(1-'Table de mortalité F'!$AC53)</f>
        <v>4.338861411882544E-3</v>
      </c>
      <c r="BE19" s="16">
        <f>BD19*(1-'Table de mortalité F'!$AC53)</f>
        <v>4.2954727977637186E-3</v>
      </c>
      <c r="BF19" s="16">
        <f>BE19*(1-'Table de mortalité F'!$AC53)</f>
        <v>4.2525180697860817E-3</v>
      </c>
      <c r="BG19" s="16">
        <f>BF19*(1-'Table de mortalité F'!$AC53)</f>
        <v>4.2099928890882207E-3</v>
      </c>
      <c r="BH19" s="16">
        <f>BG19*(1-'Table de mortalité F'!$AC53)</f>
        <v>4.1678929601973386E-3</v>
      </c>
      <c r="BI19" s="16">
        <f>BH19*(1-'Table de mortalité F'!$AC53)</f>
        <v>4.1262140305953652E-3</v>
      </c>
      <c r="BJ19" s="16">
        <f>BI19*(1-'Table de mortalité F'!$AC53)</f>
        <v>4.0849518902894115E-3</v>
      </c>
      <c r="BK19" s="16">
        <f>BJ19*(1-'Table de mortalité F'!$AC53)</f>
        <v>4.044102371386517E-3</v>
      </c>
      <c r="BL19" s="16">
        <f>BK19*(1-'Table de mortalité F'!$AC53)</f>
        <v>4.0036613476726515E-3</v>
      </c>
      <c r="BM19" s="16">
        <f>BL19*(1-'Table de mortalité F'!$AC53)</f>
        <v>3.9636247341959252E-3</v>
      </c>
      <c r="BN19" s="16">
        <f>BM19*(1-'Table de mortalité F'!$AC53)</f>
        <v>3.9239884868539658E-3</v>
      </c>
      <c r="BO19" s="16">
        <f>BN19*(1-'Table de mortalité F'!$AC53)</f>
        <v>3.8847486019854263E-3</v>
      </c>
      <c r="BP19" s="16">
        <f>BO19*(1-'Table de mortalité F'!$AC53)</f>
        <v>3.8459011159655719E-3</v>
      </c>
      <c r="BQ19" s="16">
        <f>BP19*(1-'Table de mortalité F'!$AC53)</f>
        <v>3.807442104805916E-3</v>
      </c>
      <c r="BR19" s="16">
        <f>BQ19*(1-'Table de mortalité F'!$AC53)</f>
        <v>3.7693676837578568E-3</v>
      </c>
      <c r="BS19" s="16">
        <f>BR19*(1-'Table de mortalité F'!$AC53)</f>
        <v>3.7316740069202781E-3</v>
      </c>
      <c r="BT19" s="16">
        <f>BS19*(1-'Table de mortalité F'!$AC53)</f>
        <v>3.6943572668510752E-3</v>
      </c>
      <c r="BU19" s="16">
        <f>BT19*(1-'Table de mortalité F'!$AC53)</f>
        <v>3.6574136941825643E-3</v>
      </c>
      <c r="BV19" s="16">
        <f>BU19*(1-'Table de mortalité F'!$AC53)</f>
        <v>3.6208395572407386E-3</v>
      </c>
      <c r="BW19" s="16">
        <f>BV19*(1-'Table de mortalité F'!$AC53)</f>
        <v>3.5846311616683311E-3</v>
      </c>
      <c r="BX19" s="16">
        <f>BW19*(1-'Table de mortalité F'!$AC53)</f>
        <v>3.5487848500516477E-3</v>
      </c>
      <c r="BY19" s="16">
        <f>BX19*(1-'Table de mortalité F'!$AC53)</f>
        <v>3.513297001551131E-3</v>
      </c>
      <c r="BZ19" s="16">
        <f>BY19*(1-'Table de mortalité F'!$AC53)</f>
        <v>3.4781640315356198E-3</v>
      </c>
      <c r="CA19" s="16">
        <f>BZ19*(1-'Table de mortalité F'!$AC53)</f>
        <v>3.4433823912202637E-3</v>
      </c>
      <c r="CB19" s="16">
        <f>CA19*(1-'Table de mortalité F'!$AC53)</f>
        <v>3.408948567308061E-3</v>
      </c>
      <c r="CC19" s="16">
        <f>CB19*(1-'Table de mortalité F'!$AC53)</f>
        <v>3.3748590816349805E-3</v>
      </c>
      <c r="CD19" s="16">
        <f>CC19*(1-'Table de mortalité F'!$AC53)</f>
        <v>3.3411104908186305E-3</v>
      </c>
      <c r="CE19" s="16">
        <f>CD19*(1-'Table de mortalité F'!$AC53)</f>
        <v>3.3076993859104441E-3</v>
      </c>
      <c r="CF19" s="16">
        <f>CE19*(1-'Table de mortalité F'!$AC53)</f>
        <v>3.2746223920513398E-3</v>
      </c>
      <c r="CG19" s="16">
        <f>CF19*(1-'Table de mortalité F'!$AC53)</f>
        <v>3.2418761681308264E-3</v>
      </c>
      <c r="CH19" s="16">
        <f>CG19*(1-'Table de mortalité F'!$AC53)</f>
        <v>3.2094574064495179E-3</v>
      </c>
      <c r="CI19" s="16">
        <f>CH19*(1-'Table de mortalité F'!$AC53)</f>
        <v>3.1773628323850229E-3</v>
      </c>
      <c r="CJ19" s="16">
        <f>CI19*(1-'Table de mortalité F'!$AC53)</f>
        <v>3.1455892040611728E-3</v>
      </c>
      <c r="CK19" s="16">
        <f>CJ19*(1-'Table de mortalité F'!$AC53)</f>
        <v>3.1141333120205611E-3</v>
      </c>
      <c r="CL19" s="16">
        <f>CK19*(1-'Table de mortalité F'!$AC53)</f>
        <v>3.0829919789003555E-3</v>
      </c>
      <c r="CM19" s="16">
        <f>CL19*(1-'Table de mortalité F'!$AC53)</f>
        <v>3.0521620591113519E-3</v>
      </c>
      <c r="CN19" s="16">
        <f>CM19*(1-'Table de mortalité F'!$AC53)</f>
        <v>3.0216404385202383E-3</v>
      </c>
      <c r="CO19" s="16">
        <f>CN19*(1-'Table de mortalité F'!$AC53)</f>
        <v>2.9914240341350358E-3</v>
      </c>
      <c r="CP19" s="16">
        <f>CO19*(1-'Table de mortalité F'!$AC53)</f>
        <v>2.9615097937936855E-3</v>
      </c>
      <c r="CQ19" s="16">
        <f>CP19*(1-'Table de mortalité F'!$AC53)</f>
        <v>2.9318946958557484E-3</v>
      </c>
      <c r="CR19" s="16">
        <f>CQ19*(1-'Table de mortalité F'!$AC53)</f>
        <v>2.9025757488971909E-3</v>
      </c>
      <c r="CS19" s="16">
        <f>CR19*(1-'Table de mortalité F'!$AC53)</f>
        <v>2.873549991408219E-3</v>
      </c>
      <c r="CT19" s="16">
        <f>CS19*(1-'Table de mortalité F'!$AC53)</f>
        <v>2.8448144914941368E-3</v>
      </c>
      <c r="CU19" s="16">
        <f>CT19*(1-'Table de mortalité F'!$AC53)</f>
        <v>2.8163663465791953E-3</v>
      </c>
      <c r="CV19" s="16">
        <f>CU19*(1-'Table de mortalité F'!$AC53)</f>
        <v>2.7882026831134031E-3</v>
      </c>
      <c r="CW19" s="16">
        <f>CV19*(1-'Table de mortalité F'!$AC53)</f>
        <v>2.7603206562822691E-3</v>
      </c>
      <c r="CX19" s="16">
        <f>CW19*(1-'Table de mortalité F'!$AC53)</f>
        <v>2.7327174497194465E-3</v>
      </c>
      <c r="CY19" s="16">
        <f>CX19*(1-'Table de mortalité F'!$AC53)</f>
        <v>2.7053902752222519E-3</v>
      </c>
      <c r="CZ19" s="16">
        <f>CY19*(1-'Table de mortalité F'!$AC53)</f>
        <v>2.6783363724700296E-3</v>
      </c>
      <c r="DA19" s="16">
        <f>CZ19*(1-'Table de mortalité F'!$AC53)</f>
        <v>2.6515530087453292E-3</v>
      </c>
      <c r="DB19" s="16">
        <f>DA19*(1-'Table de mortalité F'!$AC53)</f>
        <v>2.6250374786578757E-3</v>
      </c>
      <c r="DC19" s="16">
        <f>DB19*(1-'Table de mortalité F'!$AC53)</f>
        <v>2.598787103871297E-3</v>
      </c>
      <c r="DD19" s="16">
        <f>DC19*(1-'Table de mortalité F'!$AC53)</f>
        <v>2.5727992328325841E-3</v>
      </c>
      <c r="DE19" s="16">
        <f>DD19*(1-'Table de mortalité F'!$AC53)</f>
        <v>2.5470712405042581E-3</v>
      </c>
      <c r="DF19" s="16">
        <f>DE19*(1-'Table de mortalité F'!$AC53)</f>
        <v>2.5216005280992155E-3</v>
      </c>
      <c r="DG19" s="16">
        <f>DF19*(1-'Table de mortalité F'!$AC53)</f>
        <v>2.4963845228182235E-3</v>
      </c>
      <c r="DH19" s="16">
        <f>DG19*(1-'Table de mortalité F'!$AC53)</f>
        <v>2.4714206775900411E-3</v>
      </c>
      <c r="DI19" s="16">
        <f>DH19*(1-'Table de mortalité F'!$AC53)</f>
        <v>2.4467064708141406E-3</v>
      </c>
      <c r="DJ19" s="16">
        <f>DI19*(1-'Table de mortalité F'!$AC53)</f>
        <v>2.4222394061059992E-3</v>
      </c>
      <c r="DK19" s="16">
        <f>DJ19*(1-'Table de mortalité F'!$AC53)</f>
        <v>2.3980170120449389E-3</v>
      </c>
    </row>
    <row r="20" spans="1:115" x14ac:dyDescent="0.2">
      <c r="A20" s="16"/>
      <c r="B20" s="16">
        <v>67</v>
      </c>
      <c r="C20" s="16"/>
      <c r="D20" s="16">
        <f>'Table de mortalité F'!AG54</f>
        <v>8.384599999999999E-3</v>
      </c>
      <c r="E20" s="16">
        <f>'Table de mortalité F'!AH54</f>
        <v>8.2445771799999987E-3</v>
      </c>
      <c r="F20" s="16">
        <f>'Table de mortalité F'!AI54</f>
        <v>8.1101905719659986E-3</v>
      </c>
      <c r="G20" s="16">
        <f>'Table de mortalité F'!AJ54</f>
        <v>7.982049560928935E-3</v>
      </c>
      <c r="H20" s="16">
        <f>'Table de mortalité F'!AK54</f>
        <v>7.8599242026467231E-3</v>
      </c>
      <c r="I20" s="16">
        <f>'Table de mortalité F'!AL54</f>
        <v>7.7428113320272864E-3</v>
      </c>
      <c r="J20" s="16">
        <f>'Table de mortalité F'!AM54</f>
        <v>7.6313148488460934E-3</v>
      </c>
      <c r="K20" s="16">
        <f>'Table de mortalité F'!AN54</f>
        <v>7.5252395724471326E-3</v>
      </c>
      <c r="L20" s="16">
        <f>'Table de mortalité F'!AO54</f>
        <v>7.4244013621763416E-3</v>
      </c>
      <c r="M20" s="16">
        <f>'Table de mortalité F'!AP54</f>
        <v>7.3286265846042664E-3</v>
      </c>
      <c r="N20" s="16">
        <f>'Table de mortalité F'!AQ54</f>
        <v>7.2377516149551742E-3</v>
      </c>
      <c r="O20" s="16">
        <f>'Table de mortalité F'!AR54</f>
        <v>7.1508985955757122E-3</v>
      </c>
      <c r="P20" s="16">
        <f>'Table de mortalité F'!AS54</f>
        <v>7.0679481718670337E-3</v>
      </c>
      <c r="Q20" s="16">
        <f>'Table de mortalité F'!AT54</f>
        <v>6.9887871523421231E-3</v>
      </c>
      <c r="R20" s="16">
        <f>'Table de mortalité F'!AU54</f>
        <v>6.9133082510968282E-3</v>
      </c>
      <c r="S20" s="16">
        <f>'Table de mortalité F'!AV54</f>
        <v>6.8400271836352011E-3</v>
      </c>
      <c r="T20" s="16">
        <f>'Table de mortalité F'!AW54</f>
        <v>6.7695749036437583E-3</v>
      </c>
      <c r="U20" s="16">
        <f>'Table de mortalité F'!AX54</f>
        <v>6.7012021971169563E-3</v>
      </c>
      <c r="V20" s="16">
        <f>'Table de mortalité F'!AY54</f>
        <v>6.6341901751457866E-3</v>
      </c>
      <c r="W20" s="16">
        <f>'Table de mortalité F'!AZ54</f>
        <v>6.5678482733943291E-3</v>
      </c>
      <c r="X20" s="16">
        <f>'Table de mortalité F'!BA54</f>
        <v>6.5021697906603856E-3</v>
      </c>
      <c r="Y20" s="16">
        <f>'Table de mortalité F'!BB54</f>
        <v>6.4371480927537814E-3</v>
      </c>
      <c r="Z20" s="16">
        <f>'Table de mortalité F'!BC54</f>
        <v>6.3727766118262434E-3</v>
      </c>
      <c r="AA20" s="16">
        <f>'Table de mortalité F'!BD54</f>
        <v>6.3090488457079813E-3</v>
      </c>
      <c r="AB20" s="16">
        <f>'Table de mortalité F'!BE54</f>
        <v>6.2459583572509018E-3</v>
      </c>
      <c r="AC20" s="16">
        <f>'Table de mortalité F'!BF54</f>
        <v>6.183498773678393E-3</v>
      </c>
      <c r="AD20" s="16">
        <f>'Table de mortalité F'!BG54</f>
        <v>6.1216637859416089E-3</v>
      </c>
      <c r="AE20" s="16">
        <f>'Table de mortalité F'!BH54</f>
        <v>6.0604471480821924E-3</v>
      </c>
      <c r="AF20" s="16">
        <f>'Table de mortalité F'!BI54</f>
        <v>5.9998426766013704E-3</v>
      </c>
      <c r="AG20" s="16">
        <f>AF20*(1-'Table de mortalité F'!$AC54)</f>
        <v>5.9398442498353569E-3</v>
      </c>
      <c r="AH20" s="16">
        <f>AG20*(1-'Table de mortalité F'!$AC54)</f>
        <v>5.8804458073370034E-3</v>
      </c>
      <c r="AI20" s="16">
        <f>AH20*(1-'Table de mortalité F'!$AC54)</f>
        <v>5.8216413492636334E-3</v>
      </c>
      <c r="AJ20" s="16">
        <f>AI20*(1-'Table de mortalité F'!$AC54)</f>
        <v>5.7634249357709968E-3</v>
      </c>
      <c r="AK20" s="16">
        <f>AJ20*(1-'Table de mortalité F'!$AC54)</f>
        <v>5.705790686413287E-3</v>
      </c>
      <c r="AL20" s="16">
        <f>AK20*(1-'Table de mortalité F'!$AC54)</f>
        <v>5.6487327795491545E-3</v>
      </c>
      <c r="AM20" s="16">
        <f>AL20*(1-'Table de mortalité F'!$AC54)</f>
        <v>5.5922454517536632E-3</v>
      </c>
      <c r="AN20" s="16">
        <f>AM20*(1-'Table de mortalité F'!$AC54)</f>
        <v>5.5363229972361268E-3</v>
      </c>
      <c r="AO20" s="16">
        <f>AN20*(1-'Table de mortalité F'!$AC54)</f>
        <v>5.4809597672637652E-3</v>
      </c>
      <c r="AP20" s="16">
        <f>AO20*(1-'Table de mortalité F'!$AC54)</f>
        <v>5.4261501695911278E-3</v>
      </c>
      <c r="AQ20" s="16">
        <f>AP20*(1-'Table de mortalité F'!$AC54)</f>
        <v>5.3718886678952166E-3</v>
      </c>
      <c r="AR20" s="16">
        <f>AQ20*(1-'Table de mortalité F'!$AC54)</f>
        <v>5.3181697812162646E-3</v>
      </c>
      <c r="AS20" s="16">
        <f>AR20*(1-'Table de mortalité F'!$AC54)</f>
        <v>5.2649880834041022E-3</v>
      </c>
      <c r="AT20" s="16">
        <f>AS20*(1-'Table de mortalité F'!$AC54)</f>
        <v>5.2123382025700609E-3</v>
      </c>
      <c r="AU20" s="16">
        <f>AT20*(1-'Table de mortalité F'!$AC54)</f>
        <v>5.1602148205443605E-3</v>
      </c>
      <c r="AV20" s="16">
        <f>AU20*(1-'Table de mortalité F'!$AC54)</f>
        <v>5.1086126723389165E-3</v>
      </c>
      <c r="AW20" s="16">
        <f>AV20*(1-'Table de mortalité F'!$AC54)</f>
        <v>5.0575265456155273E-3</v>
      </c>
      <c r="AX20" s="16">
        <f>AW20*(1-'Table de mortalité F'!$AC54)</f>
        <v>5.0069512801593722E-3</v>
      </c>
      <c r="AY20" s="16">
        <f>AX20*(1-'Table de mortalité F'!$AC54)</f>
        <v>4.9568817673577787E-3</v>
      </c>
      <c r="AZ20" s="16">
        <f>AY20*(1-'Table de mortalité F'!$AC54)</f>
        <v>4.9073129496842007E-3</v>
      </c>
      <c r="BA20" s="16">
        <f>AZ20*(1-'Table de mortalité F'!$AC54)</f>
        <v>4.8582398201873584E-3</v>
      </c>
      <c r="BB20" s="16">
        <f>BA20*(1-'Table de mortalité F'!$AC54)</f>
        <v>4.8096574219854849E-3</v>
      </c>
      <c r="BC20" s="16">
        <f>BB20*(1-'Table de mortalité F'!$AC54)</f>
        <v>4.76156084776563E-3</v>
      </c>
      <c r="BD20" s="16">
        <f>BC20*(1-'Table de mortalité F'!$AC54)</f>
        <v>4.7139452392879738E-3</v>
      </c>
      <c r="BE20" s="16">
        <f>BD20*(1-'Table de mortalité F'!$AC54)</f>
        <v>4.6668057868950938E-3</v>
      </c>
      <c r="BF20" s="16">
        <f>BE20*(1-'Table de mortalité F'!$AC54)</f>
        <v>4.6201377290261431E-3</v>
      </c>
      <c r="BG20" s="16">
        <f>BF20*(1-'Table de mortalité F'!$AC54)</f>
        <v>4.5739363517358815E-3</v>
      </c>
      <c r="BH20" s="16">
        <f>BG20*(1-'Table de mortalité F'!$AC54)</f>
        <v>4.5281969882185226E-3</v>
      </c>
      <c r="BI20" s="16">
        <f>BH20*(1-'Table de mortalité F'!$AC54)</f>
        <v>4.4829150183363373E-3</v>
      </c>
      <c r="BJ20" s="16">
        <f>BI20*(1-'Table de mortalité F'!$AC54)</f>
        <v>4.4380858681529736E-3</v>
      </c>
      <c r="BK20" s="16">
        <f>BJ20*(1-'Table de mortalité F'!$AC54)</f>
        <v>4.3937050094714439E-3</v>
      </c>
      <c r="BL20" s="16">
        <f>BK20*(1-'Table de mortalité F'!$AC54)</f>
        <v>4.3497679593767291E-3</v>
      </c>
      <c r="BM20" s="16">
        <f>BL20*(1-'Table de mortalité F'!$AC54)</f>
        <v>4.3062702797829616E-3</v>
      </c>
      <c r="BN20" s="16">
        <f>BM20*(1-'Table de mortalité F'!$AC54)</f>
        <v>4.2632075769851322E-3</v>
      </c>
      <c r="BO20" s="16">
        <f>BN20*(1-'Table de mortalité F'!$AC54)</f>
        <v>4.2205755012152809E-3</v>
      </c>
      <c r="BP20" s="16">
        <f>BO20*(1-'Table de mortalité F'!$AC54)</f>
        <v>4.1783697462031283E-3</v>
      </c>
      <c r="BQ20" s="16">
        <f>BP20*(1-'Table de mortalité F'!$AC54)</f>
        <v>4.1365860487410974E-3</v>
      </c>
      <c r="BR20" s="16">
        <f>BQ20*(1-'Table de mortalité F'!$AC54)</f>
        <v>4.0952201882536862E-3</v>
      </c>
      <c r="BS20" s="16">
        <f>BR20*(1-'Table de mortalité F'!$AC54)</f>
        <v>4.0542679863711491E-3</v>
      </c>
      <c r="BT20" s="16">
        <f>BS20*(1-'Table de mortalité F'!$AC54)</f>
        <v>4.0137253065074376E-3</v>
      </c>
      <c r="BU20" s="16">
        <f>BT20*(1-'Table de mortalité F'!$AC54)</f>
        <v>3.9735880534423635E-3</v>
      </c>
      <c r="BV20" s="16">
        <f>BU20*(1-'Table de mortalité F'!$AC54)</f>
        <v>3.9338521729079395E-3</v>
      </c>
      <c r="BW20" s="16">
        <f>BV20*(1-'Table de mortalité F'!$AC54)</f>
        <v>3.89451365117886E-3</v>
      </c>
      <c r="BX20" s="16">
        <f>BW20*(1-'Table de mortalité F'!$AC54)</f>
        <v>3.8555685146670713E-3</v>
      </c>
      <c r="BY20" s="16">
        <f>BX20*(1-'Table de mortalité F'!$AC54)</f>
        <v>3.8170128295204006E-3</v>
      </c>
      <c r="BZ20" s="16">
        <f>BY20*(1-'Table de mortalité F'!$AC54)</f>
        <v>3.7788427012251965E-3</v>
      </c>
      <c r="CA20" s="16">
        <f>BZ20*(1-'Table de mortalité F'!$AC54)</f>
        <v>3.7410542742129446E-3</v>
      </c>
      <c r="CB20" s="16">
        <f>CA20*(1-'Table de mortalité F'!$AC54)</f>
        <v>3.7036437314708153E-3</v>
      </c>
      <c r="CC20" s="16">
        <f>CB20*(1-'Table de mortalité F'!$AC54)</f>
        <v>3.6666072941561071E-3</v>
      </c>
      <c r="CD20" s="16">
        <f>CC20*(1-'Table de mortalité F'!$AC54)</f>
        <v>3.6299412212145461E-3</v>
      </c>
      <c r="CE20" s="16">
        <f>CD20*(1-'Table de mortalité F'!$AC54)</f>
        <v>3.5936418090024005E-3</v>
      </c>
      <c r="CF20" s="16">
        <f>CE20*(1-'Table de mortalité F'!$AC54)</f>
        <v>3.5577053909123767E-3</v>
      </c>
      <c r="CG20" s="16">
        <f>CF20*(1-'Table de mortalité F'!$AC54)</f>
        <v>3.5221283370032528E-3</v>
      </c>
      <c r="CH20" s="16">
        <f>CG20*(1-'Table de mortalité F'!$AC54)</f>
        <v>3.4869070536332203E-3</v>
      </c>
      <c r="CI20" s="16">
        <f>CH20*(1-'Table de mortalité F'!$AC54)</f>
        <v>3.452037983096888E-3</v>
      </c>
      <c r="CJ20" s="16">
        <f>CI20*(1-'Table de mortalité F'!$AC54)</f>
        <v>3.4175176032659191E-3</v>
      </c>
      <c r="CK20" s="16">
        <f>CJ20*(1-'Table de mortalité F'!$AC54)</f>
        <v>3.3833424272332597E-3</v>
      </c>
      <c r="CL20" s="16">
        <f>CK20*(1-'Table de mortalité F'!$AC54)</f>
        <v>3.3495090029609272E-3</v>
      </c>
      <c r="CM20" s="16">
        <f>CL20*(1-'Table de mortalité F'!$AC54)</f>
        <v>3.3160139129313178E-3</v>
      </c>
      <c r="CN20" s="16">
        <f>CM20*(1-'Table de mortalité F'!$AC54)</f>
        <v>3.2828537738020048E-3</v>
      </c>
      <c r="CO20" s="16">
        <f>CN20*(1-'Table de mortalité F'!$AC54)</f>
        <v>3.2500252360639845E-3</v>
      </c>
      <c r="CP20" s="16">
        <f>CO20*(1-'Table de mortalité F'!$AC54)</f>
        <v>3.2175249837033447E-3</v>
      </c>
      <c r="CQ20" s="16">
        <f>CP20*(1-'Table de mortalité F'!$AC54)</f>
        <v>3.1853497338663111E-3</v>
      </c>
      <c r="CR20" s="16">
        <f>CQ20*(1-'Table de mortalité F'!$AC54)</f>
        <v>3.1534962365276482E-3</v>
      </c>
      <c r="CS20" s="16">
        <f>CR20*(1-'Table de mortalité F'!$AC54)</f>
        <v>3.1219612741623715E-3</v>
      </c>
      <c r="CT20" s="16">
        <f>CS20*(1-'Table de mortalité F'!$AC54)</f>
        <v>3.0907416614207477E-3</v>
      </c>
      <c r="CU20" s="16">
        <f>CT20*(1-'Table de mortalité F'!$AC54)</f>
        <v>3.05983424480654E-3</v>
      </c>
      <c r="CV20" s="16">
        <f>CU20*(1-'Table de mortalité F'!$AC54)</f>
        <v>3.0292359023584747E-3</v>
      </c>
      <c r="CW20" s="16">
        <f>CV20*(1-'Table de mortalité F'!$AC54)</f>
        <v>2.9989435433348901E-3</v>
      </c>
      <c r="CX20" s="16">
        <f>CW20*(1-'Table de mortalité F'!$AC54)</f>
        <v>2.9689541079015412E-3</v>
      </c>
      <c r="CY20" s="16">
        <f>CX20*(1-'Table de mortalité F'!$AC54)</f>
        <v>2.9392645668225256E-3</v>
      </c>
      <c r="CZ20" s="16">
        <f>CY20*(1-'Table de mortalité F'!$AC54)</f>
        <v>2.9098719211543005E-3</v>
      </c>
      <c r="DA20" s="16">
        <f>CZ20*(1-'Table de mortalité F'!$AC54)</f>
        <v>2.8807732019427573E-3</v>
      </c>
      <c r="DB20" s="16">
        <f>DA20*(1-'Table de mortalité F'!$AC54)</f>
        <v>2.8519654699233296E-3</v>
      </c>
      <c r="DC20" s="16">
        <f>DB20*(1-'Table de mortalité F'!$AC54)</f>
        <v>2.8234458152240961E-3</v>
      </c>
      <c r="DD20" s="16">
        <f>DC20*(1-'Table de mortalité F'!$AC54)</f>
        <v>2.7952113570718553E-3</v>
      </c>
      <c r="DE20" s="16">
        <f>DD20*(1-'Table de mortalité F'!$AC54)</f>
        <v>2.7672592435011366E-3</v>
      </c>
      <c r="DF20" s="16">
        <f>DE20*(1-'Table de mortalité F'!$AC54)</f>
        <v>2.7395866510661251E-3</v>
      </c>
      <c r="DG20" s="16">
        <f>DF20*(1-'Table de mortalité F'!$AC54)</f>
        <v>2.7121907845554637E-3</v>
      </c>
      <c r="DH20" s="16">
        <f>DG20*(1-'Table de mortalité F'!$AC54)</f>
        <v>2.6850688767099092E-3</v>
      </c>
      <c r="DI20" s="16">
        <f>DH20*(1-'Table de mortalité F'!$AC54)</f>
        <v>2.6582181879428101E-3</v>
      </c>
      <c r="DJ20" s="16">
        <f>DI20*(1-'Table de mortalité F'!$AC54)</f>
        <v>2.6316360060633821E-3</v>
      </c>
      <c r="DK20" s="16">
        <f>DJ20*(1-'Table de mortalité F'!$AC54)</f>
        <v>2.6053196460027483E-3</v>
      </c>
    </row>
    <row r="21" spans="1:115" x14ac:dyDescent="0.2">
      <c r="A21" s="16"/>
      <c r="B21" s="16">
        <v>68</v>
      </c>
      <c r="C21" s="16"/>
      <c r="D21" s="16">
        <f>'Table de mortalité F'!AG55</f>
        <v>9.094399999999999E-3</v>
      </c>
      <c r="E21" s="16">
        <f>'Table de mortalité F'!AH55</f>
        <v>8.9443423999999994E-3</v>
      </c>
      <c r="F21" s="16">
        <f>'Table de mortalité F'!AI55</f>
        <v>8.8012329215999986E-3</v>
      </c>
      <c r="G21" s="16">
        <f>'Table de mortalité F'!AJ55</f>
        <v>8.6639336880230382E-3</v>
      </c>
      <c r="H21" s="16">
        <f>'Table de mortalité F'!AK55</f>
        <v>8.5331082893338895E-3</v>
      </c>
      <c r="I21" s="16">
        <f>'Table de mortalité F'!AL55</f>
        <v>8.4076715974806815E-3</v>
      </c>
      <c r="J21" s="16">
        <f>'Table de mortalité F'!AM55</f>
        <v>8.2882826607964567E-3</v>
      </c>
      <c r="K21" s="16">
        <f>'Table de mortalité F'!AN55</f>
        <v>8.1747331883435456E-3</v>
      </c>
      <c r="L21" s="16">
        <f>'Table de mortalité F'!AO55</f>
        <v>8.0668267102574111E-3</v>
      </c>
      <c r="M21" s="16">
        <f>'Table de mortalité F'!AP55</f>
        <v>7.9635713283661164E-3</v>
      </c>
      <c r="N21" s="16">
        <f>'Table de mortalité F'!AQ55</f>
        <v>7.8656194010272139E-3</v>
      </c>
      <c r="O21" s="16">
        <f>'Table de mortalité F'!AR55</f>
        <v>7.7720185301549897E-3</v>
      </c>
      <c r="P21" s="16">
        <f>'Table de mortalité F'!AS55</f>
        <v>7.6826403170582079E-3</v>
      </c>
      <c r="Q21" s="16">
        <f>'Table de mortalité F'!AT55</f>
        <v>7.5973630095388621E-3</v>
      </c>
      <c r="R21" s="16">
        <f>'Table de mortalité F'!AU55</f>
        <v>7.5153114890358424E-3</v>
      </c>
      <c r="S21" s="16">
        <f>'Table de mortalité F'!AV55</f>
        <v>7.4364007184009664E-3</v>
      </c>
      <c r="T21" s="16">
        <f>'Table de mortalité F'!AW55</f>
        <v>7.3598057910014367E-3</v>
      </c>
      <c r="U21" s="16">
        <f>'Table de mortalité F'!AX55</f>
        <v>7.2854717525123224E-3</v>
      </c>
      <c r="V21" s="16">
        <f>'Table de mortalité F'!AY55</f>
        <v>7.2126170349871991E-3</v>
      </c>
      <c r="W21" s="16">
        <f>'Table de mortalité F'!AZ55</f>
        <v>7.1404908646373272E-3</v>
      </c>
      <c r="X21" s="16">
        <f>'Table de mortalité F'!BA55</f>
        <v>7.0690859559909541E-3</v>
      </c>
      <c r="Y21" s="16">
        <f>'Table de mortalité F'!BB55</f>
        <v>6.9983950964310447E-3</v>
      </c>
      <c r="Z21" s="16">
        <f>'Table de mortalité F'!BC55</f>
        <v>6.9284111454667339E-3</v>
      </c>
      <c r="AA21" s="16">
        <f>'Table de mortalité F'!BD55</f>
        <v>6.8591270340120662E-3</v>
      </c>
      <c r="AB21" s="16">
        <f>'Table de mortalité F'!BE55</f>
        <v>6.7905357636719454E-3</v>
      </c>
      <c r="AC21" s="16">
        <f>'Table de mortalité F'!BF55</f>
        <v>6.7226304060352257E-3</v>
      </c>
      <c r="AD21" s="16">
        <f>'Table de mortalité F'!BG55</f>
        <v>6.6554041019748732E-3</v>
      </c>
      <c r="AE21" s="16">
        <f>'Table de mortalité F'!BH55</f>
        <v>6.588850060955124E-3</v>
      </c>
      <c r="AF21" s="16">
        <f>'Table de mortalité F'!BI55</f>
        <v>6.5229615603455728E-3</v>
      </c>
      <c r="AG21" s="16">
        <f>AF21*(1-'Table de mortalité F'!$AC55)</f>
        <v>6.4577319447421165E-3</v>
      </c>
      <c r="AH21" s="16">
        <f>AG21*(1-'Table de mortalité F'!$AC55)</f>
        <v>6.3931546252946952E-3</v>
      </c>
      <c r="AI21" s="16">
        <f>AH21*(1-'Table de mortalité F'!$AC55)</f>
        <v>6.3292230790417481E-3</v>
      </c>
      <c r="AJ21" s="16">
        <f>AI21*(1-'Table de mortalité F'!$AC55)</f>
        <v>6.2659308482513306E-3</v>
      </c>
      <c r="AK21" s="16">
        <f>AJ21*(1-'Table de mortalité F'!$AC55)</f>
        <v>6.2032715397688171E-3</v>
      </c>
      <c r="AL21" s="16">
        <f>AK21*(1-'Table de mortalité F'!$AC55)</f>
        <v>6.1412388243711289E-3</v>
      </c>
      <c r="AM21" s="16">
        <f>AL21*(1-'Table de mortalité F'!$AC55)</f>
        <v>6.0798264361274171E-3</v>
      </c>
      <c r="AN21" s="16">
        <f>AM21*(1-'Table de mortalité F'!$AC55)</f>
        <v>6.019028171766143E-3</v>
      </c>
      <c r="AO21" s="16">
        <f>AN21*(1-'Table de mortalité F'!$AC55)</f>
        <v>5.9588378900484818E-3</v>
      </c>
      <c r="AP21" s="16">
        <f>AO21*(1-'Table de mortalité F'!$AC55)</f>
        <v>5.8992495111479968E-3</v>
      </c>
      <c r="AQ21" s="16">
        <f>AP21*(1-'Table de mortalité F'!$AC55)</f>
        <v>5.8402570160365165E-3</v>
      </c>
      <c r="AR21" s="16">
        <f>AQ21*(1-'Table de mortalité F'!$AC55)</f>
        <v>5.7818544458761514E-3</v>
      </c>
      <c r="AS21" s="16">
        <f>AR21*(1-'Table de mortalité F'!$AC55)</f>
        <v>5.7240359014173901E-3</v>
      </c>
      <c r="AT21" s="16">
        <f>AS21*(1-'Table de mortalité F'!$AC55)</f>
        <v>5.6667955424032157E-3</v>
      </c>
      <c r="AU21" s="16">
        <f>AT21*(1-'Table de mortalité F'!$AC55)</f>
        <v>5.6101275869791835E-3</v>
      </c>
      <c r="AV21" s="16">
        <f>AU21*(1-'Table de mortalité F'!$AC55)</f>
        <v>5.5540263111093918E-3</v>
      </c>
      <c r="AW21" s="16">
        <f>AV21*(1-'Table de mortalité F'!$AC55)</f>
        <v>5.4984860479982975E-3</v>
      </c>
      <c r="AX21" s="16">
        <f>AW21*(1-'Table de mortalité F'!$AC55)</f>
        <v>5.4435011875183141E-3</v>
      </c>
      <c r="AY21" s="16">
        <f>AX21*(1-'Table de mortalité F'!$AC55)</f>
        <v>5.3890661756431308E-3</v>
      </c>
      <c r="AZ21" s="16">
        <f>AY21*(1-'Table de mortalité F'!$AC55)</f>
        <v>5.335175513886699E-3</v>
      </c>
      <c r="BA21" s="16">
        <f>AZ21*(1-'Table de mortalité F'!$AC55)</f>
        <v>5.2818237587478317E-3</v>
      </c>
      <c r="BB21" s="16">
        <f>BA21*(1-'Table de mortalité F'!$AC55)</f>
        <v>5.2290055211603537E-3</v>
      </c>
      <c r="BC21" s="16">
        <f>BB21*(1-'Table de mortalité F'!$AC55)</f>
        <v>5.1767154659487502E-3</v>
      </c>
      <c r="BD21" s="16">
        <f>BC21*(1-'Table de mortalité F'!$AC55)</f>
        <v>5.1249483112892624E-3</v>
      </c>
      <c r="BE21" s="16">
        <f>BD21*(1-'Table de mortalité F'!$AC55)</f>
        <v>5.0736988281763701E-3</v>
      </c>
      <c r="BF21" s="16">
        <f>BE21*(1-'Table de mortalité F'!$AC55)</f>
        <v>5.0229618398946064E-3</v>
      </c>
      <c r="BG21" s="16">
        <f>BF21*(1-'Table de mortalité F'!$AC55)</f>
        <v>4.97273222149566E-3</v>
      </c>
      <c r="BH21" s="16">
        <f>BG21*(1-'Table de mortalité F'!$AC55)</f>
        <v>4.9230048992807036E-3</v>
      </c>
      <c r="BI21" s="16">
        <f>BH21*(1-'Table de mortalité F'!$AC55)</f>
        <v>4.8737748502878965E-3</v>
      </c>
      <c r="BJ21" s="16">
        <f>BI21*(1-'Table de mortalité F'!$AC55)</f>
        <v>4.8250371017850178E-3</v>
      </c>
      <c r="BK21" s="16">
        <f>BJ21*(1-'Table de mortalité F'!$AC55)</f>
        <v>4.776786730767168E-3</v>
      </c>
      <c r="BL21" s="16">
        <f>BK21*(1-'Table de mortalité F'!$AC55)</f>
        <v>4.7290188634594964E-3</v>
      </c>
      <c r="BM21" s="16">
        <f>BL21*(1-'Table de mortalité F'!$AC55)</f>
        <v>4.6817286748249013E-3</v>
      </c>
      <c r="BN21" s="16">
        <f>BM21*(1-'Table de mortalité F'!$AC55)</f>
        <v>4.6349113880766526E-3</v>
      </c>
      <c r="BO21" s="16">
        <f>BN21*(1-'Table de mortalité F'!$AC55)</f>
        <v>4.5885622741958865E-3</v>
      </c>
      <c r="BP21" s="16">
        <f>BO21*(1-'Table de mortalité F'!$AC55)</f>
        <v>4.542676651453928E-3</v>
      </c>
      <c r="BQ21" s="16">
        <f>BP21*(1-'Table de mortalité F'!$AC55)</f>
        <v>4.4972498849393883E-3</v>
      </c>
      <c r="BR21" s="16">
        <f>BQ21*(1-'Table de mortalité F'!$AC55)</f>
        <v>4.4522773860899943E-3</v>
      </c>
      <c r="BS21" s="16">
        <f>BR21*(1-'Table de mortalité F'!$AC55)</f>
        <v>4.4077546122290945E-3</v>
      </c>
      <c r="BT21" s="16">
        <f>BS21*(1-'Table de mortalité F'!$AC55)</f>
        <v>4.3636770661068039E-3</v>
      </c>
      <c r="BU21" s="16">
        <f>BT21*(1-'Table de mortalité F'!$AC55)</f>
        <v>4.3200402954457354E-3</v>
      </c>
      <c r="BV21" s="16">
        <f>BU21*(1-'Table de mortalité F'!$AC55)</f>
        <v>4.2768398924912781E-3</v>
      </c>
      <c r="BW21" s="16">
        <f>BV21*(1-'Table de mortalité F'!$AC55)</f>
        <v>4.2340714935663656E-3</v>
      </c>
      <c r="BX21" s="16">
        <f>BW21*(1-'Table de mortalité F'!$AC55)</f>
        <v>4.1917307786307019E-3</v>
      </c>
      <c r="BY21" s="16">
        <f>BX21*(1-'Table de mortalité F'!$AC55)</f>
        <v>4.1498134708443952E-3</v>
      </c>
      <c r="BZ21" s="16">
        <f>BY21*(1-'Table de mortalité F'!$AC55)</f>
        <v>4.1083153361359511E-3</v>
      </c>
      <c r="CA21" s="16">
        <f>BZ21*(1-'Table de mortalité F'!$AC55)</f>
        <v>4.067232182774592E-3</v>
      </c>
      <c r="CB21" s="16">
        <f>CA21*(1-'Table de mortalité F'!$AC55)</f>
        <v>4.0265598609468458E-3</v>
      </c>
      <c r="CC21" s="16">
        <f>CB21*(1-'Table de mortalité F'!$AC55)</f>
        <v>3.9862942623373771E-3</v>
      </c>
      <c r="CD21" s="16">
        <f>CC21*(1-'Table de mortalité F'!$AC55)</f>
        <v>3.9464313197140029E-3</v>
      </c>
      <c r="CE21" s="16">
        <f>CD21*(1-'Table de mortalité F'!$AC55)</f>
        <v>3.9069670065168625E-3</v>
      </c>
      <c r="CF21" s="16">
        <f>CE21*(1-'Table de mortalité F'!$AC55)</f>
        <v>3.8678973364516937E-3</v>
      </c>
      <c r="CG21" s="16">
        <f>CF21*(1-'Table de mortalité F'!$AC55)</f>
        <v>3.8292183630871768E-3</v>
      </c>
      <c r="CH21" s="16">
        <f>CG21*(1-'Table de mortalité F'!$AC55)</f>
        <v>3.7909261794563049E-3</v>
      </c>
      <c r="CI21" s="16">
        <f>CH21*(1-'Table de mortalité F'!$AC55)</f>
        <v>3.7530169176617418E-3</v>
      </c>
      <c r="CJ21" s="16">
        <f>CI21*(1-'Table de mortalité F'!$AC55)</f>
        <v>3.7154867484851242E-3</v>
      </c>
      <c r="CK21" s="16">
        <f>CJ21*(1-'Table de mortalité F'!$AC55)</f>
        <v>3.6783318810002731E-3</v>
      </c>
      <c r="CL21" s="16">
        <f>CK21*(1-'Table de mortalité F'!$AC55)</f>
        <v>3.6415485621902706E-3</v>
      </c>
      <c r="CM21" s="16">
        <f>CL21*(1-'Table de mortalité F'!$AC55)</f>
        <v>3.6051330765683679E-3</v>
      </c>
      <c r="CN21" s="16">
        <f>CM21*(1-'Table de mortalité F'!$AC55)</f>
        <v>3.5690817458026844E-3</v>
      </c>
      <c r="CO21" s="16">
        <f>CN21*(1-'Table de mortalité F'!$AC55)</f>
        <v>3.5333909283446576E-3</v>
      </c>
      <c r="CP21" s="16">
        <f>CO21*(1-'Table de mortalité F'!$AC55)</f>
        <v>3.4980570190612111E-3</v>
      </c>
      <c r="CQ21" s="16">
        <f>CP21*(1-'Table de mortalité F'!$AC55)</f>
        <v>3.4630764488705989E-3</v>
      </c>
      <c r="CR21" s="16">
        <f>CQ21*(1-'Table de mortalité F'!$AC55)</f>
        <v>3.4284456843818928E-3</v>
      </c>
      <c r="CS21" s="16">
        <f>CR21*(1-'Table de mortalité F'!$AC55)</f>
        <v>3.3941612275380736E-3</v>
      </c>
      <c r="CT21" s="16">
        <f>CS21*(1-'Table de mortalité F'!$AC55)</f>
        <v>3.360219615262693E-3</v>
      </c>
      <c r="CU21" s="16">
        <f>CT21*(1-'Table de mortalité F'!$AC55)</f>
        <v>3.3266174191100661E-3</v>
      </c>
      <c r="CV21" s="16">
        <f>CU21*(1-'Table de mortalité F'!$AC55)</f>
        <v>3.2933512449189652E-3</v>
      </c>
      <c r="CW21" s="16">
        <f>CV21*(1-'Table de mortalité F'!$AC55)</f>
        <v>3.2604177324697756E-3</v>
      </c>
      <c r="CX21" s="16">
        <f>CW21*(1-'Table de mortalité F'!$AC55)</f>
        <v>3.2278135551450779E-3</v>
      </c>
      <c r="CY21" s="16">
        <f>CX21*(1-'Table de mortalité F'!$AC55)</f>
        <v>3.195535419593627E-3</v>
      </c>
      <c r="CZ21" s="16">
        <f>CY21*(1-'Table de mortalité F'!$AC55)</f>
        <v>3.1635800653976908E-3</v>
      </c>
      <c r="DA21" s="16">
        <f>CZ21*(1-'Table de mortalité F'!$AC55)</f>
        <v>3.1319442647437137E-3</v>
      </c>
      <c r="DB21" s="16">
        <f>DA21*(1-'Table de mortalité F'!$AC55)</f>
        <v>3.1006248220962766E-3</v>
      </c>
      <c r="DC21" s="16">
        <f>DB21*(1-'Table de mortalité F'!$AC55)</f>
        <v>3.0696185738753137E-3</v>
      </c>
      <c r="DD21" s="16">
        <f>DC21*(1-'Table de mortalité F'!$AC55)</f>
        <v>3.0389223881365605E-3</v>
      </c>
      <c r="DE21" s="16">
        <f>DD21*(1-'Table de mortalité F'!$AC55)</f>
        <v>3.0085331642551948E-3</v>
      </c>
      <c r="DF21" s="16">
        <f>DE21*(1-'Table de mortalité F'!$AC55)</f>
        <v>2.9784478326126428E-3</v>
      </c>
      <c r="DG21" s="16">
        <f>DF21*(1-'Table de mortalité F'!$AC55)</f>
        <v>2.9486633542865166E-3</v>
      </c>
      <c r="DH21" s="16">
        <f>DG21*(1-'Table de mortalité F'!$AC55)</f>
        <v>2.9191767207436513E-3</v>
      </c>
      <c r="DI21" s="16">
        <f>DH21*(1-'Table de mortalité F'!$AC55)</f>
        <v>2.8899849535362148E-3</v>
      </c>
      <c r="DJ21" s="16">
        <f>DI21*(1-'Table de mortalité F'!$AC55)</f>
        <v>2.8610851040008528E-3</v>
      </c>
      <c r="DK21" s="16">
        <f>DJ21*(1-'Table de mortalité F'!$AC55)</f>
        <v>2.8324742529608443E-3</v>
      </c>
    </row>
    <row r="22" spans="1:115" x14ac:dyDescent="0.2">
      <c r="A22" s="16"/>
      <c r="B22" s="16">
        <v>69</v>
      </c>
      <c r="C22" s="16"/>
      <c r="D22" s="16">
        <f>'Table de mortalité F'!AG56</f>
        <v>9.8678999999999989E-3</v>
      </c>
      <c r="E22" s="16">
        <f>'Table de mortalité F'!AH56</f>
        <v>9.7100135999999993E-3</v>
      </c>
      <c r="F22" s="16">
        <f>'Table de mortalité F'!AI56</f>
        <v>9.5585373878400003E-3</v>
      </c>
      <c r="G22" s="16">
        <f>'Table de mortalité F'!AJ56</f>
        <v>9.4142034732836166E-3</v>
      </c>
      <c r="H22" s="16">
        <f>'Table de mortalité F'!AK56</f>
        <v>9.2758146822263469E-3</v>
      </c>
      <c r="I22" s="16">
        <f>'Table de mortalité F'!AL56</f>
        <v>9.1440981137387335E-3</v>
      </c>
      <c r="J22" s="16">
        <f>'Table de mortalité F'!AM56</f>
        <v>9.0188239695805118E-3</v>
      </c>
      <c r="K22" s="16">
        <f>'Table de mortalité F'!AN56</f>
        <v>8.8988736107850908E-3</v>
      </c>
      <c r="L22" s="16">
        <f>'Table de mortalité F'!AO56</f>
        <v>8.7849680285670417E-3</v>
      </c>
      <c r="M22" s="16">
        <f>'Table de mortalité F'!AP56</f>
        <v>8.6760344250128105E-3</v>
      </c>
      <c r="N22" s="16">
        <f>'Table de mortalité F'!AQ56</f>
        <v>8.5719220119126575E-3</v>
      </c>
      <c r="O22" s="16">
        <f>'Table de mortalité F'!AR56</f>
        <v>8.4724877165744707E-3</v>
      </c>
      <c r="P22" s="16">
        <f>'Table de mortalité F'!AS56</f>
        <v>8.3767486053771788E-3</v>
      </c>
      <c r="Q22" s="16">
        <f>'Table de mortalité F'!AT56</f>
        <v>8.2846043707180302E-3</v>
      </c>
      <c r="R22" s="16">
        <f>'Table de mortalité F'!AU56</f>
        <v>8.1959591039513467E-3</v>
      </c>
      <c r="S22" s="16">
        <f>'Table de mortalité F'!AV56</f>
        <v>8.1099015333598572E-3</v>
      </c>
      <c r="T22" s="16">
        <f>'Table de mortalité F'!AW56</f>
        <v>8.0263695475662512E-3</v>
      </c>
      <c r="U22" s="16">
        <f>'Table de mortalité F'!AX56</f>
        <v>7.9453032151358318E-3</v>
      </c>
      <c r="V22" s="16">
        <f>'Table de mortalité F'!AY56</f>
        <v>7.8658501829844737E-3</v>
      </c>
      <c r="W22" s="16">
        <f>'Table de mortalité F'!AZ56</f>
        <v>7.787191681154629E-3</v>
      </c>
      <c r="X22" s="16">
        <f>'Table de mortalité F'!BA56</f>
        <v>7.7093197643430828E-3</v>
      </c>
      <c r="Y22" s="16">
        <f>'Table de mortalité F'!BB56</f>
        <v>7.6322265666996522E-3</v>
      </c>
      <c r="Z22" s="16">
        <f>'Table de mortalité F'!BC56</f>
        <v>7.5559043010326558E-3</v>
      </c>
      <c r="AA22" s="16">
        <f>'Table de mortalité F'!BD56</f>
        <v>7.4803452580223294E-3</v>
      </c>
      <c r="AB22" s="16">
        <f>'Table de mortalité F'!BE56</f>
        <v>7.4055418054421061E-3</v>
      </c>
      <c r="AC22" s="16">
        <f>'Table de mortalité F'!BF56</f>
        <v>7.3314863873876852E-3</v>
      </c>
      <c r="AD22" s="16">
        <f>'Table de mortalité F'!BG56</f>
        <v>7.2581715235138086E-3</v>
      </c>
      <c r="AE22" s="16">
        <f>'Table de mortalité F'!BH56</f>
        <v>7.1855898082786706E-3</v>
      </c>
      <c r="AF22" s="16">
        <f>'Table de mortalité F'!BI56</f>
        <v>7.1137339101958836E-3</v>
      </c>
      <c r="AG22" s="16">
        <f>AF22*(1-'Table de mortalité F'!$AC56)</f>
        <v>7.0425965710939247E-3</v>
      </c>
      <c r="AH22" s="16">
        <f>AG22*(1-'Table de mortalité F'!$AC56)</f>
        <v>6.9721706053829857E-3</v>
      </c>
      <c r="AI22" s="16">
        <f>AH22*(1-'Table de mortalité F'!$AC56)</f>
        <v>6.9024488993291557E-3</v>
      </c>
      <c r="AJ22" s="16">
        <f>AI22*(1-'Table de mortalité F'!$AC56)</f>
        <v>6.8334244103358636E-3</v>
      </c>
      <c r="AK22" s="16">
        <f>AJ22*(1-'Table de mortalité F'!$AC56)</f>
        <v>6.7650901662325048E-3</v>
      </c>
      <c r="AL22" s="16">
        <f>AK22*(1-'Table de mortalité F'!$AC56)</f>
        <v>6.6974392645701795E-3</v>
      </c>
      <c r="AM22" s="16">
        <f>AL22*(1-'Table de mortalité F'!$AC56)</f>
        <v>6.6304648719244779E-3</v>
      </c>
      <c r="AN22" s="16">
        <f>AM22*(1-'Table de mortalité F'!$AC56)</f>
        <v>6.5641602232052332E-3</v>
      </c>
      <c r="AO22" s="16">
        <f>AN22*(1-'Table de mortalité F'!$AC56)</f>
        <v>6.4985186209731809E-3</v>
      </c>
      <c r="AP22" s="16">
        <f>AO22*(1-'Table de mortalité F'!$AC56)</f>
        <v>6.4335334347634492E-3</v>
      </c>
      <c r="AQ22" s="16">
        <f>AP22*(1-'Table de mortalité F'!$AC56)</f>
        <v>6.3691981004158149E-3</v>
      </c>
      <c r="AR22" s="16">
        <f>AQ22*(1-'Table de mortalité F'!$AC56)</f>
        <v>6.3055061194116566E-3</v>
      </c>
      <c r="AS22" s="16">
        <f>AR22*(1-'Table de mortalité F'!$AC56)</f>
        <v>6.2424510582175397E-3</v>
      </c>
      <c r="AT22" s="16">
        <f>AS22*(1-'Table de mortalité F'!$AC56)</f>
        <v>6.1800265476353641E-3</v>
      </c>
      <c r="AU22" s="16">
        <f>AT22*(1-'Table de mortalité F'!$AC56)</f>
        <v>6.1182262821590106E-3</v>
      </c>
      <c r="AV22" s="16">
        <f>AU22*(1-'Table de mortalité F'!$AC56)</f>
        <v>6.0570440193374207E-3</v>
      </c>
      <c r="AW22" s="16">
        <f>AV22*(1-'Table de mortalité F'!$AC56)</f>
        <v>5.9964735791440465E-3</v>
      </c>
      <c r="AX22" s="16">
        <f>AW22*(1-'Table de mortalité F'!$AC56)</f>
        <v>5.9365088433526057E-3</v>
      </c>
      <c r="AY22" s="16">
        <f>AX22*(1-'Table de mortalité F'!$AC56)</f>
        <v>5.87714375491908E-3</v>
      </c>
      <c r="AZ22" s="16">
        <f>AY22*(1-'Table de mortalité F'!$AC56)</f>
        <v>5.8183723173698895E-3</v>
      </c>
      <c r="BA22" s="16">
        <f>AZ22*(1-'Table de mortalité F'!$AC56)</f>
        <v>5.7601885941961908E-3</v>
      </c>
      <c r="BB22" s="16">
        <f>BA22*(1-'Table de mortalité F'!$AC56)</f>
        <v>5.7025867082542286E-3</v>
      </c>
      <c r="BC22" s="16">
        <f>BB22*(1-'Table de mortalité F'!$AC56)</f>
        <v>5.6455608411716861E-3</v>
      </c>
      <c r="BD22" s="16">
        <f>BC22*(1-'Table de mortalité F'!$AC56)</f>
        <v>5.5891052327599689E-3</v>
      </c>
      <c r="BE22" s="16">
        <f>BD22*(1-'Table de mortalité F'!$AC56)</f>
        <v>5.5332141804323694E-3</v>
      </c>
      <c r="BF22" s="16">
        <f>BE22*(1-'Table de mortalité F'!$AC56)</f>
        <v>5.477882038628046E-3</v>
      </c>
      <c r="BG22" s="16">
        <f>BF22*(1-'Table de mortalité F'!$AC56)</f>
        <v>5.4231032182417652E-3</v>
      </c>
      <c r="BH22" s="16">
        <f>BG22*(1-'Table de mortalité F'!$AC56)</f>
        <v>5.3688721860593478E-3</v>
      </c>
      <c r="BI22" s="16">
        <f>BH22*(1-'Table de mortalité F'!$AC56)</f>
        <v>5.3151834641987543E-3</v>
      </c>
      <c r="BJ22" s="16">
        <f>BI22*(1-'Table de mortalité F'!$AC56)</f>
        <v>5.2620316295567664E-3</v>
      </c>
      <c r="BK22" s="16">
        <f>BJ22*(1-'Table de mortalité F'!$AC56)</f>
        <v>5.2094113132611988E-3</v>
      </c>
      <c r="BL22" s="16">
        <f>BK22*(1-'Table de mortalité F'!$AC56)</f>
        <v>5.1573172001285871E-3</v>
      </c>
      <c r="BM22" s="16">
        <f>BL22*(1-'Table de mortalité F'!$AC56)</f>
        <v>5.1057440281273014E-3</v>
      </c>
      <c r="BN22" s="16">
        <f>BM22*(1-'Table de mortalité F'!$AC56)</f>
        <v>5.054686587846028E-3</v>
      </c>
      <c r="BO22" s="16">
        <f>BN22*(1-'Table de mortalité F'!$AC56)</f>
        <v>5.0041397219675677E-3</v>
      </c>
      <c r="BP22" s="16">
        <f>BO22*(1-'Table de mortalité F'!$AC56)</f>
        <v>4.9540983247478923E-3</v>
      </c>
      <c r="BQ22" s="16">
        <f>BP22*(1-'Table de mortalité F'!$AC56)</f>
        <v>4.9045573415004134E-3</v>
      </c>
      <c r="BR22" s="16">
        <f>BQ22*(1-'Table de mortalité F'!$AC56)</f>
        <v>4.8555117680854094E-3</v>
      </c>
      <c r="BS22" s="16">
        <f>BR22*(1-'Table de mortalité F'!$AC56)</f>
        <v>4.8069566504045551E-3</v>
      </c>
      <c r="BT22" s="16">
        <f>BS22*(1-'Table de mortalité F'!$AC56)</f>
        <v>4.7588870839005096E-3</v>
      </c>
      <c r="BU22" s="16">
        <f>BT22*(1-'Table de mortalité F'!$AC56)</f>
        <v>4.7112982130615043E-3</v>
      </c>
      <c r="BV22" s="16">
        <f>BU22*(1-'Table de mortalité F'!$AC56)</f>
        <v>4.6641852309308894E-3</v>
      </c>
      <c r="BW22" s="16">
        <f>BV22*(1-'Table de mortalité F'!$AC56)</f>
        <v>4.6175433786215803E-3</v>
      </c>
      <c r="BX22" s="16">
        <f>BW22*(1-'Table de mortalité F'!$AC56)</f>
        <v>4.5713679448353643E-3</v>
      </c>
      <c r="BY22" s="16">
        <f>BX22*(1-'Table de mortalité F'!$AC56)</f>
        <v>4.5256542653870106E-3</v>
      </c>
      <c r="BZ22" s="16">
        <f>BY22*(1-'Table de mortalité F'!$AC56)</f>
        <v>4.4803977227331404E-3</v>
      </c>
      <c r="CA22" s="16">
        <f>BZ22*(1-'Table de mortalité F'!$AC56)</f>
        <v>4.4355937455058088E-3</v>
      </c>
      <c r="CB22" s="16">
        <f>CA22*(1-'Table de mortalité F'!$AC56)</f>
        <v>4.3912378080507505E-3</v>
      </c>
      <c r="CC22" s="16">
        <f>CB22*(1-'Table de mortalité F'!$AC56)</f>
        <v>4.3473254299702434E-3</v>
      </c>
      <c r="CD22" s="16">
        <f>CC22*(1-'Table de mortalité F'!$AC56)</f>
        <v>4.303852175670541E-3</v>
      </c>
      <c r="CE22" s="16">
        <f>CD22*(1-'Table de mortalité F'!$AC56)</f>
        <v>4.2608136539138359E-3</v>
      </c>
      <c r="CF22" s="16">
        <f>CE22*(1-'Table de mortalité F'!$AC56)</f>
        <v>4.2182055173746978E-3</v>
      </c>
      <c r="CG22" s="16">
        <f>CF22*(1-'Table de mortalité F'!$AC56)</f>
        <v>4.1760234622009512E-3</v>
      </c>
      <c r="CH22" s="16">
        <f>CG22*(1-'Table de mortalité F'!$AC56)</f>
        <v>4.1342632275789418E-3</v>
      </c>
      <c r="CI22" s="16">
        <f>CH22*(1-'Table de mortalité F'!$AC56)</f>
        <v>4.0929205953031522E-3</v>
      </c>
      <c r="CJ22" s="16">
        <f>CI22*(1-'Table de mortalité F'!$AC56)</f>
        <v>4.0519913893501203E-3</v>
      </c>
      <c r="CK22" s="16">
        <f>CJ22*(1-'Table de mortalité F'!$AC56)</f>
        <v>4.0114714754566193E-3</v>
      </c>
      <c r="CL22" s="16">
        <f>CK22*(1-'Table de mortalité F'!$AC56)</f>
        <v>3.9713567607020531E-3</v>
      </c>
      <c r="CM22" s="16">
        <f>CL22*(1-'Table de mortalité F'!$AC56)</f>
        <v>3.9316431930950324E-3</v>
      </c>
      <c r="CN22" s="16">
        <f>CM22*(1-'Table de mortalité F'!$AC56)</f>
        <v>3.8923267611640821E-3</v>
      </c>
      <c r="CO22" s="16">
        <f>CN22*(1-'Table de mortalité F'!$AC56)</f>
        <v>3.8534034935524411E-3</v>
      </c>
      <c r="CP22" s="16">
        <f>CO22*(1-'Table de mortalité F'!$AC56)</f>
        <v>3.8148694586169168E-3</v>
      </c>
      <c r="CQ22" s="16">
        <f>CP22*(1-'Table de mortalité F'!$AC56)</f>
        <v>3.7767207640307474E-3</v>
      </c>
      <c r="CR22" s="16">
        <f>CQ22*(1-'Table de mortalité F'!$AC56)</f>
        <v>3.73895355639044E-3</v>
      </c>
      <c r="CS22" s="16">
        <f>CR22*(1-'Table de mortalité F'!$AC56)</f>
        <v>3.7015640208265354E-3</v>
      </c>
      <c r="CT22" s="16">
        <f>CS22*(1-'Table de mortalité F'!$AC56)</f>
        <v>3.6645483806182701E-3</v>
      </c>
      <c r="CU22" s="16">
        <f>CT22*(1-'Table de mortalité F'!$AC56)</f>
        <v>3.6279028968120874E-3</v>
      </c>
      <c r="CV22" s="16">
        <f>CU22*(1-'Table de mortalité F'!$AC56)</f>
        <v>3.5916238678439663E-3</v>
      </c>
      <c r="CW22" s="16">
        <f>CV22*(1-'Table de mortalité F'!$AC56)</f>
        <v>3.5557076291655265E-3</v>
      </c>
      <c r="CX22" s="16">
        <f>CW22*(1-'Table de mortalité F'!$AC56)</f>
        <v>3.5201505528738714E-3</v>
      </c>
      <c r="CY22" s="16">
        <f>CX22*(1-'Table de mortalité F'!$AC56)</f>
        <v>3.4849490473451328E-3</v>
      </c>
      <c r="CZ22" s="16">
        <f>CY22*(1-'Table de mortalité F'!$AC56)</f>
        <v>3.4500995568716815E-3</v>
      </c>
      <c r="DA22" s="16">
        <f>CZ22*(1-'Table de mortalité F'!$AC56)</f>
        <v>3.4155985613029648E-3</v>
      </c>
      <c r="DB22" s="16">
        <f>DA22*(1-'Table de mortalité F'!$AC56)</f>
        <v>3.3814425756899351E-3</v>
      </c>
      <c r="DC22" s="16">
        <f>DB22*(1-'Table de mortalité F'!$AC56)</f>
        <v>3.3476281499330357E-3</v>
      </c>
      <c r="DD22" s="16">
        <f>DC22*(1-'Table de mortalité F'!$AC56)</f>
        <v>3.3141518684337051E-3</v>
      </c>
      <c r="DE22" s="16">
        <f>DD22*(1-'Table de mortalité F'!$AC56)</f>
        <v>3.2810103497493679E-3</v>
      </c>
      <c r="DF22" s="16">
        <f>DE22*(1-'Table de mortalité F'!$AC56)</f>
        <v>3.2482002462518741E-3</v>
      </c>
      <c r="DG22" s="16">
        <f>DF22*(1-'Table de mortalité F'!$AC56)</f>
        <v>3.2157182437893552E-3</v>
      </c>
      <c r="DH22" s="16">
        <f>DG22*(1-'Table de mortalité F'!$AC56)</f>
        <v>3.1835610613514618E-3</v>
      </c>
      <c r="DI22" s="16">
        <f>DH22*(1-'Table de mortalité F'!$AC56)</f>
        <v>3.1517254507379472E-3</v>
      </c>
      <c r="DJ22" s="16">
        <f>DI22*(1-'Table de mortalité F'!$AC56)</f>
        <v>3.1202081962305676E-3</v>
      </c>
      <c r="DK22" s="16">
        <f>DJ22*(1-'Table de mortalité F'!$AC56)</f>
        <v>3.089006114268262E-3</v>
      </c>
    </row>
    <row r="23" spans="1:115" x14ac:dyDescent="0.2">
      <c r="A23" s="16"/>
      <c r="B23" s="16">
        <v>70</v>
      </c>
      <c r="C23" s="16"/>
      <c r="D23" s="16">
        <f>'Table de mortalité F'!AG57</f>
        <v>1.0714000000000001E-2</v>
      </c>
      <c r="E23" s="16">
        <f>'Table de mortalité F'!AH57</f>
        <v>1.0549004400000001E-2</v>
      </c>
      <c r="F23" s="16">
        <f>'Table de mortalité F'!AI57</f>
        <v>1.0391824234440001E-2</v>
      </c>
      <c r="G23" s="16">
        <f>'Table de mortalité F'!AJ57</f>
        <v>1.0242181965464066E-2</v>
      </c>
      <c r="H23" s="16">
        <f>'Table de mortalité F'!AK57</f>
        <v>1.0099815636144115E-2</v>
      </c>
      <c r="I23" s="16">
        <f>'Table de mortalité F'!AL57</f>
        <v>9.964478106619783E-3</v>
      </c>
      <c r="J23" s="16">
        <f>'Table de mortalité F'!AM57</f>
        <v>9.8349398912337266E-3</v>
      </c>
      <c r="K23" s="16">
        <f>'Table de mortalité F'!AN57</f>
        <v>9.7110196486041821E-3</v>
      </c>
      <c r="L23" s="16">
        <f>'Table de mortalité F'!AO57</f>
        <v>9.5925452088912108E-3</v>
      </c>
      <c r="M23" s="16">
        <f>'Table de mortalité F'!AP57</f>
        <v>9.4793531754262944E-3</v>
      </c>
      <c r="N23" s="16">
        <f>'Table de mortalité F'!AQ57</f>
        <v>9.370340613908892E-3</v>
      </c>
      <c r="O23" s="16">
        <f>'Table de mortalité F'!AR57</f>
        <v>9.265392799033113E-3</v>
      </c>
      <c r="P23" s="16">
        <f>'Table de mortalité F'!AS57</f>
        <v>9.1644000175236523E-3</v>
      </c>
      <c r="Q23" s="16">
        <f>'Table de mortalité F'!AT57</f>
        <v>9.0663409373361488E-3</v>
      </c>
      <c r="R23" s="16">
        <f>'Table de mortalité F'!AU57</f>
        <v>8.9711443574941197E-3</v>
      </c>
      <c r="S23" s="16">
        <f>'Table de mortalité F'!AV57</f>
        <v>8.87874157061193E-3</v>
      </c>
      <c r="T23" s="16">
        <f>'Table de mortalité F'!AW57</f>
        <v>8.7881784065916881E-3</v>
      </c>
      <c r="U23" s="16">
        <f>'Table de mortalité F'!AX57</f>
        <v>8.6994178046851112E-3</v>
      </c>
      <c r="V23" s="16">
        <f>'Table de mortalité F'!AY57</f>
        <v>8.6124236266382596E-3</v>
      </c>
      <c r="W23" s="16">
        <f>'Table de mortalité F'!AZ57</f>
        <v>8.5262993903718765E-3</v>
      </c>
      <c r="X23" s="16">
        <f>'Table de mortalité F'!BA57</f>
        <v>8.4410363964681576E-3</v>
      </c>
      <c r="Y23" s="16">
        <f>'Table de mortalité F'!BB57</f>
        <v>8.3566260325034763E-3</v>
      </c>
      <c r="Z23" s="16">
        <f>'Table de mortalité F'!BC57</f>
        <v>8.273059772178442E-3</v>
      </c>
      <c r="AA23" s="16">
        <f>'Table de mortalité F'!BD57</f>
        <v>8.1903291744566571E-3</v>
      </c>
      <c r="AB23" s="16">
        <f>'Table de mortalité F'!BE57</f>
        <v>8.1084258827120899E-3</v>
      </c>
      <c r="AC23" s="16">
        <f>'Table de mortalité F'!BF57</f>
        <v>8.0273416238849683E-3</v>
      </c>
      <c r="AD23" s="16">
        <f>'Table de mortalité F'!BG57</f>
        <v>7.9470682076461189E-3</v>
      </c>
      <c r="AE23" s="16">
        <f>'Table de mortalité F'!BH57</f>
        <v>7.8675975255696577E-3</v>
      </c>
      <c r="AF23" s="16">
        <f>'Table de mortalité F'!BI57</f>
        <v>7.7889215503139609E-3</v>
      </c>
      <c r="AG23" s="16">
        <f>AF23*(1-'Table de mortalité F'!$AC57)</f>
        <v>7.711032334810821E-3</v>
      </c>
      <c r="AH23" s="16">
        <f>AG23*(1-'Table de mortalité F'!$AC57)</f>
        <v>7.6339220114627132E-3</v>
      </c>
      <c r="AI23" s="16">
        <f>AH23*(1-'Table de mortalité F'!$AC57)</f>
        <v>7.5575827913480862E-3</v>
      </c>
      <c r="AJ23" s="16">
        <f>AI23*(1-'Table de mortalité F'!$AC57)</f>
        <v>7.4820069634346049E-3</v>
      </c>
      <c r="AK23" s="16">
        <f>AJ23*(1-'Table de mortalité F'!$AC57)</f>
        <v>7.4071868938002591E-3</v>
      </c>
      <c r="AL23" s="16">
        <f>AK23*(1-'Table de mortalité F'!$AC57)</f>
        <v>7.3331150248622566E-3</v>
      </c>
      <c r="AM23" s="16">
        <f>AL23*(1-'Table de mortalité F'!$AC57)</f>
        <v>7.2597838746136338E-3</v>
      </c>
      <c r="AN23" s="16">
        <f>AM23*(1-'Table de mortalité F'!$AC57)</f>
        <v>7.1871860358674973E-3</v>
      </c>
      <c r="AO23" s="16">
        <f>AN23*(1-'Table de mortalité F'!$AC57)</f>
        <v>7.1153141755088221E-3</v>
      </c>
      <c r="AP23" s="16">
        <f>AO23*(1-'Table de mortalité F'!$AC57)</f>
        <v>7.0441610337537335E-3</v>
      </c>
      <c r="AQ23" s="16">
        <f>AP23*(1-'Table de mortalité F'!$AC57)</f>
        <v>6.973719423416196E-3</v>
      </c>
      <c r="AR23" s="16">
        <f>AQ23*(1-'Table de mortalité F'!$AC57)</f>
        <v>6.9039822291820339E-3</v>
      </c>
      <c r="AS23" s="16">
        <f>AR23*(1-'Table de mortalité F'!$AC57)</f>
        <v>6.8349424068902135E-3</v>
      </c>
      <c r="AT23" s="16">
        <f>AS23*(1-'Table de mortalité F'!$AC57)</f>
        <v>6.7665929828213114E-3</v>
      </c>
      <c r="AU23" s="16">
        <f>AT23*(1-'Table de mortalité F'!$AC57)</f>
        <v>6.6989270529930981E-3</v>
      </c>
      <c r="AV23" s="16">
        <f>AU23*(1-'Table de mortalité F'!$AC57)</f>
        <v>6.6319377824631673E-3</v>
      </c>
      <c r="AW23" s="16">
        <f>AV23*(1-'Table de mortalité F'!$AC57)</f>
        <v>6.5656184046385358E-3</v>
      </c>
      <c r="AX23" s="16">
        <f>AW23*(1-'Table de mortalité F'!$AC57)</f>
        <v>6.4999622205921502E-3</v>
      </c>
      <c r="AY23" s="16">
        <f>AX23*(1-'Table de mortalité F'!$AC57)</f>
        <v>6.4349625983862284E-3</v>
      </c>
      <c r="AZ23" s="16">
        <f>AY23*(1-'Table de mortalité F'!$AC57)</f>
        <v>6.3706129724023664E-3</v>
      </c>
      <c r="BA23" s="16">
        <f>AZ23*(1-'Table de mortalité F'!$AC57)</f>
        <v>6.306906842678343E-3</v>
      </c>
      <c r="BB23" s="16">
        <f>BA23*(1-'Table de mortalité F'!$AC57)</f>
        <v>6.2438377742515599E-3</v>
      </c>
      <c r="BC23" s="16">
        <f>BB23*(1-'Table de mortalité F'!$AC57)</f>
        <v>6.1813993965090441E-3</v>
      </c>
      <c r="BD23" s="16">
        <f>BC23*(1-'Table de mortalité F'!$AC57)</f>
        <v>6.1195854025439533E-3</v>
      </c>
      <c r="BE23" s="16">
        <f>BD23*(1-'Table de mortalité F'!$AC57)</f>
        <v>6.0583895485185136E-3</v>
      </c>
      <c r="BF23" s="16">
        <f>BE23*(1-'Table de mortalité F'!$AC57)</f>
        <v>5.9978056530333281E-3</v>
      </c>
      <c r="BG23" s="16">
        <f>BF23*(1-'Table de mortalité F'!$AC57)</f>
        <v>5.9378275965029951E-3</v>
      </c>
      <c r="BH23" s="16">
        <f>BG23*(1-'Table de mortalité F'!$AC57)</f>
        <v>5.8784493205379651E-3</v>
      </c>
      <c r="BI23" s="16">
        <f>BH23*(1-'Table de mortalité F'!$AC57)</f>
        <v>5.8196648273325857E-3</v>
      </c>
      <c r="BJ23" s="16">
        <f>BI23*(1-'Table de mortalité F'!$AC57)</f>
        <v>5.7614681790592601E-3</v>
      </c>
      <c r="BK23" s="16">
        <f>BJ23*(1-'Table de mortalité F'!$AC57)</f>
        <v>5.7038534972686673E-3</v>
      </c>
      <c r="BL23" s="16">
        <f>BK23*(1-'Table de mortalité F'!$AC57)</f>
        <v>5.6468149622959807E-3</v>
      </c>
      <c r="BM23" s="16">
        <f>BL23*(1-'Table de mortalité F'!$AC57)</f>
        <v>5.5903468126730213E-3</v>
      </c>
      <c r="BN23" s="16">
        <f>BM23*(1-'Table de mortalité F'!$AC57)</f>
        <v>5.5344433445462908E-3</v>
      </c>
      <c r="BO23" s="16">
        <f>BN23*(1-'Table de mortalité F'!$AC57)</f>
        <v>5.4790989111008276E-3</v>
      </c>
      <c r="BP23" s="16">
        <f>BO23*(1-'Table de mortalité F'!$AC57)</f>
        <v>5.4243079219898193E-3</v>
      </c>
      <c r="BQ23" s="16">
        <f>BP23*(1-'Table de mortalité F'!$AC57)</f>
        <v>5.3700648427699215E-3</v>
      </c>
      <c r="BR23" s="16">
        <f>BQ23*(1-'Table de mortalité F'!$AC57)</f>
        <v>5.3163641943422225E-3</v>
      </c>
      <c r="BS23" s="16">
        <f>BR23*(1-'Table de mortalité F'!$AC57)</f>
        <v>5.2632005523988003E-3</v>
      </c>
      <c r="BT23" s="16">
        <f>BS23*(1-'Table de mortalité F'!$AC57)</f>
        <v>5.2105685468748124E-3</v>
      </c>
      <c r="BU23" s="16">
        <f>BT23*(1-'Table de mortalité F'!$AC57)</f>
        <v>5.1584628614060645E-3</v>
      </c>
      <c r="BV23" s="16">
        <f>BU23*(1-'Table de mortalité F'!$AC57)</f>
        <v>5.106878232792004E-3</v>
      </c>
      <c r="BW23" s="16">
        <f>BV23*(1-'Table de mortalité F'!$AC57)</f>
        <v>5.0558094504640841E-3</v>
      </c>
      <c r="BX23" s="16">
        <f>BW23*(1-'Table de mortalité F'!$AC57)</f>
        <v>5.005251355959443E-3</v>
      </c>
      <c r="BY23" s="16">
        <f>BX23*(1-'Table de mortalité F'!$AC57)</f>
        <v>4.9551988423998487E-3</v>
      </c>
      <c r="BZ23" s="16">
        <f>BY23*(1-'Table de mortalité F'!$AC57)</f>
        <v>4.9056468539758506E-3</v>
      </c>
      <c r="CA23" s="16">
        <f>BZ23*(1-'Table de mortalité F'!$AC57)</f>
        <v>4.8565903854360919E-3</v>
      </c>
      <c r="CB23" s="16">
        <f>CA23*(1-'Table de mortalité F'!$AC57)</f>
        <v>4.8080244815817312E-3</v>
      </c>
      <c r="CC23" s="16">
        <f>CB23*(1-'Table de mortalité F'!$AC57)</f>
        <v>4.7599442367659136E-3</v>
      </c>
      <c r="CD23" s="16">
        <f>CC23*(1-'Table de mortalité F'!$AC57)</f>
        <v>4.712344794398254E-3</v>
      </c>
      <c r="CE23" s="16">
        <f>CD23*(1-'Table de mortalité F'!$AC57)</f>
        <v>4.6652213464542713E-3</v>
      </c>
      <c r="CF23" s="16">
        <f>CE23*(1-'Table de mortalité F'!$AC57)</f>
        <v>4.6185691329897289E-3</v>
      </c>
      <c r="CG23" s="16">
        <f>CF23*(1-'Table de mortalité F'!$AC57)</f>
        <v>4.5723834416598313E-3</v>
      </c>
      <c r="CH23" s="16">
        <f>CG23*(1-'Table de mortalité F'!$AC57)</f>
        <v>4.5266596072432328E-3</v>
      </c>
      <c r="CI23" s="16">
        <f>CH23*(1-'Table de mortalité F'!$AC57)</f>
        <v>4.4813930111708006E-3</v>
      </c>
      <c r="CJ23" s="16">
        <f>CI23*(1-'Table de mortalité F'!$AC57)</f>
        <v>4.4365790810590921E-3</v>
      </c>
      <c r="CK23" s="16">
        <f>CJ23*(1-'Table de mortalité F'!$AC57)</f>
        <v>4.3922132902485013E-3</v>
      </c>
      <c r="CL23" s="16">
        <f>CK23*(1-'Table de mortalité F'!$AC57)</f>
        <v>4.3482911573460162E-3</v>
      </c>
      <c r="CM23" s="16">
        <f>CL23*(1-'Table de mortalité F'!$AC57)</f>
        <v>4.3048082457725562E-3</v>
      </c>
      <c r="CN23" s="16">
        <f>CM23*(1-'Table de mortalité F'!$AC57)</f>
        <v>4.2617601633148303E-3</v>
      </c>
      <c r="CO23" s="16">
        <f>CN23*(1-'Table de mortalité F'!$AC57)</f>
        <v>4.2191425616816816E-3</v>
      </c>
      <c r="CP23" s="16">
        <f>CO23*(1-'Table de mortalité F'!$AC57)</f>
        <v>4.176951136064865E-3</v>
      </c>
      <c r="CQ23" s="16">
        <f>CP23*(1-'Table de mortalité F'!$AC57)</f>
        <v>4.1351816247042162E-3</v>
      </c>
      <c r="CR23" s="16">
        <f>CQ23*(1-'Table de mortalité F'!$AC57)</f>
        <v>4.0938298084571738E-3</v>
      </c>
      <c r="CS23" s="16">
        <f>CR23*(1-'Table de mortalité F'!$AC57)</f>
        <v>4.0528915103726021E-3</v>
      </c>
      <c r="CT23" s="16">
        <f>CS23*(1-'Table de mortalité F'!$AC57)</f>
        <v>4.0123625952688761E-3</v>
      </c>
      <c r="CU23" s="16">
        <f>CT23*(1-'Table de mortalité F'!$AC57)</f>
        <v>3.9722389693161875E-3</v>
      </c>
      <c r="CV23" s="16">
        <f>CU23*(1-'Table de mortalité F'!$AC57)</f>
        <v>3.9325165796230254E-3</v>
      </c>
      <c r="CW23" s="16">
        <f>CV23*(1-'Table de mortalité F'!$AC57)</f>
        <v>3.8931914138267952E-3</v>
      </c>
      <c r="CX23" s="16">
        <f>CW23*(1-'Table de mortalité F'!$AC57)</f>
        <v>3.8542594996885272E-3</v>
      </c>
      <c r="CY23" s="16">
        <f>CX23*(1-'Table de mortalité F'!$AC57)</f>
        <v>3.8157169046916417E-3</v>
      </c>
      <c r="CZ23" s="16">
        <f>CY23*(1-'Table de mortalité F'!$AC57)</f>
        <v>3.7775597356447255E-3</v>
      </c>
      <c r="DA23" s="16">
        <f>CZ23*(1-'Table de mortalité F'!$AC57)</f>
        <v>3.7397841382882783E-3</v>
      </c>
      <c r="DB23" s="16">
        <f>DA23*(1-'Table de mortalité F'!$AC57)</f>
        <v>3.7023862969053955E-3</v>
      </c>
      <c r="DC23" s="16">
        <f>DB23*(1-'Table de mortalité F'!$AC57)</f>
        <v>3.6653624339363414E-3</v>
      </c>
      <c r="DD23" s="16">
        <f>DC23*(1-'Table de mortalité F'!$AC57)</f>
        <v>3.628708809596978E-3</v>
      </c>
      <c r="DE23" s="16">
        <f>DD23*(1-'Table de mortalité F'!$AC57)</f>
        <v>3.5924217215010084E-3</v>
      </c>
      <c r="DF23" s="16">
        <f>DE23*(1-'Table de mortalité F'!$AC57)</f>
        <v>3.5564975042859984E-3</v>
      </c>
      <c r="DG23" s="16">
        <f>DF23*(1-'Table de mortalité F'!$AC57)</f>
        <v>3.5209325292431385E-3</v>
      </c>
      <c r="DH23" s="16">
        <f>DG23*(1-'Table de mortalité F'!$AC57)</f>
        <v>3.4857232039507071E-3</v>
      </c>
      <c r="DI23" s="16">
        <f>DH23*(1-'Table de mortalité F'!$AC57)</f>
        <v>3.4508659719112E-3</v>
      </c>
      <c r="DJ23" s="16">
        <f>DI23*(1-'Table de mortalité F'!$AC57)</f>
        <v>3.4163573121920878E-3</v>
      </c>
      <c r="DK23" s="16">
        <f>DJ23*(1-'Table de mortalité F'!$AC57)</f>
        <v>3.382193739070167E-3</v>
      </c>
    </row>
    <row r="24" spans="1:115" x14ac:dyDescent="0.2">
      <c r="A24" s="16"/>
      <c r="B24" s="16">
        <v>71</v>
      </c>
      <c r="C24" s="16"/>
      <c r="D24" s="16">
        <f>'Table de mortalité F'!AG58</f>
        <v>1.1759E-2</v>
      </c>
      <c r="E24" s="16">
        <f>'Table de mortalité F'!AH58</f>
        <v>1.15837909E-2</v>
      </c>
      <c r="F24" s="16">
        <f>'Table de mortalité F'!AI58</f>
        <v>1.1418142690130001E-2</v>
      </c>
      <c r="G24" s="16">
        <f>'Table de mortalité F'!AJ58</f>
        <v>1.1261714135275219E-2</v>
      </c>
      <c r="H24" s="16">
        <f>'Table de mortalité F'!AK58</f>
        <v>1.1113059508689587E-2</v>
      </c>
      <c r="I24" s="16">
        <f>'Table de mortalité F'!AL58</f>
        <v>1.0970812346978359E-2</v>
      </c>
      <c r="J24" s="16">
        <f>'Table de mortalité F'!AM58</f>
        <v>1.0835871355110526E-2</v>
      </c>
      <c r="K24" s="16">
        <f>'Table de mortalité F'!AN58</f>
        <v>1.070692448598471E-2</v>
      </c>
      <c r="L24" s="16">
        <f>'Table de mortalité F'!AO58</f>
        <v>1.0582724161947287E-2</v>
      </c>
      <c r="M24" s="16">
        <f>'Table de mortalité F'!AP58</f>
        <v>1.0463139378917283E-2</v>
      </c>
      <c r="N24" s="16">
        <f>'Table de mortalité F'!AQ58</f>
        <v>1.0348044845749192E-2</v>
      </c>
      <c r="O24" s="16">
        <f>'Table de mortalité F'!AR58</f>
        <v>1.02362859614151E-2</v>
      </c>
      <c r="P24" s="16">
        <f>'Table de mortalité F'!AS58</f>
        <v>1.0127781330224099E-2</v>
      </c>
      <c r="Q24" s="16">
        <f>'Table de mortalité F'!AT58</f>
        <v>1.0022452404389768E-2</v>
      </c>
      <c r="R24" s="16">
        <f>'Table de mortalité F'!AU58</f>
        <v>9.9192211446245526E-3</v>
      </c>
      <c r="S24" s="16">
        <f>'Table de mortalité F'!AV58</f>
        <v>9.8180450889493818E-3</v>
      </c>
      <c r="T24" s="16">
        <f>'Table de mortalité F'!AW58</f>
        <v>9.7188828335509937E-3</v>
      </c>
      <c r="U24" s="16">
        <f>'Table de mortalité F'!AX58</f>
        <v>9.6216940052154844E-3</v>
      </c>
      <c r="V24" s="16">
        <f>'Table de mortalité F'!AY58</f>
        <v>9.5254770651633288E-3</v>
      </c>
      <c r="W24" s="16">
        <f>'Table de mortalité F'!AZ58</f>
        <v>9.4302222945116948E-3</v>
      </c>
      <c r="X24" s="16">
        <f>'Table de mortalité F'!BA58</f>
        <v>9.3359200715665783E-3</v>
      </c>
      <c r="Y24" s="16">
        <f>'Table de mortalité F'!BB58</f>
        <v>9.2425608708509126E-3</v>
      </c>
      <c r="Z24" s="16">
        <f>'Table de mortalité F'!BC58</f>
        <v>9.1501352621424035E-3</v>
      </c>
      <c r="AA24" s="16">
        <f>'Table de mortalité F'!BD58</f>
        <v>9.0586339095209793E-3</v>
      </c>
      <c r="AB24" s="16">
        <f>'Table de mortalité F'!BE58</f>
        <v>8.9680475704257689E-3</v>
      </c>
      <c r="AC24" s="16">
        <f>'Table de mortalité F'!BF58</f>
        <v>8.8783670947215117E-3</v>
      </c>
      <c r="AD24" s="16">
        <f>'Table de mortalité F'!BG58</f>
        <v>8.789583423774297E-3</v>
      </c>
      <c r="AE24" s="16">
        <f>'Table de mortalité F'!BH58</f>
        <v>8.7016875895365546E-3</v>
      </c>
      <c r="AF24" s="16">
        <f>'Table de mortalité F'!BI58</f>
        <v>8.6146707136411892E-3</v>
      </c>
      <c r="AG24" s="16">
        <f>AF24*(1-'Table de mortalité F'!$AC58)</f>
        <v>8.5285240065047768E-3</v>
      </c>
      <c r="AH24" s="16">
        <f>AG24*(1-'Table de mortalité F'!$AC58)</f>
        <v>8.4432387664397281E-3</v>
      </c>
      <c r="AI24" s="16">
        <f>AH24*(1-'Table de mortalité F'!$AC58)</f>
        <v>8.3588063787753304E-3</v>
      </c>
      <c r="AJ24" s="16">
        <f>AI24*(1-'Table de mortalité F'!$AC58)</f>
        <v>8.2752183149875768E-3</v>
      </c>
      <c r="AK24" s="16">
        <f>AJ24*(1-'Table de mortalité F'!$AC58)</f>
        <v>8.1924661318377012E-3</v>
      </c>
      <c r="AL24" s="16">
        <f>AK24*(1-'Table de mortalité F'!$AC58)</f>
        <v>8.1105414705193238E-3</v>
      </c>
      <c r="AM24" s="16">
        <f>AL24*(1-'Table de mortalité F'!$AC58)</f>
        <v>8.0294360558141303E-3</v>
      </c>
      <c r="AN24" s="16">
        <f>AM24*(1-'Table de mortalité F'!$AC58)</f>
        <v>7.949141695255988E-3</v>
      </c>
      <c r="AO24" s="16">
        <f>AN24*(1-'Table de mortalité F'!$AC58)</f>
        <v>7.8696502783034278E-3</v>
      </c>
      <c r="AP24" s="16">
        <f>AO24*(1-'Table de mortalité F'!$AC58)</f>
        <v>7.7909537755203933E-3</v>
      </c>
      <c r="AQ24" s="16">
        <f>AP24*(1-'Table de mortalité F'!$AC58)</f>
        <v>7.7130442377651891E-3</v>
      </c>
      <c r="AR24" s="16">
        <f>AQ24*(1-'Table de mortalité F'!$AC58)</f>
        <v>7.6359137953875373E-3</v>
      </c>
      <c r="AS24" s="16">
        <f>AR24*(1-'Table de mortalité F'!$AC58)</f>
        <v>7.5595546574336618E-3</v>
      </c>
      <c r="AT24" s="16">
        <f>AS24*(1-'Table de mortalité F'!$AC58)</f>
        <v>7.4839591108593253E-3</v>
      </c>
      <c r="AU24" s="16">
        <f>AT24*(1-'Table de mortalité F'!$AC58)</f>
        <v>7.4091195197507316E-3</v>
      </c>
      <c r="AV24" s="16">
        <f>AU24*(1-'Table de mortalité F'!$AC58)</f>
        <v>7.3350283245532241E-3</v>
      </c>
      <c r="AW24" s="16">
        <f>AV24*(1-'Table de mortalité F'!$AC58)</f>
        <v>7.2616780413076914E-3</v>
      </c>
      <c r="AX24" s="16">
        <f>AW24*(1-'Table de mortalité F'!$AC58)</f>
        <v>7.1890612608946141E-3</v>
      </c>
      <c r="AY24" s="16">
        <f>AX24*(1-'Table de mortalité F'!$AC58)</f>
        <v>7.1171706482856681E-3</v>
      </c>
      <c r="AZ24" s="16">
        <f>AY24*(1-'Table de mortalité F'!$AC58)</f>
        <v>7.0459989418028115E-3</v>
      </c>
      <c r="BA24" s="16">
        <f>AZ24*(1-'Table de mortalité F'!$AC58)</f>
        <v>6.9755389523847829E-3</v>
      </c>
      <c r="BB24" s="16">
        <f>BA24*(1-'Table de mortalité F'!$AC58)</f>
        <v>6.9057835628609354E-3</v>
      </c>
      <c r="BC24" s="16">
        <f>BB24*(1-'Table de mortalité F'!$AC58)</f>
        <v>6.8367257272323257E-3</v>
      </c>
      <c r="BD24" s="16">
        <f>BC24*(1-'Table de mortalité F'!$AC58)</f>
        <v>6.7683584699600027E-3</v>
      </c>
      <c r="BE24" s="16">
        <f>BD24*(1-'Table de mortalité F'!$AC58)</f>
        <v>6.7006748852604025E-3</v>
      </c>
      <c r="BF24" s="16">
        <f>BE24*(1-'Table de mortalité F'!$AC58)</f>
        <v>6.6336681364077988E-3</v>
      </c>
      <c r="BG24" s="16">
        <f>BF24*(1-'Table de mortalité F'!$AC58)</f>
        <v>6.5673314550437206E-3</v>
      </c>
      <c r="BH24" s="16">
        <f>BG24*(1-'Table de mortalité F'!$AC58)</f>
        <v>6.5016581404932832E-3</v>
      </c>
      <c r="BI24" s="16">
        <f>BH24*(1-'Table de mortalité F'!$AC58)</f>
        <v>6.4366415590883502E-3</v>
      </c>
      <c r="BJ24" s="16">
        <f>BI24*(1-'Table de mortalité F'!$AC58)</f>
        <v>6.3722751434974667E-3</v>
      </c>
      <c r="BK24" s="16">
        <f>BJ24*(1-'Table de mortalité F'!$AC58)</f>
        <v>6.3085523920624921E-3</v>
      </c>
      <c r="BL24" s="16">
        <f>BK24*(1-'Table de mortalité F'!$AC58)</f>
        <v>6.2454668681418673E-3</v>
      </c>
      <c r="BM24" s="16">
        <f>BL24*(1-'Table de mortalité F'!$AC58)</f>
        <v>6.1830121994604489E-3</v>
      </c>
      <c r="BN24" s="16">
        <f>BM24*(1-'Table de mortalité F'!$AC58)</f>
        <v>6.1211820774658447E-3</v>
      </c>
      <c r="BO24" s="16">
        <f>BN24*(1-'Table de mortalité F'!$AC58)</f>
        <v>6.0599702566911861E-3</v>
      </c>
      <c r="BP24" s="16">
        <f>BO24*(1-'Table de mortalité F'!$AC58)</f>
        <v>5.9993705541242746E-3</v>
      </c>
      <c r="BQ24" s="16">
        <f>BP24*(1-'Table de mortalité F'!$AC58)</f>
        <v>5.9393768485830317E-3</v>
      </c>
      <c r="BR24" s="16">
        <f>BQ24*(1-'Table de mortalité F'!$AC58)</f>
        <v>5.8799830800972015E-3</v>
      </c>
      <c r="BS24" s="16">
        <f>BR24*(1-'Table de mortalité F'!$AC58)</f>
        <v>5.8211832492962292E-3</v>
      </c>
      <c r="BT24" s="16">
        <f>BS24*(1-'Table de mortalité F'!$AC58)</f>
        <v>5.7629714168032668E-3</v>
      </c>
      <c r="BU24" s="16">
        <f>BT24*(1-'Table de mortalité F'!$AC58)</f>
        <v>5.7053417026352339E-3</v>
      </c>
      <c r="BV24" s="16">
        <f>BU24*(1-'Table de mortalité F'!$AC58)</f>
        <v>5.6482882856088816E-3</v>
      </c>
      <c r="BW24" s="16">
        <f>BV24*(1-'Table de mortalité F'!$AC58)</f>
        <v>5.591805402752793E-3</v>
      </c>
      <c r="BX24" s="16">
        <f>BW24*(1-'Table de mortalité F'!$AC58)</f>
        <v>5.5358873487252646E-3</v>
      </c>
      <c r="BY24" s="16">
        <f>BX24*(1-'Table de mortalité F'!$AC58)</f>
        <v>5.4805284752380123E-3</v>
      </c>
      <c r="BZ24" s="16">
        <f>BY24*(1-'Table de mortalité F'!$AC58)</f>
        <v>5.425723190485632E-3</v>
      </c>
      <c r="CA24" s="16">
        <f>BZ24*(1-'Table de mortalité F'!$AC58)</f>
        <v>5.3714659585807753E-3</v>
      </c>
      <c r="CB24" s="16">
        <f>CA24*(1-'Table de mortalité F'!$AC58)</f>
        <v>5.3177512989949676E-3</v>
      </c>
      <c r="CC24" s="16">
        <f>CB24*(1-'Table de mortalité F'!$AC58)</f>
        <v>5.2645737860050178E-3</v>
      </c>
      <c r="CD24" s="16">
        <f>CC24*(1-'Table de mortalité F'!$AC58)</f>
        <v>5.2119280481449674E-3</v>
      </c>
      <c r="CE24" s="16">
        <f>CD24*(1-'Table de mortalité F'!$AC58)</f>
        <v>5.1598087676635179E-3</v>
      </c>
      <c r="CF24" s="16">
        <f>CE24*(1-'Table de mortalité F'!$AC58)</f>
        <v>5.108210679986883E-3</v>
      </c>
      <c r="CG24" s="16">
        <f>CF24*(1-'Table de mortalité F'!$AC58)</f>
        <v>5.0571285731870145E-3</v>
      </c>
      <c r="CH24" s="16">
        <f>CG24*(1-'Table de mortalité F'!$AC58)</f>
        <v>5.0065572874551439E-3</v>
      </c>
      <c r="CI24" s="16">
        <f>CH24*(1-'Table de mortalité F'!$AC58)</f>
        <v>4.9564917145805921E-3</v>
      </c>
      <c r="CJ24" s="16">
        <f>CI24*(1-'Table de mortalité F'!$AC58)</f>
        <v>4.9069267974347864E-3</v>
      </c>
      <c r="CK24" s="16">
        <f>CJ24*(1-'Table de mortalité F'!$AC58)</f>
        <v>4.8578575294604383E-3</v>
      </c>
      <c r="CL24" s="16">
        <f>CK24*(1-'Table de mortalité F'!$AC58)</f>
        <v>4.8092789541658342E-3</v>
      </c>
      <c r="CM24" s="16">
        <f>CL24*(1-'Table de mortalité F'!$AC58)</f>
        <v>4.761186164624176E-3</v>
      </c>
      <c r="CN24" s="16">
        <f>CM24*(1-'Table de mortalité F'!$AC58)</f>
        <v>4.7135743029779343E-3</v>
      </c>
      <c r="CO24" s="16">
        <f>CN24*(1-'Table de mortalité F'!$AC58)</f>
        <v>4.6664385599481549E-3</v>
      </c>
      <c r="CP24" s="16">
        <f>CO24*(1-'Table de mortalité F'!$AC58)</f>
        <v>4.6197741743486736E-3</v>
      </c>
      <c r="CQ24" s="16">
        <f>CP24*(1-'Table de mortalité F'!$AC58)</f>
        <v>4.5735764326051871E-3</v>
      </c>
      <c r="CR24" s="16">
        <f>CQ24*(1-'Table de mortalité F'!$AC58)</f>
        <v>4.5278406682791351E-3</v>
      </c>
      <c r="CS24" s="16">
        <f>CR24*(1-'Table de mortalité F'!$AC58)</f>
        <v>4.4825622615963434E-3</v>
      </c>
      <c r="CT24" s="16">
        <f>CS24*(1-'Table de mortalité F'!$AC58)</f>
        <v>4.4377366389803802E-3</v>
      </c>
      <c r="CU24" s="16">
        <f>CT24*(1-'Table de mortalité F'!$AC58)</f>
        <v>4.3933592725905763E-3</v>
      </c>
      <c r="CV24" s="16">
        <f>CU24*(1-'Table de mortalité F'!$AC58)</f>
        <v>4.3494256798646703E-3</v>
      </c>
      <c r="CW24" s="16">
        <f>CV24*(1-'Table de mortalité F'!$AC58)</f>
        <v>4.3059314230660239E-3</v>
      </c>
      <c r="CX24" s="16">
        <f>CW24*(1-'Table de mortalité F'!$AC58)</f>
        <v>4.2628721088353635E-3</v>
      </c>
      <c r="CY24" s="16">
        <f>CX24*(1-'Table de mortalité F'!$AC58)</f>
        <v>4.2202433877470101E-3</v>
      </c>
      <c r="CZ24" s="16">
        <f>CY24*(1-'Table de mortalité F'!$AC58)</f>
        <v>4.1780409538695398E-3</v>
      </c>
      <c r="DA24" s="16">
        <f>CZ24*(1-'Table de mortalité F'!$AC58)</f>
        <v>4.1362605443308444E-3</v>
      </c>
      <c r="DB24" s="16">
        <f>DA24*(1-'Table de mortalité F'!$AC58)</f>
        <v>4.0948979388875355E-3</v>
      </c>
      <c r="DC24" s="16">
        <f>DB24*(1-'Table de mortalité F'!$AC58)</f>
        <v>4.0539489594986601E-3</v>
      </c>
      <c r="DD24" s="16">
        <f>DC24*(1-'Table de mortalité F'!$AC58)</f>
        <v>4.0134094699036732E-3</v>
      </c>
      <c r="DE24" s="16">
        <f>DD24*(1-'Table de mortalité F'!$AC58)</f>
        <v>3.9732753752046365E-3</v>
      </c>
      <c r="DF24" s="16">
        <f>DE24*(1-'Table de mortalité F'!$AC58)</f>
        <v>3.9335426214525899E-3</v>
      </c>
      <c r="DG24" s="16">
        <f>DF24*(1-'Table de mortalité F'!$AC58)</f>
        <v>3.8942071952380638E-3</v>
      </c>
      <c r="DH24" s="16">
        <f>DG24*(1-'Table de mortalité F'!$AC58)</f>
        <v>3.855265123285683E-3</v>
      </c>
      <c r="DI24" s="16">
        <f>DH24*(1-'Table de mortalité F'!$AC58)</f>
        <v>3.816712472052826E-3</v>
      </c>
      <c r="DJ24" s="16">
        <f>DI24*(1-'Table de mortalité F'!$AC58)</f>
        <v>3.7785453473322978E-3</v>
      </c>
      <c r="DK24" s="16">
        <f>DJ24*(1-'Table de mortalité F'!$AC58)</f>
        <v>3.7407598938589749E-3</v>
      </c>
    </row>
    <row r="25" spans="1:115" x14ac:dyDescent="0.2">
      <c r="A25" s="16"/>
      <c r="B25" s="16">
        <v>72</v>
      </c>
      <c r="C25" s="16"/>
      <c r="D25" s="16">
        <f>'Table de mortalité F'!AG59</f>
        <v>1.2958000000000003E-2</v>
      </c>
      <c r="E25" s="16">
        <f>'Table de mortalité F'!AH59</f>
        <v>1.2768813200000003E-2</v>
      </c>
      <c r="F25" s="16">
        <f>'Table de mortalité F'!AI59</f>
        <v>1.2591326696520003E-2</v>
      </c>
      <c r="G25" s="16">
        <f>'Table de mortalité F'!AJ59</f>
        <v>1.2423862051456288E-2</v>
      </c>
      <c r="H25" s="16">
        <f>'Table de mortalité F'!AK59</f>
        <v>1.2264836617197647E-2</v>
      </c>
      <c r="I25" s="16">
        <f>'Table de mortalité F'!AL59</f>
        <v>1.2113979126806116E-2</v>
      </c>
      <c r="J25" s="16">
        <f>'Table de mortalité F'!AM59</f>
        <v>1.1969822775197123E-2</v>
      </c>
      <c r="K25" s="16">
        <f>'Table de mortalité F'!AN59</f>
        <v>1.1832169813282356E-2</v>
      </c>
      <c r="L25" s="16">
        <f>'Table de mortalité F'!AO59</f>
        <v>1.1699649511373594E-2</v>
      </c>
      <c r="M25" s="16">
        <f>'Table de mortalité F'!AP59</f>
        <v>1.1572123331699621E-2</v>
      </c>
      <c r="N25" s="16">
        <f>'Table de mortalité F'!AQ59</f>
        <v>1.1448301612050434E-2</v>
      </c>
      <c r="O25" s="16">
        <f>'Table de mortalité F'!AR59</f>
        <v>1.1328094445123905E-2</v>
      </c>
      <c r="P25" s="16">
        <f>'Table de mortalité F'!AS59</f>
        <v>1.1210282262894616E-2</v>
      </c>
      <c r="Q25" s="16">
        <f>'Table de mortalité F'!AT59</f>
        <v>1.1095937383813091E-2</v>
      </c>
      <c r="R25" s="16">
        <f>'Table de mortalité F'!AU59</f>
        <v>1.0983868416236579E-2</v>
      </c>
      <c r="S25" s="16">
        <f>'Table de mortalité F'!AV59</f>
        <v>1.087293134523259E-2</v>
      </c>
      <c r="T25" s="16">
        <f>'Table de mortalité F'!AW59</f>
        <v>1.0764202031780263E-2</v>
      </c>
      <c r="U25" s="16">
        <f>'Table de mortalité F'!AX59</f>
        <v>1.065656001146246E-2</v>
      </c>
      <c r="V25" s="16">
        <f>'Table de mortalité F'!AY59</f>
        <v>1.0549994411347836E-2</v>
      </c>
      <c r="W25" s="16">
        <f>'Table de mortalité F'!AZ59</f>
        <v>1.0444494467234357E-2</v>
      </c>
      <c r="X25" s="16">
        <f>'Table de mortalité F'!BA59</f>
        <v>1.0340049522562013E-2</v>
      </c>
      <c r="Y25" s="16">
        <f>'Table de mortalité F'!BB59</f>
        <v>1.0236649027336392E-2</v>
      </c>
      <c r="Z25" s="16">
        <f>'Table de mortalité F'!BC59</f>
        <v>1.0134282537063027E-2</v>
      </c>
      <c r="AA25" s="16">
        <f>'Table de mortalité F'!BD59</f>
        <v>1.0032939711692397E-2</v>
      </c>
      <c r="AB25" s="16">
        <f>'Table de mortalité F'!BE59</f>
        <v>9.932610314575473E-3</v>
      </c>
      <c r="AC25" s="16">
        <f>'Table de mortalité F'!BF59</f>
        <v>9.8332842114297186E-3</v>
      </c>
      <c r="AD25" s="16">
        <f>'Table de mortalité F'!BG59</f>
        <v>9.7349513693154206E-3</v>
      </c>
      <c r="AE25" s="16">
        <f>'Table de mortalité F'!BH59</f>
        <v>9.6376018556222666E-3</v>
      </c>
      <c r="AF25" s="16">
        <f>'Table de mortalité F'!BI59</f>
        <v>9.5412258370660436E-3</v>
      </c>
      <c r="AG25" s="16">
        <f>AF25*(1-'Table de mortalité F'!$AC59)</f>
        <v>9.4458135786953824E-3</v>
      </c>
      <c r="AH25" s="16">
        <f>AG25*(1-'Table de mortalité F'!$AC59)</f>
        <v>9.3513554429084291E-3</v>
      </c>
      <c r="AI25" s="16">
        <f>AH25*(1-'Table de mortalité F'!$AC59)</f>
        <v>9.2578418884793449E-3</v>
      </c>
      <c r="AJ25" s="16">
        <f>AI25*(1-'Table de mortalité F'!$AC59)</f>
        <v>9.1652634695945506E-3</v>
      </c>
      <c r="AK25" s="16">
        <f>AJ25*(1-'Table de mortalité F'!$AC59)</f>
        <v>9.0736108348986044E-3</v>
      </c>
      <c r="AL25" s="16">
        <f>AK25*(1-'Table de mortalité F'!$AC59)</f>
        <v>8.9828747265496191E-3</v>
      </c>
      <c r="AM25" s="16">
        <f>AL25*(1-'Table de mortalité F'!$AC59)</f>
        <v>8.893045979284123E-3</v>
      </c>
      <c r="AN25" s="16">
        <f>AM25*(1-'Table de mortalité F'!$AC59)</f>
        <v>8.8041155194912811E-3</v>
      </c>
      <c r="AO25" s="16">
        <f>AN25*(1-'Table de mortalité F'!$AC59)</f>
        <v>8.7160743642963681E-3</v>
      </c>
      <c r="AP25" s="16">
        <f>AO25*(1-'Table de mortalité F'!$AC59)</f>
        <v>8.6289136206534039E-3</v>
      </c>
      <c r="AQ25" s="16">
        <f>AP25*(1-'Table de mortalité F'!$AC59)</f>
        <v>8.5426244844468702E-3</v>
      </c>
      <c r="AR25" s="16">
        <f>AQ25*(1-'Table de mortalité F'!$AC59)</f>
        <v>8.4571982396024013E-3</v>
      </c>
      <c r="AS25" s="16">
        <f>AR25*(1-'Table de mortalité F'!$AC59)</f>
        <v>8.3726262572063771E-3</v>
      </c>
      <c r="AT25" s="16">
        <f>AS25*(1-'Table de mortalité F'!$AC59)</f>
        <v>8.288899994634313E-3</v>
      </c>
      <c r="AU25" s="16">
        <f>AT25*(1-'Table de mortalité F'!$AC59)</f>
        <v>8.2060109946879706E-3</v>
      </c>
      <c r="AV25" s="16">
        <f>AU25*(1-'Table de mortalité F'!$AC59)</f>
        <v>8.1239508847410907E-3</v>
      </c>
      <c r="AW25" s="16">
        <f>AV25*(1-'Table de mortalité F'!$AC59)</f>
        <v>8.04271137589368E-3</v>
      </c>
      <c r="AX25" s="16">
        <f>AW25*(1-'Table de mortalité F'!$AC59)</f>
        <v>7.9622842621347428E-3</v>
      </c>
      <c r="AY25" s="16">
        <f>AX25*(1-'Table de mortalité F'!$AC59)</f>
        <v>7.8826614195133954E-3</v>
      </c>
      <c r="AZ25" s="16">
        <f>AY25*(1-'Table de mortalité F'!$AC59)</f>
        <v>7.8038348053182617E-3</v>
      </c>
      <c r="BA25" s="16">
        <f>AZ25*(1-'Table de mortalité F'!$AC59)</f>
        <v>7.7257964572650792E-3</v>
      </c>
      <c r="BB25" s="16">
        <f>BA25*(1-'Table de mortalité F'!$AC59)</f>
        <v>7.6485384926924284E-3</v>
      </c>
      <c r="BC25" s="16">
        <f>BB25*(1-'Table de mortalité F'!$AC59)</f>
        <v>7.5720531077655044E-3</v>
      </c>
      <c r="BD25" s="16">
        <f>BC25*(1-'Table de mortalité F'!$AC59)</f>
        <v>7.496332576687849E-3</v>
      </c>
      <c r="BE25" s="16">
        <f>BD25*(1-'Table de mortalité F'!$AC59)</f>
        <v>7.4213692509209703E-3</v>
      </c>
      <c r="BF25" s="16">
        <f>BE25*(1-'Table de mortalité F'!$AC59)</f>
        <v>7.3471555584117606E-3</v>
      </c>
      <c r="BG25" s="16">
        <f>BF25*(1-'Table de mortalité F'!$AC59)</f>
        <v>7.2736840028276425E-3</v>
      </c>
      <c r="BH25" s="16">
        <f>BG25*(1-'Table de mortalité F'!$AC59)</f>
        <v>7.2009471627993661E-3</v>
      </c>
      <c r="BI25" s="16">
        <f>BH25*(1-'Table de mortalité F'!$AC59)</f>
        <v>7.128937691171372E-3</v>
      </c>
      <c r="BJ25" s="16">
        <f>BI25*(1-'Table de mortalité F'!$AC59)</f>
        <v>7.0576483142596579E-3</v>
      </c>
      <c r="BK25" s="16">
        <f>BJ25*(1-'Table de mortalité F'!$AC59)</f>
        <v>6.9870718311170615E-3</v>
      </c>
      <c r="BL25" s="16">
        <f>BK25*(1-'Table de mortalité F'!$AC59)</f>
        <v>6.9172011128058909E-3</v>
      </c>
      <c r="BM25" s="16">
        <f>BL25*(1-'Table de mortalité F'!$AC59)</f>
        <v>6.8480291016778322E-3</v>
      </c>
      <c r="BN25" s="16">
        <f>BM25*(1-'Table de mortalité F'!$AC59)</f>
        <v>6.7795488106610537E-3</v>
      </c>
      <c r="BO25" s="16">
        <f>BN25*(1-'Table de mortalité F'!$AC59)</f>
        <v>6.7117533225544432E-3</v>
      </c>
      <c r="BP25" s="16">
        <f>BO25*(1-'Table de mortalité F'!$AC59)</f>
        <v>6.6446357893288985E-3</v>
      </c>
      <c r="BQ25" s="16">
        <f>BP25*(1-'Table de mortalité F'!$AC59)</f>
        <v>6.5781894314356094E-3</v>
      </c>
      <c r="BR25" s="16">
        <f>BQ25*(1-'Table de mortalité F'!$AC59)</f>
        <v>6.5124075371212533E-3</v>
      </c>
      <c r="BS25" s="16">
        <f>BR25*(1-'Table de mortalité F'!$AC59)</f>
        <v>6.4472834617500408E-3</v>
      </c>
      <c r="BT25" s="16">
        <f>BS25*(1-'Table de mortalité F'!$AC59)</f>
        <v>6.3828106271325404E-3</v>
      </c>
      <c r="BU25" s="16">
        <f>BT25*(1-'Table de mortalité F'!$AC59)</f>
        <v>6.3189825208612152E-3</v>
      </c>
      <c r="BV25" s="16">
        <f>BU25*(1-'Table de mortalité F'!$AC59)</f>
        <v>6.2557926956526028E-3</v>
      </c>
      <c r="BW25" s="16">
        <f>BV25*(1-'Table de mortalité F'!$AC59)</f>
        <v>6.193234768696077E-3</v>
      </c>
      <c r="BX25" s="16">
        <f>BW25*(1-'Table de mortalité F'!$AC59)</f>
        <v>6.1313024210091164E-3</v>
      </c>
      <c r="BY25" s="16">
        <f>BX25*(1-'Table de mortalité F'!$AC59)</f>
        <v>6.0699893967990255E-3</v>
      </c>
      <c r="BZ25" s="16">
        <f>BY25*(1-'Table de mortalité F'!$AC59)</f>
        <v>6.0092895028310356E-3</v>
      </c>
      <c r="CA25" s="16">
        <f>BZ25*(1-'Table de mortalité F'!$AC59)</f>
        <v>5.9491966078027252E-3</v>
      </c>
      <c r="CB25" s="16">
        <f>CA25*(1-'Table de mortalité F'!$AC59)</f>
        <v>5.8897046417246976E-3</v>
      </c>
      <c r="CC25" s="16">
        <f>CB25*(1-'Table de mortalité F'!$AC59)</f>
        <v>5.8308075953074504E-3</v>
      </c>
      <c r="CD25" s="16">
        <f>CC25*(1-'Table de mortalité F'!$AC59)</f>
        <v>5.7724995193543759E-3</v>
      </c>
      <c r="CE25" s="16">
        <f>CD25*(1-'Table de mortalité F'!$AC59)</f>
        <v>5.7147745241608316E-3</v>
      </c>
      <c r="CF25" s="16">
        <f>CE25*(1-'Table de mortalité F'!$AC59)</f>
        <v>5.6576267789192232E-3</v>
      </c>
      <c r="CG25" s="16">
        <f>CF25*(1-'Table de mortalité F'!$AC59)</f>
        <v>5.6010505111300313E-3</v>
      </c>
      <c r="CH25" s="16">
        <f>CG25*(1-'Table de mortalité F'!$AC59)</f>
        <v>5.5450400060187309E-3</v>
      </c>
      <c r="CI25" s="16">
        <f>CH25*(1-'Table de mortalité F'!$AC59)</f>
        <v>5.4895896059585433E-3</v>
      </c>
      <c r="CJ25" s="16">
        <f>CI25*(1-'Table de mortalité F'!$AC59)</f>
        <v>5.4346937098989582E-3</v>
      </c>
      <c r="CK25" s="16">
        <f>CJ25*(1-'Table de mortalité F'!$AC59)</f>
        <v>5.3803467727999684E-3</v>
      </c>
      <c r="CL25" s="16">
        <f>CK25*(1-'Table de mortalité F'!$AC59)</f>
        <v>5.326543305071969E-3</v>
      </c>
      <c r="CM25" s="16">
        <f>CL25*(1-'Table de mortalité F'!$AC59)</f>
        <v>5.2732778720212493E-3</v>
      </c>
      <c r="CN25" s="16">
        <f>CM25*(1-'Table de mortalité F'!$AC59)</f>
        <v>5.2205450933010371E-3</v>
      </c>
      <c r="CO25" s="16">
        <f>CN25*(1-'Table de mortalité F'!$AC59)</f>
        <v>5.1683396423680269E-3</v>
      </c>
      <c r="CP25" s="16">
        <f>CO25*(1-'Table de mortalité F'!$AC59)</f>
        <v>5.1166562459443463E-3</v>
      </c>
      <c r="CQ25" s="16">
        <f>CP25*(1-'Table de mortalité F'!$AC59)</f>
        <v>5.0654896834849026E-3</v>
      </c>
      <c r="CR25" s="16">
        <f>CQ25*(1-'Table de mortalité F'!$AC59)</f>
        <v>5.0148347866500534E-3</v>
      </c>
      <c r="CS25" s="16">
        <f>CR25*(1-'Table de mortalité F'!$AC59)</f>
        <v>4.9646864387835532E-3</v>
      </c>
      <c r="CT25" s="16">
        <f>CS25*(1-'Table de mortalité F'!$AC59)</f>
        <v>4.915039574395718E-3</v>
      </c>
      <c r="CU25" s="16">
        <f>CT25*(1-'Table de mortalité F'!$AC59)</f>
        <v>4.8658891786517609E-3</v>
      </c>
      <c r="CV25" s="16">
        <f>CU25*(1-'Table de mortalité F'!$AC59)</f>
        <v>4.817230286865243E-3</v>
      </c>
      <c r="CW25" s="16">
        <f>CV25*(1-'Table de mortalité F'!$AC59)</f>
        <v>4.7690579839965901E-3</v>
      </c>
      <c r="CX25" s="16">
        <f>CW25*(1-'Table de mortalité F'!$AC59)</f>
        <v>4.7213674041566246E-3</v>
      </c>
      <c r="CY25" s="16">
        <f>CX25*(1-'Table de mortalité F'!$AC59)</f>
        <v>4.6741537301150582E-3</v>
      </c>
      <c r="CZ25" s="16">
        <f>CY25*(1-'Table de mortalité F'!$AC59)</f>
        <v>4.6274121928139072E-3</v>
      </c>
      <c r="DA25" s="16">
        <f>CZ25*(1-'Table de mortalité F'!$AC59)</f>
        <v>4.581138070885768E-3</v>
      </c>
      <c r="DB25" s="16">
        <f>DA25*(1-'Table de mortalité F'!$AC59)</f>
        <v>4.5353266901769105E-3</v>
      </c>
      <c r="DC25" s="16">
        <f>DB25*(1-'Table de mortalité F'!$AC59)</f>
        <v>4.489973423275141E-3</v>
      </c>
      <c r="DD25" s="16">
        <f>DC25*(1-'Table de mortalité F'!$AC59)</f>
        <v>4.4450736890423899E-3</v>
      </c>
      <c r="DE25" s="16">
        <f>DD25*(1-'Table de mortalité F'!$AC59)</f>
        <v>4.4006229521519656E-3</v>
      </c>
      <c r="DF25" s="16">
        <f>DE25*(1-'Table de mortalité F'!$AC59)</f>
        <v>4.3566167226304457E-3</v>
      </c>
      <c r="DG25" s="16">
        <f>DF25*(1-'Table de mortalité F'!$AC59)</f>
        <v>4.3130505554041416E-3</v>
      </c>
      <c r="DH25" s="16">
        <f>DG25*(1-'Table de mortalité F'!$AC59)</f>
        <v>4.2699200498501006E-3</v>
      </c>
      <c r="DI25" s="16">
        <f>DH25*(1-'Table de mortalité F'!$AC59)</f>
        <v>4.2272208493515998E-3</v>
      </c>
      <c r="DJ25" s="16">
        <f>DI25*(1-'Table de mortalité F'!$AC59)</f>
        <v>4.1849486408580836E-3</v>
      </c>
      <c r="DK25" s="16">
        <f>DJ25*(1-'Table de mortalité F'!$AC59)</f>
        <v>4.1430991544495026E-3</v>
      </c>
    </row>
    <row r="26" spans="1:115" x14ac:dyDescent="0.2">
      <c r="A26" s="16"/>
      <c r="B26" s="16">
        <v>73</v>
      </c>
      <c r="C26" s="16"/>
      <c r="D26" s="16">
        <f>'Table de mortalité F'!AG60</f>
        <v>1.4333E-2</v>
      </c>
      <c r="E26" s="16">
        <f>'Table de mortalité F'!AH60</f>
        <v>1.4120871599999999E-2</v>
      </c>
      <c r="F26" s="16">
        <f>'Table de mortalité F'!AI60</f>
        <v>1.3920355223279999E-2</v>
      </c>
      <c r="G26" s="16">
        <f>'Table de mortalité F'!AJ60</f>
        <v>1.3731038392243392E-2</v>
      </c>
      <c r="H26" s="16">
        <f>'Table de mortalité F'!AK60</f>
        <v>1.3552534893144227E-2</v>
      </c>
      <c r="I26" s="16">
        <f>'Table de mortalité F'!AL60</f>
        <v>1.3381772953490609E-2</v>
      </c>
      <c r="J26" s="16">
        <f>'Table de mortalité F'!AM60</f>
        <v>1.3219853500753373E-2</v>
      </c>
      <c r="K26" s="16">
        <f>'Table de mortalité F'!AN60</f>
        <v>1.3065181214794558E-2</v>
      </c>
      <c r="L26" s="16">
        <f>'Table de mortalité F'!AO60</f>
        <v>1.2916238148945901E-2</v>
      </c>
      <c r="M26" s="16">
        <f>'Table de mortalité F'!AP60</f>
        <v>1.2772867905492601E-2</v>
      </c>
      <c r="N26" s="16">
        <f>'Table de mortalité F'!AQ60</f>
        <v>1.2633643645322731E-2</v>
      </c>
      <c r="O26" s="16">
        <f>'Table de mortalité F'!AR60</f>
        <v>1.2498463658317777E-2</v>
      </c>
      <c r="P26" s="16">
        <f>'Table de mortalité F'!AS60</f>
        <v>1.236722978990544E-2</v>
      </c>
      <c r="Q26" s="16">
        <f>'Table de mortalité F'!AT60</f>
        <v>1.2239847323069415E-2</v>
      </c>
      <c r="R26" s="16">
        <f>'Table de mortalité F'!AU60</f>
        <v>1.2115000880374108E-2</v>
      </c>
      <c r="S26" s="16">
        <f>'Table de mortalité F'!AV60</f>
        <v>1.1992639371482329E-2</v>
      </c>
      <c r="T26" s="16">
        <f>'Table de mortalité F'!AW60</f>
        <v>1.1871513713830358E-2</v>
      </c>
      <c r="U26" s="16">
        <f>'Table de mortalité F'!AX60</f>
        <v>1.1752798576692054E-2</v>
      </c>
      <c r="V26" s="16">
        <f>'Table de mortalité F'!AY60</f>
        <v>1.1635270590925133E-2</v>
      </c>
      <c r="W26" s="16">
        <f>'Table de mortalité F'!AZ60</f>
        <v>1.1518917885015882E-2</v>
      </c>
      <c r="X26" s="16">
        <f>'Table de mortalité F'!BA60</f>
        <v>1.1403728706165723E-2</v>
      </c>
      <c r="Y26" s="16">
        <f>'Table de mortalité F'!BB60</f>
        <v>1.1289691419104067E-2</v>
      </c>
      <c r="Z26" s="16">
        <f>'Table de mortalité F'!BC60</f>
        <v>1.1176794504913027E-2</v>
      </c>
      <c r="AA26" s="16">
        <f>'Table de mortalité F'!BD60</f>
        <v>1.1065026559863897E-2</v>
      </c>
      <c r="AB26" s="16">
        <f>'Table de mortalité F'!BE60</f>
        <v>1.0954376294265258E-2</v>
      </c>
      <c r="AC26" s="16">
        <f>'Table de mortalité F'!BF60</f>
        <v>1.0844832531322606E-2</v>
      </c>
      <c r="AD26" s="16">
        <f>'Table de mortalité F'!BG60</f>
        <v>1.073638420600938E-2</v>
      </c>
      <c r="AE26" s="16">
        <f>'Table de mortalité F'!BH60</f>
        <v>1.0629020363949285E-2</v>
      </c>
      <c r="AF26" s="16">
        <f>'Table de mortalité F'!BI60</f>
        <v>1.0522730160309792E-2</v>
      </c>
      <c r="AG26" s="16">
        <f>AF26*(1-'Table de mortalité F'!$AC60)</f>
        <v>1.0417502858706695E-2</v>
      </c>
      <c r="AH26" s="16">
        <f>AG26*(1-'Table de mortalité F'!$AC60)</f>
        <v>1.0313327830119628E-2</v>
      </c>
      <c r="AI26" s="16">
        <f>AH26*(1-'Table de mortalité F'!$AC60)</f>
        <v>1.0210194551818432E-2</v>
      </c>
      <c r="AJ26" s="16">
        <f>AI26*(1-'Table de mortalité F'!$AC60)</f>
        <v>1.0108092606300247E-2</v>
      </c>
      <c r="AK26" s="16">
        <f>AJ26*(1-'Table de mortalité F'!$AC60)</f>
        <v>1.0007011680237245E-2</v>
      </c>
      <c r="AL26" s="16">
        <f>AK26*(1-'Table de mortalité F'!$AC60)</f>
        <v>9.9069415634348724E-3</v>
      </c>
      <c r="AM26" s="16">
        <f>AL26*(1-'Table de mortalité F'!$AC60)</f>
        <v>9.807872147800524E-3</v>
      </c>
      <c r="AN26" s="16">
        <f>AM26*(1-'Table de mortalité F'!$AC60)</f>
        <v>9.7097934263225185E-3</v>
      </c>
      <c r="AO26" s="16">
        <f>AN26*(1-'Table de mortalité F'!$AC60)</f>
        <v>9.6126954920592936E-3</v>
      </c>
      <c r="AP26" s="16">
        <f>AO26*(1-'Table de mortalité F'!$AC60)</f>
        <v>9.5165685371387011E-3</v>
      </c>
      <c r="AQ26" s="16">
        <f>AP26*(1-'Table de mortalité F'!$AC60)</f>
        <v>9.4214028517673135E-3</v>
      </c>
      <c r="AR26" s="16">
        <f>AQ26*(1-'Table de mortalité F'!$AC60)</f>
        <v>9.3271888232496405E-3</v>
      </c>
      <c r="AS26" s="16">
        <f>AR26*(1-'Table de mortalité F'!$AC60)</f>
        <v>9.2339169350171436E-3</v>
      </c>
      <c r="AT26" s="16">
        <f>AS26*(1-'Table de mortalité F'!$AC60)</f>
        <v>9.1415777656669722E-3</v>
      </c>
      <c r="AU26" s="16">
        <f>AT26*(1-'Table de mortalité F'!$AC60)</f>
        <v>9.0501619880103031E-3</v>
      </c>
      <c r="AV26" s="16">
        <f>AU26*(1-'Table de mortalité F'!$AC60)</f>
        <v>8.9596603681301994E-3</v>
      </c>
      <c r="AW26" s="16">
        <f>AV26*(1-'Table de mortalité F'!$AC60)</f>
        <v>8.8700637644488975E-3</v>
      </c>
      <c r="AX26" s="16">
        <f>AW26*(1-'Table de mortalité F'!$AC60)</f>
        <v>8.7813631268044076E-3</v>
      </c>
      <c r="AY26" s="16">
        <f>AX26*(1-'Table de mortalité F'!$AC60)</f>
        <v>8.6935494955363637E-3</v>
      </c>
      <c r="AZ26" s="16">
        <f>AY26*(1-'Table de mortalité F'!$AC60)</f>
        <v>8.6066140005810008E-3</v>
      </c>
      <c r="BA26" s="16">
        <f>AZ26*(1-'Table de mortalité F'!$AC60)</f>
        <v>8.5205478605751908E-3</v>
      </c>
      <c r="BB26" s="16">
        <f>BA26*(1-'Table de mortalité F'!$AC60)</f>
        <v>8.4353423819694389E-3</v>
      </c>
      <c r="BC26" s="16">
        <f>BB26*(1-'Table de mortalité F'!$AC60)</f>
        <v>8.3509889581497437E-3</v>
      </c>
      <c r="BD26" s="16">
        <f>BC26*(1-'Table de mortalité F'!$AC60)</f>
        <v>8.267479068568246E-3</v>
      </c>
      <c r="BE26" s="16">
        <f>BD26*(1-'Table de mortalité F'!$AC60)</f>
        <v>8.1848042778825628E-3</v>
      </c>
      <c r="BF26" s="16">
        <f>BE26*(1-'Table de mortalité F'!$AC60)</f>
        <v>8.1029562351037365E-3</v>
      </c>
      <c r="BG26" s="16">
        <f>BF26*(1-'Table de mortalité F'!$AC60)</f>
        <v>8.0219266727526994E-3</v>
      </c>
      <c r="BH26" s="16">
        <f>BG26*(1-'Table de mortalité F'!$AC60)</f>
        <v>7.9417074060251728E-3</v>
      </c>
      <c r="BI26" s="16">
        <f>BH26*(1-'Table de mortalité F'!$AC60)</f>
        <v>7.8622903319649218E-3</v>
      </c>
      <c r="BJ26" s="16">
        <f>BI26*(1-'Table de mortalité F'!$AC60)</f>
        <v>7.7836674286452722E-3</v>
      </c>
      <c r="BK26" s="16">
        <f>BJ26*(1-'Table de mortalité F'!$AC60)</f>
        <v>7.7058307543588197E-3</v>
      </c>
      <c r="BL26" s="16">
        <f>BK26*(1-'Table de mortalité F'!$AC60)</f>
        <v>7.6287724468152313E-3</v>
      </c>
      <c r="BM26" s="16">
        <f>BL26*(1-'Table de mortalité F'!$AC60)</f>
        <v>7.5524847223470788E-3</v>
      </c>
      <c r="BN26" s="16">
        <f>BM26*(1-'Table de mortalité F'!$AC60)</f>
        <v>7.4769598751236082E-3</v>
      </c>
      <c r="BO26" s="16">
        <f>BN26*(1-'Table de mortalité F'!$AC60)</f>
        <v>7.4021902763723724E-3</v>
      </c>
      <c r="BP26" s="16">
        <f>BO26*(1-'Table de mortalité F'!$AC60)</f>
        <v>7.3281683736086487E-3</v>
      </c>
      <c r="BQ26" s="16">
        <f>BP26*(1-'Table de mortalité F'!$AC60)</f>
        <v>7.2548866898725622E-3</v>
      </c>
      <c r="BR26" s="16">
        <f>BQ26*(1-'Table de mortalité F'!$AC60)</f>
        <v>7.1823378229738362E-3</v>
      </c>
      <c r="BS26" s="16">
        <f>BR26*(1-'Table de mortalité F'!$AC60)</f>
        <v>7.1105144447440975E-3</v>
      </c>
      <c r="BT26" s="16">
        <f>BS26*(1-'Table de mortalité F'!$AC60)</f>
        <v>7.0394093002966564E-3</v>
      </c>
      <c r="BU26" s="16">
        <f>BT26*(1-'Table de mortalité F'!$AC60)</f>
        <v>6.9690152072936894E-3</v>
      </c>
      <c r="BV26" s="16">
        <f>BU26*(1-'Table de mortalité F'!$AC60)</f>
        <v>6.8993250552207529E-3</v>
      </c>
      <c r="BW26" s="16">
        <f>BV26*(1-'Table de mortalité F'!$AC60)</f>
        <v>6.8303318046685456E-3</v>
      </c>
      <c r="BX26" s="16">
        <f>BW26*(1-'Table de mortalité F'!$AC60)</f>
        <v>6.7620284866218598E-3</v>
      </c>
      <c r="BY26" s="16">
        <f>BX26*(1-'Table de mortalité F'!$AC60)</f>
        <v>6.6944082017556415E-3</v>
      </c>
      <c r="BZ26" s="16">
        <f>BY26*(1-'Table de mortalité F'!$AC60)</f>
        <v>6.6274641197380853E-3</v>
      </c>
      <c r="CA26" s="16">
        <f>BZ26*(1-'Table de mortalité F'!$AC60)</f>
        <v>6.5611894785407047E-3</v>
      </c>
      <c r="CB26" s="16">
        <f>CA26*(1-'Table de mortalité F'!$AC60)</f>
        <v>6.4955775837552973E-3</v>
      </c>
      <c r="CC26" s="16">
        <f>CB26*(1-'Table de mortalité F'!$AC60)</f>
        <v>6.4306218079177441E-3</v>
      </c>
      <c r="CD26" s="16">
        <f>CC26*(1-'Table de mortalité F'!$AC60)</f>
        <v>6.3663155898385669E-3</v>
      </c>
      <c r="CE26" s="16">
        <f>CD26*(1-'Table de mortalité F'!$AC60)</f>
        <v>6.3026524339401813E-3</v>
      </c>
      <c r="CF26" s="16">
        <f>CE26*(1-'Table de mortalité F'!$AC60)</f>
        <v>6.2396259096007796E-3</v>
      </c>
      <c r="CG26" s="16">
        <f>CF26*(1-'Table de mortalité F'!$AC60)</f>
        <v>6.1772296505047718E-3</v>
      </c>
      <c r="CH26" s="16">
        <f>CG26*(1-'Table de mortalité F'!$AC60)</f>
        <v>6.115457353999724E-3</v>
      </c>
      <c r="CI26" s="16">
        <f>CH26*(1-'Table de mortalité F'!$AC60)</f>
        <v>6.0543027804597265E-3</v>
      </c>
      <c r="CJ26" s="16">
        <f>CI26*(1-'Table de mortalité F'!$AC60)</f>
        <v>5.9937597526551287E-3</v>
      </c>
      <c r="CK26" s="16">
        <f>CJ26*(1-'Table de mortalité F'!$AC60)</f>
        <v>5.9338221551285776E-3</v>
      </c>
      <c r="CL26" s="16">
        <f>CK26*(1-'Table de mortalité F'!$AC60)</f>
        <v>5.8744839335772916E-3</v>
      </c>
      <c r="CM26" s="16">
        <f>CL26*(1-'Table de mortalité F'!$AC60)</f>
        <v>5.8157390942415186E-3</v>
      </c>
      <c r="CN26" s="16">
        <f>CM26*(1-'Table de mortalité F'!$AC60)</f>
        <v>5.7575817032991033E-3</v>
      </c>
      <c r="CO26" s="16">
        <f>CN26*(1-'Table de mortalité F'!$AC60)</f>
        <v>5.7000058862661119E-3</v>
      </c>
      <c r="CP26" s="16">
        <f>CO26*(1-'Table de mortalité F'!$AC60)</f>
        <v>5.6430058274034509E-3</v>
      </c>
      <c r="CQ26" s="16">
        <f>CP26*(1-'Table de mortalité F'!$AC60)</f>
        <v>5.5865757691294163E-3</v>
      </c>
      <c r="CR26" s="16">
        <f>CQ26*(1-'Table de mortalité F'!$AC60)</f>
        <v>5.5307100114381225E-3</v>
      </c>
      <c r="CS26" s="16">
        <f>CR26*(1-'Table de mortalité F'!$AC60)</f>
        <v>5.4754029113237412E-3</v>
      </c>
      <c r="CT26" s="16">
        <f>CS26*(1-'Table de mortalité F'!$AC60)</f>
        <v>5.4206488822105036E-3</v>
      </c>
      <c r="CU26" s="16">
        <f>CT26*(1-'Table de mortalité F'!$AC60)</f>
        <v>5.3664423933883982E-3</v>
      </c>
      <c r="CV26" s="16">
        <f>CU26*(1-'Table de mortalité F'!$AC60)</f>
        <v>5.3127779694545144E-3</v>
      </c>
      <c r="CW26" s="16">
        <f>CV26*(1-'Table de mortalité F'!$AC60)</f>
        <v>5.2596501897599693E-3</v>
      </c>
      <c r="CX26" s="16">
        <f>CW26*(1-'Table de mortalité F'!$AC60)</f>
        <v>5.2070536878623692E-3</v>
      </c>
      <c r="CY26" s="16">
        <f>CX26*(1-'Table de mortalité F'!$AC60)</f>
        <v>5.1549831509837456E-3</v>
      </c>
      <c r="CZ26" s="16">
        <f>CY26*(1-'Table de mortalité F'!$AC60)</f>
        <v>5.1034333194739084E-3</v>
      </c>
      <c r="DA26" s="16">
        <f>CZ26*(1-'Table de mortalité F'!$AC60)</f>
        <v>5.0523989862791691E-3</v>
      </c>
      <c r="DB26" s="16">
        <f>DA26*(1-'Table de mortalité F'!$AC60)</f>
        <v>5.0018749964163773E-3</v>
      </c>
      <c r="DC26" s="16">
        <f>DB26*(1-'Table de mortalité F'!$AC60)</f>
        <v>4.9518562464522138E-3</v>
      </c>
      <c r="DD26" s="16">
        <f>DC26*(1-'Table de mortalité F'!$AC60)</f>
        <v>4.9023376839876917E-3</v>
      </c>
      <c r="DE26" s="16">
        <f>DD26*(1-'Table de mortalité F'!$AC60)</f>
        <v>4.8533143071478151E-3</v>
      </c>
      <c r="DF26" s="16">
        <f>DE26*(1-'Table de mortalité F'!$AC60)</f>
        <v>4.8047811640763369E-3</v>
      </c>
      <c r="DG26" s="16">
        <f>DF26*(1-'Table de mortalité F'!$AC60)</f>
        <v>4.7567333524355737E-3</v>
      </c>
      <c r="DH26" s="16">
        <f>DG26*(1-'Table de mortalité F'!$AC60)</f>
        <v>4.709166018911218E-3</v>
      </c>
      <c r="DI26" s="16">
        <f>DH26*(1-'Table de mortalité F'!$AC60)</f>
        <v>4.6620743587221054E-3</v>
      </c>
      <c r="DJ26" s="16">
        <f>DI26*(1-'Table de mortalité F'!$AC60)</f>
        <v>4.6154536151348843E-3</v>
      </c>
      <c r="DK26" s="16">
        <f>DJ26*(1-'Table de mortalité F'!$AC60)</f>
        <v>4.5692990789835356E-3</v>
      </c>
    </row>
    <row r="27" spans="1:115" x14ac:dyDescent="0.2">
      <c r="A27" s="16"/>
      <c r="B27" s="16">
        <v>74</v>
      </c>
      <c r="C27" s="16"/>
      <c r="D27" s="16">
        <f>'Table de mortalité F'!AG61</f>
        <v>1.5917000000000001E-2</v>
      </c>
      <c r="E27" s="16">
        <f>'Table de mortalité F'!AH61</f>
        <v>1.5678245E-2</v>
      </c>
      <c r="F27" s="16">
        <f>'Table de mortalité F'!AI61</f>
        <v>1.5454046096500001E-2</v>
      </c>
      <c r="G27" s="16">
        <f>'Table de mortalité F'!AJ61</f>
        <v>1.524232566497795E-2</v>
      </c>
      <c r="H27" s="16">
        <f>'Table de mortalité F'!AK61</f>
        <v>1.5041126966200241E-2</v>
      </c>
      <c r="I27" s="16">
        <f>'Table de mortalité F'!AL61</f>
        <v>1.4850104653729497E-2</v>
      </c>
      <c r="J27" s="16">
        <f>'Table de mortalité F'!AM61</f>
        <v>1.4668933376953998E-2</v>
      </c>
      <c r="K27" s="16">
        <f>'Table de mortalité F'!AN61</f>
        <v>1.449583996310594E-2</v>
      </c>
      <c r="L27" s="16">
        <f>'Table de mortalité F'!AO61</f>
        <v>1.4329137803530222E-2</v>
      </c>
      <c r="M27" s="16">
        <f>'Table de mortalité F'!AP61</f>
        <v>1.4168651460130684E-2</v>
      </c>
      <c r="N27" s="16">
        <f>'Table de mortalité F'!AQ61</f>
        <v>1.401421315921526E-2</v>
      </c>
      <c r="O27" s="16">
        <f>'Table de mortalité F'!AR61</f>
        <v>1.3864261078411657E-2</v>
      </c>
      <c r="P27" s="16">
        <f>'Table de mortalité F'!AS61</f>
        <v>1.3718686337088335E-2</v>
      </c>
      <c r="Q27" s="16">
        <f>'Table de mortalité F'!AT61</f>
        <v>1.3576011999182618E-2</v>
      </c>
      <c r="R27" s="16">
        <f>'Table de mortalité F'!AU61</f>
        <v>1.3437536676790955E-2</v>
      </c>
      <c r="S27" s="16">
        <f>'Table de mortalité F'!AV61</f>
        <v>1.3301817556355367E-2</v>
      </c>
      <c r="T27" s="16">
        <f>'Table de mortalité F'!AW61</f>
        <v>1.3167469199036178E-2</v>
      </c>
      <c r="U27" s="16">
        <f>'Table de mortalité F'!AX61</f>
        <v>1.3035794507045815E-2</v>
      </c>
      <c r="V27" s="16">
        <f>'Table de mortalité F'!AY61</f>
        <v>1.2905436561975356E-2</v>
      </c>
      <c r="W27" s="16">
        <f>'Table de mortalité F'!AZ61</f>
        <v>1.2776382196355603E-2</v>
      </c>
      <c r="X27" s="16">
        <f>'Table de mortalité F'!BA61</f>
        <v>1.2648618374392047E-2</v>
      </c>
      <c r="Y27" s="16">
        <f>'Table de mortalité F'!BB61</f>
        <v>1.2522132190648126E-2</v>
      </c>
      <c r="Z27" s="16">
        <f>'Table de mortalité F'!BC61</f>
        <v>1.2396910868741645E-2</v>
      </c>
      <c r="AA27" s="16">
        <f>'Table de mortalité F'!BD61</f>
        <v>1.2272941760054229E-2</v>
      </c>
      <c r="AB27" s="16">
        <f>'Table de mortalité F'!BE61</f>
        <v>1.2150212342453686E-2</v>
      </c>
      <c r="AC27" s="16">
        <f>'Table de mortalité F'!BF61</f>
        <v>1.2028710219029149E-2</v>
      </c>
      <c r="AD27" s="16">
        <f>'Table de mortalité F'!BG61</f>
        <v>1.1908423116838858E-2</v>
      </c>
      <c r="AE27" s="16">
        <f>'Table de mortalité F'!BH61</f>
        <v>1.1789338885670469E-2</v>
      </c>
      <c r="AF27" s="16">
        <f>'Table de mortalité F'!BI61</f>
        <v>1.1671445496813765E-2</v>
      </c>
      <c r="AG27" s="16">
        <f>AF27*(1-'Table de mortalité F'!$AC61)</f>
        <v>1.1554731041845626E-2</v>
      </c>
      <c r="AH27" s="16">
        <f>AG27*(1-'Table de mortalité F'!$AC61)</f>
        <v>1.1439183731427169E-2</v>
      </c>
      <c r="AI27" s="16">
        <f>AH27*(1-'Table de mortalité F'!$AC61)</f>
        <v>1.1324791894112897E-2</v>
      </c>
      <c r="AJ27" s="16">
        <f>AI27*(1-'Table de mortalité F'!$AC61)</f>
        <v>1.1211543975171769E-2</v>
      </c>
      <c r="AK27" s="16">
        <f>AJ27*(1-'Table de mortalité F'!$AC61)</f>
        <v>1.1099428535420052E-2</v>
      </c>
      <c r="AL27" s="16">
        <f>AK27*(1-'Table de mortalité F'!$AC61)</f>
        <v>1.0988434250065852E-2</v>
      </c>
      <c r="AM27" s="16">
        <f>AL27*(1-'Table de mortalité F'!$AC61)</f>
        <v>1.0878549907565193E-2</v>
      </c>
      <c r="AN27" s="16">
        <f>AM27*(1-'Table de mortalité F'!$AC61)</f>
        <v>1.076976440848954E-2</v>
      </c>
      <c r="AO27" s="16">
        <f>AN27*(1-'Table de mortalité F'!$AC61)</f>
        <v>1.0662066764404645E-2</v>
      </c>
      <c r="AP27" s="16">
        <f>AO27*(1-'Table de mortalité F'!$AC61)</f>
        <v>1.0555446096760599E-2</v>
      </c>
      <c r="AQ27" s="16">
        <f>AP27*(1-'Table de mortalité F'!$AC61)</f>
        <v>1.0449891635792992E-2</v>
      </c>
      <c r="AR27" s="16">
        <f>AQ27*(1-'Table de mortalité F'!$AC61)</f>
        <v>1.0345392719435062E-2</v>
      </c>
      <c r="AS27" s="16">
        <f>AR27*(1-'Table de mortalité F'!$AC61)</f>
        <v>1.0241938792240711E-2</v>
      </c>
      <c r="AT27" s="16">
        <f>AS27*(1-'Table de mortalité F'!$AC61)</f>
        <v>1.0139519404318304E-2</v>
      </c>
      <c r="AU27" s="16">
        <f>AT27*(1-'Table de mortalité F'!$AC61)</f>
        <v>1.0038124210275121E-2</v>
      </c>
      <c r="AV27" s="16">
        <f>AU27*(1-'Table de mortalité F'!$AC61)</f>
        <v>9.9377429681723698E-3</v>
      </c>
      <c r="AW27" s="16">
        <f>AV27*(1-'Table de mortalité F'!$AC61)</f>
        <v>9.8383655384906461E-3</v>
      </c>
      <c r="AX27" s="16">
        <f>AW27*(1-'Table de mortalité F'!$AC61)</f>
        <v>9.7399818831057396E-3</v>
      </c>
      <c r="AY27" s="16">
        <f>AX27*(1-'Table de mortalité F'!$AC61)</f>
        <v>9.6425820642746813E-3</v>
      </c>
      <c r="AZ27" s="16">
        <f>AY27*(1-'Table de mortalité F'!$AC61)</f>
        <v>9.5461562436319342E-3</v>
      </c>
      <c r="BA27" s="16">
        <f>AZ27*(1-'Table de mortalité F'!$AC61)</f>
        <v>9.4506946811956146E-3</v>
      </c>
      <c r="BB27" s="16">
        <f>BA27*(1-'Table de mortalité F'!$AC61)</f>
        <v>9.3561877343836582E-3</v>
      </c>
      <c r="BC27" s="16">
        <f>BB27*(1-'Table de mortalité F'!$AC61)</f>
        <v>9.2626258570398211E-3</v>
      </c>
      <c r="BD27" s="16">
        <f>BC27*(1-'Table de mortalité F'!$AC61)</f>
        <v>9.1699995984694232E-3</v>
      </c>
      <c r="BE27" s="16">
        <f>BD27*(1-'Table de mortalité F'!$AC61)</f>
        <v>9.0782996024847285E-3</v>
      </c>
      <c r="BF27" s="16">
        <f>BE27*(1-'Table de mortalité F'!$AC61)</f>
        <v>8.9875166064598815E-3</v>
      </c>
      <c r="BG27" s="16">
        <f>BF27*(1-'Table de mortalité F'!$AC61)</f>
        <v>8.8976414403952823E-3</v>
      </c>
      <c r="BH27" s="16">
        <f>BG27*(1-'Table de mortalité F'!$AC61)</f>
        <v>8.8086650259913291E-3</v>
      </c>
      <c r="BI27" s="16">
        <f>BH27*(1-'Table de mortalité F'!$AC61)</f>
        <v>8.7205783757314161E-3</v>
      </c>
      <c r="BJ27" s="16">
        <f>BI27*(1-'Table de mortalité F'!$AC61)</f>
        <v>8.633372591974102E-3</v>
      </c>
      <c r="BK27" s="16">
        <f>BJ27*(1-'Table de mortalité F'!$AC61)</f>
        <v>8.54703886605436E-3</v>
      </c>
      <c r="BL27" s="16">
        <f>BK27*(1-'Table de mortalité F'!$AC61)</f>
        <v>8.4615684773938164E-3</v>
      </c>
      <c r="BM27" s="16">
        <f>BL27*(1-'Table de mortalité F'!$AC61)</f>
        <v>8.3769527926198777E-3</v>
      </c>
      <c r="BN27" s="16">
        <f>BM27*(1-'Table de mortalité F'!$AC61)</f>
        <v>8.2931832646936793E-3</v>
      </c>
      <c r="BO27" s="16">
        <f>BN27*(1-'Table de mortalité F'!$AC61)</f>
        <v>8.2102514320467421E-3</v>
      </c>
      <c r="BP27" s="16">
        <f>BO27*(1-'Table de mortalité F'!$AC61)</f>
        <v>8.1281489177262752E-3</v>
      </c>
      <c r="BQ27" s="16">
        <f>BP27*(1-'Table de mortalité F'!$AC61)</f>
        <v>8.0468674285490115E-3</v>
      </c>
      <c r="BR27" s="16">
        <f>BQ27*(1-'Table de mortalité F'!$AC61)</f>
        <v>7.966398754263521E-3</v>
      </c>
      <c r="BS27" s="16">
        <f>BR27*(1-'Table de mortalité F'!$AC61)</f>
        <v>7.8867347667208858E-3</v>
      </c>
      <c r="BT27" s="16">
        <f>BS27*(1-'Table de mortalité F'!$AC61)</f>
        <v>7.8078674190536768E-3</v>
      </c>
      <c r="BU27" s="16">
        <f>BT27*(1-'Table de mortalité F'!$AC61)</f>
        <v>7.7297887448631395E-3</v>
      </c>
      <c r="BV27" s="16">
        <f>BU27*(1-'Table de mortalité F'!$AC61)</f>
        <v>7.652490857414508E-3</v>
      </c>
      <c r="BW27" s="16">
        <f>BV27*(1-'Table de mortalité F'!$AC61)</f>
        <v>7.5759659488403627E-3</v>
      </c>
      <c r="BX27" s="16">
        <f>BW27*(1-'Table de mortalité F'!$AC61)</f>
        <v>7.5002062893519588E-3</v>
      </c>
      <c r="BY27" s="16">
        <f>BX27*(1-'Table de mortalité F'!$AC61)</f>
        <v>7.4252042264584392E-3</v>
      </c>
      <c r="BZ27" s="16">
        <f>BY27*(1-'Table de mortalité F'!$AC61)</f>
        <v>7.3509521841938546E-3</v>
      </c>
      <c r="CA27" s="16">
        <f>BZ27*(1-'Table de mortalité F'!$AC61)</f>
        <v>7.2774426623519158E-3</v>
      </c>
      <c r="CB27" s="16">
        <f>CA27*(1-'Table de mortalité F'!$AC61)</f>
        <v>7.2046682357283969E-3</v>
      </c>
      <c r="CC27" s="16">
        <f>CB27*(1-'Table de mortalité F'!$AC61)</f>
        <v>7.1326215533711133E-3</v>
      </c>
      <c r="CD27" s="16">
        <f>CC27*(1-'Table de mortalité F'!$AC61)</f>
        <v>7.0612953378374017E-3</v>
      </c>
      <c r="CE27" s="16">
        <f>CD27*(1-'Table de mortalité F'!$AC61)</f>
        <v>6.9906823844590278E-3</v>
      </c>
      <c r="CF27" s="16">
        <f>CE27*(1-'Table de mortalité F'!$AC61)</f>
        <v>6.9207755606144374E-3</v>
      </c>
      <c r="CG27" s="16">
        <f>CF27*(1-'Table de mortalité F'!$AC61)</f>
        <v>6.8515678050082929E-3</v>
      </c>
      <c r="CH27" s="16">
        <f>CG27*(1-'Table de mortalité F'!$AC61)</f>
        <v>6.7830521269582099E-3</v>
      </c>
      <c r="CI27" s="16">
        <f>CH27*(1-'Table de mortalité F'!$AC61)</f>
        <v>6.7152216056886281E-3</v>
      </c>
      <c r="CJ27" s="16">
        <f>CI27*(1-'Table de mortalité F'!$AC61)</f>
        <v>6.6480693896317422E-3</v>
      </c>
      <c r="CK27" s="16">
        <f>CJ27*(1-'Table de mortalité F'!$AC61)</f>
        <v>6.5815886957354243E-3</v>
      </c>
      <c r="CL27" s="16">
        <f>CK27*(1-'Table de mortalité F'!$AC61)</f>
        <v>6.5157728087780701E-3</v>
      </c>
      <c r="CM27" s="16">
        <f>CL27*(1-'Table de mortalité F'!$AC61)</f>
        <v>6.4506150806902893E-3</v>
      </c>
      <c r="CN27" s="16">
        <f>CM27*(1-'Table de mortalité F'!$AC61)</f>
        <v>6.3861089298833862E-3</v>
      </c>
      <c r="CO27" s="16">
        <f>CN27*(1-'Table de mortalité F'!$AC61)</f>
        <v>6.3222478405845521E-3</v>
      </c>
      <c r="CP27" s="16">
        <f>CO27*(1-'Table de mortalité F'!$AC61)</f>
        <v>6.2590253621787068E-3</v>
      </c>
      <c r="CQ27" s="16">
        <f>CP27*(1-'Table de mortalité F'!$AC61)</f>
        <v>6.1964351085569197E-3</v>
      </c>
      <c r="CR27" s="16">
        <f>CQ27*(1-'Table de mortalité F'!$AC61)</f>
        <v>6.1344707574713508E-3</v>
      </c>
      <c r="CS27" s="16">
        <f>CR27*(1-'Table de mortalité F'!$AC61)</f>
        <v>6.073126049896637E-3</v>
      </c>
      <c r="CT27" s="16">
        <f>CS27*(1-'Table de mortalité F'!$AC61)</f>
        <v>6.0123947893976704E-3</v>
      </c>
      <c r="CU27" s="16">
        <f>CT27*(1-'Table de mortalité F'!$AC61)</f>
        <v>5.9522708415036939E-3</v>
      </c>
      <c r="CV27" s="16">
        <f>CU27*(1-'Table de mortalité F'!$AC61)</f>
        <v>5.892748133088657E-3</v>
      </c>
      <c r="CW27" s="16">
        <f>CV27*(1-'Table de mortalité F'!$AC61)</f>
        <v>5.8338206517577701E-3</v>
      </c>
      <c r="CX27" s="16">
        <f>CW27*(1-'Table de mortalité F'!$AC61)</f>
        <v>5.7754824452401921E-3</v>
      </c>
      <c r="CY27" s="16">
        <f>CX27*(1-'Table de mortalité F'!$AC61)</f>
        <v>5.7177276207877898E-3</v>
      </c>
      <c r="CZ27" s="16">
        <f>CY27*(1-'Table de mortalité F'!$AC61)</f>
        <v>5.6605503445799118E-3</v>
      </c>
      <c r="DA27" s="16">
        <f>CZ27*(1-'Table de mortalité F'!$AC61)</f>
        <v>5.6039448411341125E-3</v>
      </c>
      <c r="DB27" s="16">
        <f>DA27*(1-'Table de mortalité F'!$AC61)</f>
        <v>5.5479053927227715E-3</v>
      </c>
      <c r="DC27" s="16">
        <f>DB27*(1-'Table de mortalité F'!$AC61)</f>
        <v>5.4924263387955436E-3</v>
      </c>
      <c r="DD27" s="16">
        <f>DC27*(1-'Table de mortalité F'!$AC61)</f>
        <v>5.4375020754075885E-3</v>
      </c>
      <c r="DE27" s="16">
        <f>DD27*(1-'Table de mortalité F'!$AC61)</f>
        <v>5.3831270546535123E-3</v>
      </c>
      <c r="DF27" s="16">
        <f>DE27*(1-'Table de mortalité F'!$AC61)</f>
        <v>5.3292957841069768E-3</v>
      </c>
      <c r="DG27" s="16">
        <f>DF27*(1-'Table de mortalité F'!$AC61)</f>
        <v>5.2760028262659074E-3</v>
      </c>
      <c r="DH27" s="16">
        <f>DG27*(1-'Table de mortalité F'!$AC61)</f>
        <v>5.223242798003248E-3</v>
      </c>
      <c r="DI27" s="16">
        <f>DH27*(1-'Table de mortalité F'!$AC61)</f>
        <v>5.1710103700232154E-3</v>
      </c>
      <c r="DJ27" s="16">
        <f>DI27*(1-'Table de mortalité F'!$AC61)</f>
        <v>5.119300266322983E-3</v>
      </c>
      <c r="DK27" s="16">
        <f>DJ27*(1-'Table de mortalité F'!$AC61)</f>
        <v>5.0681072636597534E-3</v>
      </c>
    </row>
    <row r="28" spans="1:115" x14ac:dyDescent="0.2">
      <c r="A28" s="16"/>
      <c r="B28" s="16">
        <v>75</v>
      </c>
      <c r="C28" s="16"/>
      <c r="D28" s="16">
        <f>'Table de mortalité F'!AG62</f>
        <v>1.7765000000000003E-2</v>
      </c>
      <c r="E28" s="16">
        <f>'Table de mortalité F'!AH62</f>
        <v>1.7494972000000004E-2</v>
      </c>
      <c r="F28" s="16">
        <f>'Table de mortalité F'!AI62</f>
        <v>1.7241294906000005E-2</v>
      </c>
      <c r="G28" s="16">
        <f>'Table de mortalité F'!AJ62</f>
        <v>1.7003365036297204E-2</v>
      </c>
      <c r="H28" s="16">
        <f>'Table de mortalité F'!AK62</f>
        <v>1.6777220281314453E-2</v>
      </c>
      <c r="I28" s="16">
        <f>'Table de mortalité F'!AL62</f>
        <v>1.6562471861713626E-2</v>
      </c>
      <c r="J28" s="16">
        <f>'Table de mortalité F'!AM62</f>
        <v>1.635875345781455E-2</v>
      </c>
      <c r="K28" s="16">
        <f>'Table de mortalité F'!AN62</f>
        <v>1.6164084291666558E-2</v>
      </c>
      <c r="L28" s="16">
        <f>'Table de mortalité F'!AO62</f>
        <v>1.5978197322312392E-2</v>
      </c>
      <c r="M28" s="16">
        <f>'Table de mortalité F'!AP62</f>
        <v>1.5799241512302494E-2</v>
      </c>
      <c r="N28" s="16">
        <f>'Table de mortalité F'!AQ62</f>
        <v>1.5625449855667165E-2</v>
      </c>
      <c r="O28" s="16">
        <f>'Table de mortalité F'!AR62</f>
        <v>1.5458257542211525E-2</v>
      </c>
      <c r="P28" s="16">
        <f>'Table de mortalité F'!AS62</f>
        <v>1.5295945838018304E-2</v>
      </c>
      <c r="Q28" s="16">
        <f>'Table de mortalité F'!AT62</f>
        <v>1.5136868001302914E-2</v>
      </c>
      <c r="R28" s="16">
        <f>'Table de mortalité F'!AU62</f>
        <v>1.4980958260889495E-2</v>
      </c>
      <c r="S28" s="16">
        <f>'Table de mortalité F'!AV62</f>
        <v>1.4828152486628422E-2</v>
      </c>
      <c r="T28" s="16">
        <f>'Table de mortalité F'!AW62</f>
        <v>1.4678388146513476E-2</v>
      </c>
      <c r="U28" s="16">
        <f>'Table de mortalité F'!AX62</f>
        <v>1.4531604265048341E-2</v>
      </c>
      <c r="V28" s="16">
        <f>'Table de mortalité F'!AY62</f>
        <v>1.4386288222397858E-2</v>
      </c>
      <c r="W28" s="16">
        <f>'Table de mortalité F'!AZ62</f>
        <v>1.4242425340173878E-2</v>
      </c>
      <c r="X28" s="16">
        <f>'Table de mortalité F'!BA62</f>
        <v>1.4100001086772139E-2</v>
      </c>
      <c r="Y28" s="16">
        <f>'Table de mortalité F'!BB62</f>
        <v>1.3959001075904417E-2</v>
      </c>
      <c r="Z28" s="16">
        <f>'Table de mortalité F'!BC62</f>
        <v>1.3819411065145372E-2</v>
      </c>
      <c r="AA28" s="16">
        <f>'Table de mortalité F'!BD62</f>
        <v>1.3681216954493917E-2</v>
      </c>
      <c r="AB28" s="16">
        <f>'Table de mortalité F'!BE62</f>
        <v>1.3544404784948979E-2</v>
      </c>
      <c r="AC28" s="16">
        <f>'Table de mortalité F'!BF62</f>
        <v>1.3408960737099488E-2</v>
      </c>
      <c r="AD28" s="16">
        <f>'Table de mortalité F'!BG62</f>
        <v>1.3274871129728494E-2</v>
      </c>
      <c r="AE28" s="16">
        <f>'Table de mortalité F'!BH62</f>
        <v>1.3142122418431209E-2</v>
      </c>
      <c r="AF28" s="16">
        <f>'Table de mortalité F'!BI62</f>
        <v>1.3010701194246898E-2</v>
      </c>
      <c r="AG28" s="16">
        <f>AF28*(1-'Table de mortalité F'!$AC62)</f>
        <v>1.2880594182304429E-2</v>
      </c>
      <c r="AH28" s="16">
        <f>AG28*(1-'Table de mortalité F'!$AC62)</f>
        <v>1.2751788240481385E-2</v>
      </c>
      <c r="AI28" s="16">
        <f>AH28*(1-'Table de mortalité F'!$AC62)</f>
        <v>1.262427035807657E-2</v>
      </c>
      <c r="AJ28" s="16">
        <f>AI28*(1-'Table de mortalité F'!$AC62)</f>
        <v>1.2498027654495805E-2</v>
      </c>
      <c r="AK28" s="16">
        <f>AJ28*(1-'Table de mortalité F'!$AC62)</f>
        <v>1.2373047377950848E-2</v>
      </c>
      <c r="AL28" s="16">
        <f>AK28*(1-'Table de mortalité F'!$AC62)</f>
        <v>1.2249316904171338E-2</v>
      </c>
      <c r="AM28" s="16">
        <f>AL28*(1-'Table de mortalité F'!$AC62)</f>
        <v>1.2126823735129624E-2</v>
      </c>
      <c r="AN28" s="16">
        <f>AM28*(1-'Table de mortalité F'!$AC62)</f>
        <v>1.2005555497778328E-2</v>
      </c>
      <c r="AO28" s="16">
        <f>AN28*(1-'Table de mortalité F'!$AC62)</f>
        <v>1.1885499942800545E-2</v>
      </c>
      <c r="AP28" s="16">
        <f>AO28*(1-'Table de mortalité F'!$AC62)</f>
        <v>1.176664494337254E-2</v>
      </c>
      <c r="AQ28" s="16">
        <f>AP28*(1-'Table de mortalité F'!$AC62)</f>
        <v>1.1648978493938814E-2</v>
      </c>
      <c r="AR28" s="16">
        <f>AQ28*(1-'Table de mortalité F'!$AC62)</f>
        <v>1.1532488708999426E-2</v>
      </c>
      <c r="AS28" s="16">
        <f>AR28*(1-'Table de mortalité F'!$AC62)</f>
        <v>1.141716382190943E-2</v>
      </c>
      <c r="AT28" s="16">
        <f>AS28*(1-'Table de mortalité F'!$AC62)</f>
        <v>1.1302992183690337E-2</v>
      </c>
      <c r="AU28" s="16">
        <f>AT28*(1-'Table de mortalité F'!$AC62)</f>
        <v>1.1189962261853433E-2</v>
      </c>
      <c r="AV28" s="16">
        <f>AU28*(1-'Table de mortalité F'!$AC62)</f>
        <v>1.1078062639234897E-2</v>
      </c>
      <c r="AW28" s="16">
        <f>AV28*(1-'Table de mortalité F'!$AC62)</f>
        <v>1.0967282012842548E-2</v>
      </c>
      <c r="AX28" s="16">
        <f>AW28*(1-'Table de mortalité F'!$AC62)</f>
        <v>1.0857609192714123E-2</v>
      </c>
      <c r="AY28" s="16">
        <f>AX28*(1-'Table de mortalité F'!$AC62)</f>
        <v>1.0749033100786981E-2</v>
      </c>
      <c r="AZ28" s="16">
        <f>AY28*(1-'Table de mortalité F'!$AC62)</f>
        <v>1.0641542769779111E-2</v>
      </c>
      <c r="BA28" s="16">
        <f>AZ28*(1-'Table de mortalité F'!$AC62)</f>
        <v>1.053512734208132E-2</v>
      </c>
      <c r="BB28" s="16">
        <f>BA28*(1-'Table de mortalité F'!$AC62)</f>
        <v>1.0429776068660506E-2</v>
      </c>
      <c r="BC28" s="16">
        <f>BB28*(1-'Table de mortalité F'!$AC62)</f>
        <v>1.0325478307973901E-2</v>
      </c>
      <c r="BD28" s="16">
        <f>BC28*(1-'Table de mortalité F'!$AC62)</f>
        <v>1.0222223524894162E-2</v>
      </c>
      <c r="BE28" s="16">
        <f>BD28*(1-'Table de mortalité F'!$AC62)</f>
        <v>1.0120001289645221E-2</v>
      </c>
      <c r="BF28" s="16">
        <f>BE28*(1-'Table de mortalité F'!$AC62)</f>
        <v>1.0018801276748769E-2</v>
      </c>
      <c r="BG28" s="16">
        <f>BF28*(1-'Table de mortalité F'!$AC62)</f>
        <v>9.918613263981281E-3</v>
      </c>
      <c r="BH28" s="16">
        <f>BG28*(1-'Table de mortalité F'!$AC62)</f>
        <v>9.8194271313414676E-3</v>
      </c>
      <c r="BI28" s="16">
        <f>BH28*(1-'Table de mortalité F'!$AC62)</f>
        <v>9.721232860028052E-3</v>
      </c>
      <c r="BJ28" s="16">
        <f>BI28*(1-'Table de mortalité F'!$AC62)</f>
        <v>9.6240205314277721E-3</v>
      </c>
      <c r="BK28" s="16">
        <f>BJ28*(1-'Table de mortalité F'!$AC62)</f>
        <v>9.5277803261134934E-3</v>
      </c>
      <c r="BL28" s="16">
        <f>BK28*(1-'Table de mortalité F'!$AC62)</f>
        <v>9.4325025228523592E-3</v>
      </c>
      <c r="BM28" s="16">
        <f>BL28*(1-'Table de mortalité F'!$AC62)</f>
        <v>9.3381774976238358E-3</v>
      </c>
      <c r="BN28" s="16">
        <f>BM28*(1-'Table de mortalité F'!$AC62)</f>
        <v>9.2447957226475981E-3</v>
      </c>
      <c r="BO28" s="16">
        <f>BN28*(1-'Table de mortalité F'!$AC62)</f>
        <v>9.1523477654211222E-3</v>
      </c>
      <c r="BP28" s="16">
        <f>BO28*(1-'Table de mortalité F'!$AC62)</f>
        <v>9.0608242877669113E-3</v>
      </c>
      <c r="BQ28" s="16">
        <f>BP28*(1-'Table de mortalité F'!$AC62)</f>
        <v>8.970216044889243E-3</v>
      </c>
      <c r="BR28" s="16">
        <f>BQ28*(1-'Table de mortalité F'!$AC62)</f>
        <v>8.8805138844403504E-3</v>
      </c>
      <c r="BS28" s="16">
        <f>BR28*(1-'Table de mortalité F'!$AC62)</f>
        <v>8.7917087455959466E-3</v>
      </c>
      <c r="BT28" s="16">
        <f>BS28*(1-'Table de mortalité F'!$AC62)</f>
        <v>8.7037916581399876E-3</v>
      </c>
      <c r="BU28" s="16">
        <f>BT28*(1-'Table de mortalité F'!$AC62)</f>
        <v>8.6167537415585884E-3</v>
      </c>
      <c r="BV28" s="16">
        <f>BU28*(1-'Table de mortalité F'!$AC62)</f>
        <v>8.5305862041430026E-3</v>
      </c>
      <c r="BW28" s="16">
        <f>BV28*(1-'Table de mortalité F'!$AC62)</f>
        <v>8.4452803421015722E-3</v>
      </c>
      <c r="BX28" s="16">
        <f>BW28*(1-'Table de mortalité F'!$AC62)</f>
        <v>8.3608275386805563E-3</v>
      </c>
      <c r="BY28" s="16">
        <f>BX28*(1-'Table de mortalité F'!$AC62)</f>
        <v>8.2772192632937502E-3</v>
      </c>
      <c r="BZ28" s="16">
        <f>BY28*(1-'Table de mortalité F'!$AC62)</f>
        <v>8.1944470706608128E-3</v>
      </c>
      <c r="CA28" s="16">
        <f>BZ28*(1-'Table de mortalité F'!$AC62)</f>
        <v>8.112502599954205E-3</v>
      </c>
      <c r="CB28" s="16">
        <f>CA28*(1-'Table de mortalité F'!$AC62)</f>
        <v>8.0313775739546626E-3</v>
      </c>
      <c r="CC28" s="16">
        <f>CB28*(1-'Table de mortalité F'!$AC62)</f>
        <v>7.9510637982151151E-3</v>
      </c>
      <c r="CD28" s="16">
        <f>CC28*(1-'Table de mortalité F'!$AC62)</f>
        <v>7.8715531602329639E-3</v>
      </c>
      <c r="CE28" s="16">
        <f>CD28*(1-'Table de mortalité F'!$AC62)</f>
        <v>7.792837628630634E-3</v>
      </c>
      <c r="CF28" s="16">
        <f>CE28*(1-'Table de mortalité F'!$AC62)</f>
        <v>7.7149092523443276E-3</v>
      </c>
      <c r="CG28" s="16">
        <f>CF28*(1-'Table de mortalité F'!$AC62)</f>
        <v>7.6377601598208843E-3</v>
      </c>
      <c r="CH28" s="16">
        <f>CG28*(1-'Table de mortalité F'!$AC62)</f>
        <v>7.5613825582226757E-3</v>
      </c>
      <c r="CI28" s="16">
        <f>CH28*(1-'Table de mortalité F'!$AC62)</f>
        <v>7.4857687326404486E-3</v>
      </c>
      <c r="CJ28" s="16">
        <f>CI28*(1-'Table de mortalité F'!$AC62)</f>
        <v>7.4109110453140442E-3</v>
      </c>
      <c r="CK28" s="16">
        <f>CJ28*(1-'Table de mortalité F'!$AC62)</f>
        <v>7.3368019348609035E-3</v>
      </c>
      <c r="CL28" s="16">
        <f>CK28*(1-'Table de mortalité F'!$AC62)</f>
        <v>7.2634339155122941E-3</v>
      </c>
      <c r="CM28" s="16">
        <f>CL28*(1-'Table de mortalité F'!$AC62)</f>
        <v>7.1907995763571715E-3</v>
      </c>
      <c r="CN28" s="16">
        <f>CM28*(1-'Table de mortalité F'!$AC62)</f>
        <v>7.1188915805935997E-3</v>
      </c>
      <c r="CO28" s="16">
        <f>CN28*(1-'Table de mortalité F'!$AC62)</f>
        <v>7.0477026647876636E-3</v>
      </c>
      <c r="CP28" s="16">
        <f>CO28*(1-'Table de mortalité F'!$AC62)</f>
        <v>6.9772256381397868E-3</v>
      </c>
      <c r="CQ28" s="16">
        <f>CP28*(1-'Table de mortalité F'!$AC62)</f>
        <v>6.9074533817583888E-3</v>
      </c>
      <c r="CR28" s="16">
        <f>CQ28*(1-'Table de mortalité F'!$AC62)</f>
        <v>6.8383788479408052E-3</v>
      </c>
      <c r="CS28" s="16">
        <f>CR28*(1-'Table de mortalité F'!$AC62)</f>
        <v>6.7699950594613967E-3</v>
      </c>
      <c r="CT28" s="16">
        <f>CS28*(1-'Table de mortalité F'!$AC62)</f>
        <v>6.7022951088667824E-3</v>
      </c>
      <c r="CU28" s="16">
        <f>CT28*(1-'Table de mortalité F'!$AC62)</f>
        <v>6.6352721577781146E-3</v>
      </c>
      <c r="CV28" s="16">
        <f>CU28*(1-'Table de mortalité F'!$AC62)</f>
        <v>6.5689194362003331E-3</v>
      </c>
      <c r="CW28" s="16">
        <f>CV28*(1-'Table de mortalité F'!$AC62)</f>
        <v>6.5032302418383293E-3</v>
      </c>
      <c r="CX28" s="16">
        <f>CW28*(1-'Table de mortalité F'!$AC62)</f>
        <v>6.438197939419946E-3</v>
      </c>
      <c r="CY28" s="16">
        <f>CX28*(1-'Table de mortalité F'!$AC62)</f>
        <v>6.3738159600257461E-3</v>
      </c>
      <c r="CZ28" s="16">
        <f>CY28*(1-'Table de mortalité F'!$AC62)</f>
        <v>6.3100778004254888E-3</v>
      </c>
      <c r="DA28" s="16">
        <f>CZ28*(1-'Table de mortalité F'!$AC62)</f>
        <v>6.2469770224212341E-3</v>
      </c>
      <c r="DB28" s="16">
        <f>DA28*(1-'Table de mortalité F'!$AC62)</f>
        <v>6.1845072521970216E-3</v>
      </c>
      <c r="DC28" s="16">
        <f>DB28*(1-'Table de mortalité F'!$AC62)</f>
        <v>6.1226621796750509E-3</v>
      </c>
      <c r="DD28" s="16">
        <f>DC28*(1-'Table de mortalité F'!$AC62)</f>
        <v>6.0614355578783004E-3</v>
      </c>
      <c r="DE28" s="16">
        <f>DD28*(1-'Table de mortalité F'!$AC62)</f>
        <v>6.0008212022995173E-3</v>
      </c>
      <c r="DF28" s="16">
        <f>DE28*(1-'Table de mortalité F'!$AC62)</f>
        <v>5.9408129902765224E-3</v>
      </c>
      <c r="DG28" s="16">
        <f>DF28*(1-'Table de mortalité F'!$AC62)</f>
        <v>5.8814048603737573E-3</v>
      </c>
      <c r="DH28" s="16">
        <f>DG28*(1-'Table de mortalité F'!$AC62)</f>
        <v>5.82259081177002E-3</v>
      </c>
      <c r="DI28" s="16">
        <f>DH28*(1-'Table de mortalité F'!$AC62)</f>
        <v>5.7643649036523198E-3</v>
      </c>
      <c r="DJ28" s="16">
        <f>DI28*(1-'Table de mortalité F'!$AC62)</f>
        <v>5.7067212546157969E-3</v>
      </c>
      <c r="DK28" s="16">
        <f>DJ28*(1-'Table de mortalité F'!$AC62)</f>
        <v>5.6496540420696391E-3</v>
      </c>
    </row>
    <row r="29" spans="1:115" x14ac:dyDescent="0.2">
      <c r="A29" s="16"/>
      <c r="B29" s="16">
        <v>76</v>
      </c>
      <c r="C29" s="16"/>
      <c r="D29" s="16">
        <f>'Table de mortalité F'!AG63</f>
        <v>1.9932000000000002E-2</v>
      </c>
      <c r="E29" s="16">
        <f>'Table de mortalité F'!AH63</f>
        <v>1.9625047200000002E-2</v>
      </c>
      <c r="F29" s="16">
        <f>'Table de mortalité F'!AI63</f>
        <v>1.9336559006160003E-2</v>
      </c>
      <c r="G29" s="16">
        <f>'Table de mortalité F'!AJ63</f>
        <v>1.9063913524173148E-2</v>
      </c>
      <c r="H29" s="16">
        <f>'Table de mortalité F'!AK63</f>
        <v>1.8806550691596809E-2</v>
      </c>
      <c r="I29" s="16">
        <f>'Table de mortalité F'!AL63</f>
        <v>1.8562065532606052E-2</v>
      </c>
      <c r="J29" s="16">
        <f>'Table de mortalité F'!AM63</f>
        <v>1.8330039713448477E-2</v>
      </c>
      <c r="K29" s="16">
        <f>'Table de mortalité F'!AN63</f>
        <v>1.8108246232915751E-2</v>
      </c>
      <c r="L29" s="16">
        <f>'Table de mortalité F'!AO63</f>
        <v>1.7896379751990637E-2</v>
      </c>
      <c r="M29" s="16">
        <f>'Table de mortalité F'!AP63</f>
        <v>1.7692361022817946E-2</v>
      </c>
      <c r="N29" s="16">
        <f>'Table de mortalité F'!AQ63</f>
        <v>1.7495975815464665E-2</v>
      </c>
      <c r="O29" s="16">
        <f>'Table de mortalité F'!AR63</f>
        <v>1.7307019276657645E-2</v>
      </c>
      <c r="P29" s="16">
        <f>'Table de mortalité F'!AS63</f>
        <v>1.7123564872325074E-2</v>
      </c>
      <c r="Q29" s="16">
        <f>'Table de mortalité F'!AT63</f>
        <v>1.6945479797652895E-2</v>
      </c>
      <c r="R29" s="16">
        <f>'Table de mortalité F'!AU63</f>
        <v>1.6770941355737069E-2</v>
      </c>
      <c r="S29" s="16">
        <f>'Table de mortalité F'!AV63</f>
        <v>1.6599877753908553E-2</v>
      </c>
      <c r="T29" s="16">
        <f>'Table de mortalité F'!AW63</f>
        <v>1.6432218988594077E-2</v>
      </c>
      <c r="U29" s="16">
        <f>'Table de mortalité F'!AX63</f>
        <v>1.6267896798708135E-2</v>
      </c>
      <c r="V29" s="16">
        <f>'Table de mortalité F'!AY63</f>
        <v>1.6105217830721053E-2</v>
      </c>
      <c r="W29" s="16">
        <f>'Table de mortalité F'!AZ63</f>
        <v>1.5944165652413841E-2</v>
      </c>
      <c r="X29" s="16">
        <f>'Table de mortalité F'!BA63</f>
        <v>1.5784723995889705E-2</v>
      </c>
      <c r="Y29" s="16">
        <f>'Table de mortalité F'!BB63</f>
        <v>1.5626876755930809E-2</v>
      </c>
      <c r="Z29" s="16">
        <f>'Table de mortalité F'!BC63</f>
        <v>1.54706079883715E-2</v>
      </c>
      <c r="AA29" s="16">
        <f>'Table de mortalité F'!BD63</f>
        <v>1.5315901908487785E-2</v>
      </c>
      <c r="AB29" s="16">
        <f>'Table de mortalité F'!BE63</f>
        <v>1.5162742889402907E-2</v>
      </c>
      <c r="AC29" s="16">
        <f>'Table de mortalité F'!BF63</f>
        <v>1.5011115460508878E-2</v>
      </c>
      <c r="AD29" s="16">
        <f>'Table de mortalité F'!BG63</f>
        <v>1.4861004305903789E-2</v>
      </c>
      <c r="AE29" s="16">
        <f>'Table de mortalité F'!BH63</f>
        <v>1.4712394262844751E-2</v>
      </c>
      <c r="AF29" s="16">
        <f>'Table de mortalité F'!BI63</f>
        <v>1.4565270320216303E-2</v>
      </c>
      <c r="AG29" s="16">
        <f>AF29*(1-'Table de mortalité F'!$AC63)</f>
        <v>1.441961761701414E-2</v>
      </c>
      <c r="AH29" s="16">
        <f>AG29*(1-'Table de mortalité F'!$AC63)</f>
        <v>1.4275421440843998E-2</v>
      </c>
      <c r="AI29" s="16">
        <f>AH29*(1-'Table de mortalité F'!$AC63)</f>
        <v>1.4132667226435558E-2</v>
      </c>
      <c r="AJ29" s="16">
        <f>AI29*(1-'Table de mortalité F'!$AC63)</f>
        <v>1.3991340554171202E-2</v>
      </c>
      <c r="AK29" s="16">
        <f>AJ29*(1-'Table de mortalité F'!$AC63)</f>
        <v>1.385142714862949E-2</v>
      </c>
      <c r="AL29" s="16">
        <f>AK29*(1-'Table de mortalité F'!$AC63)</f>
        <v>1.3712912877143196E-2</v>
      </c>
      <c r="AM29" s="16">
        <f>AL29*(1-'Table de mortalité F'!$AC63)</f>
        <v>1.3575783748371763E-2</v>
      </c>
      <c r="AN29" s="16">
        <f>AM29*(1-'Table de mortalité F'!$AC63)</f>
        <v>1.3440025910888045E-2</v>
      </c>
      <c r="AO29" s="16">
        <f>AN29*(1-'Table de mortalité F'!$AC63)</f>
        <v>1.3305625651779165E-2</v>
      </c>
      <c r="AP29" s="16">
        <f>AO29*(1-'Table de mortalité F'!$AC63)</f>
        <v>1.3172569395261373E-2</v>
      </c>
      <c r="AQ29" s="16">
        <f>AP29*(1-'Table de mortalité F'!$AC63)</f>
        <v>1.3040843701308759E-2</v>
      </c>
      <c r="AR29" s="16">
        <f>AQ29*(1-'Table de mortalité F'!$AC63)</f>
        <v>1.2910435264295672E-2</v>
      </c>
      <c r="AS29" s="16">
        <f>AR29*(1-'Table de mortalité F'!$AC63)</f>
        <v>1.2781330911652716E-2</v>
      </c>
      <c r="AT29" s="16">
        <f>AS29*(1-'Table de mortalité F'!$AC63)</f>
        <v>1.2653517602536189E-2</v>
      </c>
      <c r="AU29" s="16">
        <f>AT29*(1-'Table de mortalité F'!$AC63)</f>
        <v>1.2526982426510827E-2</v>
      </c>
      <c r="AV29" s="16">
        <f>AU29*(1-'Table de mortalité F'!$AC63)</f>
        <v>1.2401712602245719E-2</v>
      </c>
      <c r="AW29" s="16">
        <f>AV29*(1-'Table de mortalité F'!$AC63)</f>
        <v>1.2277695476223262E-2</v>
      </c>
      <c r="AX29" s="16">
        <f>AW29*(1-'Table de mortalité F'!$AC63)</f>
        <v>1.215491852146103E-2</v>
      </c>
      <c r="AY29" s="16">
        <f>AX29*(1-'Table de mortalité F'!$AC63)</f>
        <v>1.203336933624642E-2</v>
      </c>
      <c r="AZ29" s="16">
        <f>AY29*(1-'Table de mortalité F'!$AC63)</f>
        <v>1.1913035642883955E-2</v>
      </c>
      <c r="BA29" s="16">
        <f>AZ29*(1-'Table de mortalité F'!$AC63)</f>
        <v>1.1793905286455115E-2</v>
      </c>
      <c r="BB29" s="16">
        <f>BA29*(1-'Table de mortalité F'!$AC63)</f>
        <v>1.1675966233590565E-2</v>
      </c>
      <c r="BC29" s="16">
        <f>BB29*(1-'Table de mortalité F'!$AC63)</f>
        <v>1.1559206571254659E-2</v>
      </c>
      <c r="BD29" s="16">
        <f>BC29*(1-'Table de mortalité F'!$AC63)</f>
        <v>1.1443614505542113E-2</v>
      </c>
      <c r="BE29" s="16">
        <f>BD29*(1-'Table de mortalité F'!$AC63)</f>
        <v>1.1329178360486691E-2</v>
      </c>
      <c r="BF29" s="16">
        <f>BE29*(1-'Table de mortalité F'!$AC63)</f>
        <v>1.1215886576881825E-2</v>
      </c>
      <c r="BG29" s="16">
        <f>BF29*(1-'Table de mortalité F'!$AC63)</f>
        <v>1.1103727711113006E-2</v>
      </c>
      <c r="BH29" s="16">
        <f>BG29*(1-'Table de mortalité F'!$AC63)</f>
        <v>1.0992690434001876E-2</v>
      </c>
      <c r="BI29" s="16">
        <f>BH29*(1-'Table de mortalité F'!$AC63)</f>
        <v>1.0882763529661856E-2</v>
      </c>
      <c r="BJ29" s="16">
        <f>BI29*(1-'Table de mortalité F'!$AC63)</f>
        <v>1.0773935894365238E-2</v>
      </c>
      <c r="BK29" s="16">
        <f>BJ29*(1-'Table de mortalité F'!$AC63)</f>
        <v>1.0666196535421587E-2</v>
      </c>
      <c r="BL29" s="16">
        <f>BK29*(1-'Table de mortalité F'!$AC63)</f>
        <v>1.0559534570067371E-2</v>
      </c>
      <c r="BM29" s="16">
        <f>BL29*(1-'Table de mortalité F'!$AC63)</f>
        <v>1.0453939224366698E-2</v>
      </c>
      <c r="BN29" s="16">
        <f>BM29*(1-'Table de mortalité F'!$AC63)</f>
        <v>1.0349399832123031E-2</v>
      </c>
      <c r="BO29" s="16">
        <f>BN29*(1-'Table de mortalité F'!$AC63)</f>
        <v>1.02459058338018E-2</v>
      </c>
      <c r="BP29" s="16">
        <f>BO29*(1-'Table de mortalité F'!$AC63)</f>
        <v>1.0143446775463782E-2</v>
      </c>
      <c r="BQ29" s="16">
        <f>BP29*(1-'Table de mortalité F'!$AC63)</f>
        <v>1.0042012307709144E-2</v>
      </c>
      <c r="BR29" s="16">
        <f>BQ29*(1-'Table de mortalité F'!$AC63)</f>
        <v>9.9415921846320518E-3</v>
      </c>
      <c r="BS29" s="16">
        <f>BR29*(1-'Table de mortalité F'!$AC63)</f>
        <v>9.8421762627857318E-3</v>
      </c>
      <c r="BT29" s="16">
        <f>BS29*(1-'Table de mortalité F'!$AC63)</f>
        <v>9.7437545001578738E-3</v>
      </c>
      <c r="BU29" s="16">
        <f>BT29*(1-'Table de mortalité F'!$AC63)</f>
        <v>9.6463169551562946E-3</v>
      </c>
      <c r="BV29" s="16">
        <f>BU29*(1-'Table de mortalité F'!$AC63)</f>
        <v>9.5498537856047311E-3</v>
      </c>
      <c r="BW29" s="16">
        <f>BV29*(1-'Table de mortalité F'!$AC63)</f>
        <v>9.4543552477486838E-3</v>
      </c>
      <c r="BX29" s="16">
        <f>BW29*(1-'Table de mortalité F'!$AC63)</f>
        <v>9.3598116952711974E-3</v>
      </c>
      <c r="BY29" s="16">
        <f>BX29*(1-'Table de mortalité F'!$AC63)</f>
        <v>9.2662135783184857E-3</v>
      </c>
      <c r="BZ29" s="16">
        <f>BY29*(1-'Table de mortalité F'!$AC63)</f>
        <v>9.1735514425353003E-3</v>
      </c>
      <c r="CA29" s="16">
        <f>BZ29*(1-'Table de mortalité F'!$AC63)</f>
        <v>9.0818159281099466E-3</v>
      </c>
      <c r="CB29" s="16">
        <f>CA29*(1-'Table de mortalité F'!$AC63)</f>
        <v>8.9909977688288466E-3</v>
      </c>
      <c r="CC29" s="16">
        <f>CB29*(1-'Table de mortalité F'!$AC63)</f>
        <v>8.9010877911405578E-3</v>
      </c>
      <c r="CD29" s="16">
        <f>CC29*(1-'Table de mortalité F'!$AC63)</f>
        <v>8.8120769132291523E-3</v>
      </c>
      <c r="CE29" s="16">
        <f>CD29*(1-'Table de mortalité F'!$AC63)</f>
        <v>8.7239561440968609E-3</v>
      </c>
      <c r="CF29" s="16">
        <f>CE29*(1-'Table de mortalité F'!$AC63)</f>
        <v>8.6367165826558914E-3</v>
      </c>
      <c r="CG29" s="16">
        <f>CF29*(1-'Table de mortalité F'!$AC63)</f>
        <v>8.550349416829332E-3</v>
      </c>
      <c r="CH29" s="16">
        <f>CG29*(1-'Table de mortalité F'!$AC63)</f>
        <v>8.4648459226610382E-3</v>
      </c>
      <c r="CI29" s="16">
        <f>CH29*(1-'Table de mortalité F'!$AC63)</f>
        <v>8.3801974634344269E-3</v>
      </c>
      <c r="CJ29" s="16">
        <f>CI29*(1-'Table de mortalité F'!$AC63)</f>
        <v>8.2963954888000818E-3</v>
      </c>
      <c r="CK29" s="16">
        <f>CJ29*(1-'Table de mortalité F'!$AC63)</f>
        <v>8.2134315339120814E-3</v>
      </c>
      <c r="CL29" s="16">
        <f>CK29*(1-'Table de mortalité F'!$AC63)</f>
        <v>8.1312972185729609E-3</v>
      </c>
      <c r="CM29" s="16">
        <f>CL29*(1-'Table de mortalité F'!$AC63)</f>
        <v>8.0499842463872314E-3</v>
      </c>
      <c r="CN29" s="16">
        <f>CM29*(1-'Table de mortalité F'!$AC63)</f>
        <v>7.9694844039233589E-3</v>
      </c>
      <c r="CO29" s="16">
        <f>CN29*(1-'Table de mortalité F'!$AC63)</f>
        <v>7.8897895598841247E-3</v>
      </c>
      <c r="CP29" s="16">
        <f>CO29*(1-'Table de mortalité F'!$AC63)</f>
        <v>7.8108916642852834E-3</v>
      </c>
      <c r="CQ29" s="16">
        <f>CP29*(1-'Table de mortalité F'!$AC63)</f>
        <v>7.7327827476424303E-3</v>
      </c>
      <c r="CR29" s="16">
        <f>CQ29*(1-'Table de mortalité F'!$AC63)</f>
        <v>7.6554549201660058E-3</v>
      </c>
      <c r="CS29" s="16">
        <f>CR29*(1-'Table de mortalité F'!$AC63)</f>
        <v>7.5789003709643456E-3</v>
      </c>
      <c r="CT29" s="16">
        <f>CS29*(1-'Table de mortalité F'!$AC63)</f>
        <v>7.5031113672547022E-3</v>
      </c>
      <c r="CU29" s="16">
        <f>CT29*(1-'Table de mortalité F'!$AC63)</f>
        <v>7.4280802535821554E-3</v>
      </c>
      <c r="CV29" s="16">
        <f>CU29*(1-'Table de mortalité F'!$AC63)</f>
        <v>7.3537994510463334E-3</v>
      </c>
      <c r="CW29" s="16">
        <f>CV29*(1-'Table de mortalité F'!$AC63)</f>
        <v>7.2802614565358695E-3</v>
      </c>
      <c r="CX29" s="16">
        <f>CW29*(1-'Table de mortalité F'!$AC63)</f>
        <v>7.2074588419705106E-3</v>
      </c>
      <c r="CY29" s="16">
        <f>CX29*(1-'Table de mortalité F'!$AC63)</f>
        <v>7.1353842535508052E-3</v>
      </c>
      <c r="CZ29" s="16">
        <f>CY29*(1-'Table de mortalité F'!$AC63)</f>
        <v>7.0640304110152971E-3</v>
      </c>
      <c r="DA29" s="16">
        <f>CZ29*(1-'Table de mortalité F'!$AC63)</f>
        <v>6.993390106905144E-3</v>
      </c>
      <c r="DB29" s="16">
        <f>DA29*(1-'Table de mortalité F'!$AC63)</f>
        <v>6.9234562058360927E-3</v>
      </c>
      <c r="DC29" s="16">
        <f>DB29*(1-'Table de mortalité F'!$AC63)</f>
        <v>6.8542216437777314E-3</v>
      </c>
      <c r="DD29" s="16">
        <f>DC29*(1-'Table de mortalité F'!$AC63)</f>
        <v>6.7856794273399544E-3</v>
      </c>
      <c r="DE29" s="16">
        <f>DD29*(1-'Table de mortalité F'!$AC63)</f>
        <v>6.7178226330665549E-3</v>
      </c>
      <c r="DF29" s="16">
        <f>DE29*(1-'Table de mortalité F'!$AC63)</f>
        <v>6.6506444067358896E-3</v>
      </c>
      <c r="DG29" s="16">
        <f>DF29*(1-'Table de mortalité F'!$AC63)</f>
        <v>6.5841379626685303E-3</v>
      </c>
      <c r="DH29" s="16">
        <f>DG29*(1-'Table de mortalité F'!$AC63)</f>
        <v>6.5182965830418447E-3</v>
      </c>
      <c r="DI29" s="16">
        <f>DH29*(1-'Table de mortalité F'!$AC63)</f>
        <v>6.453113617211426E-3</v>
      </c>
      <c r="DJ29" s="16">
        <f>DI29*(1-'Table de mortalité F'!$AC63)</f>
        <v>6.388582481039312E-3</v>
      </c>
      <c r="DK29" s="16">
        <f>DJ29*(1-'Table de mortalité F'!$AC63)</f>
        <v>6.3246966562289187E-3</v>
      </c>
    </row>
    <row r="30" spans="1:115" x14ac:dyDescent="0.2">
      <c r="A30" s="16"/>
      <c r="B30" s="16">
        <v>77</v>
      </c>
      <c r="C30" s="16"/>
      <c r="D30" s="16">
        <f>'Table de mortalité F'!AG64</f>
        <v>2.2484000000000001E-2</v>
      </c>
      <c r="E30" s="16">
        <f>'Table de mortalité F'!AH64</f>
        <v>2.2133249600000002E-2</v>
      </c>
      <c r="F30" s="16">
        <f>'Table de mortalité F'!AI64</f>
        <v>2.1803464180960002E-2</v>
      </c>
      <c r="G30" s="16">
        <f>'Table de mortalité F'!AJ64</f>
        <v>2.1491674643172275E-2</v>
      </c>
      <c r="H30" s="16">
        <f>'Table de mortalité F'!AK64</f>
        <v>2.1197238700560814E-2</v>
      </c>
      <c r="I30" s="16">
        <f>'Table de mortalité F'!AL64</f>
        <v>2.0917435149713413E-2</v>
      </c>
      <c r="J30" s="16">
        <f>'Table de mortalité F'!AM64</f>
        <v>2.0651783723312053E-2</v>
      </c>
      <c r="K30" s="16">
        <f>'Table de mortalité F'!AN64</f>
        <v>2.0397766783515316E-2</v>
      </c>
      <c r="L30" s="16">
        <f>'Table de mortalité F'!AO64</f>
        <v>2.0155033358791482E-2</v>
      </c>
      <c r="M30" s="16">
        <f>'Table de mortalité F'!AP64</f>
        <v>1.9921234971829498E-2</v>
      </c>
      <c r="N30" s="16">
        <f>'Table de mortalité F'!AQ64</f>
        <v>1.9698117140145008E-2</v>
      </c>
      <c r="O30" s="16">
        <f>'Table de mortalité F'!AR64</f>
        <v>1.9481437851603414E-2</v>
      </c>
      <c r="P30" s="16">
        <f>'Table de mortalité F'!AS64</f>
        <v>1.9272986466591258E-2</v>
      </c>
      <c r="Q30" s="16">
        <f>'Table de mortalité F'!AT64</f>
        <v>1.9070620108692052E-2</v>
      </c>
      <c r="R30" s="16">
        <f>'Table de mortalité F'!AU64</f>
        <v>1.8872285659561654E-2</v>
      </c>
      <c r="S30" s="16">
        <f>'Table de mortalité F'!AV64</f>
        <v>1.8679788345834124E-2</v>
      </c>
      <c r="T30" s="16">
        <f>'Table de mortalité F'!AW64</f>
        <v>1.8491122483541199E-2</v>
      </c>
      <c r="U30" s="16">
        <f>'Table de mortalité F'!AX64</f>
        <v>1.8304362146457434E-2</v>
      </c>
      <c r="V30" s="16">
        <f>'Table de mortalité F'!AY64</f>
        <v>1.8121318524992859E-2</v>
      </c>
      <c r="W30" s="16">
        <f>'Table de mortalité F'!AZ64</f>
        <v>1.794010533974293E-2</v>
      </c>
      <c r="X30" s="16">
        <f>'Table de mortalité F'!BA64</f>
        <v>1.7760704286345502E-2</v>
      </c>
      <c r="Y30" s="16">
        <f>'Table de mortalité F'!BB64</f>
        <v>1.7583097243482046E-2</v>
      </c>
      <c r="Z30" s="16">
        <f>'Table de mortalité F'!BC64</f>
        <v>1.7407266271047224E-2</v>
      </c>
      <c r="AA30" s="16">
        <f>'Table de mortalité F'!BD64</f>
        <v>1.723319360833675E-2</v>
      </c>
      <c r="AB30" s="16">
        <f>'Table de mortalité F'!BE64</f>
        <v>1.7060861672253382E-2</v>
      </c>
      <c r="AC30" s="16">
        <f>'Table de mortalité F'!BF64</f>
        <v>1.6890253055530848E-2</v>
      </c>
      <c r="AD30" s="16">
        <f>'Table de mortalité F'!BG64</f>
        <v>1.6721350524975538E-2</v>
      </c>
      <c r="AE30" s="16">
        <f>'Table de mortalité F'!BH64</f>
        <v>1.6554137019725784E-2</v>
      </c>
      <c r="AF30" s="16">
        <f>'Table de mortalité F'!BI64</f>
        <v>1.6388595649528527E-2</v>
      </c>
      <c r="AG30" s="16">
        <f>AF30*(1-'Table de mortalité F'!$AC64)</f>
        <v>1.6224709693033242E-2</v>
      </c>
      <c r="AH30" s="16">
        <f>AG30*(1-'Table de mortalité F'!$AC64)</f>
        <v>1.606246259610291E-2</v>
      </c>
      <c r="AI30" s="16">
        <f>AH30*(1-'Table de mortalité F'!$AC64)</f>
        <v>1.5901837970141882E-2</v>
      </c>
      <c r="AJ30" s="16">
        <f>AI30*(1-'Table de mortalité F'!$AC64)</f>
        <v>1.5742819590440462E-2</v>
      </c>
      <c r="AK30" s="16">
        <f>AJ30*(1-'Table de mortalité F'!$AC64)</f>
        <v>1.5585391394536057E-2</v>
      </c>
      <c r="AL30" s="16">
        <f>AK30*(1-'Table de mortalité F'!$AC64)</f>
        <v>1.5429537480590696E-2</v>
      </c>
      <c r="AM30" s="16">
        <f>AL30*(1-'Table de mortalité F'!$AC64)</f>
        <v>1.5275242105784789E-2</v>
      </c>
      <c r="AN30" s="16">
        <f>AM30*(1-'Table de mortalité F'!$AC64)</f>
        <v>1.5122489684726941E-2</v>
      </c>
      <c r="AO30" s="16">
        <f>AN30*(1-'Table de mortalité F'!$AC64)</f>
        <v>1.4971264787879671E-2</v>
      </c>
      <c r="AP30" s="16">
        <f>AO30*(1-'Table de mortalité F'!$AC64)</f>
        <v>1.4821552140000874E-2</v>
      </c>
      <c r="AQ30" s="16">
        <f>AP30*(1-'Table de mortalité F'!$AC64)</f>
        <v>1.4673336618600865E-2</v>
      </c>
      <c r="AR30" s="16">
        <f>AQ30*(1-'Table de mortalité F'!$AC64)</f>
        <v>1.4526603252414857E-2</v>
      </c>
      <c r="AS30" s="16">
        <f>AR30*(1-'Table de mortalité F'!$AC64)</f>
        <v>1.4381337219890709E-2</v>
      </c>
      <c r="AT30" s="16">
        <f>AS30*(1-'Table de mortalité F'!$AC64)</f>
        <v>1.4237523847691802E-2</v>
      </c>
      <c r="AU30" s="16">
        <f>AT30*(1-'Table de mortalité F'!$AC64)</f>
        <v>1.4095148609214883E-2</v>
      </c>
      <c r="AV30" s="16">
        <f>AU30*(1-'Table de mortalité F'!$AC64)</f>
        <v>1.3954197123122734E-2</v>
      </c>
      <c r="AW30" s="16">
        <f>AV30*(1-'Table de mortalité F'!$AC64)</f>
        <v>1.3814655151891507E-2</v>
      </c>
      <c r="AX30" s="16">
        <f>AW30*(1-'Table de mortalité F'!$AC64)</f>
        <v>1.3676508600372591E-2</v>
      </c>
      <c r="AY30" s="16">
        <f>AX30*(1-'Table de mortalité F'!$AC64)</f>
        <v>1.3539743514368865E-2</v>
      </c>
      <c r="AZ30" s="16">
        <f>AY30*(1-'Table de mortalité F'!$AC64)</f>
        <v>1.3404346079225176E-2</v>
      </c>
      <c r="BA30" s="16">
        <f>AZ30*(1-'Table de mortalité F'!$AC64)</f>
        <v>1.3270302618432924E-2</v>
      </c>
      <c r="BB30" s="16">
        <f>BA30*(1-'Table de mortalité F'!$AC64)</f>
        <v>1.3137599592248595E-2</v>
      </c>
      <c r="BC30" s="16">
        <f>BB30*(1-'Table de mortalité F'!$AC64)</f>
        <v>1.3006223596326109E-2</v>
      </c>
      <c r="BD30" s="16">
        <f>BC30*(1-'Table de mortalité F'!$AC64)</f>
        <v>1.2876161360362848E-2</v>
      </c>
      <c r="BE30" s="16">
        <f>BD30*(1-'Table de mortalité F'!$AC64)</f>
        <v>1.274739974675922E-2</v>
      </c>
      <c r="BF30" s="16">
        <f>BE30*(1-'Table de mortalité F'!$AC64)</f>
        <v>1.2619925749291628E-2</v>
      </c>
      <c r="BG30" s="16">
        <f>BF30*(1-'Table de mortalité F'!$AC64)</f>
        <v>1.2493726491798711E-2</v>
      </c>
      <c r="BH30" s="16">
        <f>BG30*(1-'Table de mortalité F'!$AC64)</f>
        <v>1.2368789226880724E-2</v>
      </c>
      <c r="BI30" s="16">
        <f>BH30*(1-'Table de mortalité F'!$AC64)</f>
        <v>1.2245101334611918E-2</v>
      </c>
      <c r="BJ30" s="16">
        <f>BI30*(1-'Table de mortalité F'!$AC64)</f>
        <v>1.2122650321265799E-2</v>
      </c>
      <c r="BK30" s="16">
        <f>BJ30*(1-'Table de mortalité F'!$AC64)</f>
        <v>1.2001423818053141E-2</v>
      </c>
      <c r="BL30" s="16">
        <f>BK30*(1-'Table de mortalité F'!$AC64)</f>
        <v>1.1881409579872611E-2</v>
      </c>
      <c r="BM30" s="16">
        <f>BL30*(1-'Table de mortalité F'!$AC64)</f>
        <v>1.1762595484073884E-2</v>
      </c>
      <c r="BN30" s="16">
        <f>BM30*(1-'Table de mortalité F'!$AC64)</f>
        <v>1.1644969529233145E-2</v>
      </c>
      <c r="BO30" s="16">
        <f>BN30*(1-'Table de mortalité F'!$AC64)</f>
        <v>1.1528519833940813E-2</v>
      </c>
      <c r="BP30" s="16">
        <f>BO30*(1-'Table de mortalité F'!$AC64)</f>
        <v>1.1413234635601404E-2</v>
      </c>
      <c r="BQ30" s="16">
        <f>BP30*(1-'Table de mortalité F'!$AC64)</f>
        <v>1.129910228924539E-2</v>
      </c>
      <c r="BR30" s="16">
        <f>BQ30*(1-'Table de mortalité F'!$AC64)</f>
        <v>1.1186111266352937E-2</v>
      </c>
      <c r="BS30" s="16">
        <f>BR30*(1-'Table de mortalité F'!$AC64)</f>
        <v>1.1074250153689407E-2</v>
      </c>
      <c r="BT30" s="16">
        <f>BS30*(1-'Table de mortalité F'!$AC64)</f>
        <v>1.0963507652152513E-2</v>
      </c>
      <c r="BU30" s="16">
        <f>BT30*(1-'Table de mortalité F'!$AC64)</f>
        <v>1.0853872575630988E-2</v>
      </c>
      <c r="BV30" s="16">
        <f>BU30*(1-'Table de mortalité F'!$AC64)</f>
        <v>1.0745333849874679E-2</v>
      </c>
      <c r="BW30" s="16">
        <f>BV30*(1-'Table de mortalité F'!$AC64)</f>
        <v>1.0637880511375932E-2</v>
      </c>
      <c r="BX30" s="16">
        <f>BW30*(1-'Table de mortalité F'!$AC64)</f>
        <v>1.0531501706262172E-2</v>
      </c>
      <c r="BY30" s="16">
        <f>BX30*(1-'Table de mortalité F'!$AC64)</f>
        <v>1.042618668919955E-2</v>
      </c>
      <c r="BZ30" s="16">
        <f>BY30*(1-'Table de mortalité F'!$AC64)</f>
        <v>1.0321924822307555E-2</v>
      </c>
      <c r="CA30" s="16">
        <f>BZ30*(1-'Table de mortalité F'!$AC64)</f>
        <v>1.0218705574084479E-2</v>
      </c>
      <c r="CB30" s="16">
        <f>CA30*(1-'Table de mortalité F'!$AC64)</f>
        <v>1.0116518518343635E-2</v>
      </c>
      <c r="CC30" s="16">
        <f>CB30*(1-'Table de mortalité F'!$AC64)</f>
        <v>1.0015353333160198E-2</v>
      </c>
      <c r="CD30" s="16">
        <f>CC30*(1-'Table de mortalité F'!$AC64)</f>
        <v>9.915199799828597E-3</v>
      </c>
      <c r="CE30" s="16">
        <f>CD30*(1-'Table de mortalité F'!$AC64)</f>
        <v>9.8160478018303101E-3</v>
      </c>
      <c r="CF30" s="16">
        <f>CE30*(1-'Table de mortalité F'!$AC64)</f>
        <v>9.7178873238120064E-3</v>
      </c>
      <c r="CG30" s="16">
        <f>CF30*(1-'Table de mortalité F'!$AC64)</f>
        <v>9.6207084505738859E-3</v>
      </c>
      <c r="CH30" s="16">
        <f>CG30*(1-'Table de mortalité F'!$AC64)</f>
        <v>9.5245013660681475E-3</v>
      </c>
      <c r="CI30" s="16">
        <f>CH30*(1-'Table de mortalité F'!$AC64)</f>
        <v>9.4292563524074665E-3</v>
      </c>
      <c r="CJ30" s="16">
        <f>CI30*(1-'Table de mortalité F'!$AC64)</f>
        <v>9.3349637888833926E-3</v>
      </c>
      <c r="CK30" s="16">
        <f>CJ30*(1-'Table de mortalité F'!$AC64)</f>
        <v>9.2416141509945593E-3</v>
      </c>
      <c r="CL30" s="16">
        <f>CK30*(1-'Table de mortalité F'!$AC64)</f>
        <v>9.1491980094846135E-3</v>
      </c>
      <c r="CM30" s="16">
        <f>CL30*(1-'Table de mortalité F'!$AC64)</f>
        <v>9.0577060293897671E-3</v>
      </c>
      <c r="CN30" s="16">
        <f>CM30*(1-'Table de mortalité F'!$AC64)</f>
        <v>8.9671289690958691E-3</v>
      </c>
      <c r="CO30" s="16">
        <f>CN30*(1-'Table de mortalité F'!$AC64)</f>
        <v>8.8774576794049109E-3</v>
      </c>
      <c r="CP30" s="16">
        <f>CO30*(1-'Table de mortalité F'!$AC64)</f>
        <v>8.788683102610861E-3</v>
      </c>
      <c r="CQ30" s="16">
        <f>CP30*(1-'Table de mortalité F'!$AC64)</f>
        <v>8.7007962715847532E-3</v>
      </c>
      <c r="CR30" s="16">
        <f>CQ30*(1-'Table de mortalité F'!$AC64)</f>
        <v>8.6137883088689051E-3</v>
      </c>
      <c r="CS30" s="16">
        <f>CR30*(1-'Table de mortalité F'!$AC64)</f>
        <v>8.5276504257802161E-3</v>
      </c>
      <c r="CT30" s="16">
        <f>CS30*(1-'Table de mortalité F'!$AC64)</f>
        <v>8.4423739215224135E-3</v>
      </c>
      <c r="CU30" s="16">
        <f>CT30*(1-'Table de mortalité F'!$AC64)</f>
        <v>8.3579501823071896E-3</v>
      </c>
      <c r="CV30" s="16">
        <f>CU30*(1-'Table de mortalité F'!$AC64)</f>
        <v>8.2743706804841183E-3</v>
      </c>
      <c r="CW30" s="16">
        <f>CV30*(1-'Table de mortalité F'!$AC64)</f>
        <v>8.1916269736792766E-3</v>
      </c>
      <c r="CX30" s="16">
        <f>CW30*(1-'Table de mortalité F'!$AC64)</f>
        <v>8.1097107039424833E-3</v>
      </c>
      <c r="CY30" s="16">
        <f>CX30*(1-'Table de mortalité F'!$AC64)</f>
        <v>8.0286135969030586E-3</v>
      </c>
      <c r="CZ30" s="16">
        <f>CY30*(1-'Table de mortalité F'!$AC64)</f>
        <v>7.9483274609340286E-3</v>
      </c>
      <c r="DA30" s="16">
        <f>CZ30*(1-'Table de mortalité F'!$AC64)</f>
        <v>7.8688441863246882E-3</v>
      </c>
      <c r="DB30" s="16">
        <f>DA30*(1-'Table de mortalité F'!$AC64)</f>
        <v>7.7901557444614413E-3</v>
      </c>
      <c r="DC30" s="16">
        <f>DB30*(1-'Table de mortalité F'!$AC64)</f>
        <v>7.7122541870168265E-3</v>
      </c>
      <c r="DD30" s="16">
        <f>DC30*(1-'Table de mortalité F'!$AC64)</f>
        <v>7.6351316451466582E-3</v>
      </c>
      <c r="DE30" s="16">
        <f>DD30*(1-'Table de mortalité F'!$AC64)</f>
        <v>7.5587803286951919E-3</v>
      </c>
      <c r="DF30" s="16">
        <f>DE30*(1-'Table de mortalité F'!$AC64)</f>
        <v>7.48319252540824E-3</v>
      </c>
      <c r="DG30" s="16">
        <f>DF30*(1-'Table de mortalité F'!$AC64)</f>
        <v>7.4083606001541574E-3</v>
      </c>
      <c r="DH30" s="16">
        <f>DG30*(1-'Table de mortalité F'!$AC64)</f>
        <v>7.3342769941526159E-3</v>
      </c>
      <c r="DI30" s="16">
        <f>DH30*(1-'Table de mortalité F'!$AC64)</f>
        <v>7.2609342242110899E-3</v>
      </c>
      <c r="DJ30" s="16">
        <f>DI30*(1-'Table de mortalité F'!$AC64)</f>
        <v>7.188324881968979E-3</v>
      </c>
      <c r="DK30" s="16">
        <f>DJ30*(1-'Table de mortalité F'!$AC64)</f>
        <v>7.1164416331492893E-3</v>
      </c>
    </row>
    <row r="31" spans="1:115" x14ac:dyDescent="0.2">
      <c r="A31" s="16"/>
      <c r="B31" s="16">
        <v>78</v>
      </c>
      <c r="C31" s="16"/>
      <c r="D31" s="16">
        <f>'Table de mortalité F'!AG65</f>
        <v>2.5465000000000002E-2</v>
      </c>
      <c r="E31" s="16">
        <f>'Table de mortalité F'!AH65</f>
        <v>2.50651995E-2</v>
      </c>
      <c r="F31" s="16">
        <f>'Table de mortalité F'!AI65</f>
        <v>2.4689221507499998E-2</v>
      </c>
      <c r="G31" s="16">
        <f>'Table de mortalité F'!AJ65</f>
        <v>2.4331227795641248E-2</v>
      </c>
      <c r="H31" s="16">
        <f>'Table de mortalité F'!AK65</f>
        <v>2.3993023729281835E-2</v>
      </c>
      <c r="I31" s="16">
        <f>'Table de mortalité F'!AL65</f>
        <v>2.3671517211309459E-2</v>
      </c>
      <c r="J31" s="16">
        <f>'Table de mortalité F'!AM65</f>
        <v>2.3366154639283567E-2</v>
      </c>
      <c r="K31" s="16">
        <f>'Table de mortalité F'!AN65</f>
        <v>2.3074077706292523E-2</v>
      </c>
      <c r="L31" s="16">
        <f>'Table de mortalité F'!AO65</f>
        <v>2.2794881366046384E-2</v>
      </c>
      <c r="M31" s="16">
        <f>'Table de mortalité F'!AP65</f>
        <v>2.2528181254063639E-2</v>
      </c>
      <c r="N31" s="16">
        <f>'Table de mortalité F'!AQ65</f>
        <v>2.2271359987767313E-2</v>
      </c>
      <c r="O31" s="16">
        <f>'Table de mortalité F'!AR65</f>
        <v>2.2024147891903097E-2</v>
      </c>
      <c r="P31" s="16">
        <f>'Table de mortalité F'!AS65</f>
        <v>2.1786287094670544E-2</v>
      </c>
      <c r="Q31" s="16">
        <f>'Table de mortalité F'!AT65</f>
        <v>2.1555352451467034E-2</v>
      </c>
      <c r="R31" s="16">
        <f>'Table de mortalité F'!AU65</f>
        <v>2.1331176785971778E-2</v>
      </c>
      <c r="S31" s="16">
        <f>'Table de mortalité F'!AV65</f>
        <v>2.1111465665076268E-2</v>
      </c>
      <c r="T31" s="16">
        <f>'Table de mortalité F'!AW65</f>
        <v>2.0896128715292492E-2</v>
      </c>
      <c r="U31" s="16">
        <f>'Table de mortalité F'!AX65</f>
        <v>2.0685077815268037E-2</v>
      </c>
      <c r="V31" s="16">
        <f>'Table de mortalité F'!AY65</f>
        <v>2.0478227037115358E-2</v>
      </c>
      <c r="W31" s="16">
        <f>'Table de mortalité F'!AZ65</f>
        <v>2.0273444766744204E-2</v>
      </c>
      <c r="X31" s="16">
        <f>'Table de mortalité F'!BA65</f>
        <v>2.0070710319076764E-2</v>
      </c>
      <c r="Y31" s="16">
        <f>'Table de mortalité F'!BB65</f>
        <v>1.9870003215885997E-2</v>
      </c>
      <c r="Z31" s="16">
        <f>'Table de mortalité F'!BC65</f>
        <v>1.9671303183727139E-2</v>
      </c>
      <c r="AA31" s="16">
        <f>'Table de mortalité F'!BD65</f>
        <v>1.9474590151889869E-2</v>
      </c>
      <c r="AB31" s="16">
        <f>'Table de mortalité F'!BE65</f>
        <v>1.9279844250370971E-2</v>
      </c>
      <c r="AC31" s="16">
        <f>'Table de mortalité F'!BF65</f>
        <v>1.9087045807867263E-2</v>
      </c>
      <c r="AD31" s="16">
        <f>'Table de mortalité F'!BG65</f>
        <v>1.8896175349788592E-2</v>
      </c>
      <c r="AE31" s="16">
        <f>'Table de mortalité F'!BH65</f>
        <v>1.8707213596290705E-2</v>
      </c>
      <c r="AF31" s="16">
        <f>'Table de mortalité F'!BI65</f>
        <v>1.8520141460327797E-2</v>
      </c>
      <c r="AG31" s="16">
        <f>AF31*(1-'Table de mortalité F'!$AC65)</f>
        <v>1.8334940045724519E-2</v>
      </c>
      <c r="AH31" s="16">
        <f>AG31*(1-'Table de mortalité F'!$AC65)</f>
        <v>1.8151590645267272E-2</v>
      </c>
      <c r="AI31" s="16">
        <f>AH31*(1-'Table de mortalité F'!$AC65)</f>
        <v>1.7970074738814599E-2</v>
      </c>
      <c r="AJ31" s="16">
        <f>AI31*(1-'Table de mortalité F'!$AC65)</f>
        <v>1.7790373991426453E-2</v>
      </c>
      <c r="AK31" s="16">
        <f>AJ31*(1-'Table de mortalité F'!$AC65)</f>
        <v>1.7612470251512188E-2</v>
      </c>
      <c r="AL31" s="16">
        <f>AK31*(1-'Table de mortalité F'!$AC65)</f>
        <v>1.7436345548997065E-2</v>
      </c>
      <c r="AM31" s="16">
        <f>AL31*(1-'Table de mortalité F'!$AC65)</f>
        <v>1.7261982093507093E-2</v>
      </c>
      <c r="AN31" s="16">
        <f>AM31*(1-'Table de mortalité F'!$AC65)</f>
        <v>1.7089362272572021E-2</v>
      </c>
      <c r="AO31" s="16">
        <f>AN31*(1-'Table de mortalité F'!$AC65)</f>
        <v>1.6918468649846301E-2</v>
      </c>
      <c r="AP31" s="16">
        <f>AO31*(1-'Table de mortalité F'!$AC65)</f>
        <v>1.6749283963347839E-2</v>
      </c>
      <c r="AQ31" s="16">
        <f>AP31*(1-'Table de mortalité F'!$AC65)</f>
        <v>1.658179112371436E-2</v>
      </c>
      <c r="AR31" s="16">
        <f>AQ31*(1-'Table de mortalité F'!$AC65)</f>
        <v>1.6415973212477217E-2</v>
      </c>
      <c r="AS31" s="16">
        <f>AR31*(1-'Table de mortalité F'!$AC65)</f>
        <v>1.6251813480352446E-2</v>
      </c>
      <c r="AT31" s="16">
        <f>AS31*(1-'Table de mortalité F'!$AC65)</f>
        <v>1.6089295345548923E-2</v>
      </c>
      <c r="AU31" s="16">
        <f>AT31*(1-'Table de mortalité F'!$AC65)</f>
        <v>1.5928402392093432E-2</v>
      </c>
      <c r="AV31" s="16">
        <f>AU31*(1-'Table de mortalité F'!$AC65)</f>
        <v>1.5769118368172498E-2</v>
      </c>
      <c r="AW31" s="16">
        <f>AV31*(1-'Table de mortalité F'!$AC65)</f>
        <v>1.5611427184490772E-2</v>
      </c>
      <c r="AX31" s="16">
        <f>AW31*(1-'Table de mortalité F'!$AC65)</f>
        <v>1.5455312912645864E-2</v>
      </c>
      <c r="AY31" s="16">
        <f>AX31*(1-'Table de mortalité F'!$AC65)</f>
        <v>1.5300759783519404E-2</v>
      </c>
      <c r="AZ31" s="16">
        <f>AY31*(1-'Table de mortalité F'!$AC65)</f>
        <v>1.514775218568421E-2</v>
      </c>
      <c r="BA31" s="16">
        <f>AZ31*(1-'Table de mortalité F'!$AC65)</f>
        <v>1.4996274663827367E-2</v>
      </c>
      <c r="BB31" s="16">
        <f>BA31*(1-'Table de mortalité F'!$AC65)</f>
        <v>1.4846311917189093E-2</v>
      </c>
      <c r="BC31" s="16">
        <f>BB31*(1-'Table de mortalité F'!$AC65)</f>
        <v>1.4697848798017202E-2</v>
      </c>
      <c r="BD31" s="16">
        <f>BC31*(1-'Table de mortalité F'!$AC65)</f>
        <v>1.455087031003703E-2</v>
      </c>
      <c r="BE31" s="16">
        <f>BD31*(1-'Table de mortalité F'!$AC65)</f>
        <v>1.4405361606936659E-2</v>
      </c>
      <c r="BF31" s="16">
        <f>BE31*(1-'Table de mortalité F'!$AC65)</f>
        <v>1.4261307990867292E-2</v>
      </c>
      <c r="BG31" s="16">
        <f>BF31*(1-'Table de mortalité F'!$AC65)</f>
        <v>1.4118694910958619E-2</v>
      </c>
      <c r="BH31" s="16">
        <f>BG31*(1-'Table de mortalité F'!$AC65)</f>
        <v>1.3977507961849033E-2</v>
      </c>
      <c r="BI31" s="16">
        <f>BH31*(1-'Table de mortalité F'!$AC65)</f>
        <v>1.3837732882230542E-2</v>
      </c>
      <c r="BJ31" s="16">
        <f>BI31*(1-'Table de mortalité F'!$AC65)</f>
        <v>1.3699355553408238E-2</v>
      </c>
      <c r="BK31" s="16">
        <f>BJ31*(1-'Table de mortalité F'!$AC65)</f>
        <v>1.3562361997874155E-2</v>
      </c>
      <c r="BL31" s="16">
        <f>BK31*(1-'Table de mortalité F'!$AC65)</f>
        <v>1.3426738377895413E-2</v>
      </c>
      <c r="BM31" s="16">
        <f>BL31*(1-'Table de mortalité F'!$AC65)</f>
        <v>1.329247099411646E-2</v>
      </c>
      <c r="BN31" s="16">
        <f>BM31*(1-'Table de mortalité F'!$AC65)</f>
        <v>1.3159546284175296E-2</v>
      </c>
      <c r="BO31" s="16">
        <f>BN31*(1-'Table de mortalité F'!$AC65)</f>
        <v>1.3027950821333543E-2</v>
      </c>
      <c r="BP31" s="16">
        <f>BO31*(1-'Table de mortalité F'!$AC65)</f>
        <v>1.2897671313120208E-2</v>
      </c>
      <c r="BQ31" s="16">
        <f>BP31*(1-'Table de mortalité F'!$AC65)</f>
        <v>1.2768694599989005E-2</v>
      </c>
      <c r="BR31" s="16">
        <f>BQ31*(1-'Table de mortalité F'!$AC65)</f>
        <v>1.2641007653989116E-2</v>
      </c>
      <c r="BS31" s="16">
        <f>BR31*(1-'Table de mortalité F'!$AC65)</f>
        <v>1.2514597577449224E-2</v>
      </c>
      <c r="BT31" s="16">
        <f>BS31*(1-'Table de mortalité F'!$AC65)</f>
        <v>1.2389451601674732E-2</v>
      </c>
      <c r="BU31" s="16">
        <f>BT31*(1-'Table de mortalité F'!$AC65)</f>
        <v>1.2265557085657984E-2</v>
      </c>
      <c r="BV31" s="16">
        <f>BU31*(1-'Table de mortalité F'!$AC65)</f>
        <v>1.2142901514801404E-2</v>
      </c>
      <c r="BW31" s="16">
        <f>BV31*(1-'Table de mortalité F'!$AC65)</f>
        <v>1.202147249965339E-2</v>
      </c>
      <c r="BX31" s="16">
        <f>BW31*(1-'Table de mortalité F'!$AC65)</f>
        <v>1.1901257774656856E-2</v>
      </c>
      <c r="BY31" s="16">
        <f>BX31*(1-'Table de mortalité F'!$AC65)</f>
        <v>1.1782245196910287E-2</v>
      </c>
      <c r="BZ31" s="16">
        <f>BY31*(1-'Table de mortalité F'!$AC65)</f>
        <v>1.1664422744941184E-2</v>
      </c>
      <c r="CA31" s="16">
        <f>BZ31*(1-'Table de mortalité F'!$AC65)</f>
        <v>1.1547778517491772E-2</v>
      </c>
      <c r="CB31" s="16">
        <f>CA31*(1-'Table de mortalité F'!$AC65)</f>
        <v>1.1432300732316854E-2</v>
      </c>
      <c r="CC31" s="16">
        <f>CB31*(1-'Table de mortalité F'!$AC65)</f>
        <v>1.1317977724993685E-2</v>
      </c>
      <c r="CD31" s="16">
        <f>CC31*(1-'Table de mortalité F'!$AC65)</f>
        <v>1.1204797947743747E-2</v>
      </c>
      <c r="CE31" s="16">
        <f>CD31*(1-'Table de mortalité F'!$AC65)</f>
        <v>1.109274996826631E-2</v>
      </c>
      <c r="CF31" s="16">
        <f>CE31*(1-'Table de mortalité F'!$AC65)</f>
        <v>1.0981822468583646E-2</v>
      </c>
      <c r="CG31" s="16">
        <f>CF31*(1-'Table de mortalité F'!$AC65)</f>
        <v>1.0872004243897809E-2</v>
      </c>
      <c r="CH31" s="16">
        <f>CG31*(1-'Table de mortalité F'!$AC65)</f>
        <v>1.0763284201458832E-2</v>
      </c>
      <c r="CI31" s="16">
        <f>CH31*(1-'Table de mortalité F'!$AC65)</f>
        <v>1.0655651359444244E-2</v>
      </c>
      <c r="CJ31" s="16">
        <f>CI31*(1-'Table de mortalité F'!$AC65)</f>
        <v>1.0549094845849802E-2</v>
      </c>
      <c r="CK31" s="16">
        <f>CJ31*(1-'Table de mortalité F'!$AC65)</f>
        <v>1.0443603897391305E-2</v>
      </c>
      <c r="CL31" s="16">
        <f>CK31*(1-'Table de mortalité F'!$AC65)</f>
        <v>1.0339167858417391E-2</v>
      </c>
      <c r="CM31" s="16">
        <f>CL31*(1-'Table de mortalité F'!$AC65)</f>
        <v>1.0235776179833216E-2</v>
      </c>
      <c r="CN31" s="16">
        <f>CM31*(1-'Table de mortalité F'!$AC65)</f>
        <v>1.0133418418034884E-2</v>
      </c>
      <c r="CO31" s="16">
        <f>CN31*(1-'Table de mortalité F'!$AC65)</f>
        <v>1.0032084233854535E-2</v>
      </c>
      <c r="CP31" s="16">
        <f>CO31*(1-'Table de mortalité F'!$AC65)</f>
        <v>9.9317633915159895E-3</v>
      </c>
      <c r="CQ31" s="16">
        <f>CP31*(1-'Table de mortalité F'!$AC65)</f>
        <v>9.8324457576008297E-3</v>
      </c>
      <c r="CR31" s="16">
        <f>CQ31*(1-'Table de mortalité F'!$AC65)</f>
        <v>9.7341213000248211E-3</v>
      </c>
      <c r="CS31" s="16">
        <f>CR31*(1-'Table de mortalité F'!$AC65)</f>
        <v>9.6367800870245726E-3</v>
      </c>
      <c r="CT31" s="16">
        <f>CS31*(1-'Table de mortalité F'!$AC65)</f>
        <v>9.5404122861543275E-3</v>
      </c>
      <c r="CU31" s="16">
        <f>CT31*(1-'Table de mortalité F'!$AC65)</f>
        <v>9.4450081632927833E-3</v>
      </c>
      <c r="CV31" s="16">
        <f>CU31*(1-'Table de mortalité F'!$AC65)</f>
        <v>9.3505580816598561E-3</v>
      </c>
      <c r="CW31" s="16">
        <f>CV31*(1-'Table de mortalité F'!$AC65)</f>
        <v>9.2570525008432575E-3</v>
      </c>
      <c r="CX31" s="16">
        <f>CW31*(1-'Table de mortalité F'!$AC65)</f>
        <v>9.1644819758348248E-3</v>
      </c>
      <c r="CY31" s="16">
        <f>CX31*(1-'Table de mortalité F'!$AC65)</f>
        <v>9.0728371560764767E-3</v>
      </c>
      <c r="CZ31" s="16">
        <f>CY31*(1-'Table de mortalité F'!$AC65)</f>
        <v>8.9821087845157119E-3</v>
      </c>
      <c r="DA31" s="16">
        <f>CZ31*(1-'Table de mortalité F'!$AC65)</f>
        <v>8.892287696670555E-3</v>
      </c>
      <c r="DB31" s="16">
        <f>DA31*(1-'Table de mortalité F'!$AC65)</f>
        <v>8.8033648197038492E-3</v>
      </c>
      <c r="DC31" s="16">
        <f>DB31*(1-'Table de mortalité F'!$AC65)</f>
        <v>8.7153311715068103E-3</v>
      </c>
      <c r="DD31" s="16">
        <f>DC31*(1-'Table de mortalité F'!$AC65)</f>
        <v>8.628177859791742E-3</v>
      </c>
      <c r="DE31" s="16">
        <f>DD31*(1-'Table de mortalité F'!$AC65)</f>
        <v>8.5418960811938244E-3</v>
      </c>
      <c r="DF31" s="16">
        <f>DE31*(1-'Table de mortalité F'!$AC65)</f>
        <v>8.4564771203818855E-3</v>
      </c>
      <c r="DG31" s="16">
        <f>DF31*(1-'Table de mortalité F'!$AC65)</f>
        <v>8.3719123491780671E-3</v>
      </c>
      <c r="DH31" s="16">
        <f>DG31*(1-'Table de mortalité F'!$AC65)</f>
        <v>8.2881932256862866E-3</v>
      </c>
      <c r="DI31" s="16">
        <f>DH31*(1-'Table de mortalité F'!$AC65)</f>
        <v>8.205311293429423E-3</v>
      </c>
      <c r="DJ31" s="16">
        <f>DI31*(1-'Table de mortalité F'!$AC65)</f>
        <v>8.1232581804951288E-3</v>
      </c>
      <c r="DK31" s="16">
        <f>DJ31*(1-'Table de mortalité F'!$AC65)</f>
        <v>8.0420255986901768E-3</v>
      </c>
    </row>
    <row r="32" spans="1:115" x14ac:dyDescent="0.2">
      <c r="A32" s="16"/>
      <c r="B32" s="16">
        <v>79</v>
      </c>
      <c r="C32" s="16"/>
      <c r="D32" s="16">
        <f>'Table de mortalité F'!AG66</f>
        <v>2.8941000000000001E-2</v>
      </c>
      <c r="E32" s="16">
        <f>'Table de mortalité F'!AH66</f>
        <v>2.8489520400000003E-2</v>
      </c>
      <c r="F32" s="16">
        <f>'Table de mortalité F'!AI66</f>
        <v>2.8062177594000003E-2</v>
      </c>
      <c r="G32" s="16">
        <f>'Table de mortalité F'!AJ66</f>
        <v>2.7655276018887003E-2</v>
      </c>
      <c r="H32" s="16">
        <f>'Table de mortalité F'!AK66</f>
        <v>2.7270867682224472E-2</v>
      </c>
      <c r="I32" s="16">
        <f>'Table de mortalité F'!AL66</f>
        <v>2.6902710968514442E-2</v>
      </c>
      <c r="J32" s="16">
        <f>'Table de mortalité F'!AM66</f>
        <v>2.6552975725923755E-2</v>
      </c>
      <c r="K32" s="16">
        <f>'Table de mortalité F'!AN66</f>
        <v>2.6218408231777117E-2</v>
      </c>
      <c r="L32" s="16">
        <f>'Table de mortalité F'!AO66</f>
        <v>2.5898543651349436E-2</v>
      </c>
      <c r="M32" s="16">
        <f>'Table de mortalité F'!AP66</f>
        <v>2.5592940836263511E-2</v>
      </c>
      <c r="N32" s="16">
        <f>'Table de mortalité F'!AQ66</f>
        <v>2.5298622016646483E-2</v>
      </c>
      <c r="O32" s="16">
        <f>'Table de mortalité F'!AR66</f>
        <v>2.5015277450060044E-2</v>
      </c>
      <c r="P32" s="16">
        <f>'Table de mortalité F'!AS66</f>
        <v>2.4742610925854388E-2</v>
      </c>
      <c r="Q32" s="16">
        <f>'Table de mortalité F'!AT66</f>
        <v>2.4477864988947745E-2</v>
      </c>
      <c r="R32" s="16">
        <f>'Table de mortalité F'!AU66</f>
        <v>2.4220847406563793E-2</v>
      </c>
      <c r="S32" s="16">
        <f>'Table de mortalité F'!AV66</f>
        <v>2.3971372678276186E-2</v>
      </c>
      <c r="T32" s="16">
        <f>'Table de mortalité F'!AW66</f>
        <v>2.3726864676957768E-2</v>
      </c>
      <c r="U32" s="16">
        <f>'Table de mortalité F'!AX66</f>
        <v>2.3487223343720495E-2</v>
      </c>
      <c r="V32" s="16">
        <f>'Table de mortalité F'!AY66</f>
        <v>2.325235111028329E-2</v>
      </c>
      <c r="W32" s="16">
        <f>'Table de mortalité F'!AZ66</f>
        <v>2.3019827599180458E-2</v>
      </c>
      <c r="X32" s="16">
        <f>'Table de mortalité F'!BA66</f>
        <v>2.2789629323188655E-2</v>
      </c>
      <c r="Y32" s="16">
        <f>'Table de mortalité F'!BB66</f>
        <v>2.2561733029956767E-2</v>
      </c>
      <c r="Z32" s="16">
        <f>'Table de mortalité F'!BC66</f>
        <v>2.23361156996572E-2</v>
      </c>
      <c r="AA32" s="16">
        <f>'Table de mortalité F'!BD66</f>
        <v>2.2112754542660627E-2</v>
      </c>
      <c r="AB32" s="16">
        <f>'Table de mortalité F'!BE66</f>
        <v>2.1891626997234018E-2</v>
      </c>
      <c r="AC32" s="16">
        <f>'Table de mortalité F'!BF66</f>
        <v>2.1672710727261679E-2</v>
      </c>
      <c r="AD32" s="16">
        <f>'Table de mortalité F'!BG66</f>
        <v>2.1455983619989061E-2</v>
      </c>
      <c r="AE32" s="16">
        <f>'Table de mortalité F'!BH66</f>
        <v>2.1241423783789171E-2</v>
      </c>
      <c r="AF32" s="16">
        <f>'Table de mortalité F'!BI66</f>
        <v>2.1029009545951279E-2</v>
      </c>
      <c r="AG32" s="16">
        <f>AF32*(1-'Table de mortalité F'!$AC66)</f>
        <v>2.0818719450491765E-2</v>
      </c>
      <c r="AH32" s="16">
        <f>AG32*(1-'Table de mortalité F'!$AC66)</f>
        <v>2.0610532255986847E-2</v>
      </c>
      <c r="AI32" s="16">
        <f>AH32*(1-'Table de mortalité F'!$AC66)</f>
        <v>2.0404426933426978E-2</v>
      </c>
      <c r="AJ32" s="16">
        <f>AI32*(1-'Table de mortalité F'!$AC66)</f>
        <v>2.0200382664092707E-2</v>
      </c>
      <c r="AK32" s="16">
        <f>AJ32*(1-'Table de mortalité F'!$AC66)</f>
        <v>1.9998378837451779E-2</v>
      </c>
      <c r="AL32" s="16">
        <f>AK32*(1-'Table de mortalité F'!$AC66)</f>
        <v>1.9798395049077259E-2</v>
      </c>
      <c r="AM32" s="16">
        <f>AL32*(1-'Table de mortalité F'!$AC66)</f>
        <v>1.9600411098586488E-2</v>
      </c>
      <c r="AN32" s="16">
        <f>AM32*(1-'Table de mortalité F'!$AC66)</f>
        <v>1.9404406987600622E-2</v>
      </c>
      <c r="AO32" s="16">
        <f>AN32*(1-'Table de mortalité F'!$AC66)</f>
        <v>1.9210362917724617E-2</v>
      </c>
      <c r="AP32" s="16">
        <f>AO32*(1-'Table de mortalité F'!$AC66)</f>
        <v>1.9018259288547369E-2</v>
      </c>
      <c r="AQ32" s="16">
        <f>AP32*(1-'Table de mortalité F'!$AC66)</f>
        <v>1.8828076695661895E-2</v>
      </c>
      <c r="AR32" s="16">
        <f>AQ32*(1-'Table de mortalité F'!$AC66)</f>
        <v>1.8639795928705277E-2</v>
      </c>
      <c r="AS32" s="16">
        <f>AR32*(1-'Table de mortalité F'!$AC66)</f>
        <v>1.8453397969418223E-2</v>
      </c>
      <c r="AT32" s="16">
        <f>AS32*(1-'Table de mortalité F'!$AC66)</f>
        <v>1.8268863989724039E-2</v>
      </c>
      <c r="AU32" s="16">
        <f>AT32*(1-'Table de mortalité F'!$AC66)</f>
        <v>1.8086175349826799E-2</v>
      </c>
      <c r="AV32" s="16">
        <f>AU32*(1-'Table de mortalité F'!$AC66)</f>
        <v>1.7905313596328531E-2</v>
      </c>
      <c r="AW32" s="16">
        <f>AV32*(1-'Table de mortalité F'!$AC66)</f>
        <v>1.7726260460365247E-2</v>
      </c>
      <c r="AX32" s="16">
        <f>AW32*(1-'Table de mortalité F'!$AC66)</f>
        <v>1.7548997855761594E-2</v>
      </c>
      <c r="AY32" s="16">
        <f>AX32*(1-'Table de mortalité F'!$AC66)</f>
        <v>1.7373507877203976E-2</v>
      </c>
      <c r="AZ32" s="16">
        <f>AY32*(1-'Table de mortalité F'!$AC66)</f>
        <v>1.7199772798431937E-2</v>
      </c>
      <c r="BA32" s="16">
        <f>AZ32*(1-'Table de mortalité F'!$AC66)</f>
        <v>1.7027775070447618E-2</v>
      </c>
      <c r="BB32" s="16">
        <f>BA32*(1-'Table de mortalité F'!$AC66)</f>
        <v>1.6857497319743141E-2</v>
      </c>
      <c r="BC32" s="16">
        <f>BB32*(1-'Table de mortalité F'!$AC66)</f>
        <v>1.6688922346545711E-2</v>
      </c>
      <c r="BD32" s="16">
        <f>BC32*(1-'Table de mortalité F'!$AC66)</f>
        <v>1.6522033123080253E-2</v>
      </c>
      <c r="BE32" s="16">
        <f>BD32*(1-'Table de mortalité F'!$AC66)</f>
        <v>1.6356812791849449E-2</v>
      </c>
      <c r="BF32" s="16">
        <f>BE32*(1-'Table de mortalité F'!$AC66)</f>
        <v>1.6193244663930954E-2</v>
      </c>
      <c r="BG32" s="16">
        <f>BF32*(1-'Table de mortalité F'!$AC66)</f>
        <v>1.6031312217291645E-2</v>
      </c>
      <c r="BH32" s="16">
        <f>BG32*(1-'Table de mortalité F'!$AC66)</f>
        <v>1.5870999095118729E-2</v>
      </c>
      <c r="BI32" s="16">
        <f>BH32*(1-'Table de mortalité F'!$AC66)</f>
        <v>1.571228910416754E-2</v>
      </c>
      <c r="BJ32" s="16">
        <f>BI32*(1-'Table de mortalité F'!$AC66)</f>
        <v>1.5555166213125865E-2</v>
      </c>
      <c r="BK32" s="16">
        <f>BJ32*(1-'Table de mortalité F'!$AC66)</f>
        <v>1.5399614550994607E-2</v>
      </c>
      <c r="BL32" s="16">
        <f>BK32*(1-'Table de mortalité F'!$AC66)</f>
        <v>1.524561840548466E-2</v>
      </c>
      <c r="BM32" s="16">
        <f>BL32*(1-'Table de mortalité F'!$AC66)</f>
        <v>1.5093162221429814E-2</v>
      </c>
      <c r="BN32" s="16">
        <f>BM32*(1-'Table de mortalité F'!$AC66)</f>
        <v>1.4942230599215517E-2</v>
      </c>
      <c r="BO32" s="16">
        <f>BN32*(1-'Table de mortalité F'!$AC66)</f>
        <v>1.4792808293223362E-2</v>
      </c>
      <c r="BP32" s="16">
        <f>BO32*(1-'Table de mortalité F'!$AC66)</f>
        <v>1.4644880210291127E-2</v>
      </c>
      <c r="BQ32" s="16">
        <f>BP32*(1-'Table de mortalité F'!$AC66)</f>
        <v>1.4498431408188217E-2</v>
      </c>
      <c r="BR32" s="16">
        <f>BQ32*(1-'Table de mortalité F'!$AC66)</f>
        <v>1.4353447094106334E-2</v>
      </c>
      <c r="BS32" s="16">
        <f>BR32*(1-'Table de mortalité F'!$AC66)</f>
        <v>1.4209912623165271E-2</v>
      </c>
      <c r="BT32" s="16">
        <f>BS32*(1-'Table de mortalité F'!$AC66)</f>
        <v>1.4067813496933618E-2</v>
      </c>
      <c r="BU32" s="16">
        <f>BT32*(1-'Table de mortalité F'!$AC66)</f>
        <v>1.3927135361964282E-2</v>
      </c>
      <c r="BV32" s="16">
        <f>BU32*(1-'Table de mortalité F'!$AC66)</f>
        <v>1.378786400834464E-2</v>
      </c>
      <c r="BW32" s="16">
        <f>BV32*(1-'Table de mortalité F'!$AC66)</f>
        <v>1.3649985368261192E-2</v>
      </c>
      <c r="BX32" s="16">
        <f>BW32*(1-'Table de mortalité F'!$AC66)</f>
        <v>1.351348551457858E-2</v>
      </c>
      <c r="BY32" s="16">
        <f>BX32*(1-'Table de mortalité F'!$AC66)</f>
        <v>1.3378350659432794E-2</v>
      </c>
      <c r="BZ32" s="16">
        <f>BY32*(1-'Table de mortalité F'!$AC66)</f>
        <v>1.3244567152838466E-2</v>
      </c>
      <c r="CA32" s="16">
        <f>BZ32*(1-'Table de mortalité F'!$AC66)</f>
        <v>1.3112121481310081E-2</v>
      </c>
      <c r="CB32" s="16">
        <f>CA32*(1-'Table de mortalité F'!$AC66)</f>
        <v>1.298100026649698E-2</v>
      </c>
      <c r="CC32" s="16">
        <f>CB32*(1-'Table de mortalité F'!$AC66)</f>
        <v>1.285119026383201E-2</v>
      </c>
      <c r="CD32" s="16">
        <f>CC32*(1-'Table de mortalité F'!$AC66)</f>
        <v>1.2722678361193691E-2</v>
      </c>
      <c r="CE32" s="16">
        <f>CD32*(1-'Table de mortalité F'!$AC66)</f>
        <v>1.2595451577581754E-2</v>
      </c>
      <c r="CF32" s="16">
        <f>CE32*(1-'Table de mortalité F'!$AC66)</f>
        <v>1.2469497061805937E-2</v>
      </c>
      <c r="CG32" s="16">
        <f>CF32*(1-'Table de mortalité F'!$AC66)</f>
        <v>1.2344802091187877E-2</v>
      </c>
      <c r="CH32" s="16">
        <f>CG32*(1-'Table de mortalité F'!$AC66)</f>
        <v>1.2221354070275999E-2</v>
      </c>
      <c r="CI32" s="16">
        <f>CH32*(1-'Table de mortalité F'!$AC66)</f>
        <v>1.2099140529573239E-2</v>
      </c>
      <c r="CJ32" s="16">
        <f>CI32*(1-'Table de mortalité F'!$AC66)</f>
        <v>1.1978149124277507E-2</v>
      </c>
      <c r="CK32" s="16">
        <f>CJ32*(1-'Table de mortalité F'!$AC66)</f>
        <v>1.1858367633034732E-2</v>
      </c>
      <c r="CL32" s="16">
        <f>CK32*(1-'Table de mortalité F'!$AC66)</f>
        <v>1.1739783956704384E-2</v>
      </c>
      <c r="CM32" s="16">
        <f>CL32*(1-'Table de mortalité F'!$AC66)</f>
        <v>1.162238611713734E-2</v>
      </c>
      <c r="CN32" s="16">
        <f>CM32*(1-'Table de mortalité F'!$AC66)</f>
        <v>1.1506162255965966E-2</v>
      </c>
      <c r="CO32" s="16">
        <f>CN32*(1-'Table de mortalité F'!$AC66)</f>
        <v>1.1391100633406306E-2</v>
      </c>
      <c r="CP32" s="16">
        <f>CO32*(1-'Table de mortalité F'!$AC66)</f>
        <v>1.1277189627072243E-2</v>
      </c>
      <c r="CQ32" s="16">
        <f>CP32*(1-'Table de mortalité F'!$AC66)</f>
        <v>1.1164417730801521E-2</v>
      </c>
      <c r="CR32" s="16">
        <f>CQ32*(1-'Table de mortalité F'!$AC66)</f>
        <v>1.1052773553493506E-2</v>
      </c>
      <c r="CS32" s="16">
        <f>CR32*(1-'Table de mortalité F'!$AC66)</f>
        <v>1.094224581795857E-2</v>
      </c>
      <c r="CT32" s="16">
        <f>CS32*(1-'Table de mortalité F'!$AC66)</f>
        <v>1.0832823359778984E-2</v>
      </c>
      <c r="CU32" s="16">
        <f>CT32*(1-'Table de mortalité F'!$AC66)</f>
        <v>1.0724495126181195E-2</v>
      </c>
      <c r="CV32" s="16">
        <f>CU32*(1-'Table de mortalité F'!$AC66)</f>
        <v>1.0617250174919383E-2</v>
      </c>
      <c r="CW32" s="16">
        <f>CV32*(1-'Table de mortalité F'!$AC66)</f>
        <v>1.0511077673170189E-2</v>
      </c>
      <c r="CX32" s="16">
        <f>CW32*(1-'Table de mortalité F'!$AC66)</f>
        <v>1.0405966896438487E-2</v>
      </c>
      <c r="CY32" s="16">
        <f>CX32*(1-'Table de mortalité F'!$AC66)</f>
        <v>1.0301907227474101E-2</v>
      </c>
      <c r="CZ32" s="16">
        <f>CY32*(1-'Table de mortalité F'!$AC66)</f>
        <v>1.019888815519936E-2</v>
      </c>
      <c r="DA32" s="16">
        <f>CZ32*(1-'Table de mortalité F'!$AC66)</f>
        <v>1.0096899273647366E-2</v>
      </c>
      <c r="DB32" s="16">
        <f>DA32*(1-'Table de mortalité F'!$AC66)</f>
        <v>9.9959302809108919E-3</v>
      </c>
      <c r="DC32" s="16">
        <f>DB32*(1-'Table de mortalité F'!$AC66)</f>
        <v>9.8959709781017823E-3</v>
      </c>
      <c r="DD32" s="16">
        <f>DC32*(1-'Table de mortalité F'!$AC66)</f>
        <v>9.7970112683207645E-3</v>
      </c>
      <c r="DE32" s="16">
        <f>DD32*(1-'Table de mortalité F'!$AC66)</f>
        <v>9.6990411556375569E-3</v>
      </c>
      <c r="DF32" s="16">
        <f>DE32*(1-'Table de mortalité F'!$AC66)</f>
        <v>9.6020507440811812E-3</v>
      </c>
      <c r="DG32" s="16">
        <f>DF32*(1-'Table de mortalité F'!$AC66)</f>
        <v>9.5060302366403691E-3</v>
      </c>
      <c r="DH32" s="16">
        <f>DG32*(1-'Table de mortalité F'!$AC66)</f>
        <v>9.4109699342739654E-3</v>
      </c>
      <c r="DI32" s="16">
        <f>DH32*(1-'Table de mortalité F'!$AC66)</f>
        <v>9.3168602349312252E-3</v>
      </c>
      <c r="DJ32" s="16">
        <f>DI32*(1-'Table de mortalité F'!$AC66)</f>
        <v>9.2236916325819131E-3</v>
      </c>
      <c r="DK32" s="16">
        <f>DJ32*(1-'Table de mortalité F'!$AC66)</f>
        <v>9.1314547162560933E-3</v>
      </c>
    </row>
    <row r="33" spans="1:115" x14ac:dyDescent="0.2">
      <c r="A33" s="16"/>
      <c r="B33" s="16">
        <v>80</v>
      </c>
      <c r="C33" s="16"/>
      <c r="D33" s="16">
        <f>'Table de mortalité F'!AG67</f>
        <v>3.3000000000000002E-2</v>
      </c>
      <c r="E33" s="16">
        <f>'Table de mortalité F'!AH67</f>
        <v>3.2498400000000004E-2</v>
      </c>
      <c r="F33" s="16">
        <f>'Table de mortalité F'!AI67</f>
        <v>3.2023923360000005E-2</v>
      </c>
      <c r="G33" s="16">
        <f>'Table de mortalité F'!AJ67</f>
        <v>3.1572386040624005E-2</v>
      </c>
      <c r="H33" s="16">
        <f>'Table de mortalité F'!AK67</f>
        <v>3.1143001590471519E-2</v>
      </c>
      <c r="I33" s="16">
        <f>'Table de mortalité F'!AL67</f>
        <v>3.0735028269636342E-2</v>
      </c>
      <c r="J33" s="16">
        <f>'Table de mortalité F'!AM67</f>
        <v>3.034469341061196E-2</v>
      </c>
      <c r="K33" s="16">
        <f>'Table de mortalité F'!AN67</f>
        <v>2.9971453681661434E-2</v>
      </c>
      <c r="L33" s="16">
        <f>'Table de mortalité F'!AO67</f>
        <v>2.9614793382849662E-2</v>
      </c>
      <c r="M33" s="16">
        <f>'Table de mortalité F'!AP67</f>
        <v>2.9271261779608603E-2</v>
      </c>
      <c r="N33" s="16">
        <f>'Table de mortalité F'!AQ67</f>
        <v>2.8940496521499028E-2</v>
      </c>
      <c r="O33" s="16">
        <f>'Table de mortalité F'!AR67</f>
        <v>2.8622151059762537E-2</v>
      </c>
      <c r="P33" s="16">
        <f>'Table de mortalité F'!AS67</f>
        <v>2.8313031828317101E-2</v>
      </c>
      <c r="Q33" s="16">
        <f>'Table de mortalité F'!AT67</f>
        <v>2.801291369093694E-2</v>
      </c>
      <c r="R33" s="16">
        <f>'Table de mortalité F'!AU67</f>
        <v>2.7721579388551198E-2</v>
      </c>
      <c r="S33" s="16">
        <f>'Table de mortalité F'!AV67</f>
        <v>2.7436047120849121E-2</v>
      </c>
      <c r="T33" s="16">
        <f>'Table de mortalité F'!AW67</f>
        <v>2.7158943044928545E-2</v>
      </c>
      <c r="U33" s="16">
        <f>'Table de mortalité F'!AX67</f>
        <v>2.6884637720174766E-2</v>
      </c>
      <c r="V33" s="16">
        <f>'Table de mortalité F'!AY67</f>
        <v>2.6615791342973018E-2</v>
      </c>
      <c r="W33" s="16">
        <f>'Table de mortalité F'!AZ67</f>
        <v>2.6349633429543287E-2</v>
      </c>
      <c r="X33" s="16">
        <f>'Table de mortalité F'!BA67</f>
        <v>2.6086137095247854E-2</v>
      </c>
      <c r="Y33" s="16">
        <f>'Table de mortalité F'!BB67</f>
        <v>2.5825275724295375E-2</v>
      </c>
      <c r="Z33" s="16">
        <f>'Table de mortalité F'!BC67</f>
        <v>2.5567022967052423E-2</v>
      </c>
      <c r="AA33" s="16">
        <f>'Table de mortalité F'!BD67</f>
        <v>2.5311352737381897E-2</v>
      </c>
      <c r="AB33" s="16">
        <f>'Table de mortalité F'!BE67</f>
        <v>2.505823921000808E-2</v>
      </c>
      <c r="AC33" s="16">
        <f>'Table de mortalité F'!BF67</f>
        <v>2.4807656817907999E-2</v>
      </c>
      <c r="AD33" s="16">
        <f>'Table de mortalité F'!BG67</f>
        <v>2.4559580249728919E-2</v>
      </c>
      <c r="AE33" s="16">
        <f>'Table de mortalité F'!BH67</f>
        <v>2.431398444723163E-2</v>
      </c>
      <c r="AF33" s="16">
        <f>'Table de mortalité F'!BI67</f>
        <v>2.4070844602759316E-2</v>
      </c>
      <c r="AG33" s="16">
        <f>AF33*(1-'Table de mortalité F'!$AC67)</f>
        <v>2.3830136156731723E-2</v>
      </c>
      <c r="AH33" s="16">
        <f>AG33*(1-'Table de mortalité F'!$AC67)</f>
        <v>2.3591834795164406E-2</v>
      </c>
      <c r="AI33" s="16">
        <f>AH33*(1-'Table de mortalité F'!$AC67)</f>
        <v>2.3355916447212761E-2</v>
      </c>
      <c r="AJ33" s="16">
        <f>AI33*(1-'Table de mortalité F'!$AC67)</f>
        <v>2.3122357282740633E-2</v>
      </c>
      <c r="AK33" s="16">
        <f>AJ33*(1-'Table de mortalité F'!$AC67)</f>
        <v>2.2891133709913226E-2</v>
      </c>
      <c r="AL33" s="16">
        <f>AK33*(1-'Table de mortalité F'!$AC67)</f>
        <v>2.2662222372814095E-2</v>
      </c>
      <c r="AM33" s="16">
        <f>AL33*(1-'Table de mortalité F'!$AC67)</f>
        <v>2.2435600149085955E-2</v>
      </c>
      <c r="AN33" s="16">
        <f>AM33*(1-'Table de mortalité F'!$AC67)</f>
        <v>2.2211244147595094E-2</v>
      </c>
      <c r="AO33" s="16">
        <f>AN33*(1-'Table de mortalité F'!$AC67)</f>
        <v>2.1989131706119144E-2</v>
      </c>
      <c r="AP33" s="16">
        <f>AO33*(1-'Table de mortalité F'!$AC67)</f>
        <v>2.1769240389057951E-2</v>
      </c>
      <c r="AQ33" s="16">
        <f>AP33*(1-'Table de mortalité F'!$AC67)</f>
        <v>2.1551547985167372E-2</v>
      </c>
      <c r="AR33" s="16">
        <f>AQ33*(1-'Table de mortalité F'!$AC67)</f>
        <v>2.1336032505315697E-2</v>
      </c>
      <c r="AS33" s="16">
        <f>AR33*(1-'Table de mortalité F'!$AC67)</f>
        <v>2.112267218026254E-2</v>
      </c>
      <c r="AT33" s="16">
        <f>AS33*(1-'Table de mortalité F'!$AC67)</f>
        <v>2.0911445458459913E-2</v>
      </c>
      <c r="AU33" s="16">
        <f>AT33*(1-'Table de mortalité F'!$AC67)</f>
        <v>2.0702331003875314E-2</v>
      </c>
      <c r="AV33" s="16">
        <f>AU33*(1-'Table de mortalité F'!$AC67)</f>
        <v>2.0495307693836562E-2</v>
      </c>
      <c r="AW33" s="16">
        <f>AV33*(1-'Table de mortalité F'!$AC67)</f>
        <v>2.0290354616898196E-2</v>
      </c>
      <c r="AX33" s="16">
        <f>AW33*(1-'Table de mortalité F'!$AC67)</f>
        <v>2.0087451070729213E-2</v>
      </c>
      <c r="AY33" s="16">
        <f>AX33*(1-'Table de mortalité F'!$AC67)</f>
        <v>1.9886576560021921E-2</v>
      </c>
      <c r="AZ33" s="16">
        <f>AY33*(1-'Table de mortalité F'!$AC67)</f>
        <v>1.9687710794421703E-2</v>
      </c>
      <c r="BA33" s="16">
        <f>AZ33*(1-'Table de mortalité F'!$AC67)</f>
        <v>1.9490833686477485E-2</v>
      </c>
      <c r="BB33" s="16">
        <f>BA33*(1-'Table de mortalité F'!$AC67)</f>
        <v>1.9295925349612709E-2</v>
      </c>
      <c r="BC33" s="16">
        <f>BB33*(1-'Table de mortalité F'!$AC67)</f>
        <v>1.9102966096116582E-2</v>
      </c>
      <c r="BD33" s="16">
        <f>BC33*(1-'Table de mortalité F'!$AC67)</f>
        <v>1.8911936435155416E-2</v>
      </c>
      <c r="BE33" s="16">
        <f>BD33*(1-'Table de mortalité F'!$AC67)</f>
        <v>1.8722817070803862E-2</v>
      </c>
      <c r="BF33" s="16">
        <f>BE33*(1-'Table de mortalité F'!$AC67)</f>
        <v>1.8535588900095823E-2</v>
      </c>
      <c r="BG33" s="16">
        <f>BF33*(1-'Table de mortalité F'!$AC67)</f>
        <v>1.8350233011094865E-2</v>
      </c>
      <c r="BH33" s="16">
        <f>BG33*(1-'Table de mortalité F'!$AC67)</f>
        <v>1.8166730680983918E-2</v>
      </c>
      <c r="BI33" s="16">
        <f>BH33*(1-'Table de mortalité F'!$AC67)</f>
        <v>1.798506337417408E-2</v>
      </c>
      <c r="BJ33" s="16">
        <f>BI33*(1-'Table de mortalité F'!$AC67)</f>
        <v>1.7805212740432338E-2</v>
      </c>
      <c r="BK33" s="16">
        <f>BJ33*(1-'Table de mortalité F'!$AC67)</f>
        <v>1.7627160613028013E-2</v>
      </c>
      <c r="BL33" s="16">
        <f>BK33*(1-'Table de mortalité F'!$AC67)</f>
        <v>1.7450889006897733E-2</v>
      </c>
      <c r="BM33" s="16">
        <f>BL33*(1-'Table de mortalité F'!$AC67)</f>
        <v>1.7276380116828756E-2</v>
      </c>
      <c r="BN33" s="16">
        <f>BM33*(1-'Table de mortalité F'!$AC67)</f>
        <v>1.7103616315660469E-2</v>
      </c>
      <c r="BO33" s="16">
        <f>BN33*(1-'Table de mortalité F'!$AC67)</f>
        <v>1.6932580152503863E-2</v>
      </c>
      <c r="BP33" s="16">
        <f>BO33*(1-'Table de mortalité F'!$AC67)</f>
        <v>1.6763254350978824E-2</v>
      </c>
      <c r="BQ33" s="16">
        <f>BP33*(1-'Table de mortalité F'!$AC67)</f>
        <v>1.6595621807469037E-2</v>
      </c>
      <c r="BR33" s="16">
        <f>BQ33*(1-'Table de mortalité F'!$AC67)</f>
        <v>1.6429665589394345E-2</v>
      </c>
      <c r="BS33" s="16">
        <f>BR33*(1-'Table de mortalité F'!$AC67)</f>
        <v>1.6265368933500401E-2</v>
      </c>
      <c r="BT33" s="16">
        <f>BS33*(1-'Table de mortalité F'!$AC67)</f>
        <v>1.6102715244165396E-2</v>
      </c>
      <c r="BU33" s="16">
        <f>BT33*(1-'Table de mortalité F'!$AC67)</f>
        <v>1.5941688091723742E-2</v>
      </c>
      <c r="BV33" s="16">
        <f>BU33*(1-'Table de mortalité F'!$AC67)</f>
        <v>1.5782271210806505E-2</v>
      </c>
      <c r="BW33" s="16">
        <f>BV33*(1-'Table de mortalité F'!$AC67)</f>
        <v>1.5624448498698439E-2</v>
      </c>
      <c r="BX33" s="16">
        <f>BW33*(1-'Table de mortalité F'!$AC67)</f>
        <v>1.5468204013711455E-2</v>
      </c>
      <c r="BY33" s="16">
        <f>BX33*(1-'Table de mortalité F'!$AC67)</f>
        <v>1.5313521973574341E-2</v>
      </c>
      <c r="BZ33" s="16">
        <f>BY33*(1-'Table de mortalité F'!$AC67)</f>
        <v>1.5160386753838597E-2</v>
      </c>
      <c r="CA33" s="16">
        <f>BZ33*(1-'Table de mortalité F'!$AC67)</f>
        <v>1.500878288630021E-2</v>
      </c>
      <c r="CB33" s="16">
        <f>CA33*(1-'Table de mortalité F'!$AC67)</f>
        <v>1.4858695057437208E-2</v>
      </c>
      <c r="CC33" s="16">
        <f>CB33*(1-'Table de mortalité F'!$AC67)</f>
        <v>1.4710108106862836E-2</v>
      </c>
      <c r="CD33" s="16">
        <f>CC33*(1-'Table de mortalité F'!$AC67)</f>
        <v>1.4563007025794208E-2</v>
      </c>
      <c r="CE33" s="16">
        <f>CD33*(1-'Table de mortalité F'!$AC67)</f>
        <v>1.4417376955536266E-2</v>
      </c>
      <c r="CF33" s="16">
        <f>CE33*(1-'Table de mortalité F'!$AC67)</f>
        <v>1.4273203185980902E-2</v>
      </c>
      <c r="CG33" s="16">
        <f>CF33*(1-'Table de mortalité F'!$AC67)</f>
        <v>1.4130471154121093E-2</v>
      </c>
      <c r="CH33" s="16">
        <f>CG33*(1-'Table de mortalité F'!$AC67)</f>
        <v>1.3989166442579882E-2</v>
      </c>
      <c r="CI33" s="16">
        <f>CH33*(1-'Table de mortalité F'!$AC67)</f>
        <v>1.3849274778154083E-2</v>
      </c>
      <c r="CJ33" s="16">
        <f>CI33*(1-'Table de mortalité F'!$AC67)</f>
        <v>1.3710782030372543E-2</v>
      </c>
      <c r="CK33" s="16">
        <f>CJ33*(1-'Table de mortalité F'!$AC67)</f>
        <v>1.3573674210068817E-2</v>
      </c>
      <c r="CL33" s="16">
        <f>CK33*(1-'Table de mortalité F'!$AC67)</f>
        <v>1.3437937467968128E-2</v>
      </c>
      <c r="CM33" s="16">
        <f>CL33*(1-'Table de mortalité F'!$AC67)</f>
        <v>1.3303558093288446E-2</v>
      </c>
      <c r="CN33" s="16">
        <f>CM33*(1-'Table de mortalité F'!$AC67)</f>
        <v>1.3170522512355561E-2</v>
      </c>
      <c r="CO33" s="16">
        <f>CN33*(1-'Table de mortalité F'!$AC67)</f>
        <v>1.3038817287232005E-2</v>
      </c>
      <c r="CP33" s="16">
        <f>CO33*(1-'Table de mortalité F'!$AC67)</f>
        <v>1.2908429114359684E-2</v>
      </c>
      <c r="CQ33" s="16">
        <f>CP33*(1-'Table de mortalité F'!$AC67)</f>
        <v>1.2779344823216087E-2</v>
      </c>
      <c r="CR33" s="16">
        <f>CQ33*(1-'Table de mortalité F'!$AC67)</f>
        <v>1.2651551374983926E-2</v>
      </c>
      <c r="CS33" s="16">
        <f>CR33*(1-'Table de mortalité F'!$AC67)</f>
        <v>1.2525035861234086E-2</v>
      </c>
      <c r="CT33" s="16">
        <f>CS33*(1-'Table de mortalité F'!$AC67)</f>
        <v>1.2399785502621745E-2</v>
      </c>
      <c r="CU33" s="16">
        <f>CT33*(1-'Table de mortalité F'!$AC67)</f>
        <v>1.2275787647595527E-2</v>
      </c>
      <c r="CV33" s="16">
        <f>CU33*(1-'Table de mortalité F'!$AC67)</f>
        <v>1.2153029771119572E-2</v>
      </c>
      <c r="CW33" s="16">
        <f>CV33*(1-'Table de mortalité F'!$AC67)</f>
        <v>1.2031499473408376E-2</v>
      </c>
      <c r="CX33" s="16">
        <f>CW33*(1-'Table de mortalité F'!$AC67)</f>
        <v>1.1911184478674293E-2</v>
      </c>
      <c r="CY33" s="16">
        <f>CX33*(1-'Table de mortalité F'!$AC67)</f>
        <v>1.1792072633887549E-2</v>
      </c>
      <c r="CZ33" s="16">
        <f>CY33*(1-'Table de mortalité F'!$AC67)</f>
        <v>1.1674151907548674E-2</v>
      </c>
      <c r="DA33" s="16">
        <f>CZ33*(1-'Table de mortalité F'!$AC67)</f>
        <v>1.1557410388473187E-2</v>
      </c>
      <c r="DB33" s="16">
        <f>DA33*(1-'Table de mortalité F'!$AC67)</f>
        <v>1.1441836284588454E-2</v>
      </c>
      <c r="DC33" s="16">
        <f>DB33*(1-'Table de mortalité F'!$AC67)</f>
        <v>1.1327417921742569E-2</v>
      </c>
      <c r="DD33" s="16">
        <f>DC33*(1-'Table de mortalité F'!$AC67)</f>
        <v>1.1214143742525143E-2</v>
      </c>
      <c r="DE33" s="16">
        <f>DD33*(1-'Table de mortalité F'!$AC67)</f>
        <v>1.1102002305099891E-2</v>
      </c>
      <c r="DF33" s="16">
        <f>DE33*(1-'Table de mortalité F'!$AC67)</f>
        <v>1.0990982282048893E-2</v>
      </c>
      <c r="DG33" s="16">
        <f>DF33*(1-'Table de mortalité F'!$AC67)</f>
        <v>1.0881072459228404E-2</v>
      </c>
      <c r="DH33" s="16">
        <f>DG33*(1-'Table de mortalité F'!$AC67)</f>
        <v>1.0772261734636119E-2</v>
      </c>
      <c r="DI33" s="16">
        <f>DH33*(1-'Table de mortalité F'!$AC67)</f>
        <v>1.0664539117289758E-2</v>
      </c>
      <c r="DJ33" s="16">
        <f>DI33*(1-'Table de mortalité F'!$AC67)</f>
        <v>1.0557893726116862E-2</v>
      </c>
      <c r="DK33" s="16">
        <f>DJ33*(1-'Table de mortalité F'!$AC67)</f>
        <v>1.0452314788855693E-2</v>
      </c>
    </row>
    <row r="34" spans="1:115" x14ac:dyDescent="0.2">
      <c r="A34" s="16"/>
      <c r="B34" s="16">
        <v>81</v>
      </c>
      <c r="C34" s="16"/>
      <c r="D34" s="16">
        <f>'Table de mortalité F'!AG68</f>
        <v>3.7365200000000001E-2</v>
      </c>
      <c r="E34" s="16">
        <f>'Table de mortalité F'!AH68</f>
        <v>3.6823404600000005E-2</v>
      </c>
      <c r="F34" s="16">
        <f>'Table de mortalité F'!AI68</f>
        <v>3.6311559276060001E-2</v>
      </c>
      <c r="G34" s="16">
        <f>'Table de mortalité F'!AJ68</f>
        <v>3.5824984381760801E-2</v>
      </c>
      <c r="H34" s="16">
        <f>'Table de mortalité F'!AK68</f>
        <v>3.5362842083236083E-2</v>
      </c>
      <c r="I34" s="16">
        <f>'Table de mortalité F'!AL68</f>
        <v>3.4924342841403958E-2</v>
      </c>
      <c r="J34" s="16">
        <f>'Table de mortalité F'!AM68</f>
        <v>3.4505250727307112E-2</v>
      </c>
      <c r="K34" s="16">
        <f>'Table de mortalité F'!AN68</f>
        <v>3.4101539293797618E-2</v>
      </c>
      <c r="L34" s="16">
        <f>'Table de mortalité F'!AO68</f>
        <v>3.3712781745848325E-2</v>
      </c>
      <c r="M34" s="16">
        <f>'Table de mortalité F'!AP68</f>
        <v>3.3338569868469406E-2</v>
      </c>
      <c r="N34" s="16">
        <f>'Table de mortalité F'!AQ68</f>
        <v>3.2975179456903092E-2</v>
      </c>
      <c r="O34" s="16">
        <f>'Table de mortalité F'!AR68</f>
        <v>3.2622345036714226E-2</v>
      </c>
      <c r="P34" s="16">
        <f>'Table de mortalité F'!AS68</f>
        <v>3.2279810413828727E-2</v>
      </c>
      <c r="Q34" s="16">
        <f>'Table de mortalité F'!AT68</f>
        <v>3.1947328366566295E-2</v>
      </c>
      <c r="R34" s="16">
        <f>'Table de mortalité F'!AU68</f>
        <v>3.1621465617227319E-2</v>
      </c>
      <c r="S34" s="16">
        <f>'Table de mortalité F'!AV68</f>
        <v>3.1302088814493326E-2</v>
      </c>
      <c r="T34" s="16">
        <f>'Table de mortalité F'!AW68</f>
        <v>3.0985937717466942E-2</v>
      </c>
      <c r="U34" s="16">
        <f>'Table de mortalité F'!AX68</f>
        <v>3.0676078340292273E-2</v>
      </c>
      <c r="V34" s="16">
        <f>'Table de mortalité F'!AY68</f>
        <v>3.036931755688935E-2</v>
      </c>
      <c r="W34" s="16">
        <f>'Table de mortalité F'!AZ68</f>
        <v>3.0065624381320457E-2</v>
      </c>
      <c r="X34" s="16">
        <f>'Table de mortalité F'!BA68</f>
        <v>2.9764968137507251E-2</v>
      </c>
      <c r="Y34" s="16">
        <f>'Table de mortalité F'!BB68</f>
        <v>2.946731845613218E-2</v>
      </c>
      <c r="Z34" s="16">
        <f>'Table de mortalité F'!BC68</f>
        <v>2.9172645271570857E-2</v>
      </c>
      <c r="AA34" s="16">
        <f>'Table de mortalité F'!BD68</f>
        <v>2.8880918818855149E-2</v>
      </c>
      <c r="AB34" s="16">
        <f>'Table de mortalité F'!BE68</f>
        <v>2.8592109630666596E-2</v>
      </c>
      <c r="AC34" s="16">
        <f>'Table de mortalité F'!BF68</f>
        <v>2.8306188534359931E-2</v>
      </c>
      <c r="AD34" s="16">
        <f>'Table de mortalité F'!BG68</f>
        <v>2.8023126649016333E-2</v>
      </c>
      <c r="AE34" s="16">
        <f>'Table de mortalité F'!BH68</f>
        <v>2.7742895382526171E-2</v>
      </c>
      <c r="AF34" s="16">
        <f>'Table de mortalité F'!BI68</f>
        <v>2.7465466428700909E-2</v>
      </c>
      <c r="AG34" s="16">
        <f>AF34*(1-'Table de mortalité F'!$AC68)</f>
        <v>2.7190811764413899E-2</v>
      </c>
      <c r="AH34" s="16">
        <f>AG34*(1-'Table de mortalité F'!$AC68)</f>
        <v>2.691890364676976E-2</v>
      </c>
      <c r="AI34" s="16">
        <f>AH34*(1-'Table de mortalité F'!$AC68)</f>
        <v>2.6649714610302064E-2</v>
      </c>
      <c r="AJ34" s="16">
        <f>AI34*(1-'Table de mortalité F'!$AC68)</f>
        <v>2.6383217464199044E-2</v>
      </c>
      <c r="AK34" s="16">
        <f>AJ34*(1-'Table de mortalité F'!$AC68)</f>
        <v>2.6119385289557054E-2</v>
      </c>
      <c r="AL34" s="16">
        <f>AK34*(1-'Table de mortalité F'!$AC68)</f>
        <v>2.5858191436661484E-2</v>
      </c>
      <c r="AM34" s="16">
        <f>AL34*(1-'Table de mortalité F'!$AC68)</f>
        <v>2.5599609522294869E-2</v>
      </c>
      <c r="AN34" s="16">
        <f>AM34*(1-'Table de mortalité F'!$AC68)</f>
        <v>2.534361342707192E-2</v>
      </c>
      <c r="AO34" s="16">
        <f>AN34*(1-'Table de mortalité F'!$AC68)</f>
        <v>2.5090177292801202E-2</v>
      </c>
      <c r="AP34" s="16">
        <f>AO34*(1-'Table de mortalité F'!$AC68)</f>
        <v>2.4839275519873191E-2</v>
      </c>
      <c r="AQ34" s="16">
        <f>AP34*(1-'Table de mortalité F'!$AC68)</f>
        <v>2.4590882764674457E-2</v>
      </c>
      <c r="AR34" s="16">
        <f>AQ34*(1-'Table de mortalité F'!$AC68)</f>
        <v>2.4344973937027711E-2</v>
      </c>
      <c r="AS34" s="16">
        <f>AR34*(1-'Table de mortalité F'!$AC68)</f>
        <v>2.4101524197657435E-2</v>
      </c>
      <c r="AT34" s="16">
        <f>AS34*(1-'Table de mortalité F'!$AC68)</f>
        <v>2.386050895568086E-2</v>
      </c>
      <c r="AU34" s="16">
        <f>AT34*(1-'Table de mortalité F'!$AC68)</f>
        <v>2.3621903866124051E-2</v>
      </c>
      <c r="AV34" s="16">
        <f>AU34*(1-'Table de mortalité F'!$AC68)</f>
        <v>2.338568482746281E-2</v>
      </c>
      <c r="AW34" s="16">
        <f>AV34*(1-'Table de mortalité F'!$AC68)</f>
        <v>2.3151827979188182E-2</v>
      </c>
      <c r="AX34" s="16">
        <f>AW34*(1-'Table de mortalité F'!$AC68)</f>
        <v>2.2920309699396301E-2</v>
      </c>
      <c r="AY34" s="16">
        <f>AX34*(1-'Table de mortalité F'!$AC68)</f>
        <v>2.2691106602402339E-2</v>
      </c>
      <c r="AZ34" s="16">
        <f>AY34*(1-'Table de mortalité F'!$AC68)</f>
        <v>2.2464195536378316E-2</v>
      </c>
      <c r="BA34" s="16">
        <f>AZ34*(1-'Table de mortalité F'!$AC68)</f>
        <v>2.2239553581014534E-2</v>
      </c>
      <c r="BB34" s="16">
        <f>BA34*(1-'Table de mortalité F'!$AC68)</f>
        <v>2.2017158045204387E-2</v>
      </c>
      <c r="BC34" s="16">
        <f>BB34*(1-'Table de mortalité F'!$AC68)</f>
        <v>2.1796986464752342E-2</v>
      </c>
      <c r="BD34" s="16">
        <f>BC34*(1-'Table de mortalité F'!$AC68)</f>
        <v>2.1579016600104819E-2</v>
      </c>
      <c r="BE34" s="16">
        <f>BD34*(1-'Table de mortalité F'!$AC68)</f>
        <v>2.1363226434103773E-2</v>
      </c>
      <c r="BF34" s="16">
        <f>BE34*(1-'Table de mortalité F'!$AC68)</f>
        <v>2.1149594169762736E-2</v>
      </c>
      <c r="BG34" s="16">
        <f>BF34*(1-'Table de mortalité F'!$AC68)</f>
        <v>2.0938098228065107E-2</v>
      </c>
      <c r="BH34" s="16">
        <f>BG34*(1-'Table de mortalité F'!$AC68)</f>
        <v>2.0728717245784456E-2</v>
      </c>
      <c r="BI34" s="16">
        <f>BH34*(1-'Table de mortalité F'!$AC68)</f>
        <v>2.0521430073326612E-2</v>
      </c>
      <c r="BJ34" s="16">
        <f>BI34*(1-'Table de mortalité F'!$AC68)</f>
        <v>2.0316215772593346E-2</v>
      </c>
      <c r="BK34" s="16">
        <f>BJ34*(1-'Table de mortalité F'!$AC68)</f>
        <v>2.0113053614867413E-2</v>
      </c>
      <c r="BL34" s="16">
        <f>BK34*(1-'Table de mortalité F'!$AC68)</f>
        <v>1.9911923078718738E-2</v>
      </c>
      <c r="BM34" s="16">
        <f>BL34*(1-'Table de mortalité F'!$AC68)</f>
        <v>1.9712803847931549E-2</v>
      </c>
      <c r="BN34" s="16">
        <f>BM34*(1-'Table de mortalité F'!$AC68)</f>
        <v>1.9515675809452234E-2</v>
      </c>
      <c r="BO34" s="16">
        <f>BN34*(1-'Table de mortalité F'!$AC68)</f>
        <v>1.9320519051357711E-2</v>
      </c>
      <c r="BP34" s="16">
        <f>BO34*(1-'Table de mortalité F'!$AC68)</f>
        <v>1.9127313860844132E-2</v>
      </c>
      <c r="BQ34" s="16">
        <f>BP34*(1-'Table de mortalité F'!$AC68)</f>
        <v>1.8936040722235689E-2</v>
      </c>
      <c r="BR34" s="16">
        <f>BQ34*(1-'Table de mortalité F'!$AC68)</f>
        <v>1.8746680315013333E-2</v>
      </c>
      <c r="BS34" s="16">
        <f>BR34*(1-'Table de mortalité F'!$AC68)</f>
        <v>1.8559213511863199E-2</v>
      </c>
      <c r="BT34" s="16">
        <f>BS34*(1-'Table de mortalité F'!$AC68)</f>
        <v>1.8373621376744566E-2</v>
      </c>
      <c r="BU34" s="16">
        <f>BT34*(1-'Table de mortalité F'!$AC68)</f>
        <v>1.8189885162977121E-2</v>
      </c>
      <c r="BV34" s="16">
        <f>BU34*(1-'Table de mortalité F'!$AC68)</f>
        <v>1.8007986311347351E-2</v>
      </c>
      <c r="BW34" s="16">
        <f>BV34*(1-'Table de mortalité F'!$AC68)</f>
        <v>1.7827906448233878E-2</v>
      </c>
      <c r="BX34" s="16">
        <f>BW34*(1-'Table de mortalité F'!$AC68)</f>
        <v>1.7649627383751539E-2</v>
      </c>
      <c r="BY34" s="16">
        <f>BX34*(1-'Table de mortalité F'!$AC68)</f>
        <v>1.7473131109914022E-2</v>
      </c>
      <c r="BZ34" s="16">
        <f>BY34*(1-'Table de mortalité F'!$AC68)</f>
        <v>1.7298399798814881E-2</v>
      </c>
      <c r="CA34" s="16">
        <f>BZ34*(1-'Table de mortalité F'!$AC68)</f>
        <v>1.7125415800826733E-2</v>
      </c>
      <c r="CB34" s="16">
        <f>CA34*(1-'Table de mortalité F'!$AC68)</f>
        <v>1.6954161642818464E-2</v>
      </c>
      <c r="CC34" s="16">
        <f>CB34*(1-'Table de mortalité F'!$AC68)</f>
        <v>1.6784620026390279E-2</v>
      </c>
      <c r="CD34" s="16">
        <f>CC34*(1-'Table de mortalité F'!$AC68)</f>
        <v>1.6616773826126377E-2</v>
      </c>
      <c r="CE34" s="16">
        <f>CD34*(1-'Table de mortalité F'!$AC68)</f>
        <v>1.6450606087865114E-2</v>
      </c>
      <c r="CF34" s="16">
        <f>CE34*(1-'Table de mortalité F'!$AC68)</f>
        <v>1.6286100026986463E-2</v>
      </c>
      <c r="CG34" s="16">
        <f>CF34*(1-'Table de mortalité F'!$AC68)</f>
        <v>1.6123239026716599E-2</v>
      </c>
      <c r="CH34" s="16">
        <f>CG34*(1-'Table de mortalité F'!$AC68)</f>
        <v>1.5962006636449432E-2</v>
      </c>
      <c r="CI34" s="16">
        <f>CH34*(1-'Table de mortalité F'!$AC68)</f>
        <v>1.5802386570084939E-2</v>
      </c>
      <c r="CJ34" s="16">
        <f>CI34*(1-'Table de mortalité F'!$AC68)</f>
        <v>1.5644362704384091E-2</v>
      </c>
      <c r="CK34" s="16">
        <f>CJ34*(1-'Table de mortalité F'!$AC68)</f>
        <v>1.548791907734025E-2</v>
      </c>
      <c r="CL34" s="16">
        <f>CK34*(1-'Table de mortalité F'!$AC68)</f>
        <v>1.5333039886566847E-2</v>
      </c>
      <c r="CM34" s="16">
        <f>CL34*(1-'Table de mortalité F'!$AC68)</f>
        <v>1.5179709487701179E-2</v>
      </c>
      <c r="CN34" s="16">
        <f>CM34*(1-'Table de mortalité F'!$AC68)</f>
        <v>1.5027912392824168E-2</v>
      </c>
      <c r="CO34" s="16">
        <f>CN34*(1-'Table de mortalité F'!$AC68)</f>
        <v>1.4877633268895926E-2</v>
      </c>
      <c r="CP34" s="16">
        <f>CO34*(1-'Table de mortalité F'!$AC68)</f>
        <v>1.4728856936206966E-2</v>
      </c>
      <c r="CQ34" s="16">
        <f>CP34*(1-'Table de mortalité F'!$AC68)</f>
        <v>1.4581568366844896E-2</v>
      </c>
      <c r="CR34" s="16">
        <f>CQ34*(1-'Table de mortalité F'!$AC68)</f>
        <v>1.4435752683176447E-2</v>
      </c>
      <c r="CS34" s="16">
        <f>CR34*(1-'Table de mortalité F'!$AC68)</f>
        <v>1.4291395156344682E-2</v>
      </c>
      <c r="CT34" s="16">
        <f>CS34*(1-'Table de mortalité F'!$AC68)</f>
        <v>1.4148481204781235E-2</v>
      </c>
      <c r="CU34" s="16">
        <f>CT34*(1-'Table de mortalité F'!$AC68)</f>
        <v>1.4006996392733423E-2</v>
      </c>
      <c r="CV34" s="16">
        <f>CU34*(1-'Table de mortalité F'!$AC68)</f>
        <v>1.3866926428806088E-2</v>
      </c>
      <c r="CW34" s="16">
        <f>CV34*(1-'Table de mortalité F'!$AC68)</f>
        <v>1.3728257164518027E-2</v>
      </c>
      <c r="CX34" s="16">
        <f>CW34*(1-'Table de mortalité F'!$AC68)</f>
        <v>1.3590974592872847E-2</v>
      </c>
      <c r="CY34" s="16">
        <f>CX34*(1-'Table de mortalité F'!$AC68)</f>
        <v>1.3455064846944118E-2</v>
      </c>
      <c r="CZ34" s="16">
        <f>CY34*(1-'Table de mortalité F'!$AC68)</f>
        <v>1.3320514198474676E-2</v>
      </c>
      <c r="DA34" s="16">
        <f>CZ34*(1-'Table de mortalité F'!$AC68)</f>
        <v>1.3187309056489929E-2</v>
      </c>
      <c r="DB34" s="16">
        <f>DA34*(1-'Table de mortalité F'!$AC68)</f>
        <v>1.305543596592503E-2</v>
      </c>
      <c r="DC34" s="16">
        <f>DB34*(1-'Table de mortalité F'!$AC68)</f>
        <v>1.292488160626578E-2</v>
      </c>
      <c r="DD34" s="16">
        <f>DC34*(1-'Table de mortalité F'!$AC68)</f>
        <v>1.2795632790203121E-2</v>
      </c>
      <c r="DE34" s="16">
        <f>DD34*(1-'Table de mortalité F'!$AC68)</f>
        <v>1.2667676462301089E-2</v>
      </c>
      <c r="DF34" s="16">
        <f>DE34*(1-'Table de mortalité F'!$AC68)</f>
        <v>1.2540999697678077E-2</v>
      </c>
      <c r="DG34" s="16">
        <f>DF34*(1-'Table de mortalité F'!$AC68)</f>
        <v>1.2415589700701297E-2</v>
      </c>
      <c r="DH34" s="16">
        <f>DG34*(1-'Table de mortalité F'!$AC68)</f>
        <v>1.2291433803694284E-2</v>
      </c>
      <c r="DI34" s="16">
        <f>DH34*(1-'Table de mortalité F'!$AC68)</f>
        <v>1.2168519465657342E-2</v>
      </c>
      <c r="DJ34" s="16">
        <f>DI34*(1-'Table de mortalité F'!$AC68)</f>
        <v>1.2046834271000768E-2</v>
      </c>
      <c r="DK34" s="16">
        <f>DJ34*(1-'Table de mortalité F'!$AC68)</f>
        <v>1.192636592829076E-2</v>
      </c>
    </row>
    <row r="35" spans="1:115" x14ac:dyDescent="0.2">
      <c r="A35" s="16"/>
      <c r="B35" s="16">
        <v>82</v>
      </c>
      <c r="C35" s="16"/>
      <c r="D35" s="16">
        <f>'Table de mortalité F'!AG69</f>
        <v>4.2357600000000002E-2</v>
      </c>
      <c r="E35" s="16">
        <f>'Table de mortalité F'!AH69</f>
        <v>4.1773065120000001E-2</v>
      </c>
      <c r="F35" s="16">
        <f>'Table de mortalité F'!AI69</f>
        <v>4.1221660660416E-2</v>
      </c>
      <c r="G35" s="16">
        <f>'Table de mortalité F'!AJ69</f>
        <v>4.0702267736094762E-2</v>
      </c>
      <c r="H35" s="16">
        <f>'Table de mortalité F'!AK69</f>
        <v>4.0205700069714405E-2</v>
      </c>
      <c r="I35" s="16">
        <f>'Table de mortalité F'!AL69</f>
        <v>3.9735293378898744E-2</v>
      </c>
      <c r="J35" s="16">
        <f>'Table de mortalité F'!AM69</f>
        <v>3.9282311034379298E-2</v>
      </c>
      <c r="K35" s="16">
        <f>'Table de mortalité F'!AN69</f>
        <v>3.8846277381897686E-2</v>
      </c>
      <c r="L35" s="16">
        <f>'Table de mortalité F'!AO69</f>
        <v>3.8426737586173189E-2</v>
      </c>
      <c r="M35" s="16">
        <f>'Table de mortalité F'!AP69</f>
        <v>3.8019414167759752E-2</v>
      </c>
      <c r="N35" s="16">
        <f>'Table de mortalité F'!AQ69</f>
        <v>3.7624012260415049E-2</v>
      </c>
      <c r="O35" s="16">
        <f>'Table de mortalité F'!AR69</f>
        <v>3.7236484934132778E-2</v>
      </c>
      <c r="P35" s="16">
        <f>'Table de mortalité F'!AS69</f>
        <v>3.6856672787804627E-2</v>
      </c>
      <c r="Q35" s="16">
        <f>'Table de mortalité F'!AT69</f>
        <v>3.64844203926478E-2</v>
      </c>
      <c r="R35" s="16">
        <f>'Table de mortalité F'!AU69</f>
        <v>3.6115927746682056E-2</v>
      </c>
      <c r="S35" s="16">
        <f>'Table de mortalité F'!AV69</f>
        <v>3.5754768469215235E-2</v>
      </c>
      <c r="T35" s="16">
        <f>'Table de mortalité F'!AW69</f>
        <v>3.5397220784523085E-2</v>
      </c>
      <c r="U35" s="16">
        <f>'Table de mortalité F'!AX69</f>
        <v>3.5043248576677857E-2</v>
      </c>
      <c r="V35" s="16">
        <f>'Table de mortalité F'!AY69</f>
        <v>3.4692816090911079E-2</v>
      </c>
      <c r="W35" s="16">
        <f>'Table de mortalité F'!AZ69</f>
        <v>3.434588793000197E-2</v>
      </c>
      <c r="X35" s="16">
        <f>'Table de mortalité F'!BA69</f>
        <v>3.400242905070195E-2</v>
      </c>
      <c r="Y35" s="16">
        <f>'Table de mortalité F'!BB69</f>
        <v>3.3662404760194928E-2</v>
      </c>
      <c r="Z35" s="16">
        <f>'Table de mortalité F'!BC69</f>
        <v>3.3325780712592977E-2</v>
      </c>
      <c r="AA35" s="16">
        <f>'Table de mortalité F'!BD69</f>
        <v>3.2992522905467045E-2</v>
      </c>
      <c r="AB35" s="16">
        <f>'Table de mortalité F'!BE69</f>
        <v>3.2662597676412372E-2</v>
      </c>
      <c r="AC35" s="16">
        <f>'Table de mortalité F'!BF69</f>
        <v>3.2335971699648247E-2</v>
      </c>
      <c r="AD35" s="16">
        <f>'Table de mortalité F'!BG69</f>
        <v>3.2012611982651762E-2</v>
      </c>
      <c r="AE35" s="16">
        <f>'Table de mortalité F'!BH69</f>
        <v>3.1692485862825241E-2</v>
      </c>
      <c r="AF35" s="16">
        <f>'Table de mortalité F'!BI69</f>
        <v>3.1375561004196986E-2</v>
      </c>
      <c r="AG35" s="16">
        <f>AF35*(1-'Table de mortalité F'!$AC69)</f>
        <v>3.1061805394155016E-2</v>
      </c>
      <c r="AH35" s="16">
        <f>AG35*(1-'Table de mortalité F'!$AC69)</f>
        <v>3.0751187340213464E-2</v>
      </c>
      <c r="AI35" s="16">
        <f>AH35*(1-'Table de mortalité F'!$AC69)</f>
        <v>3.0443675466811329E-2</v>
      </c>
      <c r="AJ35" s="16">
        <f>AI35*(1-'Table de mortalité F'!$AC69)</f>
        <v>3.0139238712143215E-2</v>
      </c>
      <c r="AK35" s="16">
        <f>AJ35*(1-'Table de mortalité F'!$AC69)</f>
        <v>2.9837846325021782E-2</v>
      </c>
      <c r="AL35" s="16">
        <f>AK35*(1-'Table de mortalité F'!$AC69)</f>
        <v>2.9539467861771564E-2</v>
      </c>
      <c r="AM35" s="16">
        <f>AL35*(1-'Table de mortalité F'!$AC69)</f>
        <v>2.9244073183153849E-2</v>
      </c>
      <c r="AN35" s="16">
        <f>AM35*(1-'Table de mortalité F'!$AC69)</f>
        <v>2.8951632451322311E-2</v>
      </c>
      <c r="AO35" s="16">
        <f>AN35*(1-'Table de mortalité F'!$AC69)</f>
        <v>2.8662116126809089E-2</v>
      </c>
      <c r="AP35" s="16">
        <f>AO35*(1-'Table de mortalité F'!$AC69)</f>
        <v>2.8375494965540999E-2</v>
      </c>
      <c r="AQ35" s="16">
        <f>AP35*(1-'Table de mortalité F'!$AC69)</f>
        <v>2.8091740015885588E-2</v>
      </c>
      <c r="AR35" s="16">
        <f>AQ35*(1-'Table de mortalité F'!$AC69)</f>
        <v>2.7810822615726732E-2</v>
      </c>
      <c r="AS35" s="16">
        <f>AR35*(1-'Table de mortalité F'!$AC69)</f>
        <v>2.7532714389569463E-2</v>
      </c>
      <c r="AT35" s="16">
        <f>AS35*(1-'Table de mortalité F'!$AC69)</f>
        <v>2.7257387245673767E-2</v>
      </c>
      <c r="AU35" s="16">
        <f>AT35*(1-'Table de mortalité F'!$AC69)</f>
        <v>2.698481337321703E-2</v>
      </c>
      <c r="AV35" s="16">
        <f>AU35*(1-'Table de mortalité F'!$AC69)</f>
        <v>2.6714965239484859E-2</v>
      </c>
      <c r="AW35" s="16">
        <f>AV35*(1-'Table de mortalité F'!$AC69)</f>
        <v>2.6447815587090012E-2</v>
      </c>
      <c r="AX35" s="16">
        <f>AW35*(1-'Table de mortalité F'!$AC69)</f>
        <v>2.618333743121911E-2</v>
      </c>
      <c r="AY35" s="16">
        <f>AX35*(1-'Table de mortalité F'!$AC69)</f>
        <v>2.5921504056906918E-2</v>
      </c>
      <c r="AZ35" s="16">
        <f>AY35*(1-'Table de mortalité F'!$AC69)</f>
        <v>2.5662289016337849E-2</v>
      </c>
      <c r="BA35" s="16">
        <f>AZ35*(1-'Table de mortalité F'!$AC69)</f>
        <v>2.5405666126174471E-2</v>
      </c>
      <c r="BB35" s="16">
        <f>BA35*(1-'Table de mortalité F'!$AC69)</f>
        <v>2.5151609464912725E-2</v>
      </c>
      <c r="BC35" s="16">
        <f>BB35*(1-'Table de mortalité F'!$AC69)</f>
        <v>2.4900093370263596E-2</v>
      </c>
      <c r="BD35" s="16">
        <f>BC35*(1-'Table de mortalité F'!$AC69)</f>
        <v>2.465109243656096E-2</v>
      </c>
      <c r="BE35" s="16">
        <f>BD35*(1-'Table de mortalité F'!$AC69)</f>
        <v>2.440458151219535E-2</v>
      </c>
      <c r="BF35" s="16">
        <f>BE35*(1-'Table de mortalité F'!$AC69)</f>
        <v>2.4160535697073396E-2</v>
      </c>
      <c r="BG35" s="16">
        <f>BF35*(1-'Table de mortalité F'!$AC69)</f>
        <v>2.3918930340102663E-2</v>
      </c>
      <c r="BH35" s="16">
        <f>BG35*(1-'Table de mortalité F'!$AC69)</f>
        <v>2.3679741036701635E-2</v>
      </c>
      <c r="BI35" s="16">
        <f>BH35*(1-'Table de mortalité F'!$AC69)</f>
        <v>2.344294362633462E-2</v>
      </c>
      <c r="BJ35" s="16">
        <f>BI35*(1-'Table de mortalité F'!$AC69)</f>
        <v>2.3208514190071274E-2</v>
      </c>
      <c r="BK35" s="16">
        <f>BJ35*(1-'Table de mortalité F'!$AC69)</f>
        <v>2.2976429048170561E-2</v>
      </c>
      <c r="BL35" s="16">
        <f>BK35*(1-'Table de mortalité F'!$AC69)</f>
        <v>2.2746664757688856E-2</v>
      </c>
      <c r="BM35" s="16">
        <f>BL35*(1-'Table de mortalité F'!$AC69)</f>
        <v>2.2519198110111969E-2</v>
      </c>
      <c r="BN35" s="16">
        <f>BM35*(1-'Table de mortalité F'!$AC69)</f>
        <v>2.2294006129010849E-2</v>
      </c>
      <c r="BO35" s="16">
        <f>BN35*(1-'Table de mortalité F'!$AC69)</f>
        <v>2.2071066067720739E-2</v>
      </c>
      <c r="BP35" s="16">
        <f>BO35*(1-'Table de mortalité F'!$AC69)</f>
        <v>2.1850355407043533E-2</v>
      </c>
      <c r="BQ35" s="16">
        <f>BP35*(1-'Table de mortalité F'!$AC69)</f>
        <v>2.1631851852973095E-2</v>
      </c>
      <c r="BR35" s="16">
        <f>BQ35*(1-'Table de mortalité F'!$AC69)</f>
        <v>2.1415533334443366E-2</v>
      </c>
      <c r="BS35" s="16">
        <f>BR35*(1-'Table de mortalité F'!$AC69)</f>
        <v>2.1201378001098933E-2</v>
      </c>
      <c r="BT35" s="16">
        <f>BS35*(1-'Table de mortalité F'!$AC69)</f>
        <v>2.0989364221087943E-2</v>
      </c>
      <c r="BU35" s="16">
        <f>BT35*(1-'Table de mortalité F'!$AC69)</f>
        <v>2.0779470578877062E-2</v>
      </c>
      <c r="BV35" s="16">
        <f>BU35*(1-'Table de mortalité F'!$AC69)</f>
        <v>2.057167587308829E-2</v>
      </c>
      <c r="BW35" s="16">
        <f>BV35*(1-'Table de mortalité F'!$AC69)</f>
        <v>2.0365959114357408E-2</v>
      </c>
      <c r="BX35" s="16">
        <f>BW35*(1-'Table de mortalité F'!$AC69)</f>
        <v>2.0162299523213835E-2</v>
      </c>
      <c r="BY35" s="16">
        <f>BX35*(1-'Table de mortalité F'!$AC69)</f>
        <v>1.9960676527981697E-2</v>
      </c>
      <c r="BZ35" s="16">
        <f>BY35*(1-'Table de mortalité F'!$AC69)</f>
        <v>1.976106976270188E-2</v>
      </c>
      <c r="CA35" s="16">
        <f>BZ35*(1-'Table de mortalité F'!$AC69)</f>
        <v>1.956345906507486E-2</v>
      </c>
      <c r="CB35" s="16">
        <f>CA35*(1-'Table de mortalité F'!$AC69)</f>
        <v>1.9367824474424113E-2</v>
      </c>
      <c r="CC35" s="16">
        <f>CB35*(1-'Table de mortalité F'!$AC69)</f>
        <v>1.9174146229679872E-2</v>
      </c>
      <c r="CD35" s="16">
        <f>CC35*(1-'Table de mortalité F'!$AC69)</f>
        <v>1.8982404767383072E-2</v>
      </c>
      <c r="CE35" s="16">
        <f>CD35*(1-'Table de mortalité F'!$AC69)</f>
        <v>1.879258071970924E-2</v>
      </c>
      <c r="CF35" s="16">
        <f>CE35*(1-'Table de mortalité F'!$AC69)</f>
        <v>1.8604654912512147E-2</v>
      </c>
      <c r="CG35" s="16">
        <f>CF35*(1-'Table de mortalité F'!$AC69)</f>
        <v>1.8418608363387025E-2</v>
      </c>
      <c r="CH35" s="16">
        <f>CG35*(1-'Table de mortalité F'!$AC69)</f>
        <v>1.8234422279753155E-2</v>
      </c>
      <c r="CI35" s="16">
        <f>CH35*(1-'Table de mortalité F'!$AC69)</f>
        <v>1.8052078056955623E-2</v>
      </c>
      <c r="CJ35" s="16">
        <f>CI35*(1-'Table de mortalité F'!$AC69)</f>
        <v>1.7871557276386067E-2</v>
      </c>
      <c r="CK35" s="16">
        <f>CJ35*(1-'Table de mortalité F'!$AC69)</f>
        <v>1.7692841703622206E-2</v>
      </c>
      <c r="CL35" s="16">
        <f>CK35*(1-'Table de mortalité F'!$AC69)</f>
        <v>1.7515913286585985E-2</v>
      </c>
      <c r="CM35" s="16">
        <f>CL35*(1-'Table de mortalité F'!$AC69)</f>
        <v>1.7340754153720127E-2</v>
      </c>
      <c r="CN35" s="16">
        <f>CM35*(1-'Table de mortalité F'!$AC69)</f>
        <v>1.7167346612182926E-2</v>
      </c>
      <c r="CO35" s="16">
        <f>CN35*(1-'Table de mortalité F'!$AC69)</f>
        <v>1.6995673146061097E-2</v>
      </c>
      <c r="CP35" s="16">
        <f>CO35*(1-'Table de mortalité F'!$AC69)</f>
        <v>1.6825716414600487E-2</v>
      </c>
      <c r="CQ35" s="16">
        <f>CP35*(1-'Table de mortalité F'!$AC69)</f>
        <v>1.6657459250454483E-2</v>
      </c>
      <c r="CR35" s="16">
        <f>CQ35*(1-'Table de mortalité F'!$AC69)</f>
        <v>1.6490884657949938E-2</v>
      </c>
      <c r="CS35" s="16">
        <f>CR35*(1-'Table de mortalité F'!$AC69)</f>
        <v>1.6325975811370439E-2</v>
      </c>
      <c r="CT35" s="16">
        <f>CS35*(1-'Table de mortalité F'!$AC69)</f>
        <v>1.6162716053256733E-2</v>
      </c>
      <c r="CU35" s="16">
        <f>CT35*(1-'Table de mortalité F'!$AC69)</f>
        <v>1.6001088892724166E-2</v>
      </c>
      <c r="CV35" s="16">
        <f>CU35*(1-'Table de mortalité F'!$AC69)</f>
        <v>1.5841078003796923E-2</v>
      </c>
      <c r="CW35" s="16">
        <f>CV35*(1-'Table de mortalité F'!$AC69)</f>
        <v>1.5682667223758953E-2</v>
      </c>
      <c r="CX35" s="16">
        <f>CW35*(1-'Table de mortalité F'!$AC69)</f>
        <v>1.5525840551521364E-2</v>
      </c>
      <c r="CY35" s="16">
        <f>CX35*(1-'Table de mortalité F'!$AC69)</f>
        <v>1.5370582146006151E-2</v>
      </c>
      <c r="CZ35" s="16">
        <f>CY35*(1-'Table de mortalité F'!$AC69)</f>
        <v>1.5216876324546089E-2</v>
      </c>
      <c r="DA35" s="16">
        <f>CZ35*(1-'Table de mortalité F'!$AC69)</f>
        <v>1.5064707561300628E-2</v>
      </c>
      <c r="DB35" s="16">
        <f>DA35*(1-'Table de mortalité F'!$AC69)</f>
        <v>1.4914060485687622E-2</v>
      </c>
      <c r="DC35" s="16">
        <f>DB35*(1-'Table de mortalité F'!$AC69)</f>
        <v>1.4764919880830745E-2</v>
      </c>
      <c r="DD35" s="16">
        <f>DC35*(1-'Table de mortalité F'!$AC69)</f>
        <v>1.4617270682022437E-2</v>
      </c>
      <c r="DE35" s="16">
        <f>DD35*(1-'Table de mortalité F'!$AC69)</f>
        <v>1.4471097975202213E-2</v>
      </c>
      <c r="DF35" s="16">
        <f>DE35*(1-'Table de mortalité F'!$AC69)</f>
        <v>1.4326386995450191E-2</v>
      </c>
      <c r="DG35" s="16">
        <f>DF35*(1-'Table de mortalité F'!$AC69)</f>
        <v>1.4183123125495689E-2</v>
      </c>
      <c r="DH35" s="16">
        <f>DG35*(1-'Table de mortalité F'!$AC69)</f>
        <v>1.4041291894240733E-2</v>
      </c>
      <c r="DI35" s="16">
        <f>DH35*(1-'Table de mortalité F'!$AC69)</f>
        <v>1.3900878975298325E-2</v>
      </c>
      <c r="DJ35" s="16">
        <f>DI35*(1-'Table de mortalité F'!$AC69)</f>
        <v>1.3761870185545342E-2</v>
      </c>
      <c r="DK35" s="16">
        <f>DJ35*(1-'Table de mortalité F'!$AC69)</f>
        <v>1.3624251483689889E-2</v>
      </c>
    </row>
    <row r="36" spans="1:115" x14ac:dyDescent="0.2">
      <c r="A36" s="16"/>
      <c r="B36" s="16">
        <v>83</v>
      </c>
      <c r="C36" s="16"/>
      <c r="D36" s="16">
        <f>'Table de mortalité F'!AG70</f>
        <v>4.8043000000000002E-2</v>
      </c>
      <c r="E36" s="16">
        <f>'Table de mortalité F'!AH70</f>
        <v>4.7413636700000004E-2</v>
      </c>
      <c r="F36" s="16">
        <f>'Table de mortalité F'!AI70</f>
        <v>4.6820966241250005E-2</v>
      </c>
      <c r="G36" s="16">
        <f>'Table de mortalité F'!AJ70</f>
        <v>4.6263796742979126E-2</v>
      </c>
      <c r="H36" s="16">
        <f>'Table de mortalité F'!AK70</f>
        <v>4.5731763080434869E-2</v>
      </c>
      <c r="I36" s="16">
        <f>'Table de mortalité F'!AL70</f>
        <v>4.5224140510242039E-2</v>
      </c>
      <c r="J36" s="16">
        <f>'Table de mortalité F'!AM70</f>
        <v>4.4740242206782445E-2</v>
      </c>
      <c r="K36" s="16">
        <f>'Table de mortalité F'!AN70</f>
        <v>4.4270469663611228E-2</v>
      </c>
      <c r="L36" s="16">
        <f>'Table de mortalité F'!AO70</f>
        <v>4.3814483826076035E-2</v>
      </c>
      <c r="M36" s="16">
        <f>'Table de mortalité F'!AP70</f>
        <v>4.3371957539432668E-2</v>
      </c>
      <c r="N36" s="16">
        <f>'Table de mortalité F'!AQ70</f>
        <v>4.2938237964038339E-2</v>
      </c>
      <c r="O36" s="16">
        <f>'Table de mortalité F'!AR70</f>
        <v>4.251314940819436E-2</v>
      </c>
      <c r="P36" s="16">
        <f>'Table de mortalité F'!AS70</f>
        <v>4.2092269229053236E-2</v>
      </c>
      <c r="Q36" s="16">
        <f>'Table de mortalité F'!AT70</f>
        <v>4.1675555763685611E-2</v>
      </c>
      <c r="R36" s="16">
        <f>'Table de mortalité F'!AU70</f>
        <v>4.1262967761625122E-2</v>
      </c>
      <c r="S36" s="16">
        <f>'Table de mortalité F'!AV70</f>
        <v>4.0854464380785036E-2</v>
      </c>
      <c r="T36" s="16">
        <f>'Table de mortalité F'!AW70</f>
        <v>4.0450005183415266E-2</v>
      </c>
      <c r="U36" s="16">
        <f>'Table de mortalité F'!AX70</f>
        <v>4.0045505131581116E-2</v>
      </c>
      <c r="V36" s="16">
        <f>'Table de mortalité F'!AY70</f>
        <v>3.9645050080265302E-2</v>
      </c>
      <c r="W36" s="16">
        <f>'Table de mortalité F'!AZ70</f>
        <v>3.9248599579462647E-2</v>
      </c>
      <c r="X36" s="16">
        <f>'Table de mortalité F'!BA70</f>
        <v>3.8856113583668021E-2</v>
      </c>
      <c r="Y36" s="16">
        <f>'Table de mortalité F'!BB70</f>
        <v>3.8467552447831344E-2</v>
      </c>
      <c r="Z36" s="16">
        <f>'Table de mortalité F'!BC70</f>
        <v>3.8082876923353028E-2</v>
      </c>
      <c r="AA36" s="16">
        <f>'Table de mortalité F'!BD70</f>
        <v>3.7702048154119497E-2</v>
      </c>
      <c r="AB36" s="16">
        <f>'Table de mortalité F'!BE70</f>
        <v>3.7325027672578302E-2</v>
      </c>
      <c r="AC36" s="16">
        <f>'Table de mortalité F'!BF70</f>
        <v>3.6951777395852516E-2</v>
      </c>
      <c r="AD36" s="16">
        <f>'Table de mortalité F'!BG70</f>
        <v>3.6582259621893994E-2</v>
      </c>
      <c r="AE36" s="16">
        <f>'Table de mortalité F'!BH70</f>
        <v>3.6216437025675056E-2</v>
      </c>
      <c r="AF36" s="16">
        <f>'Table de mortalité F'!BI70</f>
        <v>3.5854272655418302E-2</v>
      </c>
      <c r="AG36" s="16">
        <f>AF36*(1-'Table de mortalité F'!$AC70)</f>
        <v>3.5495729928864121E-2</v>
      </c>
      <c r="AH36" s="16">
        <f>AG36*(1-'Table de mortalité F'!$AC70)</f>
        <v>3.5140772629575483E-2</v>
      </c>
      <c r="AI36" s="16">
        <f>AH36*(1-'Table de mortalité F'!$AC70)</f>
        <v>3.4789364903279725E-2</v>
      </c>
      <c r="AJ36" s="16">
        <f>AI36*(1-'Table de mortalité F'!$AC70)</f>
        <v>3.444147125424693E-2</v>
      </c>
      <c r="AK36" s="16">
        <f>AJ36*(1-'Table de mortalité F'!$AC70)</f>
        <v>3.409705654170446E-2</v>
      </c>
      <c r="AL36" s="16">
        <f>AK36*(1-'Table de mortalité F'!$AC70)</f>
        <v>3.3756085976287417E-2</v>
      </c>
      <c r="AM36" s="16">
        <f>AL36*(1-'Table de mortalité F'!$AC70)</f>
        <v>3.3418525116524544E-2</v>
      </c>
      <c r="AN36" s="16">
        <f>AM36*(1-'Table de mortalité F'!$AC70)</f>
        <v>3.3084339865359295E-2</v>
      </c>
      <c r="AO36" s="16">
        <f>AN36*(1-'Table de mortalité F'!$AC70)</f>
        <v>3.2753496466705702E-2</v>
      </c>
      <c r="AP36" s="16">
        <f>AO36*(1-'Table de mortalité F'!$AC70)</f>
        <v>3.2425961502038643E-2</v>
      </c>
      <c r="AQ36" s="16">
        <f>AP36*(1-'Table de mortalité F'!$AC70)</f>
        <v>3.2101701887018254E-2</v>
      </c>
      <c r="AR36" s="16">
        <f>AQ36*(1-'Table de mortalité F'!$AC70)</f>
        <v>3.1780684868148071E-2</v>
      </c>
      <c r="AS36" s="16">
        <f>AR36*(1-'Table de mortalité F'!$AC70)</f>
        <v>3.1462878019466588E-2</v>
      </c>
      <c r="AT36" s="16">
        <f>AS36*(1-'Table de mortalité F'!$AC70)</f>
        <v>3.1148249239271921E-2</v>
      </c>
      <c r="AU36" s="16">
        <f>AT36*(1-'Table de mortalité F'!$AC70)</f>
        <v>3.0836766746879202E-2</v>
      </c>
      <c r="AV36" s="16">
        <f>AU36*(1-'Table de mortalité F'!$AC70)</f>
        <v>3.052839907941041E-2</v>
      </c>
      <c r="AW36" s="16">
        <f>AV36*(1-'Table de mortalité F'!$AC70)</f>
        <v>3.0223115088616307E-2</v>
      </c>
      <c r="AX36" s="16">
        <f>AW36*(1-'Table de mortalité F'!$AC70)</f>
        <v>2.9920883937730142E-2</v>
      </c>
      <c r="AY36" s="16">
        <f>AX36*(1-'Table de mortalité F'!$AC70)</f>
        <v>2.962167509835284E-2</v>
      </c>
      <c r="AZ36" s="16">
        <f>AY36*(1-'Table de mortalité F'!$AC70)</f>
        <v>2.9325458347369313E-2</v>
      </c>
      <c r="BA36" s="16">
        <f>AZ36*(1-'Table de mortalité F'!$AC70)</f>
        <v>2.903220376389562E-2</v>
      </c>
      <c r="BB36" s="16">
        <f>BA36*(1-'Table de mortalité F'!$AC70)</f>
        <v>2.8741881726256663E-2</v>
      </c>
      <c r="BC36" s="16">
        <f>BB36*(1-'Table de mortalité F'!$AC70)</f>
        <v>2.8454462908994095E-2</v>
      </c>
      <c r="BD36" s="16">
        <f>BC36*(1-'Table de mortalité F'!$AC70)</f>
        <v>2.8169918279904154E-2</v>
      </c>
      <c r="BE36" s="16">
        <f>BD36*(1-'Table de mortalité F'!$AC70)</f>
        <v>2.7888219097105111E-2</v>
      </c>
      <c r="BF36" s="16">
        <f>BE36*(1-'Table de mortalité F'!$AC70)</f>
        <v>2.7609336906134058E-2</v>
      </c>
      <c r="BG36" s="16">
        <f>BF36*(1-'Table de mortalité F'!$AC70)</f>
        <v>2.7333243537072716E-2</v>
      </c>
      <c r="BH36" s="16">
        <f>BG36*(1-'Table de mortalité F'!$AC70)</f>
        <v>2.705991110170199E-2</v>
      </c>
      <c r="BI36" s="16">
        <f>BH36*(1-'Table de mortalité F'!$AC70)</f>
        <v>2.6789311990684968E-2</v>
      </c>
      <c r="BJ36" s="16">
        <f>BI36*(1-'Table de mortalité F'!$AC70)</f>
        <v>2.6521418870778118E-2</v>
      </c>
      <c r="BK36" s="16">
        <f>BJ36*(1-'Table de mortalité F'!$AC70)</f>
        <v>2.6256204682070336E-2</v>
      </c>
      <c r="BL36" s="16">
        <f>BK36*(1-'Table de mortalité F'!$AC70)</f>
        <v>2.5993642635249632E-2</v>
      </c>
      <c r="BM36" s="16">
        <f>BL36*(1-'Table de mortalité F'!$AC70)</f>
        <v>2.5733706208897134E-2</v>
      </c>
      <c r="BN36" s="16">
        <f>BM36*(1-'Table de mortalité F'!$AC70)</f>
        <v>2.5476369146808162E-2</v>
      </c>
      <c r="BO36" s="16">
        <f>BN36*(1-'Table de mortalité F'!$AC70)</f>
        <v>2.5221605455340079E-2</v>
      </c>
      <c r="BP36" s="16">
        <f>BO36*(1-'Table de mortalité F'!$AC70)</f>
        <v>2.496938940078668E-2</v>
      </c>
      <c r="BQ36" s="16">
        <f>BP36*(1-'Table de mortalité F'!$AC70)</f>
        <v>2.4719695506778813E-2</v>
      </c>
      <c r="BR36" s="16">
        <f>BQ36*(1-'Table de mortalité F'!$AC70)</f>
        <v>2.4472498551711026E-2</v>
      </c>
      <c r="BS36" s="16">
        <f>BR36*(1-'Table de mortalité F'!$AC70)</f>
        <v>2.4227773566193916E-2</v>
      </c>
      <c r="BT36" s="16">
        <f>BS36*(1-'Table de mortalité F'!$AC70)</f>
        <v>2.3985495830531976E-2</v>
      </c>
      <c r="BU36" s="16">
        <f>BT36*(1-'Table de mortalité F'!$AC70)</f>
        <v>2.3745640872226654E-2</v>
      </c>
      <c r="BV36" s="16">
        <f>BU36*(1-'Table de mortalité F'!$AC70)</f>
        <v>2.3508184463504386E-2</v>
      </c>
      <c r="BW36" s="16">
        <f>BV36*(1-'Table de mortalité F'!$AC70)</f>
        <v>2.3273102618869342E-2</v>
      </c>
      <c r="BX36" s="16">
        <f>BW36*(1-'Table de mortalité F'!$AC70)</f>
        <v>2.3040371592680648E-2</v>
      </c>
      <c r="BY36" s="16">
        <f>BX36*(1-'Table de mortalité F'!$AC70)</f>
        <v>2.280996787675384E-2</v>
      </c>
      <c r="BZ36" s="16">
        <f>BY36*(1-'Table de mortalité F'!$AC70)</f>
        <v>2.2581868197986302E-2</v>
      </c>
      <c r="CA36" s="16">
        <f>BZ36*(1-'Table de mortalité F'!$AC70)</f>
        <v>2.2356049516006438E-2</v>
      </c>
      <c r="CB36" s="16">
        <f>CA36*(1-'Table de mortalité F'!$AC70)</f>
        <v>2.2132489020846375E-2</v>
      </c>
      <c r="CC36" s="16">
        <f>CB36*(1-'Table de mortalité F'!$AC70)</f>
        <v>2.1911164130637911E-2</v>
      </c>
      <c r="CD36" s="16">
        <f>CC36*(1-'Table de mortalité F'!$AC70)</f>
        <v>2.169205248933153E-2</v>
      </c>
      <c r="CE36" s="16">
        <f>CD36*(1-'Table de mortalité F'!$AC70)</f>
        <v>2.1475131964438215E-2</v>
      </c>
      <c r="CF36" s="16">
        <f>CE36*(1-'Table de mortalité F'!$AC70)</f>
        <v>2.1260380644793832E-2</v>
      </c>
      <c r="CG36" s="16">
        <f>CF36*(1-'Table de mortalité F'!$AC70)</f>
        <v>2.1047776838345893E-2</v>
      </c>
      <c r="CH36" s="16">
        <f>CG36*(1-'Table de mortalité F'!$AC70)</f>
        <v>2.0837299069962435E-2</v>
      </c>
      <c r="CI36" s="16">
        <f>CH36*(1-'Table de mortalité F'!$AC70)</f>
        <v>2.062892607926281E-2</v>
      </c>
      <c r="CJ36" s="16">
        <f>CI36*(1-'Table de mortalité F'!$AC70)</f>
        <v>2.0422636818470181E-2</v>
      </c>
      <c r="CK36" s="16">
        <f>CJ36*(1-'Table de mortalité F'!$AC70)</f>
        <v>2.0218410450285478E-2</v>
      </c>
      <c r="CL36" s="16">
        <f>CK36*(1-'Table de mortalité F'!$AC70)</f>
        <v>2.0016226345782623E-2</v>
      </c>
      <c r="CM36" s="16">
        <f>CL36*(1-'Table de mortalité F'!$AC70)</f>
        <v>1.9816064082324798E-2</v>
      </c>
      <c r="CN36" s="16">
        <f>CM36*(1-'Table de mortalité F'!$AC70)</f>
        <v>1.961790344150155E-2</v>
      </c>
      <c r="CO36" s="16">
        <f>CN36*(1-'Table de mortalité F'!$AC70)</f>
        <v>1.9421724407086532E-2</v>
      </c>
      <c r="CP36" s="16">
        <f>CO36*(1-'Table de mortalité F'!$AC70)</f>
        <v>1.9227507163015668E-2</v>
      </c>
      <c r="CQ36" s="16">
        <f>CP36*(1-'Table de mortalité F'!$AC70)</f>
        <v>1.9035232091385513E-2</v>
      </c>
      <c r="CR36" s="16">
        <f>CQ36*(1-'Table de mortalité F'!$AC70)</f>
        <v>1.8844879770471657E-2</v>
      </c>
      <c r="CS36" s="16">
        <f>CR36*(1-'Table de mortalité F'!$AC70)</f>
        <v>1.8656430972766942E-2</v>
      </c>
      <c r="CT36" s="16">
        <f>CS36*(1-'Table de mortalité F'!$AC70)</f>
        <v>1.8469866663039271E-2</v>
      </c>
      <c r="CU36" s="16">
        <f>CT36*(1-'Table de mortalité F'!$AC70)</f>
        <v>1.8285167996408877E-2</v>
      </c>
      <c r="CV36" s="16">
        <f>CU36*(1-'Table de mortalité F'!$AC70)</f>
        <v>1.8102316316444787E-2</v>
      </c>
      <c r="CW36" s="16">
        <f>CV36*(1-'Table de mortalité F'!$AC70)</f>
        <v>1.7921293153280338E-2</v>
      </c>
      <c r="CX36" s="16">
        <f>CW36*(1-'Table de mortalité F'!$AC70)</f>
        <v>1.7742080221747534E-2</v>
      </c>
      <c r="CY36" s="16">
        <f>CX36*(1-'Table de mortalité F'!$AC70)</f>
        <v>1.756465941953006E-2</v>
      </c>
      <c r="CZ36" s="16">
        <f>CY36*(1-'Table de mortalité F'!$AC70)</f>
        <v>1.7389012825334758E-2</v>
      </c>
      <c r="DA36" s="16">
        <f>CZ36*(1-'Table de mortalité F'!$AC70)</f>
        <v>1.7215122697081409E-2</v>
      </c>
      <c r="DB36" s="16">
        <f>DA36*(1-'Table de mortalité F'!$AC70)</f>
        <v>1.7042971470110597E-2</v>
      </c>
      <c r="DC36" s="16">
        <f>DB36*(1-'Table de mortalité F'!$AC70)</f>
        <v>1.687254175540949E-2</v>
      </c>
      <c r="DD36" s="16">
        <f>DC36*(1-'Table de mortalité F'!$AC70)</f>
        <v>1.6703816337855396E-2</v>
      </c>
      <c r="DE36" s="16">
        <f>DD36*(1-'Table de mortalité F'!$AC70)</f>
        <v>1.6536778174476841E-2</v>
      </c>
      <c r="DF36" s="16">
        <f>DE36*(1-'Table de mortalité F'!$AC70)</f>
        <v>1.6371410392732072E-2</v>
      </c>
      <c r="DG36" s="16">
        <f>DF36*(1-'Table de mortalité F'!$AC70)</f>
        <v>1.6207696288804752E-2</v>
      </c>
      <c r="DH36" s="16">
        <f>DG36*(1-'Table de mortalité F'!$AC70)</f>
        <v>1.6045619325916704E-2</v>
      </c>
      <c r="DI36" s="16">
        <f>DH36*(1-'Table de mortalité F'!$AC70)</f>
        <v>1.5885163132657535E-2</v>
      </c>
      <c r="DJ36" s="16">
        <f>DI36*(1-'Table de mortalité F'!$AC70)</f>
        <v>1.5726311501330959E-2</v>
      </c>
      <c r="DK36" s="16">
        <f>DJ36*(1-'Table de mortalité F'!$AC70)</f>
        <v>1.556904838631765E-2</v>
      </c>
    </row>
    <row r="37" spans="1:115" x14ac:dyDescent="0.2">
      <c r="A37" s="16"/>
      <c r="B37" s="16">
        <v>84</v>
      </c>
      <c r="C37" s="16"/>
      <c r="D37" s="16">
        <f>'Table de mortalité F'!AG71</f>
        <v>5.4494599999999997E-2</v>
      </c>
      <c r="E37" s="16">
        <f>'Table de mortalité F'!AH71</f>
        <v>5.3813417500000002E-2</v>
      </c>
      <c r="F37" s="16">
        <f>'Table de mortalité F'!AI71</f>
        <v>5.3178419173500004E-2</v>
      </c>
      <c r="G37" s="16">
        <f>'Table de mortalité F'!AJ71</f>
        <v>5.2582820878756806E-2</v>
      </c>
      <c r="H37" s="16">
        <f>'Table de mortalité F'!AK71</f>
        <v>5.2020184695354105E-2</v>
      </c>
      <c r="I37" s="16">
        <f>'Table de mortalité F'!AL71</f>
        <v>5.1479174774522421E-2</v>
      </c>
      <c r="J37" s="16">
        <f>'Table de mortalité F'!AM71</f>
        <v>5.0959235109299741E-2</v>
      </c>
      <c r="K37" s="16">
        <f>'Table de mortalité F'!AN71</f>
        <v>5.0454738681717674E-2</v>
      </c>
      <c r="L37" s="16">
        <f>'Table de mortalité F'!AO71</f>
        <v>4.9965327716505012E-2</v>
      </c>
      <c r="M37" s="16">
        <f>'Table de mortalité F'!AP71</f>
        <v>4.9485660570426561E-2</v>
      </c>
      <c r="N37" s="16">
        <f>'Table de mortalité F'!AQ71</f>
        <v>4.9010598228950465E-2</v>
      </c>
      <c r="O37" s="16">
        <f>'Table de mortalité F'!AR71</f>
        <v>4.854009648595254E-2</v>
      </c>
      <c r="P37" s="16">
        <f>'Table de mortalité F'!AS71</f>
        <v>4.8074111559687396E-2</v>
      </c>
      <c r="Q37" s="16">
        <f>'Table de mortalité F'!AT71</f>
        <v>4.7612600088714395E-2</v>
      </c>
      <c r="R37" s="16">
        <f>'Table de mortalité F'!AU71</f>
        <v>4.7150757867853867E-2</v>
      </c>
      <c r="S37" s="16">
        <f>'Table de mortalité F'!AV71</f>
        <v>4.6688680440748899E-2</v>
      </c>
      <c r="T37" s="16">
        <f>'Table de mortalité F'!AW71</f>
        <v>4.6226462504385481E-2</v>
      </c>
      <c r="U37" s="16">
        <f>'Table de mortalité F'!AX71</f>
        <v>4.5768820525592065E-2</v>
      </c>
      <c r="V37" s="16">
        <f>'Table de mortalité F'!AY71</f>
        <v>4.5311132320336144E-2</v>
      </c>
      <c r="W37" s="16">
        <f>'Table de mortalité F'!AZ71</f>
        <v>4.4858020997132785E-2</v>
      </c>
      <c r="X37" s="16">
        <f>'Table de mortalité F'!BA71</f>
        <v>4.4409440787161455E-2</v>
      </c>
      <c r="Y37" s="16">
        <f>'Table de mortalité F'!BB71</f>
        <v>4.3965346379289838E-2</v>
      </c>
      <c r="Z37" s="16">
        <f>'Table de mortalité F'!BC71</f>
        <v>4.352569291549694E-2</v>
      </c>
      <c r="AA37" s="16">
        <f>'Table de mortalité F'!BD71</f>
        <v>4.309043598634197E-2</v>
      </c>
      <c r="AB37" s="16">
        <f>'Table de mortalité F'!BE71</f>
        <v>4.265953162647855E-2</v>
      </c>
      <c r="AC37" s="16">
        <f>'Table de mortalité F'!BF71</f>
        <v>4.2232936310213763E-2</v>
      </c>
      <c r="AD37" s="16">
        <f>'Table de mortalité F'!BG71</f>
        <v>4.1810606947111625E-2</v>
      </c>
      <c r="AE37" s="16">
        <f>'Table de mortalité F'!BH71</f>
        <v>4.1392500877640508E-2</v>
      </c>
      <c r="AF37" s="16">
        <f>'Table de mortalité F'!BI71</f>
        <v>4.0978575868864102E-2</v>
      </c>
      <c r="AG37" s="16">
        <f>AF37*(1-'Table de mortalité F'!$AC71)</f>
        <v>4.0568790110175459E-2</v>
      </c>
      <c r="AH37" s="16">
        <f>AG37*(1-'Table de mortalité F'!$AC71)</f>
        <v>4.0163102209073702E-2</v>
      </c>
      <c r="AI37" s="16">
        <f>AH37*(1-'Table de mortalité F'!$AC71)</f>
        <v>3.9761471186982963E-2</v>
      </c>
      <c r="AJ37" s="16">
        <f>AI37*(1-'Table de mortalité F'!$AC71)</f>
        <v>3.9363856475113132E-2</v>
      </c>
      <c r="AK37" s="16">
        <f>AJ37*(1-'Table de mortalité F'!$AC71)</f>
        <v>3.8970217910362003E-2</v>
      </c>
      <c r="AL37" s="16">
        <f>AK37*(1-'Table de mortalité F'!$AC71)</f>
        <v>3.8580515731258383E-2</v>
      </c>
      <c r="AM37" s="16">
        <f>AL37*(1-'Table de mortalité F'!$AC71)</f>
        <v>3.81947105739458E-2</v>
      </c>
      <c r="AN37" s="16">
        <f>AM37*(1-'Table de mortalité F'!$AC71)</f>
        <v>3.7812763468206341E-2</v>
      </c>
      <c r="AO37" s="16">
        <f>AN37*(1-'Table de mortalité F'!$AC71)</f>
        <v>3.7434635833524278E-2</v>
      </c>
      <c r="AP37" s="16">
        <f>AO37*(1-'Table de mortalité F'!$AC71)</f>
        <v>3.7060289475189037E-2</v>
      </c>
      <c r="AQ37" s="16">
        <f>AP37*(1-'Table de mortalité F'!$AC71)</f>
        <v>3.6689686580437149E-2</v>
      </c>
      <c r="AR37" s="16">
        <f>AQ37*(1-'Table de mortalité F'!$AC71)</f>
        <v>3.6322789714632778E-2</v>
      </c>
      <c r="AS37" s="16">
        <f>AR37*(1-'Table de mortalité F'!$AC71)</f>
        <v>3.5959561817486448E-2</v>
      </c>
      <c r="AT37" s="16">
        <f>AS37*(1-'Table de mortalité F'!$AC71)</f>
        <v>3.5599966199311585E-2</v>
      </c>
      <c r="AU37" s="16">
        <f>AT37*(1-'Table de mortalité F'!$AC71)</f>
        <v>3.5243966537318469E-2</v>
      </c>
      <c r="AV37" s="16">
        <f>AU37*(1-'Table de mortalité F'!$AC71)</f>
        <v>3.4891526871945286E-2</v>
      </c>
      <c r="AW37" s="16">
        <f>AV37*(1-'Table de mortalité F'!$AC71)</f>
        <v>3.4542611603225831E-2</v>
      </c>
      <c r="AX37" s="16">
        <f>AW37*(1-'Table de mortalité F'!$AC71)</f>
        <v>3.4197185487193575E-2</v>
      </c>
      <c r="AY37" s="16">
        <f>AX37*(1-'Table de mortalité F'!$AC71)</f>
        <v>3.3855213632321642E-2</v>
      </c>
      <c r="AZ37" s="16">
        <f>AY37*(1-'Table de mortalité F'!$AC71)</f>
        <v>3.3516661495998426E-2</v>
      </c>
      <c r="BA37" s="16">
        <f>AZ37*(1-'Table de mortalité F'!$AC71)</f>
        <v>3.3181494881038442E-2</v>
      </c>
      <c r="BB37" s="16">
        <f>BA37*(1-'Table de mortalité F'!$AC71)</f>
        <v>3.2849679932228058E-2</v>
      </c>
      <c r="BC37" s="16">
        <f>BB37*(1-'Table de mortalité F'!$AC71)</f>
        <v>3.2521183132905779E-2</v>
      </c>
      <c r="BD37" s="16">
        <f>BC37*(1-'Table de mortalité F'!$AC71)</f>
        <v>3.2195971301576719E-2</v>
      </c>
      <c r="BE37" s="16">
        <f>BD37*(1-'Table de mortalité F'!$AC71)</f>
        <v>3.1874011588560951E-2</v>
      </c>
      <c r="BF37" s="16">
        <f>BE37*(1-'Table de mortalité F'!$AC71)</f>
        <v>3.1555271472675339E-2</v>
      </c>
      <c r="BG37" s="16">
        <f>BF37*(1-'Table de mortalité F'!$AC71)</f>
        <v>3.1239718757948585E-2</v>
      </c>
      <c r="BH37" s="16">
        <f>BG37*(1-'Table de mortalité F'!$AC71)</f>
        <v>3.09273215703691E-2</v>
      </c>
      <c r="BI37" s="16">
        <f>BH37*(1-'Table de mortalité F'!$AC71)</f>
        <v>3.061804835466541E-2</v>
      </c>
      <c r="BJ37" s="16">
        <f>BI37*(1-'Table de mortalité F'!$AC71)</f>
        <v>3.0311867871118756E-2</v>
      </c>
      <c r="BK37" s="16">
        <f>BJ37*(1-'Table de mortalité F'!$AC71)</f>
        <v>3.0008749192407567E-2</v>
      </c>
      <c r="BL37" s="16">
        <f>BK37*(1-'Table de mortalité F'!$AC71)</f>
        <v>2.9708661700483491E-2</v>
      </c>
      <c r="BM37" s="16">
        <f>BL37*(1-'Table de mortalité F'!$AC71)</f>
        <v>2.9411575083478657E-2</v>
      </c>
      <c r="BN37" s="16">
        <f>BM37*(1-'Table de mortalité F'!$AC71)</f>
        <v>2.9117459332643869E-2</v>
      </c>
      <c r="BO37" s="16">
        <f>BN37*(1-'Table de mortalité F'!$AC71)</f>
        <v>2.8826284739317431E-2</v>
      </c>
      <c r="BP37" s="16">
        <f>BO37*(1-'Table de mortalité F'!$AC71)</f>
        <v>2.8538021891924257E-2</v>
      </c>
      <c r="BQ37" s="16">
        <f>BP37*(1-'Table de mortalité F'!$AC71)</f>
        <v>2.8252641673005015E-2</v>
      </c>
      <c r="BR37" s="16">
        <f>BQ37*(1-'Table de mortalité F'!$AC71)</f>
        <v>2.7970115256274963E-2</v>
      </c>
      <c r="BS37" s="16">
        <f>BR37*(1-'Table de mortalité F'!$AC71)</f>
        <v>2.7690414103712212E-2</v>
      </c>
      <c r="BT37" s="16">
        <f>BS37*(1-'Table de mortalité F'!$AC71)</f>
        <v>2.7413509962675092E-2</v>
      </c>
      <c r="BU37" s="16">
        <f>BT37*(1-'Table de mortalité F'!$AC71)</f>
        <v>2.7139374863048342E-2</v>
      </c>
      <c r="BV37" s="16">
        <f>BU37*(1-'Table de mortalité F'!$AC71)</f>
        <v>2.686798111441786E-2</v>
      </c>
      <c r="BW37" s="16">
        <f>BV37*(1-'Table de mortalité F'!$AC71)</f>
        <v>2.6599301303273679E-2</v>
      </c>
      <c r="BX37" s="16">
        <f>BW37*(1-'Table de mortalité F'!$AC71)</f>
        <v>2.6333308290240942E-2</v>
      </c>
      <c r="BY37" s="16">
        <f>BX37*(1-'Table de mortalité F'!$AC71)</f>
        <v>2.6069975207338534E-2</v>
      </c>
      <c r="BZ37" s="16">
        <f>BY37*(1-'Table de mortalité F'!$AC71)</f>
        <v>2.5809275455265148E-2</v>
      </c>
      <c r="CA37" s="16">
        <f>BZ37*(1-'Table de mortalité F'!$AC71)</f>
        <v>2.5551182700712497E-2</v>
      </c>
      <c r="CB37" s="16">
        <f>CA37*(1-'Table de mortalité F'!$AC71)</f>
        <v>2.5295670873705371E-2</v>
      </c>
      <c r="CC37" s="16">
        <f>CB37*(1-'Table de mortalité F'!$AC71)</f>
        <v>2.5042714164968317E-2</v>
      </c>
      <c r="CD37" s="16">
        <f>CC37*(1-'Table de mortalité F'!$AC71)</f>
        <v>2.4792287023318635E-2</v>
      </c>
      <c r="CE37" s="16">
        <f>CD37*(1-'Table de mortalité F'!$AC71)</f>
        <v>2.454436415308545E-2</v>
      </c>
      <c r="CF37" s="16">
        <f>CE37*(1-'Table de mortalité F'!$AC71)</f>
        <v>2.4298920511554595E-2</v>
      </c>
      <c r="CG37" s="16">
        <f>CF37*(1-'Table de mortalité F'!$AC71)</f>
        <v>2.405593130643905E-2</v>
      </c>
      <c r="CH37" s="16">
        <f>CG37*(1-'Table de mortalité F'!$AC71)</f>
        <v>2.3815371993374659E-2</v>
      </c>
      <c r="CI37" s="16">
        <f>CH37*(1-'Table de mortalité F'!$AC71)</f>
        <v>2.3577218273440913E-2</v>
      </c>
      <c r="CJ37" s="16">
        <f>CI37*(1-'Table de mortalité F'!$AC71)</f>
        <v>2.3341446090706503E-2</v>
      </c>
      <c r="CK37" s="16">
        <f>CJ37*(1-'Table de mortalité F'!$AC71)</f>
        <v>2.3108031629799439E-2</v>
      </c>
      <c r="CL37" s="16">
        <f>CK37*(1-'Table de mortalité F'!$AC71)</f>
        <v>2.2876951313501443E-2</v>
      </c>
      <c r="CM37" s="16">
        <f>CL37*(1-'Table de mortalité F'!$AC71)</f>
        <v>2.2648181800366429E-2</v>
      </c>
      <c r="CN37" s="16">
        <f>CM37*(1-'Table de mortalité F'!$AC71)</f>
        <v>2.2421699982362764E-2</v>
      </c>
      <c r="CO37" s="16">
        <f>CN37*(1-'Table de mortalité F'!$AC71)</f>
        <v>2.2197482982539134E-2</v>
      </c>
      <c r="CP37" s="16">
        <f>CO37*(1-'Table de mortalité F'!$AC71)</f>
        <v>2.1975508152713742E-2</v>
      </c>
      <c r="CQ37" s="16">
        <f>CP37*(1-'Table de mortalité F'!$AC71)</f>
        <v>2.1755753071186604E-2</v>
      </c>
      <c r="CR37" s="16">
        <f>CQ37*(1-'Table de mortalité F'!$AC71)</f>
        <v>2.1538195540474737E-2</v>
      </c>
      <c r="CS37" s="16">
        <f>CR37*(1-'Table de mortalité F'!$AC71)</f>
        <v>2.1322813585069988E-2</v>
      </c>
      <c r="CT37" s="16">
        <f>CS37*(1-'Table de mortalité F'!$AC71)</f>
        <v>2.1109585449219287E-2</v>
      </c>
      <c r="CU37" s="16">
        <f>CT37*(1-'Table de mortalité F'!$AC71)</f>
        <v>2.0898489594727093E-2</v>
      </c>
      <c r="CV37" s="16">
        <f>CU37*(1-'Table de mortalité F'!$AC71)</f>
        <v>2.0689504698779823E-2</v>
      </c>
      <c r="CW37" s="16">
        <f>CV37*(1-'Table de mortalité F'!$AC71)</f>
        <v>2.0482609651792025E-2</v>
      </c>
      <c r="CX37" s="16">
        <f>CW37*(1-'Table de mortalité F'!$AC71)</f>
        <v>2.0277783555274105E-2</v>
      </c>
      <c r="CY37" s="16">
        <f>CX37*(1-'Table de mortalité F'!$AC71)</f>
        <v>2.0075005719721362E-2</v>
      </c>
      <c r="CZ37" s="16">
        <f>CY37*(1-'Table de mortalité F'!$AC71)</f>
        <v>1.9874255662524147E-2</v>
      </c>
      <c r="DA37" s="16">
        <f>CZ37*(1-'Table de mortalité F'!$AC71)</f>
        <v>1.9675513105898906E-2</v>
      </c>
      <c r="DB37" s="16">
        <f>DA37*(1-'Table de mortalité F'!$AC71)</f>
        <v>1.9478757974839916E-2</v>
      </c>
      <c r="DC37" s="16">
        <f>DB37*(1-'Table de mortalité F'!$AC71)</f>
        <v>1.9283970395091516E-2</v>
      </c>
      <c r="DD37" s="16">
        <f>DC37*(1-'Table de mortalité F'!$AC71)</f>
        <v>1.9091130691140601E-2</v>
      </c>
      <c r="DE37" s="16">
        <f>DD37*(1-'Table de mortalité F'!$AC71)</f>
        <v>1.8900219384229196E-2</v>
      </c>
      <c r="DF37" s="16">
        <f>DE37*(1-'Table de mortalité F'!$AC71)</f>
        <v>1.8711217190386903E-2</v>
      </c>
      <c r="DG37" s="16">
        <f>DF37*(1-'Table de mortalité F'!$AC71)</f>
        <v>1.8524105018483034E-2</v>
      </c>
      <c r="DH37" s="16">
        <f>DG37*(1-'Table de mortalité F'!$AC71)</f>
        <v>1.8338863968298202E-2</v>
      </c>
      <c r="DI37" s="16">
        <f>DH37*(1-'Table de mortalité F'!$AC71)</f>
        <v>1.8155475328615219E-2</v>
      </c>
      <c r="DJ37" s="16">
        <f>DI37*(1-'Table de mortalité F'!$AC71)</f>
        <v>1.7973920575329067E-2</v>
      </c>
      <c r="DK37" s="16">
        <f>DJ37*(1-'Table de mortalité F'!$AC71)</f>
        <v>1.7794181369575775E-2</v>
      </c>
    </row>
    <row r="38" spans="1:115" x14ac:dyDescent="0.2">
      <c r="A38" s="16"/>
      <c r="B38" s="16">
        <v>85</v>
      </c>
      <c r="C38" s="16"/>
      <c r="D38" s="16">
        <f>'Table de mortalité F'!AG72</f>
        <v>6.17715E-2</v>
      </c>
      <c r="E38" s="16">
        <f>'Table de mortalité F'!AH72</f>
        <v>6.1024064849999997E-2</v>
      </c>
      <c r="F38" s="16">
        <f>'Table de mortalité F'!AI72</f>
        <v>6.0328390510709998E-2</v>
      </c>
      <c r="G38" s="16">
        <f>'Table de mortalité F'!AJ72</f>
        <v>5.9670811054143257E-2</v>
      </c>
      <c r="H38" s="16">
        <f>'Table de mortalité F'!AK72</f>
        <v>5.9050234619180166E-2</v>
      </c>
      <c r="I38" s="16">
        <f>'Table de mortalité F'!AL72</f>
        <v>5.8459732272988361E-2</v>
      </c>
      <c r="J38" s="16">
        <f>'Table de mortalité F'!AM72</f>
        <v>5.7886826896713074E-2</v>
      </c>
      <c r="K38" s="16">
        <f>'Table de mortalité F'!AN72</f>
        <v>5.7331113358504625E-2</v>
      </c>
      <c r="L38" s="16">
        <f>'Table de mortalité F'!AO72</f>
        <v>5.6792200892934686E-2</v>
      </c>
      <c r="M38" s="16">
        <f>'Table de mortalité F'!AP72</f>
        <v>5.6258354204541103E-2</v>
      </c>
      <c r="N38" s="16">
        <f>'Table de mortalité F'!AQ72</f>
        <v>5.5729525675018418E-2</v>
      </c>
      <c r="O38" s="16">
        <f>'Table de mortalité F'!AR72</f>
        <v>5.5205668133673245E-2</v>
      </c>
      <c r="P38" s="16">
        <f>'Table de mortalité F'!AS72</f>
        <v>5.4681214286403351E-2</v>
      </c>
      <c r="Q38" s="16">
        <f>'Table de mortalité F'!AT72</f>
        <v>5.4161742750682522E-2</v>
      </c>
      <c r="R38" s="16">
        <f>'Table de mortalité F'!AU72</f>
        <v>5.364179002027597E-2</v>
      </c>
      <c r="S38" s="16">
        <f>'Table de mortalité F'!AV72</f>
        <v>5.3121464657079294E-2</v>
      </c>
      <c r="T38" s="16">
        <f>'Table de mortalité F'!AW72</f>
        <v>5.2600874303439918E-2</v>
      </c>
      <c r="U38" s="16">
        <f>'Table de mortalité F'!AX72</f>
        <v>5.2080125647835859E-2</v>
      </c>
      <c r="V38" s="16">
        <f>'Table de mortalité F'!AY72</f>
        <v>5.1559324391357499E-2</v>
      </c>
      <c r="W38" s="16">
        <f>'Table de mortalité F'!AZ72</f>
        <v>5.104373114744392E-2</v>
      </c>
      <c r="X38" s="16">
        <f>'Table de mortalité F'!BA72</f>
        <v>5.0533293835969481E-2</v>
      </c>
      <c r="Y38" s="16">
        <f>'Table de mortalité F'!BB72</f>
        <v>5.0027960897609788E-2</v>
      </c>
      <c r="Z38" s="16">
        <f>'Table de mortalité F'!BC72</f>
        <v>4.952768128863369E-2</v>
      </c>
      <c r="AA38" s="16">
        <f>'Table de mortalité F'!BD72</f>
        <v>4.9032404475747353E-2</v>
      </c>
      <c r="AB38" s="16">
        <f>'Table de mortalité F'!BE72</f>
        <v>4.8542080430989877E-2</v>
      </c>
      <c r="AC38" s="16">
        <f>'Table de mortalité F'!BF72</f>
        <v>4.805665962667998E-2</v>
      </c>
      <c r="AD38" s="16">
        <f>'Table de mortalité F'!BG72</f>
        <v>4.7576093030413179E-2</v>
      </c>
      <c r="AE38" s="16">
        <f>'Table de mortalité F'!BH72</f>
        <v>4.7100332100109048E-2</v>
      </c>
      <c r="AF38" s="16">
        <f>'Table de mortalité F'!BI72</f>
        <v>4.6629328779107956E-2</v>
      </c>
      <c r="AG38" s="16">
        <f>AF38*(1-'Table de mortalité F'!$AC72)</f>
        <v>4.6163035491316874E-2</v>
      </c>
      <c r="AH38" s="16">
        <f>AG38*(1-'Table de mortalité F'!$AC72)</f>
        <v>4.5701405136403708E-2</v>
      </c>
      <c r="AI38" s="16">
        <f>AH38*(1-'Table de mortalité F'!$AC72)</f>
        <v>4.5244391085039672E-2</v>
      </c>
      <c r="AJ38" s="16">
        <f>AI38*(1-'Table de mortalité F'!$AC72)</f>
        <v>4.4791947174189273E-2</v>
      </c>
      <c r="AK38" s="16">
        <f>AJ38*(1-'Table de mortalité F'!$AC72)</f>
        <v>4.4344027702447379E-2</v>
      </c>
      <c r="AL38" s="16">
        <f>AK38*(1-'Table de mortalité F'!$AC72)</f>
        <v>4.3900587425422903E-2</v>
      </c>
      <c r="AM38" s="16">
        <f>AL38*(1-'Table de mortalité F'!$AC72)</f>
        <v>4.3461581551168672E-2</v>
      </c>
      <c r="AN38" s="16">
        <f>AM38*(1-'Table de mortalité F'!$AC72)</f>
        <v>4.3026965735656987E-2</v>
      </c>
      <c r="AO38" s="16">
        <f>AN38*(1-'Table de mortalité F'!$AC72)</f>
        <v>4.2596696078300418E-2</v>
      </c>
      <c r="AP38" s="16">
        <f>AO38*(1-'Table de mortalité F'!$AC72)</f>
        <v>4.2170729117517416E-2</v>
      </c>
      <c r="AQ38" s="16">
        <f>AP38*(1-'Table de mortalité F'!$AC72)</f>
        <v>4.1749021826342242E-2</v>
      </c>
      <c r="AR38" s="16">
        <f>AQ38*(1-'Table de mortalité F'!$AC72)</f>
        <v>4.1331531608078821E-2</v>
      </c>
      <c r="AS38" s="16">
        <f>AR38*(1-'Table de mortalité F'!$AC72)</f>
        <v>4.091821629199803E-2</v>
      </c>
      <c r="AT38" s="16">
        <f>AS38*(1-'Table de mortalité F'!$AC72)</f>
        <v>4.0509034129078046E-2</v>
      </c>
      <c r="AU38" s="16">
        <f>AT38*(1-'Table de mortalité F'!$AC72)</f>
        <v>4.0103943787787262E-2</v>
      </c>
      <c r="AV38" s="16">
        <f>AU38*(1-'Table de mortalité F'!$AC72)</f>
        <v>3.970290434990939E-2</v>
      </c>
      <c r="AW38" s="16">
        <f>AV38*(1-'Table de mortalité F'!$AC72)</f>
        <v>3.9305875306410297E-2</v>
      </c>
      <c r="AX38" s="16">
        <f>AW38*(1-'Table de mortalité F'!$AC72)</f>
        <v>3.8912816553346191E-2</v>
      </c>
      <c r="AY38" s="16">
        <f>AX38*(1-'Table de mortalité F'!$AC72)</f>
        <v>3.8523688387812727E-2</v>
      </c>
      <c r="AZ38" s="16">
        <f>AY38*(1-'Table de mortalité F'!$AC72)</f>
        <v>3.8138451503934599E-2</v>
      </c>
      <c r="BA38" s="16">
        <f>AZ38*(1-'Table de mortalité F'!$AC72)</f>
        <v>3.7757066988895256E-2</v>
      </c>
      <c r="BB38" s="16">
        <f>BA38*(1-'Table de mortalité F'!$AC72)</f>
        <v>3.7379496319006306E-2</v>
      </c>
      <c r="BC38" s="16">
        <f>BB38*(1-'Table de mortalité F'!$AC72)</f>
        <v>3.700570135581624E-2</v>
      </c>
      <c r="BD38" s="16">
        <f>BC38*(1-'Table de mortalité F'!$AC72)</f>
        <v>3.6635644342258078E-2</v>
      </c>
      <c r="BE38" s="16">
        <f>BD38*(1-'Table de mortalité F'!$AC72)</f>
        <v>3.6269287898835496E-2</v>
      </c>
      <c r="BF38" s="16">
        <f>BE38*(1-'Table de mortalité F'!$AC72)</f>
        <v>3.5906595019847144E-2</v>
      </c>
      <c r="BG38" s="16">
        <f>BF38*(1-'Table de mortalité F'!$AC72)</f>
        <v>3.554752906964867E-2</v>
      </c>
      <c r="BH38" s="16">
        <f>BG38*(1-'Table de mortalité F'!$AC72)</f>
        <v>3.5192053778952181E-2</v>
      </c>
      <c r="BI38" s="16">
        <f>BH38*(1-'Table de mortalité F'!$AC72)</f>
        <v>3.4840133241162662E-2</v>
      </c>
      <c r="BJ38" s="16">
        <f>BI38*(1-'Table de mortalité F'!$AC72)</f>
        <v>3.4491731908751037E-2</v>
      </c>
      <c r="BK38" s="16">
        <f>BJ38*(1-'Table de mortalité F'!$AC72)</f>
        <v>3.4146814589663524E-2</v>
      </c>
      <c r="BL38" s="16">
        <f>BK38*(1-'Table de mortalité F'!$AC72)</f>
        <v>3.3805346443766891E-2</v>
      </c>
      <c r="BM38" s="16">
        <f>BL38*(1-'Table de mortalité F'!$AC72)</f>
        <v>3.3467292979329225E-2</v>
      </c>
      <c r="BN38" s="16">
        <f>BM38*(1-'Table de mortalité F'!$AC72)</f>
        <v>3.3132620049535932E-2</v>
      </c>
      <c r="BO38" s="16">
        <f>BN38*(1-'Table de mortalité F'!$AC72)</f>
        <v>3.2801293849040576E-2</v>
      </c>
      <c r="BP38" s="16">
        <f>BO38*(1-'Table de mortalité F'!$AC72)</f>
        <v>3.247328091055017E-2</v>
      </c>
      <c r="BQ38" s="16">
        <f>BP38*(1-'Table de mortalité F'!$AC72)</f>
        <v>3.2148548101444671E-2</v>
      </c>
      <c r="BR38" s="16">
        <f>BQ38*(1-'Table de mortalité F'!$AC72)</f>
        <v>3.1827062620430224E-2</v>
      </c>
      <c r="BS38" s="16">
        <f>BR38*(1-'Table de mortalité F'!$AC72)</f>
        <v>3.1508791994225925E-2</v>
      </c>
      <c r="BT38" s="16">
        <f>BS38*(1-'Table de mortalité F'!$AC72)</f>
        <v>3.1193704074283665E-2</v>
      </c>
      <c r="BU38" s="16">
        <f>BT38*(1-'Table de mortalité F'!$AC72)</f>
        <v>3.0881767033540827E-2</v>
      </c>
      <c r="BV38" s="16">
        <f>BU38*(1-'Table de mortalité F'!$AC72)</f>
        <v>3.0572949363205419E-2</v>
      </c>
      <c r="BW38" s="16">
        <f>BV38*(1-'Table de mortalité F'!$AC72)</f>
        <v>3.0267219869573366E-2</v>
      </c>
      <c r="BX38" s="16">
        <f>BW38*(1-'Table de mortalité F'!$AC72)</f>
        <v>2.9964547670877632E-2</v>
      </c>
      <c r="BY38" s="16">
        <f>BX38*(1-'Table de mortalité F'!$AC72)</f>
        <v>2.9664902194168855E-2</v>
      </c>
      <c r="BZ38" s="16">
        <f>BY38*(1-'Table de mortalité F'!$AC72)</f>
        <v>2.9368253172227167E-2</v>
      </c>
      <c r="CA38" s="16">
        <f>BZ38*(1-'Table de mortalité F'!$AC72)</f>
        <v>2.9074570640504897E-2</v>
      </c>
      <c r="CB38" s="16">
        <f>CA38*(1-'Table de mortalité F'!$AC72)</f>
        <v>2.8783824934099849E-2</v>
      </c>
      <c r="CC38" s="16">
        <f>CB38*(1-'Table de mortalité F'!$AC72)</f>
        <v>2.8495986684758851E-2</v>
      </c>
      <c r="CD38" s="16">
        <f>CC38*(1-'Table de mortalité F'!$AC72)</f>
        <v>2.8211026817911263E-2</v>
      </c>
      <c r="CE38" s="16">
        <f>CD38*(1-'Table de mortalité F'!$AC72)</f>
        <v>2.792891654973215E-2</v>
      </c>
      <c r="CF38" s="16">
        <f>CE38*(1-'Table de mortalité F'!$AC72)</f>
        <v>2.7649627384234828E-2</v>
      </c>
      <c r="CG38" s="16">
        <f>CF38*(1-'Table de mortalité F'!$AC72)</f>
        <v>2.7373131110392478E-2</v>
      </c>
      <c r="CH38" s="16">
        <f>CG38*(1-'Table de mortalité F'!$AC72)</f>
        <v>2.7099399799288552E-2</v>
      </c>
      <c r="CI38" s="16">
        <f>CH38*(1-'Table de mortalité F'!$AC72)</f>
        <v>2.6828405801295665E-2</v>
      </c>
      <c r="CJ38" s="16">
        <f>CI38*(1-'Table de mortalité F'!$AC72)</f>
        <v>2.6560121743282709E-2</v>
      </c>
      <c r="CK38" s="16">
        <f>CJ38*(1-'Table de mortalité F'!$AC72)</f>
        <v>2.6294520525849883E-2</v>
      </c>
      <c r="CL38" s="16">
        <f>CK38*(1-'Table de mortalité F'!$AC72)</f>
        <v>2.6031575320591385E-2</v>
      </c>
      <c r="CM38" s="16">
        <f>CL38*(1-'Table de mortalité F'!$AC72)</f>
        <v>2.577125956738547E-2</v>
      </c>
      <c r="CN38" s="16">
        <f>CM38*(1-'Table de mortalité F'!$AC72)</f>
        <v>2.5513546971711615E-2</v>
      </c>
      <c r="CO38" s="16">
        <f>CN38*(1-'Table de mortalité F'!$AC72)</f>
        <v>2.5258411501994499E-2</v>
      </c>
      <c r="CP38" s="16">
        <f>CO38*(1-'Table de mortalité F'!$AC72)</f>
        <v>2.5005827386974554E-2</v>
      </c>
      <c r="CQ38" s="16">
        <f>CP38*(1-'Table de mortalité F'!$AC72)</f>
        <v>2.4755769113104807E-2</v>
      </c>
      <c r="CR38" s="16">
        <f>CQ38*(1-'Table de mortalité F'!$AC72)</f>
        <v>2.450821142197376E-2</v>
      </c>
      <c r="CS38" s="16">
        <f>CR38*(1-'Table de mortalité F'!$AC72)</f>
        <v>2.4263129307754022E-2</v>
      </c>
      <c r="CT38" s="16">
        <f>CS38*(1-'Table de mortalité F'!$AC72)</f>
        <v>2.402049801467648E-2</v>
      </c>
      <c r="CU38" s="16">
        <f>CT38*(1-'Table de mortalité F'!$AC72)</f>
        <v>2.3780293034529713E-2</v>
      </c>
      <c r="CV38" s="16">
        <f>CU38*(1-'Table de mortalité F'!$AC72)</f>
        <v>2.3542490104184417E-2</v>
      </c>
      <c r="CW38" s="16">
        <f>CV38*(1-'Table de mortalité F'!$AC72)</f>
        <v>2.3307065203142574E-2</v>
      </c>
      <c r="CX38" s="16">
        <f>CW38*(1-'Table de mortalité F'!$AC72)</f>
        <v>2.3073994551111147E-2</v>
      </c>
      <c r="CY38" s="16">
        <f>CX38*(1-'Table de mortalité F'!$AC72)</f>
        <v>2.2843254605600036E-2</v>
      </c>
      <c r="CZ38" s="16">
        <f>CY38*(1-'Table de mortalité F'!$AC72)</f>
        <v>2.2614822059544036E-2</v>
      </c>
      <c r="DA38" s="16">
        <f>CZ38*(1-'Table de mortalité F'!$AC72)</f>
        <v>2.2388673838948596E-2</v>
      </c>
      <c r="DB38" s="16">
        <f>DA38*(1-'Table de mortalité F'!$AC72)</f>
        <v>2.2164787100559111E-2</v>
      </c>
      <c r="DC38" s="16">
        <f>DB38*(1-'Table de mortalité F'!$AC72)</f>
        <v>2.1943139229553519E-2</v>
      </c>
      <c r="DD38" s="16">
        <f>DC38*(1-'Table de mortalité F'!$AC72)</f>
        <v>2.1723707837257984E-2</v>
      </c>
      <c r="DE38" s="16">
        <f>DD38*(1-'Table de mortalité F'!$AC72)</f>
        <v>2.1506470758885402E-2</v>
      </c>
      <c r="DF38" s="16">
        <f>DE38*(1-'Table de mortalité F'!$AC72)</f>
        <v>2.1291406051296549E-2</v>
      </c>
      <c r="DG38" s="16">
        <f>DF38*(1-'Table de mortalité F'!$AC72)</f>
        <v>2.1078491990783585E-2</v>
      </c>
      <c r="DH38" s="16">
        <f>DG38*(1-'Table de mortalité F'!$AC72)</f>
        <v>2.0867707070875749E-2</v>
      </c>
      <c r="DI38" s="16">
        <f>DH38*(1-'Table de mortalité F'!$AC72)</f>
        <v>2.065903000016699E-2</v>
      </c>
      <c r="DJ38" s="16">
        <f>DI38*(1-'Table de mortalité F'!$AC72)</f>
        <v>2.0452439700165321E-2</v>
      </c>
      <c r="DK38" s="16">
        <f>DJ38*(1-'Table de mortalité F'!$AC72)</f>
        <v>2.0247915303163666E-2</v>
      </c>
    </row>
    <row r="39" spans="1:115" x14ac:dyDescent="0.2">
      <c r="A39" s="16"/>
      <c r="B39" s="16">
        <v>86</v>
      </c>
      <c r="C39" s="16"/>
      <c r="D39" s="16">
        <f>'Table de mortalité F'!AG73</f>
        <v>6.9524000000000002E-2</v>
      </c>
      <c r="E39" s="16">
        <f>'Table de mortalité F'!AH73</f>
        <v>6.8668854799999998E-2</v>
      </c>
      <c r="F39" s="16">
        <f>'Table de mortalité F'!AI73</f>
        <v>6.7858562313360002E-2</v>
      </c>
      <c r="G39" s="16">
        <f>'Table de mortalité F'!AJ73</f>
        <v>6.7091760559219032E-2</v>
      </c>
      <c r="H39" s="16">
        <f>'Table de mortalité F'!AK73</f>
        <v>6.6360460369123547E-2</v>
      </c>
      <c r="I39" s="16">
        <f>'Table de mortalité F'!AL73</f>
        <v>6.5657039489210839E-2</v>
      </c>
      <c r="J39" s="16">
        <f>'Table de mortalité F'!AM73</f>
        <v>6.4974206278523045E-2</v>
      </c>
      <c r="K39" s="16">
        <f>'Table de mortalité F'!AN73</f>
        <v>6.4311469374482108E-2</v>
      </c>
      <c r="L39" s="16">
        <f>'Table de mortalité F'!AO73</f>
        <v>6.3668354680737282E-2</v>
      </c>
      <c r="M39" s="16">
        <f>'Table de mortalité F'!AP73</f>
        <v>6.3038037969397984E-2</v>
      </c>
      <c r="N39" s="16">
        <f>'Table de mortalité F'!AQ73</f>
        <v>6.2413961393500944E-2</v>
      </c>
      <c r="O39" s="16">
        <f>'Table de mortalité F'!AR73</f>
        <v>6.180230457184463E-2</v>
      </c>
      <c r="P39" s="16">
        <f>'Table de mortalité F'!AS73</f>
        <v>6.119664198704055E-2</v>
      </c>
      <c r="Q39" s="16">
        <f>'Table de mortalité F'!AT73</f>
        <v>6.0596914895567552E-2</v>
      </c>
      <c r="R39" s="16">
        <f>'Table de mortalité F'!AU73</f>
        <v>5.9997005438101429E-2</v>
      </c>
      <c r="S39" s="16">
        <f>'Table de mortalité F'!AV73</f>
        <v>5.940303508426422E-2</v>
      </c>
      <c r="T39" s="16">
        <f>'Table de mortalité F'!AW73</f>
        <v>5.8814945036930001E-2</v>
      </c>
      <c r="U39" s="16">
        <f>'Table de mortalité F'!AX73</f>
        <v>5.8226795586560701E-2</v>
      </c>
      <c r="V39" s="16">
        <f>'Table de mortalité F'!AY73</f>
        <v>5.7644527630695094E-2</v>
      </c>
      <c r="W39" s="16">
        <f>'Table de mortalité F'!AZ73</f>
        <v>5.7068082354388143E-2</v>
      </c>
      <c r="X39" s="16">
        <f>'Table de mortalité F'!BA73</f>
        <v>5.649740153084426E-2</v>
      </c>
      <c r="Y39" s="16">
        <f>'Table de mortalité F'!BB73</f>
        <v>5.5932427515535815E-2</v>
      </c>
      <c r="Z39" s="16">
        <f>'Table de mortalité F'!BC73</f>
        <v>5.5373103240380459E-2</v>
      </c>
      <c r="AA39" s="16">
        <f>'Table de mortalité F'!BD73</f>
        <v>5.4819372207976655E-2</v>
      </c>
      <c r="AB39" s="16">
        <f>'Table de mortalité F'!BE73</f>
        <v>5.4271178485896888E-2</v>
      </c>
      <c r="AC39" s="16">
        <f>'Table de mortalité F'!BF73</f>
        <v>5.3728466701037918E-2</v>
      </c>
      <c r="AD39" s="16">
        <f>'Table de mortalité F'!BG73</f>
        <v>5.3191182034027541E-2</v>
      </c>
      <c r="AE39" s="16">
        <f>'Table de mortalité F'!BH73</f>
        <v>5.2659270213687263E-2</v>
      </c>
      <c r="AF39" s="16">
        <f>'Table de mortalité F'!BI73</f>
        <v>5.2132677511550388E-2</v>
      </c>
      <c r="AG39" s="16">
        <f>AF39*(1-'Table de mortalité F'!$AC73)</f>
        <v>5.1611350736434886E-2</v>
      </c>
      <c r="AH39" s="16">
        <f>AG39*(1-'Table de mortalité F'!$AC73)</f>
        <v>5.1095237229070535E-2</v>
      </c>
      <c r="AI39" s="16">
        <f>AH39*(1-'Table de mortalité F'!$AC73)</f>
        <v>5.0584284856779828E-2</v>
      </c>
      <c r="AJ39" s="16">
        <f>AI39*(1-'Table de mortalité F'!$AC73)</f>
        <v>5.0078442008212029E-2</v>
      </c>
      <c r="AK39" s="16">
        <f>AJ39*(1-'Table de mortalité F'!$AC73)</f>
        <v>4.957765758812991E-2</v>
      </c>
      <c r="AL39" s="16">
        <f>AK39*(1-'Table de mortalité F'!$AC73)</f>
        <v>4.9081881012248613E-2</v>
      </c>
      <c r="AM39" s="16">
        <f>AL39*(1-'Table de mortalité F'!$AC73)</f>
        <v>4.8591062202126126E-2</v>
      </c>
      <c r="AN39" s="16">
        <f>AM39*(1-'Table de mortalité F'!$AC73)</f>
        <v>4.8105151580104866E-2</v>
      </c>
      <c r="AO39" s="16">
        <f>AN39*(1-'Table de mortalité F'!$AC73)</f>
        <v>4.7624100064303815E-2</v>
      </c>
      <c r="AP39" s="16">
        <f>AO39*(1-'Table de mortalité F'!$AC73)</f>
        <v>4.7147859063660778E-2</v>
      </c>
      <c r="AQ39" s="16">
        <f>AP39*(1-'Table de mortalité F'!$AC73)</f>
        <v>4.6676380473024172E-2</v>
      </c>
      <c r="AR39" s="16">
        <f>AQ39*(1-'Table de mortalité F'!$AC73)</f>
        <v>4.6209616668293929E-2</v>
      </c>
      <c r="AS39" s="16">
        <f>AR39*(1-'Table de mortalité F'!$AC73)</f>
        <v>4.5747520501610989E-2</v>
      </c>
      <c r="AT39" s="16">
        <f>AS39*(1-'Table de mortalité F'!$AC73)</f>
        <v>4.5290045296594882E-2</v>
      </c>
      <c r="AU39" s="16">
        <f>AT39*(1-'Table de mortalité F'!$AC73)</f>
        <v>4.4837144843628933E-2</v>
      </c>
      <c r="AV39" s="16">
        <f>AU39*(1-'Table de mortalité F'!$AC73)</f>
        <v>4.4388773395192642E-2</v>
      </c>
      <c r="AW39" s="16">
        <f>AV39*(1-'Table de mortalité F'!$AC73)</f>
        <v>4.3944885661240718E-2</v>
      </c>
      <c r="AX39" s="16">
        <f>AW39*(1-'Table de mortalité F'!$AC73)</f>
        <v>4.350543680462831E-2</v>
      </c>
      <c r="AY39" s="16">
        <f>AX39*(1-'Table de mortalité F'!$AC73)</f>
        <v>4.3070382436582025E-2</v>
      </c>
      <c r="AZ39" s="16">
        <f>AY39*(1-'Table de mortalité F'!$AC73)</f>
        <v>4.2639678612216202E-2</v>
      </c>
      <c r="BA39" s="16">
        <f>AZ39*(1-'Table de mortalité F'!$AC73)</f>
        <v>4.2213281826094039E-2</v>
      </c>
      <c r="BB39" s="16">
        <f>BA39*(1-'Table de mortalité F'!$AC73)</f>
        <v>4.1791149007833095E-2</v>
      </c>
      <c r="BC39" s="16">
        <f>BB39*(1-'Table de mortalité F'!$AC73)</f>
        <v>4.1373237517754763E-2</v>
      </c>
      <c r="BD39" s="16">
        <f>BC39*(1-'Table de mortalité F'!$AC73)</f>
        <v>4.0959505142577214E-2</v>
      </c>
      <c r="BE39" s="16">
        <f>BD39*(1-'Table de mortalité F'!$AC73)</f>
        <v>4.0549910091151442E-2</v>
      </c>
      <c r="BF39" s="16">
        <f>BE39*(1-'Table de mortalité F'!$AC73)</f>
        <v>4.014441099023993E-2</v>
      </c>
      <c r="BG39" s="16">
        <f>BF39*(1-'Table de mortalité F'!$AC73)</f>
        <v>3.974296688033753E-2</v>
      </c>
      <c r="BH39" s="16">
        <f>BG39*(1-'Table de mortalité F'!$AC73)</f>
        <v>3.9345537211534151E-2</v>
      </c>
      <c r="BI39" s="16">
        <f>BH39*(1-'Table de mortalité F'!$AC73)</f>
        <v>3.8952081839418812E-2</v>
      </c>
      <c r="BJ39" s="16">
        <f>BI39*(1-'Table de mortalité F'!$AC73)</f>
        <v>3.8562561021024622E-2</v>
      </c>
      <c r="BK39" s="16">
        <f>BJ39*(1-'Table de mortalité F'!$AC73)</f>
        <v>3.8176935410814378E-2</v>
      </c>
      <c r="BL39" s="16">
        <f>BK39*(1-'Table de mortalité F'!$AC73)</f>
        <v>3.7795166056706235E-2</v>
      </c>
      <c r="BM39" s="16">
        <f>BL39*(1-'Table de mortalité F'!$AC73)</f>
        <v>3.7417214396139174E-2</v>
      </c>
      <c r="BN39" s="16">
        <f>BM39*(1-'Table de mortalité F'!$AC73)</f>
        <v>3.7043042252177784E-2</v>
      </c>
      <c r="BO39" s="16">
        <f>BN39*(1-'Table de mortalité F'!$AC73)</f>
        <v>3.6672611829656004E-2</v>
      </c>
      <c r="BP39" s="16">
        <f>BO39*(1-'Table de mortalité F'!$AC73)</f>
        <v>3.6305885711359447E-2</v>
      </c>
      <c r="BQ39" s="16">
        <f>BP39*(1-'Table de mortalité F'!$AC73)</f>
        <v>3.5942826854245852E-2</v>
      </c>
      <c r="BR39" s="16">
        <f>BQ39*(1-'Table de mortalité F'!$AC73)</f>
        <v>3.5583398585703391E-2</v>
      </c>
      <c r="BS39" s="16">
        <f>BR39*(1-'Table de mortalité F'!$AC73)</f>
        <v>3.5227564599846356E-2</v>
      </c>
      <c r="BT39" s="16">
        <f>BS39*(1-'Table de mortalité F'!$AC73)</f>
        <v>3.4875288953847894E-2</v>
      </c>
      <c r="BU39" s="16">
        <f>BT39*(1-'Table de mortalité F'!$AC73)</f>
        <v>3.4526536064309415E-2</v>
      </c>
      <c r="BV39" s="16">
        <f>BU39*(1-'Table de mortalité F'!$AC73)</f>
        <v>3.4181270703666319E-2</v>
      </c>
      <c r="BW39" s="16">
        <f>BV39*(1-'Table de mortalité F'!$AC73)</f>
        <v>3.3839457996629657E-2</v>
      </c>
      <c r="BX39" s="16">
        <f>BW39*(1-'Table de mortalité F'!$AC73)</f>
        <v>3.3501063416663361E-2</v>
      </c>
      <c r="BY39" s="16">
        <f>BX39*(1-'Table de mortalité F'!$AC73)</f>
        <v>3.3166052782496729E-2</v>
      </c>
      <c r="BZ39" s="16">
        <f>BY39*(1-'Table de mortalité F'!$AC73)</f>
        <v>3.283439225467176E-2</v>
      </c>
      <c r="CA39" s="16">
        <f>BZ39*(1-'Table de mortalité F'!$AC73)</f>
        <v>3.2506048332125038E-2</v>
      </c>
      <c r="CB39" s="16">
        <f>CA39*(1-'Table de mortalité F'!$AC73)</f>
        <v>3.2180987848803785E-2</v>
      </c>
      <c r="CC39" s="16">
        <f>CB39*(1-'Table de mortalité F'!$AC73)</f>
        <v>3.1859177970315747E-2</v>
      </c>
      <c r="CD39" s="16">
        <f>CC39*(1-'Table de mortalité F'!$AC73)</f>
        <v>3.1540586190612591E-2</v>
      </c>
      <c r="CE39" s="16">
        <f>CD39*(1-'Table de mortalité F'!$AC73)</f>
        <v>3.1225180328706463E-2</v>
      </c>
      <c r="CF39" s="16">
        <f>CE39*(1-'Table de mortalité F'!$AC73)</f>
        <v>3.0912928525419398E-2</v>
      </c>
      <c r="CG39" s="16">
        <f>CF39*(1-'Table de mortalité F'!$AC73)</f>
        <v>3.0603799240165205E-2</v>
      </c>
      <c r="CH39" s="16">
        <f>CG39*(1-'Table de mortalité F'!$AC73)</f>
        <v>3.0297761247763552E-2</v>
      </c>
      <c r="CI39" s="16">
        <f>CH39*(1-'Table de mortalité F'!$AC73)</f>
        <v>2.9994783635285915E-2</v>
      </c>
      <c r="CJ39" s="16">
        <f>CI39*(1-'Table de mortalité F'!$AC73)</f>
        <v>2.9694835798933054E-2</v>
      </c>
      <c r="CK39" s="16">
        <f>CJ39*(1-'Table de mortalité F'!$AC73)</f>
        <v>2.9397887440943724E-2</v>
      </c>
      <c r="CL39" s="16">
        <f>CK39*(1-'Table de mortalité F'!$AC73)</f>
        <v>2.9103908566534286E-2</v>
      </c>
      <c r="CM39" s="16">
        <f>CL39*(1-'Table de mortalité F'!$AC73)</f>
        <v>2.8812869480868943E-2</v>
      </c>
      <c r="CN39" s="16">
        <f>CM39*(1-'Table de mortalité F'!$AC73)</f>
        <v>2.8524740786060255E-2</v>
      </c>
      <c r="CO39" s="16">
        <f>CN39*(1-'Table de mortalité F'!$AC73)</f>
        <v>2.8239493378199653E-2</v>
      </c>
      <c r="CP39" s="16">
        <f>CO39*(1-'Table de mortalité F'!$AC73)</f>
        <v>2.7957098444417655E-2</v>
      </c>
      <c r="CQ39" s="16">
        <f>CP39*(1-'Table de mortalité F'!$AC73)</f>
        <v>2.767752745997348E-2</v>
      </c>
      <c r="CR39" s="16">
        <f>CQ39*(1-'Table de mortalité F'!$AC73)</f>
        <v>2.7400752185373745E-2</v>
      </c>
      <c r="CS39" s="16">
        <f>CR39*(1-'Table de mortalité F'!$AC73)</f>
        <v>2.7126744663520008E-2</v>
      </c>
      <c r="CT39" s="16">
        <f>CS39*(1-'Table de mortalité F'!$AC73)</f>
        <v>2.6855477216884808E-2</v>
      </c>
      <c r="CU39" s="16">
        <f>CT39*(1-'Table de mortalité F'!$AC73)</f>
        <v>2.6586922444715961E-2</v>
      </c>
      <c r="CV39" s="16">
        <f>CU39*(1-'Table de mortalité F'!$AC73)</f>
        <v>2.63210532202688E-2</v>
      </c>
      <c r="CW39" s="16">
        <f>CV39*(1-'Table de mortalité F'!$AC73)</f>
        <v>2.6057842688066112E-2</v>
      </c>
      <c r="CX39" s="16">
        <f>CW39*(1-'Table de mortalité F'!$AC73)</f>
        <v>2.5797264261185452E-2</v>
      </c>
      <c r="CY39" s="16">
        <f>CX39*(1-'Table de mortalité F'!$AC73)</f>
        <v>2.5539291618573597E-2</v>
      </c>
      <c r="CZ39" s="16">
        <f>CY39*(1-'Table de mortalité F'!$AC73)</f>
        <v>2.5283898702387862E-2</v>
      </c>
      <c r="DA39" s="16">
        <f>CZ39*(1-'Table de mortalité F'!$AC73)</f>
        <v>2.5031059715363985E-2</v>
      </c>
      <c r="DB39" s="16">
        <f>DA39*(1-'Table de mortalité F'!$AC73)</f>
        <v>2.4780749118210346E-2</v>
      </c>
      <c r="DC39" s="16">
        <f>DB39*(1-'Table de mortalité F'!$AC73)</f>
        <v>2.4532941627028241E-2</v>
      </c>
      <c r="DD39" s="16">
        <f>DC39*(1-'Table de mortalité F'!$AC73)</f>
        <v>2.428761221075796E-2</v>
      </c>
      <c r="DE39" s="16">
        <f>DD39*(1-'Table de mortalité F'!$AC73)</f>
        <v>2.4044736088650379E-2</v>
      </c>
      <c r="DF39" s="16">
        <f>DE39*(1-'Table de mortalité F'!$AC73)</f>
        <v>2.3804288727763877E-2</v>
      </c>
      <c r="DG39" s="16">
        <f>DF39*(1-'Table de mortalité F'!$AC73)</f>
        <v>2.3566245840486239E-2</v>
      </c>
      <c r="DH39" s="16">
        <f>DG39*(1-'Table de mortalité F'!$AC73)</f>
        <v>2.3330583382081375E-2</v>
      </c>
      <c r="DI39" s="16">
        <f>DH39*(1-'Table de mortalité F'!$AC73)</f>
        <v>2.3097277548260561E-2</v>
      </c>
      <c r="DJ39" s="16">
        <f>DI39*(1-'Table de mortalité F'!$AC73)</f>
        <v>2.2866304772777957E-2</v>
      </c>
      <c r="DK39" s="16">
        <f>DJ39*(1-'Table de mortalité F'!$AC73)</f>
        <v>2.2637641725050176E-2</v>
      </c>
    </row>
    <row r="40" spans="1:115" x14ac:dyDescent="0.2">
      <c r="A40" s="16"/>
      <c r="B40" s="16">
        <v>87</v>
      </c>
      <c r="C40" s="16"/>
      <c r="D40" s="16">
        <f>'Table de mortalité F'!AG74</f>
        <v>7.8125500000000001E-2</v>
      </c>
      <c r="E40" s="16">
        <f>'Table de mortalité F'!AH74</f>
        <v>7.7180181449999996E-2</v>
      </c>
      <c r="F40" s="16">
        <f>'Table de mortalité F'!AI74</f>
        <v>7.6284891345179989E-2</v>
      </c>
      <c r="G40" s="16">
        <f>'Table de mortalité F'!AJ74</f>
        <v>7.5430500562113978E-2</v>
      </c>
      <c r="H40" s="16">
        <f>'Table de mortalité F'!AK74</f>
        <v>7.4615851156043148E-2</v>
      </c>
      <c r="I40" s="16">
        <f>'Table de mortalité F'!AL74</f>
        <v>7.3832384718904701E-2</v>
      </c>
      <c r="J40" s="16">
        <f>'Table de mortalité F'!AM74</f>
        <v>7.307191115629999E-2</v>
      </c>
      <c r="K40" s="16">
        <f>'Table de mortalité F'!AN74</f>
        <v>7.2333884853621355E-2</v>
      </c>
      <c r="L40" s="16">
        <f>'Table de mortalité F'!AO74</f>
        <v>7.1610546005085138E-2</v>
      </c>
      <c r="M40" s="16">
        <f>'Table de mortalité F'!AP74</f>
        <v>7.0901601599634795E-2</v>
      </c>
      <c r="N40" s="16">
        <f>'Table de mortalité F'!AQ74</f>
        <v>7.0199675743798415E-2</v>
      </c>
      <c r="O40" s="16">
        <f>'Table de mortalité F'!AR74</f>
        <v>6.9511718921509189E-2</v>
      </c>
      <c r="P40" s="16">
        <f>'Table de mortalité F'!AS74</f>
        <v>6.8830504076078394E-2</v>
      </c>
      <c r="Q40" s="16">
        <f>'Table de mortalité F'!AT74</f>
        <v>6.8155965136132826E-2</v>
      </c>
      <c r="R40" s="16">
        <f>'Table de mortalité F'!AU74</f>
        <v>6.7481221081285112E-2</v>
      </c>
      <c r="S40" s="16">
        <f>'Table de mortalité F'!AV74</f>
        <v>6.6813156992580391E-2</v>
      </c>
      <c r="T40" s="16">
        <f>'Table de mortalité F'!AW74</f>
        <v>6.6151706738353841E-2</v>
      </c>
      <c r="U40" s="16">
        <f>'Table de mortalité F'!AX74</f>
        <v>6.5490189670970297E-2</v>
      </c>
      <c r="V40" s="16">
        <f>'Table de mortalité F'!AY74</f>
        <v>6.4835287774260592E-2</v>
      </c>
      <c r="W40" s="16">
        <f>'Table de mortalité F'!AZ74</f>
        <v>6.4186934896517986E-2</v>
      </c>
      <c r="X40" s="16">
        <f>'Table de mortalité F'!BA74</f>
        <v>6.3545065547552806E-2</v>
      </c>
      <c r="Y40" s="16">
        <f>'Table de mortalité F'!BB74</f>
        <v>6.2909614892077276E-2</v>
      </c>
      <c r="Z40" s="16">
        <f>'Table de mortalité F'!BC74</f>
        <v>6.2280518743156502E-2</v>
      </c>
      <c r="AA40" s="16">
        <f>'Table de mortalité F'!BD74</f>
        <v>6.1657713555724934E-2</v>
      </c>
      <c r="AB40" s="16">
        <f>'Table de mortalité F'!BE74</f>
        <v>6.1041136420167681E-2</v>
      </c>
      <c r="AC40" s="16">
        <f>'Table de mortalité F'!BF74</f>
        <v>6.0430725055966007E-2</v>
      </c>
      <c r="AD40" s="16">
        <f>'Table de mortalité F'!BG74</f>
        <v>5.9826417805406346E-2</v>
      </c>
      <c r="AE40" s="16">
        <f>'Table de mortalité F'!BH74</f>
        <v>5.922815362735228E-2</v>
      </c>
      <c r="AF40" s="16">
        <f>'Table de mortalité F'!BI74</f>
        <v>5.8635872091078754E-2</v>
      </c>
      <c r="AG40" s="16">
        <f>AF40*(1-'Table de mortalité F'!$AC74)</f>
        <v>5.8049513370167963E-2</v>
      </c>
      <c r="AH40" s="16">
        <f>AG40*(1-'Table de mortalité F'!$AC74)</f>
        <v>5.7469018236466281E-2</v>
      </c>
      <c r="AI40" s="16">
        <f>AH40*(1-'Table de mortalité F'!$AC74)</f>
        <v>5.689432805410162E-2</v>
      </c>
      <c r="AJ40" s="16">
        <f>AI40*(1-'Table de mortalité F'!$AC74)</f>
        <v>5.6325384773560604E-2</v>
      </c>
      <c r="AK40" s="16">
        <f>AJ40*(1-'Table de mortalité F'!$AC74)</f>
        <v>5.5762130925825E-2</v>
      </c>
      <c r="AL40" s="16">
        <f>AK40*(1-'Table de mortalité F'!$AC74)</f>
        <v>5.5204509616566748E-2</v>
      </c>
      <c r="AM40" s="16">
        <f>AL40*(1-'Table de mortalité F'!$AC74)</f>
        <v>5.4652464520401081E-2</v>
      </c>
      <c r="AN40" s="16">
        <f>AM40*(1-'Table de mortalité F'!$AC74)</f>
        <v>5.4105939875197073E-2</v>
      </c>
      <c r="AO40" s="16">
        <f>AN40*(1-'Table de mortalité F'!$AC74)</f>
        <v>5.3564880476445101E-2</v>
      </c>
      <c r="AP40" s="16">
        <f>AO40*(1-'Table de mortalité F'!$AC74)</f>
        <v>5.3029231671680652E-2</v>
      </c>
      <c r="AQ40" s="16">
        <f>AP40*(1-'Table de mortalité F'!$AC74)</f>
        <v>5.2498939354963844E-2</v>
      </c>
      <c r="AR40" s="16">
        <f>AQ40*(1-'Table de mortalité F'!$AC74)</f>
        <v>5.1973949961414204E-2</v>
      </c>
      <c r="AS40" s="16">
        <f>AR40*(1-'Table de mortalité F'!$AC74)</f>
        <v>5.1454210461800064E-2</v>
      </c>
      <c r="AT40" s="16">
        <f>AS40*(1-'Table de mortalité F'!$AC74)</f>
        <v>5.0939668357182062E-2</v>
      </c>
      <c r="AU40" s="16">
        <f>AT40*(1-'Table de mortalité F'!$AC74)</f>
        <v>5.0430271673610243E-2</v>
      </c>
      <c r="AV40" s="16">
        <f>AU40*(1-'Table de mortalité F'!$AC74)</f>
        <v>4.9925968956874137E-2</v>
      </c>
      <c r="AW40" s="16">
        <f>AV40*(1-'Table de mortalité F'!$AC74)</f>
        <v>4.9426709267305392E-2</v>
      </c>
      <c r="AX40" s="16">
        <f>AW40*(1-'Table de mortalité F'!$AC74)</f>
        <v>4.8932442174632336E-2</v>
      </c>
      <c r="AY40" s="16">
        <f>AX40*(1-'Table de mortalité F'!$AC74)</f>
        <v>4.8443117752886011E-2</v>
      </c>
      <c r="AZ40" s="16">
        <f>AY40*(1-'Table de mortalité F'!$AC74)</f>
        <v>4.7958686575357151E-2</v>
      </c>
      <c r="BA40" s="16">
        <f>AZ40*(1-'Table de mortalité F'!$AC74)</f>
        <v>4.7479099709603581E-2</v>
      </c>
      <c r="BB40" s="16">
        <f>BA40*(1-'Table de mortalité F'!$AC74)</f>
        <v>4.7004308712507548E-2</v>
      </c>
      <c r="BC40" s="16">
        <f>BB40*(1-'Table de mortalité F'!$AC74)</f>
        <v>4.6534265625382473E-2</v>
      </c>
      <c r="BD40" s="16">
        <f>BC40*(1-'Table de mortalité F'!$AC74)</f>
        <v>4.6068922969128651E-2</v>
      </c>
      <c r="BE40" s="16">
        <f>BD40*(1-'Table de mortalité F'!$AC74)</f>
        <v>4.5608233739437364E-2</v>
      </c>
      <c r="BF40" s="16">
        <f>BE40*(1-'Table de mortalité F'!$AC74)</f>
        <v>4.5152151402042991E-2</v>
      </c>
      <c r="BG40" s="16">
        <f>BF40*(1-'Table de mortalité F'!$AC74)</f>
        <v>4.4700629888022557E-2</v>
      </c>
      <c r="BH40" s="16">
        <f>BG40*(1-'Table de mortalité F'!$AC74)</f>
        <v>4.4253623589142331E-2</v>
      </c>
      <c r="BI40" s="16">
        <f>BH40*(1-'Table de mortalité F'!$AC74)</f>
        <v>4.3811087353250906E-2</v>
      </c>
      <c r="BJ40" s="16">
        <f>BI40*(1-'Table de mortalité F'!$AC74)</f>
        <v>4.3372976479718398E-2</v>
      </c>
      <c r="BK40" s="16">
        <f>BJ40*(1-'Table de mortalité F'!$AC74)</f>
        <v>4.2939246714921213E-2</v>
      </c>
      <c r="BL40" s="16">
        <f>BK40*(1-'Table de mortalité F'!$AC74)</f>
        <v>4.2509854247771997E-2</v>
      </c>
      <c r="BM40" s="16">
        <f>BL40*(1-'Table de mortalité F'!$AC74)</f>
        <v>4.2084755705294276E-2</v>
      </c>
      <c r="BN40" s="16">
        <f>BM40*(1-'Table de mortalité F'!$AC74)</f>
        <v>4.1663908148241335E-2</v>
      </c>
      <c r="BO40" s="16">
        <f>BN40*(1-'Table de mortalité F'!$AC74)</f>
        <v>4.1247269066758921E-2</v>
      </c>
      <c r="BP40" s="16">
        <f>BO40*(1-'Table de mortalité F'!$AC74)</f>
        <v>4.0834796376091331E-2</v>
      </c>
      <c r="BQ40" s="16">
        <f>BP40*(1-'Table de mortalité F'!$AC74)</f>
        <v>4.0426448412330417E-2</v>
      </c>
      <c r="BR40" s="16">
        <f>BQ40*(1-'Table de mortalité F'!$AC74)</f>
        <v>4.0022183928207111E-2</v>
      </c>
      <c r="BS40" s="16">
        <f>BR40*(1-'Table de mortalité F'!$AC74)</f>
        <v>3.9621962088925038E-2</v>
      </c>
      <c r="BT40" s="16">
        <f>BS40*(1-'Table de mortalité F'!$AC74)</f>
        <v>3.9225742468035785E-2</v>
      </c>
      <c r="BU40" s="16">
        <f>BT40*(1-'Table de mortalité F'!$AC74)</f>
        <v>3.8833485043355424E-2</v>
      </c>
      <c r="BV40" s="16">
        <f>BU40*(1-'Table de mortalité F'!$AC74)</f>
        <v>3.844515019292187E-2</v>
      </c>
      <c r="BW40" s="16">
        <f>BV40*(1-'Table de mortalité F'!$AC74)</f>
        <v>3.8060698690992649E-2</v>
      </c>
      <c r="BX40" s="16">
        <f>BW40*(1-'Table de mortalité F'!$AC74)</f>
        <v>3.7680091704082722E-2</v>
      </c>
      <c r="BY40" s="16">
        <f>BX40*(1-'Table de mortalité F'!$AC74)</f>
        <v>3.7303290787041893E-2</v>
      </c>
      <c r="BZ40" s="16">
        <f>BY40*(1-'Table de mortalité F'!$AC74)</f>
        <v>3.6930257879171473E-2</v>
      </c>
      <c r="CA40" s="16">
        <f>BZ40*(1-'Table de mortalité F'!$AC74)</f>
        <v>3.6560955300379755E-2</v>
      </c>
      <c r="CB40" s="16">
        <f>CA40*(1-'Table de mortalité F'!$AC74)</f>
        <v>3.6195345747375957E-2</v>
      </c>
      <c r="CC40" s="16">
        <f>CB40*(1-'Table de mortalité F'!$AC74)</f>
        <v>3.5833392289902198E-2</v>
      </c>
      <c r="CD40" s="16">
        <f>CC40*(1-'Table de mortalité F'!$AC74)</f>
        <v>3.5475058367003175E-2</v>
      </c>
      <c r="CE40" s="16">
        <f>CD40*(1-'Table de mortalité F'!$AC74)</f>
        <v>3.5120307783333145E-2</v>
      </c>
      <c r="CF40" s="16">
        <f>CE40*(1-'Table de mortalité F'!$AC74)</f>
        <v>3.4769104705499813E-2</v>
      </c>
      <c r="CG40" s="16">
        <f>CF40*(1-'Table de mortalité F'!$AC74)</f>
        <v>3.4421413658444817E-2</v>
      </c>
      <c r="CH40" s="16">
        <f>CG40*(1-'Table de mortalité F'!$AC74)</f>
        <v>3.407719952186037E-2</v>
      </c>
      <c r="CI40" s="16">
        <f>CH40*(1-'Table de mortalité F'!$AC74)</f>
        <v>3.3736427526641764E-2</v>
      </c>
      <c r="CJ40" s="16">
        <f>CI40*(1-'Table de mortalité F'!$AC74)</f>
        <v>3.3399063251375344E-2</v>
      </c>
      <c r="CK40" s="16">
        <f>CJ40*(1-'Table de mortalité F'!$AC74)</f>
        <v>3.3065072618861588E-2</v>
      </c>
      <c r="CL40" s="16">
        <f>CK40*(1-'Table de mortalité F'!$AC74)</f>
        <v>3.273442189267297E-2</v>
      </c>
      <c r="CM40" s="16">
        <f>CL40*(1-'Table de mortalité F'!$AC74)</f>
        <v>3.2407077673746239E-2</v>
      </c>
      <c r="CN40" s="16">
        <f>CM40*(1-'Table de mortalité F'!$AC74)</f>
        <v>3.2083006897008777E-2</v>
      </c>
      <c r="CO40" s="16">
        <f>CN40*(1-'Table de mortalité F'!$AC74)</f>
        <v>3.1762176828038689E-2</v>
      </c>
      <c r="CP40" s="16">
        <f>CO40*(1-'Table de mortalité F'!$AC74)</f>
        <v>3.1444555059758302E-2</v>
      </c>
      <c r="CQ40" s="16">
        <f>CP40*(1-'Table de mortalité F'!$AC74)</f>
        <v>3.1130109509160717E-2</v>
      </c>
      <c r="CR40" s="16">
        <f>CQ40*(1-'Table de mortalité F'!$AC74)</f>
        <v>3.0818808414069108E-2</v>
      </c>
      <c r="CS40" s="16">
        <f>CR40*(1-'Table de mortalité F'!$AC74)</f>
        <v>3.0510620329928417E-2</v>
      </c>
      <c r="CT40" s="16">
        <f>CS40*(1-'Table de mortalité F'!$AC74)</f>
        <v>3.0205514126629134E-2</v>
      </c>
      <c r="CU40" s="16">
        <f>CT40*(1-'Table de mortalité F'!$AC74)</f>
        <v>2.9903458985362841E-2</v>
      </c>
      <c r="CV40" s="16">
        <f>CU40*(1-'Table de mortalité F'!$AC74)</f>
        <v>2.9604424395509213E-2</v>
      </c>
      <c r="CW40" s="16">
        <f>CV40*(1-'Table de mortalité F'!$AC74)</f>
        <v>2.9308380151554122E-2</v>
      </c>
      <c r="CX40" s="16">
        <f>CW40*(1-'Table de mortalité F'!$AC74)</f>
        <v>2.9015296350038581E-2</v>
      </c>
      <c r="CY40" s="16">
        <f>CX40*(1-'Table de mortalité F'!$AC74)</f>
        <v>2.8725143386538195E-2</v>
      </c>
      <c r="CZ40" s="16">
        <f>CY40*(1-'Table de mortalité F'!$AC74)</f>
        <v>2.8437891952672812E-2</v>
      </c>
      <c r="DA40" s="16">
        <f>CZ40*(1-'Table de mortalité F'!$AC74)</f>
        <v>2.8153513033146085E-2</v>
      </c>
      <c r="DB40" s="16">
        <f>DA40*(1-'Table de mortalité F'!$AC74)</f>
        <v>2.7871977902814624E-2</v>
      </c>
      <c r="DC40" s="16">
        <f>DB40*(1-'Table de mortalité F'!$AC74)</f>
        <v>2.7593258123786477E-2</v>
      </c>
      <c r="DD40" s="16">
        <f>DC40*(1-'Table de mortalité F'!$AC74)</f>
        <v>2.731732554254861E-2</v>
      </c>
      <c r="DE40" s="16">
        <f>DD40*(1-'Table de mortalité F'!$AC74)</f>
        <v>2.7044152287123122E-2</v>
      </c>
      <c r="DF40" s="16">
        <f>DE40*(1-'Table de mortalité F'!$AC74)</f>
        <v>2.677371076425189E-2</v>
      </c>
      <c r="DG40" s="16">
        <f>DF40*(1-'Table de mortalité F'!$AC74)</f>
        <v>2.650597365660937E-2</v>
      </c>
      <c r="DH40" s="16">
        <f>DG40*(1-'Table de mortalité F'!$AC74)</f>
        <v>2.6240913920043275E-2</v>
      </c>
      <c r="DI40" s="16">
        <f>DH40*(1-'Table de mortalité F'!$AC74)</f>
        <v>2.5978504780842841E-2</v>
      </c>
      <c r="DJ40" s="16">
        <f>DI40*(1-'Table de mortalité F'!$AC74)</f>
        <v>2.5718719733034412E-2</v>
      </c>
      <c r="DK40" s="16">
        <f>DJ40*(1-'Table de mortalité F'!$AC74)</f>
        <v>2.5461532535704066E-2</v>
      </c>
    </row>
    <row r="41" spans="1:115" x14ac:dyDescent="0.2">
      <c r="A41" s="16"/>
      <c r="B41" s="16">
        <v>88</v>
      </c>
      <c r="C41" s="16"/>
      <c r="D41" s="16">
        <f>'Table de mortalité F'!AG75</f>
        <v>8.7628200000000003E-2</v>
      </c>
      <c r="E41" s="16">
        <f>'Table de mortalité F'!AH75</f>
        <v>8.6602950060000003E-2</v>
      </c>
      <c r="F41" s="16">
        <f>'Table de mortalité F'!AI75</f>
        <v>8.5624336724322E-2</v>
      </c>
      <c r="G41" s="16">
        <f>'Table de mortalité F'!AJ75</f>
        <v>8.4691031454026885E-2</v>
      </c>
      <c r="H41" s="16">
        <f>'Table de mortalité F'!AK75</f>
        <v>8.3801775623759608E-2</v>
      </c>
      <c r="I41" s="16">
        <f>'Table de mortalité F'!AL75</f>
        <v>8.2938617334834888E-2</v>
      </c>
      <c r="J41" s="16">
        <f>'Table de mortalité F'!AM75</f>
        <v>8.2100937299753055E-2</v>
      </c>
      <c r="K41" s="16">
        <f>'Table de mortalité F'!AN75</f>
        <v>8.1288138020485498E-2</v>
      </c>
      <c r="L41" s="16">
        <f>'Table de mortalité F'!AO75</f>
        <v>8.0491514267884742E-2</v>
      </c>
      <c r="M41" s="16">
        <f>'Table de mortalité F'!AP75</f>
        <v>7.9702697428059466E-2</v>
      </c>
      <c r="N41" s="16">
        <f>'Table de mortalité F'!AQ75</f>
        <v>7.8929581263007281E-2</v>
      </c>
      <c r="O41" s="16">
        <f>'Table de mortalité F'!AR75</f>
        <v>7.8163964324756113E-2</v>
      </c>
      <c r="P41" s="16">
        <f>'Table de mortalité F'!AS75</f>
        <v>7.740577387080598E-2</v>
      </c>
      <c r="Q41" s="16">
        <f>'Table de mortalité F'!AT75</f>
        <v>7.6647197286872082E-2</v>
      </c>
      <c r="R41" s="16">
        <f>'Table de mortalité F'!AU75</f>
        <v>7.5896054753460729E-2</v>
      </c>
      <c r="S41" s="16">
        <f>'Table de mortalité F'!AV75</f>
        <v>7.5144683811401464E-2</v>
      </c>
      <c r="T41" s="16">
        <f>'Table de mortalité F'!AW75</f>
        <v>7.4400751441668592E-2</v>
      </c>
      <c r="U41" s="16">
        <f>'Table de mortalité F'!AX75</f>
        <v>7.3656743927251911E-2</v>
      </c>
      <c r="V41" s="16">
        <f>'Table de mortalité F'!AY75</f>
        <v>7.2920176487979396E-2</v>
      </c>
      <c r="W41" s="16">
        <f>'Table de mortalité F'!AZ75</f>
        <v>7.2190974723099599E-2</v>
      </c>
      <c r="X41" s="16">
        <f>'Table de mortalité F'!BA75</f>
        <v>7.1469064975868607E-2</v>
      </c>
      <c r="Y41" s="16">
        <f>'Table de mortalité F'!BB75</f>
        <v>7.0754374326109926E-2</v>
      </c>
      <c r="Z41" s="16">
        <f>'Table de mortalité F'!BC75</f>
        <v>7.0046830582848829E-2</v>
      </c>
      <c r="AA41" s="16">
        <f>'Table de mortalité F'!BD75</f>
        <v>6.9346362277020346E-2</v>
      </c>
      <c r="AB41" s="16">
        <f>'Table de mortalité F'!BE75</f>
        <v>6.8652898654250144E-2</v>
      </c>
      <c r="AC41" s="16">
        <f>'Table de mortalité F'!BF75</f>
        <v>6.7966369667707638E-2</v>
      </c>
      <c r="AD41" s="16">
        <f>'Table de mortalité F'!BG75</f>
        <v>6.7286705971030564E-2</v>
      </c>
      <c r="AE41" s="16">
        <f>'Table de mortalité F'!BH75</f>
        <v>6.6613838911320264E-2</v>
      </c>
      <c r="AF41" s="16">
        <f>'Table de mortalité F'!BI75</f>
        <v>6.5947700522207067E-2</v>
      </c>
      <c r="AG41" s="16">
        <f>AF41*(1-'Table de mortalité F'!$AC75)</f>
        <v>6.5288223516985003E-2</v>
      </c>
      <c r="AH41" s="16">
        <f>AG41*(1-'Table de mortalité F'!$AC75)</f>
        <v>6.4635341281815153E-2</v>
      </c>
      <c r="AI41" s="16">
        <f>AH41*(1-'Table de mortalité F'!$AC75)</f>
        <v>6.3988987868996997E-2</v>
      </c>
      <c r="AJ41" s="16">
        <f>AI41*(1-'Table de mortalité F'!$AC75)</f>
        <v>6.3349097990307024E-2</v>
      </c>
      <c r="AK41" s="16">
        <f>AJ41*(1-'Table de mortalité F'!$AC75)</f>
        <v>6.2715607010403948E-2</v>
      </c>
      <c r="AL41" s="16">
        <f>AK41*(1-'Table de mortalité F'!$AC75)</f>
        <v>6.2088450940299911E-2</v>
      </c>
      <c r="AM41" s="16">
        <f>AL41*(1-'Table de mortalité F'!$AC75)</f>
        <v>6.146756643089691E-2</v>
      </c>
      <c r="AN41" s="16">
        <f>AM41*(1-'Table de mortalité F'!$AC75)</f>
        <v>6.0852890766587939E-2</v>
      </c>
      <c r="AO41" s="16">
        <f>AN41*(1-'Table de mortalité F'!$AC75)</f>
        <v>6.0244361858922062E-2</v>
      </c>
      <c r="AP41" s="16">
        <f>AO41*(1-'Table de mortalité F'!$AC75)</f>
        <v>5.9641918240332839E-2</v>
      </c>
      <c r="AQ41" s="16">
        <f>AP41*(1-'Table de mortalité F'!$AC75)</f>
        <v>5.904549905792951E-2</v>
      </c>
      <c r="AR41" s="16">
        <f>AQ41*(1-'Table de mortalité F'!$AC75)</f>
        <v>5.8455044067350213E-2</v>
      </c>
      <c r="AS41" s="16">
        <f>AR41*(1-'Table de mortalité F'!$AC75)</f>
        <v>5.7870493626676713E-2</v>
      </c>
      <c r="AT41" s="16">
        <f>AS41*(1-'Table de mortalité F'!$AC75)</f>
        <v>5.7291788690409948E-2</v>
      </c>
      <c r="AU41" s="16">
        <f>AT41*(1-'Table de mortalité F'!$AC75)</f>
        <v>5.671887080350585E-2</v>
      </c>
      <c r="AV41" s="16">
        <f>AU41*(1-'Table de mortalité F'!$AC75)</f>
        <v>5.6151682095470792E-2</v>
      </c>
      <c r="AW41" s="16">
        <f>AV41*(1-'Table de mortalité F'!$AC75)</f>
        <v>5.5590165274516087E-2</v>
      </c>
      <c r="AX41" s="16">
        <f>AW41*(1-'Table de mortalité F'!$AC75)</f>
        <v>5.5034263621770926E-2</v>
      </c>
      <c r="AY41" s="16">
        <f>AX41*(1-'Table de mortalité F'!$AC75)</f>
        <v>5.4483920985553214E-2</v>
      </c>
      <c r="AZ41" s="16">
        <f>AY41*(1-'Table de mortalité F'!$AC75)</f>
        <v>5.393908177569768E-2</v>
      </c>
      <c r="BA41" s="16">
        <f>AZ41*(1-'Table de mortalité F'!$AC75)</f>
        <v>5.3399690957940706E-2</v>
      </c>
      <c r="BB41" s="16">
        <f>BA41*(1-'Table de mortalité F'!$AC75)</f>
        <v>5.2865694048361299E-2</v>
      </c>
      <c r="BC41" s="16">
        <f>BB41*(1-'Table de mortalité F'!$AC75)</f>
        <v>5.2337037107877689E-2</v>
      </c>
      <c r="BD41" s="16">
        <f>BC41*(1-'Table de mortalité F'!$AC75)</f>
        <v>5.1813666736798915E-2</v>
      </c>
      <c r="BE41" s="16">
        <f>BD41*(1-'Table de mortalité F'!$AC75)</f>
        <v>5.1295530069430925E-2</v>
      </c>
      <c r="BF41" s="16">
        <f>BE41*(1-'Table de mortalité F'!$AC75)</f>
        <v>5.0782574768736613E-2</v>
      </c>
      <c r="BG41" s="16">
        <f>BF41*(1-'Table de mortalité F'!$AC75)</f>
        <v>5.0274749021049246E-2</v>
      </c>
      <c r="BH41" s="16">
        <f>BG41*(1-'Table de mortalité F'!$AC75)</f>
        <v>4.9772001530838751E-2</v>
      </c>
      <c r="BI41" s="16">
        <f>BH41*(1-'Table de mortalité F'!$AC75)</f>
        <v>4.9274281515530365E-2</v>
      </c>
      <c r="BJ41" s="16">
        <f>BI41*(1-'Table de mortalité F'!$AC75)</f>
        <v>4.8781538700375063E-2</v>
      </c>
      <c r="BK41" s="16">
        <f>BJ41*(1-'Table de mortalité F'!$AC75)</f>
        <v>4.8293723313371312E-2</v>
      </c>
      <c r="BL41" s="16">
        <f>BK41*(1-'Table de mortalité F'!$AC75)</f>
        <v>4.7810786080237595E-2</v>
      </c>
      <c r="BM41" s="16">
        <f>BL41*(1-'Table de mortalité F'!$AC75)</f>
        <v>4.7332678219435216E-2</v>
      </c>
      <c r="BN41" s="16">
        <f>BM41*(1-'Table de mortalité F'!$AC75)</f>
        <v>4.6859351437240862E-2</v>
      </c>
      <c r="BO41" s="16">
        <f>BN41*(1-'Table de mortalité F'!$AC75)</f>
        <v>4.6390757922868453E-2</v>
      </c>
      <c r="BP41" s="16">
        <f>BO41*(1-'Table de mortalité F'!$AC75)</f>
        <v>4.5926850343639768E-2</v>
      </c>
      <c r="BQ41" s="16">
        <f>BP41*(1-'Table de mortalité F'!$AC75)</f>
        <v>4.5467581840203372E-2</v>
      </c>
      <c r="BR41" s="16">
        <f>BQ41*(1-'Table de mortalité F'!$AC75)</f>
        <v>4.5012906021801337E-2</v>
      </c>
      <c r="BS41" s="16">
        <f>BR41*(1-'Table de mortalité F'!$AC75)</f>
        <v>4.4562776961583325E-2</v>
      </c>
      <c r="BT41" s="16">
        <f>BS41*(1-'Table de mortalité F'!$AC75)</f>
        <v>4.4117149191967492E-2</v>
      </c>
      <c r="BU41" s="16">
        <f>BT41*(1-'Table de mortalité F'!$AC75)</f>
        <v>4.3675977700047816E-2</v>
      </c>
      <c r="BV41" s="16">
        <f>BU41*(1-'Table de mortalité F'!$AC75)</f>
        <v>4.3239217923047336E-2</v>
      </c>
      <c r="BW41" s="16">
        <f>BV41*(1-'Table de mortalité F'!$AC75)</f>
        <v>4.2806825743816862E-2</v>
      </c>
      <c r="BX41" s="16">
        <f>BW41*(1-'Table de mortalité F'!$AC75)</f>
        <v>4.237875748637869E-2</v>
      </c>
      <c r="BY41" s="16">
        <f>BX41*(1-'Table de mortalité F'!$AC75)</f>
        <v>4.19549699115149E-2</v>
      </c>
      <c r="BZ41" s="16">
        <f>BY41*(1-'Table de mortalité F'!$AC75)</f>
        <v>4.1535420212399754E-2</v>
      </c>
      <c r="CA41" s="16">
        <f>BZ41*(1-'Table de mortalité F'!$AC75)</f>
        <v>4.1120066010275756E-2</v>
      </c>
      <c r="CB41" s="16">
        <f>CA41*(1-'Table de mortalité F'!$AC75)</f>
        <v>4.0708865350172999E-2</v>
      </c>
      <c r="CC41" s="16">
        <f>CB41*(1-'Table de mortalité F'!$AC75)</f>
        <v>4.0301776696671267E-2</v>
      </c>
      <c r="CD41" s="16">
        <f>CC41*(1-'Table de mortalité F'!$AC75)</f>
        <v>3.9898758929704556E-2</v>
      </c>
      <c r="CE41" s="16">
        <f>CD41*(1-'Table de mortalité F'!$AC75)</f>
        <v>3.9499771340407511E-2</v>
      </c>
      <c r="CF41" s="16">
        <f>CE41*(1-'Table de mortalité F'!$AC75)</f>
        <v>3.9104773627003438E-2</v>
      </c>
      <c r="CG41" s="16">
        <f>CF41*(1-'Table de mortalité F'!$AC75)</f>
        <v>3.8713725890733401E-2</v>
      </c>
      <c r="CH41" s="16">
        <f>CG41*(1-'Table de mortalité F'!$AC75)</f>
        <v>3.8326588631826065E-2</v>
      </c>
      <c r="CI41" s="16">
        <f>CH41*(1-'Table de mortalité F'!$AC75)</f>
        <v>3.7943322745507803E-2</v>
      </c>
      <c r="CJ41" s="16">
        <f>CI41*(1-'Table de mortalité F'!$AC75)</f>
        <v>3.7563889518052722E-2</v>
      </c>
      <c r="CK41" s="16">
        <f>CJ41*(1-'Table de mortalité F'!$AC75)</f>
        <v>3.7188250622872197E-2</v>
      </c>
      <c r="CL41" s="16">
        <f>CK41*(1-'Table de mortalité F'!$AC75)</f>
        <v>3.6816368116643475E-2</v>
      </c>
      <c r="CM41" s="16">
        <f>CL41*(1-'Table de mortalité F'!$AC75)</f>
        <v>3.6448204435477041E-2</v>
      </c>
      <c r="CN41" s="16">
        <f>CM41*(1-'Table de mortalité F'!$AC75)</f>
        <v>3.6083722391122272E-2</v>
      </c>
      <c r="CO41" s="16">
        <f>CN41*(1-'Table de mortalité F'!$AC75)</f>
        <v>3.5722885167211046E-2</v>
      </c>
      <c r="CP41" s="16">
        <f>CO41*(1-'Table de mortalité F'!$AC75)</f>
        <v>3.5365656315538938E-2</v>
      </c>
      <c r="CQ41" s="16">
        <f>CP41*(1-'Table de mortalité F'!$AC75)</f>
        <v>3.5011999752383546E-2</v>
      </c>
      <c r="CR41" s="16">
        <f>CQ41*(1-'Table de mortalité F'!$AC75)</f>
        <v>3.4661879754859709E-2</v>
      </c>
      <c r="CS41" s="16">
        <f>CR41*(1-'Table de mortalité F'!$AC75)</f>
        <v>3.4315260957311113E-2</v>
      </c>
      <c r="CT41" s="16">
        <f>CS41*(1-'Table de mortalité F'!$AC75)</f>
        <v>3.3972108347737999E-2</v>
      </c>
      <c r="CU41" s="16">
        <f>CT41*(1-'Table de mortalité F'!$AC75)</f>
        <v>3.363238726426062E-2</v>
      </c>
      <c r="CV41" s="16">
        <f>CU41*(1-'Table de mortalité F'!$AC75)</f>
        <v>3.3296063391618017E-2</v>
      </c>
      <c r="CW41" s="16">
        <f>CV41*(1-'Table de mortalité F'!$AC75)</f>
        <v>3.2963102757701833E-2</v>
      </c>
      <c r="CX41" s="16">
        <f>CW41*(1-'Table de mortalité F'!$AC75)</f>
        <v>3.2633471730124812E-2</v>
      </c>
      <c r="CY41" s="16">
        <f>CX41*(1-'Table de mortalité F'!$AC75)</f>
        <v>3.2307137012823561E-2</v>
      </c>
      <c r="CZ41" s="16">
        <f>CY41*(1-'Table de mortalité F'!$AC75)</f>
        <v>3.1984065642695327E-2</v>
      </c>
      <c r="DA41" s="16">
        <f>CZ41*(1-'Table de mortalité F'!$AC75)</f>
        <v>3.166422498626837E-2</v>
      </c>
      <c r="DB41" s="16">
        <f>DA41*(1-'Table de mortalité F'!$AC75)</f>
        <v>3.1347582736405685E-2</v>
      </c>
      <c r="DC41" s="16">
        <f>DB41*(1-'Table de mortalité F'!$AC75)</f>
        <v>3.1034106909041629E-2</v>
      </c>
      <c r="DD41" s="16">
        <f>DC41*(1-'Table de mortalité F'!$AC75)</f>
        <v>3.0723765839951213E-2</v>
      </c>
      <c r="DE41" s="16">
        <f>DD41*(1-'Table de mortalité F'!$AC75)</f>
        <v>3.0416528181551699E-2</v>
      </c>
      <c r="DF41" s="16">
        <f>DE41*(1-'Table de mortalité F'!$AC75)</f>
        <v>3.0112362899736182E-2</v>
      </c>
      <c r="DG41" s="16">
        <f>DF41*(1-'Table de mortalité F'!$AC75)</f>
        <v>2.981123927073882E-2</v>
      </c>
      <c r="DH41" s="16">
        <f>DG41*(1-'Table de mortalité F'!$AC75)</f>
        <v>2.9513126878031433E-2</v>
      </c>
      <c r="DI41" s="16">
        <f>DH41*(1-'Table de mortalité F'!$AC75)</f>
        <v>2.9217995609251118E-2</v>
      </c>
      <c r="DJ41" s="16">
        <f>DI41*(1-'Table de mortalité F'!$AC75)</f>
        <v>2.8925815653158608E-2</v>
      </c>
      <c r="DK41" s="16">
        <f>DJ41*(1-'Table de mortalité F'!$AC75)</f>
        <v>2.8636557496627021E-2</v>
      </c>
    </row>
    <row r="42" spans="1:115" x14ac:dyDescent="0.2">
      <c r="A42" s="16"/>
      <c r="B42" s="16">
        <v>89</v>
      </c>
      <c r="C42" s="16"/>
      <c r="D42" s="16">
        <f>'Table de mortalité F'!AG76</f>
        <v>9.8101299999999989E-2</v>
      </c>
      <c r="E42" s="16">
        <f>'Table de mortalité F'!AH76</f>
        <v>9.6992755309999998E-2</v>
      </c>
      <c r="F42" s="16">
        <f>'Table de mortalité F'!AI76</f>
        <v>9.5945233552651998E-2</v>
      </c>
      <c r="G42" s="16">
        <f>'Table de mortalité F'!AJ76</f>
        <v>9.4937808600349158E-2</v>
      </c>
      <c r="H42" s="16">
        <f>'Table de mortalité F'!AK76</f>
        <v>9.3969442952625604E-2</v>
      </c>
      <c r="I42" s="16">
        <f>'Table de mortalité F'!AL76</f>
        <v>9.3029748523099351E-2</v>
      </c>
      <c r="J42" s="16">
        <f>'Table de mortalité F'!AM76</f>
        <v>9.2118056987572972E-2</v>
      </c>
      <c r="K42" s="16">
        <f>'Table de mortalité F'!AN76</f>
        <v>9.1224511834793506E-2</v>
      </c>
      <c r="L42" s="16">
        <f>'Table de mortalité F'!AO76</f>
        <v>9.0348756521179491E-2</v>
      </c>
      <c r="M42" s="16">
        <f>'Table de mortalité F'!AP76</f>
        <v>8.9481408458576162E-2</v>
      </c>
      <c r="N42" s="16">
        <f>'Table de mortalité F'!AQ76</f>
        <v>8.8622386937373829E-2</v>
      </c>
      <c r="O42" s="16">
        <f>'Table de mortalité F'!AR76</f>
        <v>8.7771612022775031E-2</v>
      </c>
      <c r="P42" s="16">
        <f>'Table de mortalité F'!AS76</f>
        <v>8.6929004547356387E-2</v>
      </c>
      <c r="Q42" s="16">
        <f>'Table de mortalité F'!AT76</f>
        <v>8.6085793203247024E-2</v>
      </c>
      <c r="R42" s="16">
        <f>'Table de mortalité F'!AU76</f>
        <v>8.5242152429855195E-2</v>
      </c>
      <c r="S42" s="16">
        <f>'Table de mortalité F'!AV76</f>
        <v>8.4406779336042612E-2</v>
      </c>
      <c r="T42" s="16">
        <f>'Table de mortalité F'!AW76</f>
        <v>8.3571152220615785E-2</v>
      </c>
      <c r="U42" s="16">
        <f>'Table de mortalité F'!AX76</f>
        <v>8.2735440698409629E-2</v>
      </c>
      <c r="V42" s="16">
        <f>'Table de mortalité F'!AY76</f>
        <v>8.1908086291425528E-2</v>
      </c>
      <c r="W42" s="16">
        <f>'Table de mortalité F'!AZ76</f>
        <v>8.1089005428511274E-2</v>
      </c>
      <c r="X42" s="16">
        <f>'Table de mortalité F'!BA76</f>
        <v>8.0278115374226161E-2</v>
      </c>
      <c r="Y42" s="16">
        <f>'Table de mortalité F'!BB76</f>
        <v>7.9475334220483904E-2</v>
      </c>
      <c r="Z42" s="16">
        <f>'Table de mortalité F'!BC76</f>
        <v>7.8680580878279061E-2</v>
      </c>
      <c r="AA42" s="16">
        <f>'Table de mortalité F'!BD76</f>
        <v>7.7893775069496268E-2</v>
      </c>
      <c r="AB42" s="16">
        <f>'Table de mortalité F'!BE76</f>
        <v>7.711483731880131E-2</v>
      </c>
      <c r="AC42" s="16">
        <f>'Table de mortalité F'!BF76</f>
        <v>7.6343688945613303E-2</v>
      </c>
      <c r="AD42" s="16">
        <f>'Table de mortalité F'!BG76</f>
        <v>7.5580252056157163E-2</v>
      </c>
      <c r="AE42" s="16">
        <f>'Table de mortalité F'!BH76</f>
        <v>7.4824449535595597E-2</v>
      </c>
      <c r="AF42" s="16">
        <f>'Table de mortalité F'!BI76</f>
        <v>7.4076205040239637E-2</v>
      </c>
      <c r="AG42" s="16">
        <f>AF42*(1-'Table de mortalité F'!$AC76)</f>
        <v>7.3335442989837241E-2</v>
      </c>
      <c r="AH42" s="16">
        <f>AG42*(1-'Table de mortalité F'!$AC76)</f>
        <v>7.2602088559938868E-2</v>
      </c>
      <c r="AI42" s="16">
        <f>AH42*(1-'Table de mortalité F'!$AC76)</f>
        <v>7.1876067674339475E-2</v>
      </c>
      <c r="AJ42" s="16">
        <f>AI42*(1-'Table de mortalité F'!$AC76)</f>
        <v>7.1157306997596079E-2</v>
      </c>
      <c r="AK42" s="16">
        <f>AJ42*(1-'Table de mortalité F'!$AC76)</f>
        <v>7.0445733927620116E-2</v>
      </c>
      <c r="AL42" s="16">
        <f>AK42*(1-'Table de mortalité F'!$AC76)</f>
        <v>6.974127658834392E-2</v>
      </c>
      <c r="AM42" s="16">
        <f>AL42*(1-'Table de mortalité F'!$AC76)</f>
        <v>6.9043863822460486E-2</v>
      </c>
      <c r="AN42" s="16">
        <f>AM42*(1-'Table de mortalité F'!$AC76)</f>
        <v>6.8353425184235886E-2</v>
      </c>
      <c r="AO42" s="16">
        <f>AN42*(1-'Table de mortalité F'!$AC76)</f>
        <v>6.766989093239352E-2</v>
      </c>
      <c r="AP42" s="16">
        <f>AO42*(1-'Table de mortalité F'!$AC76)</f>
        <v>6.6993192023069581E-2</v>
      </c>
      <c r="AQ42" s="16">
        <f>AP42*(1-'Table de mortalité F'!$AC76)</f>
        <v>6.6323260102838885E-2</v>
      </c>
      <c r="AR42" s="16">
        <f>AQ42*(1-'Table de mortalité F'!$AC76)</f>
        <v>6.5660027501810492E-2</v>
      </c>
      <c r="AS42" s="16">
        <f>AR42*(1-'Table de mortalité F'!$AC76)</f>
        <v>6.5003427226792393E-2</v>
      </c>
      <c r="AT42" s="16">
        <f>AS42*(1-'Table de mortalité F'!$AC76)</f>
        <v>6.4353392954524469E-2</v>
      </c>
      <c r="AU42" s="16">
        <f>AT42*(1-'Table de mortalité F'!$AC76)</f>
        <v>6.3709859024979221E-2</v>
      </c>
      <c r="AV42" s="16">
        <f>AU42*(1-'Table de mortalité F'!$AC76)</f>
        <v>6.3072760434729425E-2</v>
      </c>
      <c r="AW42" s="16">
        <f>AV42*(1-'Table de mortalité F'!$AC76)</f>
        <v>6.2442032830382133E-2</v>
      </c>
      <c r="AX42" s="16">
        <f>AW42*(1-'Table de mortalité F'!$AC76)</f>
        <v>6.181761250207831E-2</v>
      </c>
      <c r="AY42" s="16">
        <f>AX42*(1-'Table de mortalité F'!$AC76)</f>
        <v>6.1199436377057527E-2</v>
      </c>
      <c r="AZ42" s="16">
        <f>AY42*(1-'Table de mortalité F'!$AC76)</f>
        <v>6.0587442013286953E-2</v>
      </c>
      <c r="BA42" s="16">
        <f>AZ42*(1-'Table de mortalité F'!$AC76)</f>
        <v>5.9981567593154081E-2</v>
      </c>
      <c r="BB42" s="16">
        <f>BA42*(1-'Table de mortalité F'!$AC76)</f>
        <v>5.9381751917222537E-2</v>
      </c>
      <c r="BC42" s="16">
        <f>BB42*(1-'Table de mortalité F'!$AC76)</f>
        <v>5.8787934398050315E-2</v>
      </c>
      <c r="BD42" s="16">
        <f>BC42*(1-'Table de mortalité F'!$AC76)</f>
        <v>5.8200055054069812E-2</v>
      </c>
      <c r="BE42" s="16">
        <f>BD42*(1-'Table de mortalité F'!$AC76)</f>
        <v>5.7618054503529116E-2</v>
      </c>
      <c r="BF42" s="16">
        <f>BE42*(1-'Table de mortalité F'!$AC76)</f>
        <v>5.7041873958493826E-2</v>
      </c>
      <c r="BG42" s="16">
        <f>BF42*(1-'Table de mortalité F'!$AC76)</f>
        <v>5.6471455218908888E-2</v>
      </c>
      <c r="BH42" s="16">
        <f>BG42*(1-'Table de mortalité F'!$AC76)</f>
        <v>5.5906740666719801E-2</v>
      </c>
      <c r="BI42" s="16">
        <f>BH42*(1-'Table de mortalité F'!$AC76)</f>
        <v>5.5347673260052604E-2</v>
      </c>
      <c r="BJ42" s="16">
        <f>BI42*(1-'Table de mortalité F'!$AC76)</f>
        <v>5.4794196527452078E-2</v>
      </c>
      <c r="BK42" s="16">
        <f>BJ42*(1-'Table de mortalité F'!$AC76)</f>
        <v>5.4246254562177555E-2</v>
      </c>
      <c r="BL42" s="16">
        <f>BK42*(1-'Table de mortalité F'!$AC76)</f>
        <v>5.3703792016555778E-2</v>
      </c>
      <c r="BM42" s="16">
        <f>BL42*(1-'Table de mortalité F'!$AC76)</f>
        <v>5.3166754096390219E-2</v>
      </c>
      <c r="BN42" s="16">
        <f>BM42*(1-'Table de mortalité F'!$AC76)</f>
        <v>5.2635086555426314E-2</v>
      </c>
      <c r="BO42" s="16">
        <f>BN42*(1-'Table de mortalité F'!$AC76)</f>
        <v>5.2108735689872052E-2</v>
      </c>
      <c r="BP42" s="16">
        <f>BO42*(1-'Table de mortalité F'!$AC76)</f>
        <v>5.1587648332973329E-2</v>
      </c>
      <c r="BQ42" s="16">
        <f>BP42*(1-'Table de mortalité F'!$AC76)</f>
        <v>5.1071771849643594E-2</v>
      </c>
      <c r="BR42" s="16">
        <f>BQ42*(1-'Table de mortalité F'!$AC76)</f>
        <v>5.0561054131147157E-2</v>
      </c>
      <c r="BS42" s="16">
        <f>BR42*(1-'Table de mortalité F'!$AC76)</f>
        <v>5.0055443589835685E-2</v>
      </c>
      <c r="BT42" s="16">
        <f>BS42*(1-'Table de mortalité F'!$AC76)</f>
        <v>4.9554889153937326E-2</v>
      </c>
      <c r="BU42" s="16">
        <f>BT42*(1-'Table de mortalité F'!$AC76)</f>
        <v>4.905934026239795E-2</v>
      </c>
      <c r="BV42" s="16">
        <f>BU42*(1-'Table de mortalité F'!$AC76)</f>
        <v>4.856874685977397E-2</v>
      </c>
      <c r="BW42" s="16">
        <f>BV42*(1-'Table de mortalité F'!$AC76)</f>
        <v>4.8083059391176228E-2</v>
      </c>
      <c r="BX42" s="16">
        <f>BW42*(1-'Table de mortalité F'!$AC76)</f>
        <v>4.7602228797264466E-2</v>
      </c>
      <c r="BY42" s="16">
        <f>BX42*(1-'Table de mortalité F'!$AC76)</f>
        <v>4.7126206509291821E-2</v>
      </c>
      <c r="BZ42" s="16">
        <f>BY42*(1-'Table de mortalité F'!$AC76)</f>
        <v>4.6654944444198904E-2</v>
      </c>
      <c r="CA42" s="16">
        <f>BZ42*(1-'Table de mortalité F'!$AC76)</f>
        <v>4.6188394999756917E-2</v>
      </c>
      <c r="CB42" s="16">
        <f>CA42*(1-'Table de mortalité F'!$AC76)</f>
        <v>4.5726511049759347E-2</v>
      </c>
      <c r="CC42" s="16">
        <f>CB42*(1-'Table de mortalité F'!$AC76)</f>
        <v>4.5269245939261751E-2</v>
      </c>
      <c r="CD42" s="16">
        <f>CC42*(1-'Table de mortalité F'!$AC76)</f>
        <v>4.4816553479869133E-2</v>
      </c>
      <c r="CE42" s="16">
        <f>CD42*(1-'Table de mortalité F'!$AC76)</f>
        <v>4.4368387945070441E-2</v>
      </c>
      <c r="CF42" s="16">
        <f>CE42*(1-'Table de mortalité F'!$AC76)</f>
        <v>4.3924704065619734E-2</v>
      </c>
      <c r="CG42" s="16">
        <f>CF42*(1-'Table de mortalité F'!$AC76)</f>
        <v>4.3485457024963536E-2</v>
      </c>
      <c r="CH42" s="16">
        <f>CG42*(1-'Table de mortalité F'!$AC76)</f>
        <v>4.3050602454713899E-2</v>
      </c>
      <c r="CI42" s="16">
        <f>CH42*(1-'Table de mortalité F'!$AC76)</f>
        <v>4.262009643016676E-2</v>
      </c>
      <c r="CJ42" s="16">
        <f>CI42*(1-'Table de mortalité F'!$AC76)</f>
        <v>4.2193895465865092E-2</v>
      </c>
      <c r="CK42" s="16">
        <f>CJ42*(1-'Table de mortalité F'!$AC76)</f>
        <v>4.1771956511206437E-2</v>
      </c>
      <c r="CL42" s="16">
        <f>CK42*(1-'Table de mortalité F'!$AC76)</f>
        <v>4.1354236946094372E-2</v>
      </c>
      <c r="CM42" s="16">
        <f>CL42*(1-'Table de mortalité F'!$AC76)</f>
        <v>4.0940694576633428E-2</v>
      </c>
      <c r="CN42" s="16">
        <f>CM42*(1-'Table de mortalité F'!$AC76)</f>
        <v>4.0531287630867094E-2</v>
      </c>
      <c r="CO42" s="16">
        <f>CN42*(1-'Table de mortalité F'!$AC76)</f>
        <v>4.0125974754558424E-2</v>
      </c>
      <c r="CP42" s="16">
        <f>CO42*(1-'Table de mortalité F'!$AC76)</f>
        <v>3.9724715007012842E-2</v>
      </c>
      <c r="CQ42" s="16">
        <f>CP42*(1-'Table de mortalité F'!$AC76)</f>
        <v>3.9327467856942716E-2</v>
      </c>
      <c r="CR42" s="16">
        <f>CQ42*(1-'Table de mortalité F'!$AC76)</f>
        <v>3.8934193178373287E-2</v>
      </c>
      <c r="CS42" s="16">
        <f>CR42*(1-'Table de mortalité F'!$AC76)</f>
        <v>3.8544851246589552E-2</v>
      </c>
      <c r="CT42" s="16">
        <f>CS42*(1-'Table de mortalité F'!$AC76)</f>
        <v>3.815940273412366E-2</v>
      </c>
      <c r="CU42" s="16">
        <f>CT42*(1-'Table de mortalité F'!$AC76)</f>
        <v>3.777780870678242E-2</v>
      </c>
      <c r="CV42" s="16">
        <f>CU42*(1-'Table de mortalité F'!$AC76)</f>
        <v>3.7400030619714593E-2</v>
      </c>
      <c r="CW42" s="16">
        <f>CV42*(1-'Table de mortalité F'!$AC76)</f>
        <v>3.702603031351745E-2</v>
      </c>
      <c r="CX42" s="16">
        <f>CW42*(1-'Table de mortalité F'!$AC76)</f>
        <v>3.6655770010382276E-2</v>
      </c>
      <c r="CY42" s="16">
        <f>CX42*(1-'Table de mortalité F'!$AC76)</f>
        <v>3.628921231027845E-2</v>
      </c>
      <c r="CZ42" s="16">
        <f>CY42*(1-'Table de mortalité F'!$AC76)</f>
        <v>3.5926320187175668E-2</v>
      </c>
      <c r="DA42" s="16">
        <f>CZ42*(1-'Table de mortalité F'!$AC76)</f>
        <v>3.5567056985303915E-2</v>
      </c>
      <c r="DB42" s="16">
        <f>DA42*(1-'Table de mortalité F'!$AC76)</f>
        <v>3.5211386415450872E-2</v>
      </c>
      <c r="DC42" s="16">
        <f>DB42*(1-'Table de mortalité F'!$AC76)</f>
        <v>3.4859272551296366E-2</v>
      </c>
      <c r="DD42" s="16">
        <f>DC42*(1-'Table de mortalité F'!$AC76)</f>
        <v>3.4510679825783402E-2</v>
      </c>
      <c r="DE42" s="16">
        <f>DD42*(1-'Table de mortalité F'!$AC76)</f>
        <v>3.416557302752557E-2</v>
      </c>
      <c r="DF42" s="16">
        <f>DE42*(1-'Table de mortalité F'!$AC76)</f>
        <v>3.3823917297250317E-2</v>
      </c>
      <c r="DG42" s="16">
        <f>DF42*(1-'Table de mortalité F'!$AC76)</f>
        <v>3.3485678124277815E-2</v>
      </c>
      <c r="DH42" s="16">
        <f>DG42*(1-'Table de mortalité F'!$AC76)</f>
        <v>3.3150821343035035E-2</v>
      </c>
      <c r="DI42" s="16">
        <f>DH42*(1-'Table de mortalité F'!$AC76)</f>
        <v>3.2819313129604684E-2</v>
      </c>
      <c r="DJ42" s="16">
        <f>DI42*(1-'Table de mortalité F'!$AC76)</f>
        <v>3.2491119998308636E-2</v>
      </c>
      <c r="DK42" s="16">
        <f>DJ42*(1-'Table de mortalité F'!$AC76)</f>
        <v>3.2166208798325546E-2</v>
      </c>
    </row>
    <row r="43" spans="1:115" x14ac:dyDescent="0.2">
      <c r="A43" s="16"/>
      <c r="B43" s="16">
        <v>90</v>
      </c>
      <c r="C43" s="16"/>
      <c r="D43" s="16">
        <f>'Table de mortalité F'!AG77</f>
        <v>0.1096</v>
      </c>
      <c r="E43" s="16">
        <f>'Table de mortalité F'!AH77</f>
        <v>0.10841632</v>
      </c>
      <c r="F43" s="16">
        <f>'Table de mortalité F'!AI77</f>
        <v>0.10727794864</v>
      </c>
      <c r="G43" s="16">
        <f>'Table de mortalité F'!AJ77</f>
        <v>0.106183713563872</v>
      </c>
      <c r="H43" s="16">
        <f>'Table de mortalité F'!AK77</f>
        <v>0.10513249479958967</v>
      </c>
      <c r="I43" s="16">
        <f>'Table de mortalité F'!AL77</f>
        <v>0.10411270960003365</v>
      </c>
      <c r="J43" s="16">
        <f>'Table de mortalité F'!AM77</f>
        <v>0.10311322758787332</v>
      </c>
      <c r="K43" s="16">
        <f>'Table de mortalité F'!AN77</f>
        <v>0.10213365192578854</v>
      </c>
      <c r="L43" s="16">
        <f>'Table de mortalité F'!AO77</f>
        <v>0.10116338223249355</v>
      </c>
      <c r="M43" s="16">
        <f>'Table de mortalité F'!AP77</f>
        <v>0.10020233010128486</v>
      </c>
      <c r="N43" s="16">
        <f>'Table de mortalité F'!AQ77</f>
        <v>9.9250407965322654E-2</v>
      </c>
      <c r="O43" s="16">
        <f>'Table de mortalité F'!AR77</f>
        <v>9.8307529089652096E-2</v>
      </c>
      <c r="P43" s="16">
        <f>'Table de mortalité F'!AS77</f>
        <v>9.7363776810391434E-2</v>
      </c>
      <c r="Q43" s="16">
        <f>'Table de mortalité F'!AT77</f>
        <v>9.6419348175330627E-2</v>
      </c>
      <c r="R43" s="16">
        <f>'Table de mortalité F'!AU77</f>
        <v>9.5484080498029922E-2</v>
      </c>
      <c r="S43" s="16">
        <f>'Table de mortalité F'!AV77</f>
        <v>9.4548336509149219E-2</v>
      </c>
      <c r="T43" s="16">
        <f>'Table de mortalité F'!AW77</f>
        <v>9.3612307977708642E-2</v>
      </c>
      <c r="U43" s="16">
        <f>'Table de mortalité F'!AX77</f>
        <v>9.2685546128729326E-2</v>
      </c>
      <c r="V43" s="16">
        <f>'Table de mortalité F'!AY77</f>
        <v>9.1758690667442036E-2</v>
      </c>
      <c r="W43" s="16">
        <f>'Table de mortalité F'!AZ77</f>
        <v>9.0841103760767608E-2</v>
      </c>
      <c r="X43" s="16">
        <f>'Table de mortalité F'!BA77</f>
        <v>8.9932692723159929E-2</v>
      </c>
      <c r="Y43" s="16">
        <f>'Table de mortalité F'!BB77</f>
        <v>8.9033365795928326E-2</v>
      </c>
      <c r="Z43" s="16">
        <f>'Table de mortalité F'!BC77</f>
        <v>8.8143032137969049E-2</v>
      </c>
      <c r="AA43" s="16">
        <f>'Table de mortalité F'!BD77</f>
        <v>8.726160181658936E-2</v>
      </c>
      <c r="AB43" s="16">
        <f>'Table de mortalité F'!BE77</f>
        <v>8.6388985798423468E-2</v>
      </c>
      <c r="AC43" s="16">
        <f>'Table de mortalité F'!BF77</f>
        <v>8.5525095940439236E-2</v>
      </c>
      <c r="AD43" s="16">
        <f>'Table de mortalité F'!BG77</f>
        <v>8.4669844981034845E-2</v>
      </c>
      <c r="AE43" s="16">
        <f>'Table de mortalité F'!BH77</f>
        <v>8.3823146531224496E-2</v>
      </c>
      <c r="AF43" s="16">
        <f>'Table de mortalité F'!BI77</f>
        <v>8.2984915065912254E-2</v>
      </c>
      <c r="AG43" s="16">
        <f>AF43*(1-'Table de mortalité F'!$AC77)</f>
        <v>8.2155065915253137E-2</v>
      </c>
      <c r="AH43" s="16">
        <f>AG43*(1-'Table de mortalité F'!$AC77)</f>
        <v>8.1333515256100608E-2</v>
      </c>
      <c r="AI43" s="16">
        <f>AH43*(1-'Table de mortalité F'!$AC77)</f>
        <v>8.0520180103539604E-2</v>
      </c>
      <c r="AJ43" s="16">
        <f>AI43*(1-'Table de mortalité F'!$AC77)</f>
        <v>7.9714978302504208E-2</v>
      </c>
      <c r="AK43" s="16">
        <f>AJ43*(1-'Table de mortalité F'!$AC77)</f>
        <v>7.8917828519479163E-2</v>
      </c>
      <c r="AL43" s="16">
        <f>AK43*(1-'Table de mortalité F'!$AC77)</f>
        <v>7.8128650234284377E-2</v>
      </c>
      <c r="AM43" s="16">
        <f>AL43*(1-'Table de mortalité F'!$AC77)</f>
        <v>7.7347363731941537E-2</v>
      </c>
      <c r="AN43" s="16">
        <f>AM43*(1-'Table de mortalité F'!$AC77)</f>
        <v>7.6573890094622121E-2</v>
      </c>
      <c r="AO43" s="16">
        <f>AN43*(1-'Table de mortalité F'!$AC77)</f>
        <v>7.5808151193675899E-2</v>
      </c>
      <c r="AP43" s="16">
        <f>AO43*(1-'Table de mortalité F'!$AC77)</f>
        <v>7.5050069681739134E-2</v>
      </c>
      <c r="AQ43" s="16">
        <f>AP43*(1-'Table de mortalité F'!$AC77)</f>
        <v>7.4299568984921738E-2</v>
      </c>
      <c r="AR43" s="16">
        <f>AQ43*(1-'Table de mortalité F'!$AC77)</f>
        <v>7.3556573295072522E-2</v>
      </c>
      <c r="AS43" s="16">
        <f>AR43*(1-'Table de mortalité F'!$AC77)</f>
        <v>7.2821007562121801E-2</v>
      </c>
      <c r="AT43" s="16">
        <f>AS43*(1-'Table de mortalité F'!$AC77)</f>
        <v>7.2092797486500576E-2</v>
      </c>
      <c r="AU43" s="16">
        <f>AT43*(1-'Table de mortalité F'!$AC77)</f>
        <v>7.1371869511635572E-2</v>
      </c>
      <c r="AV43" s="16">
        <f>AU43*(1-'Table de mortalité F'!$AC77)</f>
        <v>7.0658150816519216E-2</v>
      </c>
      <c r="AW43" s="16">
        <f>AV43*(1-'Table de mortalité F'!$AC77)</f>
        <v>6.9951569308354028E-2</v>
      </c>
      <c r="AX43" s="16">
        <f>AW43*(1-'Table de mortalité F'!$AC77)</f>
        <v>6.9252053615270481E-2</v>
      </c>
      <c r="AY43" s="16">
        <f>AX43*(1-'Table de mortalité F'!$AC77)</f>
        <v>6.8559533079117774E-2</v>
      </c>
      <c r="AZ43" s="16">
        <f>AY43*(1-'Table de mortalité F'!$AC77)</f>
        <v>6.787393774832659E-2</v>
      </c>
      <c r="BA43" s="16">
        <f>AZ43*(1-'Table de mortalité F'!$AC77)</f>
        <v>6.7195198370843326E-2</v>
      </c>
      <c r="BB43" s="16">
        <f>BA43*(1-'Table de mortalité F'!$AC77)</f>
        <v>6.6523246387134888E-2</v>
      </c>
      <c r="BC43" s="16">
        <f>BB43*(1-'Table de mortalité F'!$AC77)</f>
        <v>6.5858013923263542E-2</v>
      </c>
      <c r="BD43" s="16">
        <f>BC43*(1-'Table de mortalité F'!$AC77)</f>
        <v>6.5199433784030911E-2</v>
      </c>
      <c r="BE43" s="16">
        <f>BD43*(1-'Table de mortalité F'!$AC77)</f>
        <v>6.4547439446190596E-2</v>
      </c>
      <c r="BF43" s="16">
        <f>BE43*(1-'Table de mortalité F'!$AC77)</f>
        <v>6.3901965051728696E-2</v>
      </c>
      <c r="BG43" s="16">
        <f>BF43*(1-'Table de mortalité F'!$AC77)</f>
        <v>6.3262945401211412E-2</v>
      </c>
      <c r="BH43" s="16">
        <f>BG43*(1-'Table de mortalité F'!$AC77)</f>
        <v>6.2630315947199297E-2</v>
      </c>
      <c r="BI43" s="16">
        <f>BH43*(1-'Table de mortalité F'!$AC77)</f>
        <v>6.2004012787727304E-2</v>
      </c>
      <c r="BJ43" s="16">
        <f>BI43*(1-'Table de mortalité F'!$AC77)</f>
        <v>6.1383972659850031E-2</v>
      </c>
      <c r="BK43" s="16">
        <f>BJ43*(1-'Table de mortalité F'!$AC77)</f>
        <v>6.0770132933251529E-2</v>
      </c>
      <c r="BL43" s="16">
        <f>BK43*(1-'Table de mortalité F'!$AC77)</f>
        <v>6.0162431603919014E-2</v>
      </c>
      <c r="BM43" s="16">
        <f>BL43*(1-'Table de mortalité F'!$AC77)</f>
        <v>5.9560807287879824E-2</v>
      </c>
      <c r="BN43" s="16">
        <f>BM43*(1-'Table de mortalité F'!$AC77)</f>
        <v>5.8965199215001027E-2</v>
      </c>
      <c r="BO43" s="16">
        <f>BN43*(1-'Table de mortalité F'!$AC77)</f>
        <v>5.8375547222851015E-2</v>
      </c>
      <c r="BP43" s="16">
        <f>BO43*(1-'Table de mortalité F'!$AC77)</f>
        <v>5.7791791750622504E-2</v>
      </c>
      <c r="BQ43" s="16">
        <f>BP43*(1-'Table de mortalité F'!$AC77)</f>
        <v>5.7213873833116276E-2</v>
      </c>
      <c r="BR43" s="16">
        <f>BQ43*(1-'Table de mortalité F'!$AC77)</f>
        <v>5.6641735094785116E-2</v>
      </c>
      <c r="BS43" s="16">
        <f>BR43*(1-'Table de mortalité F'!$AC77)</f>
        <v>5.6075317743837262E-2</v>
      </c>
      <c r="BT43" s="16">
        <f>BS43*(1-'Table de mortalité F'!$AC77)</f>
        <v>5.5514564566398888E-2</v>
      </c>
      <c r="BU43" s="16">
        <f>BT43*(1-'Table de mortalité F'!$AC77)</f>
        <v>5.4959418920734901E-2</v>
      </c>
      <c r="BV43" s="16">
        <f>BU43*(1-'Table de mortalité F'!$AC77)</f>
        <v>5.4409824731527549E-2</v>
      </c>
      <c r="BW43" s="16">
        <f>BV43*(1-'Table de mortalité F'!$AC77)</f>
        <v>5.386572648421227E-2</v>
      </c>
      <c r="BX43" s="16">
        <f>BW43*(1-'Table de mortalité F'!$AC77)</f>
        <v>5.3327069219370145E-2</v>
      </c>
      <c r="BY43" s="16">
        <f>BX43*(1-'Table de mortalité F'!$AC77)</f>
        <v>5.2793798527176444E-2</v>
      </c>
      <c r="BZ43" s="16">
        <f>BY43*(1-'Table de mortalité F'!$AC77)</f>
        <v>5.2265860541904678E-2</v>
      </c>
      <c r="CA43" s="16">
        <f>BZ43*(1-'Table de mortalité F'!$AC77)</f>
        <v>5.1743201936485628E-2</v>
      </c>
      <c r="CB43" s="16">
        <f>CA43*(1-'Table de mortalité F'!$AC77)</f>
        <v>5.1225769917120773E-2</v>
      </c>
      <c r="CC43" s="16">
        <f>CB43*(1-'Table de mortalité F'!$AC77)</f>
        <v>5.0713512217949563E-2</v>
      </c>
      <c r="CD43" s="16">
        <f>CC43*(1-'Table de mortalité F'!$AC77)</f>
        <v>5.0206377095770069E-2</v>
      </c>
      <c r="CE43" s="16">
        <f>CD43*(1-'Table de mortalité F'!$AC77)</f>
        <v>4.9704313324812364E-2</v>
      </c>
      <c r="CF43" s="16">
        <f>CE43*(1-'Table de mortalité F'!$AC77)</f>
        <v>4.9207270191564241E-2</v>
      </c>
      <c r="CG43" s="16">
        <f>CF43*(1-'Table de mortalité F'!$AC77)</f>
        <v>4.8715197489648601E-2</v>
      </c>
      <c r="CH43" s="16">
        <f>CG43*(1-'Table de mortalité F'!$AC77)</f>
        <v>4.8228045514752113E-2</v>
      </c>
      <c r="CI43" s="16">
        <f>CH43*(1-'Table de mortalité F'!$AC77)</f>
        <v>4.7745765059604595E-2</v>
      </c>
      <c r="CJ43" s="16">
        <f>CI43*(1-'Table de mortalité F'!$AC77)</f>
        <v>4.7268307409008545E-2</v>
      </c>
      <c r="CK43" s="16">
        <f>CJ43*(1-'Table de mortalité F'!$AC77)</f>
        <v>4.6795624334918462E-2</v>
      </c>
      <c r="CL43" s="16">
        <f>CK43*(1-'Table de mortalité F'!$AC77)</f>
        <v>4.6327668091569275E-2</v>
      </c>
      <c r="CM43" s="16">
        <f>CL43*(1-'Table de mortalité F'!$AC77)</f>
        <v>4.5864391410653585E-2</v>
      </c>
      <c r="CN43" s="16">
        <f>CM43*(1-'Table de mortalité F'!$AC77)</f>
        <v>4.540574749654705E-2</v>
      </c>
      <c r="CO43" s="16">
        <f>CN43*(1-'Table de mortalité F'!$AC77)</f>
        <v>4.4951690021581579E-2</v>
      </c>
      <c r="CP43" s="16">
        <f>CO43*(1-'Table de mortalité F'!$AC77)</f>
        <v>4.4502173121365764E-2</v>
      </c>
      <c r="CQ43" s="16">
        <f>CP43*(1-'Table de mortalité F'!$AC77)</f>
        <v>4.4057151390152108E-2</v>
      </c>
      <c r="CR43" s="16">
        <f>CQ43*(1-'Table de mortalité F'!$AC77)</f>
        <v>4.3616579876250589E-2</v>
      </c>
      <c r="CS43" s="16">
        <f>CR43*(1-'Table de mortalité F'!$AC77)</f>
        <v>4.3180414077488086E-2</v>
      </c>
      <c r="CT43" s="16">
        <f>CS43*(1-'Table de mortalité F'!$AC77)</f>
        <v>4.2748609936713207E-2</v>
      </c>
      <c r="CU43" s="16">
        <f>CT43*(1-'Table de mortalité F'!$AC77)</f>
        <v>4.2321123837346077E-2</v>
      </c>
      <c r="CV43" s="16">
        <f>CU43*(1-'Table de mortalité F'!$AC77)</f>
        <v>4.1897912598972617E-2</v>
      </c>
      <c r="CW43" s="16">
        <f>CV43*(1-'Table de mortalité F'!$AC77)</f>
        <v>4.1478933472982892E-2</v>
      </c>
      <c r="CX43" s="16">
        <f>CW43*(1-'Table de mortalité F'!$AC77)</f>
        <v>4.1064144138253066E-2</v>
      </c>
      <c r="CY43" s="16">
        <f>CX43*(1-'Table de mortalité F'!$AC77)</f>
        <v>4.0653502696870535E-2</v>
      </c>
      <c r="CZ43" s="16">
        <f>CY43*(1-'Table de mortalité F'!$AC77)</f>
        <v>4.024696766990183E-2</v>
      </c>
      <c r="DA43" s="16">
        <f>CZ43*(1-'Table de mortalité F'!$AC77)</f>
        <v>3.9844497993202811E-2</v>
      </c>
      <c r="DB43" s="16">
        <f>DA43*(1-'Table de mortalité F'!$AC77)</f>
        <v>3.9446053013270782E-2</v>
      </c>
      <c r="DC43" s="16">
        <f>DB43*(1-'Table de mortalité F'!$AC77)</f>
        <v>3.9051592483138074E-2</v>
      </c>
      <c r="DD43" s="16">
        <f>DC43*(1-'Table de mortalité F'!$AC77)</f>
        <v>3.8661076558306695E-2</v>
      </c>
      <c r="DE43" s="16">
        <f>DD43*(1-'Table de mortalité F'!$AC77)</f>
        <v>3.827446579272363E-2</v>
      </c>
      <c r="DF43" s="16">
        <f>DE43*(1-'Table de mortalité F'!$AC77)</f>
        <v>3.7891721134796393E-2</v>
      </c>
      <c r="DG43" s="16">
        <f>DF43*(1-'Table de mortalité F'!$AC77)</f>
        <v>3.7512803923448426E-2</v>
      </c>
      <c r="DH43" s="16">
        <f>DG43*(1-'Table de mortalité F'!$AC77)</f>
        <v>3.713767588421394E-2</v>
      </c>
      <c r="DI43" s="16">
        <f>DH43*(1-'Table de mortalité F'!$AC77)</f>
        <v>3.6766299125371799E-2</v>
      </c>
      <c r="DJ43" s="16">
        <f>DI43*(1-'Table de mortalité F'!$AC77)</f>
        <v>3.6398636134118083E-2</v>
      </c>
      <c r="DK43" s="16">
        <f>DJ43*(1-'Table de mortalité F'!$AC77)</f>
        <v>3.60346497727769E-2</v>
      </c>
    </row>
    <row r="44" spans="1:115" x14ac:dyDescent="0.2">
      <c r="A44" s="16"/>
      <c r="B44" s="16">
        <v>91</v>
      </c>
      <c r="C44" s="16"/>
      <c r="D44" s="16">
        <f>'Table de mortalité F'!AG78</f>
        <v>0.12343</v>
      </c>
      <c r="E44" s="16">
        <f>'Table de mortalité F'!AH78</f>
        <v>0.12217101399999999</v>
      </c>
      <c r="F44" s="16">
        <f>'Table de mortalité F'!AI78</f>
        <v>0.12097373806279998</v>
      </c>
      <c r="G44" s="16">
        <f>'Table de mortalité F'!AJ78</f>
        <v>0.1198244875512034</v>
      </c>
      <c r="H44" s="16">
        <f>'Table de mortalité F'!AK78</f>
        <v>0.11871011981697721</v>
      </c>
      <c r="I44" s="16">
        <f>'Table de mortalité F'!AL78</f>
        <v>0.11762985772664272</v>
      </c>
      <c r="J44" s="16">
        <f>'Table de mortalité F'!AM78</f>
        <v>0.11657118900710293</v>
      </c>
      <c r="K44" s="16">
        <f>'Table de mortalité F'!AN78</f>
        <v>0.11553370542493972</v>
      </c>
      <c r="L44" s="16">
        <f>'Table de mortalité F'!AO78</f>
        <v>0.11451700881720026</v>
      </c>
      <c r="M44" s="16">
        <f>'Table de mortalité F'!AP78</f>
        <v>0.1135092591396089</v>
      </c>
      <c r="N44" s="16">
        <f>'Table de mortalité F'!AQ78</f>
        <v>0.11251037765918033</v>
      </c>
      <c r="O44" s="16">
        <f>'Table de mortalité F'!AR78</f>
        <v>0.11152028633577954</v>
      </c>
      <c r="P44" s="16">
        <f>'Table de mortalité F'!AS78</f>
        <v>0.1105277557873911</v>
      </c>
      <c r="Q44" s="16">
        <f>'Table de mortalité F'!AT78</f>
        <v>0.10954405876088331</v>
      </c>
      <c r="R44" s="16">
        <f>'Table de mortalité F'!AU78</f>
        <v>0.10855816223203536</v>
      </c>
      <c r="S44" s="16">
        <f>'Table de mortalité F'!AV78</f>
        <v>0.10757028295572384</v>
      </c>
      <c r="T44" s="16">
        <f>'Table de mortalité F'!AW78</f>
        <v>0.10659139338082675</v>
      </c>
      <c r="U44" s="16">
        <f>'Table de mortalité F'!AX78</f>
        <v>0.10561075256172314</v>
      </c>
      <c r="V44" s="16">
        <f>'Table de mortalité F'!AY78</f>
        <v>0.10463913363815529</v>
      </c>
      <c r="W44" s="16">
        <f>'Table de mortalité F'!AZ78</f>
        <v>0.10367645360868426</v>
      </c>
      <c r="X44" s="16">
        <f>'Table de mortalité F'!BA78</f>
        <v>0.10272263023548436</v>
      </c>
      <c r="Y44" s="16">
        <f>'Table de mortalité F'!BB78</f>
        <v>0.1017775820373179</v>
      </c>
      <c r="Z44" s="16">
        <f>'Table de mortalité F'!BC78</f>
        <v>0.10084122828257458</v>
      </c>
      <c r="AA44" s="16">
        <f>'Table de mortalité F'!BD78</f>
        <v>9.9913488982374898E-2</v>
      </c>
      <c r="AB44" s="16">
        <f>'Table de mortalité F'!BE78</f>
        <v>9.8994284883737058E-2</v>
      </c>
      <c r="AC44" s="16">
        <f>'Table de mortalité F'!BF78</f>
        <v>9.808353746280668E-2</v>
      </c>
      <c r="AD44" s="16">
        <f>'Table de mortalité F'!BG78</f>
        <v>9.7181168918148861E-2</v>
      </c>
      <c r="AE44" s="16">
        <f>'Table de mortalité F'!BH78</f>
        <v>9.6287102164101898E-2</v>
      </c>
      <c r="AF44" s="16">
        <f>'Table de mortalité F'!BI78</f>
        <v>9.5401260824192161E-2</v>
      </c>
      <c r="AG44" s="16">
        <f>AF44*(1-'Table de mortalité F'!$AC78)</f>
        <v>9.4523569224609597E-2</v>
      </c>
      <c r="AH44" s="16">
        <f>AG44*(1-'Table de mortalité F'!$AC78)</f>
        <v>9.3653952387743183E-2</v>
      </c>
      <c r="AI44" s="16">
        <f>AH44*(1-'Table de mortalité F'!$AC78)</f>
        <v>9.2792336025775954E-2</v>
      </c>
      <c r="AJ44" s="16">
        <f>AI44*(1-'Table de mortalité F'!$AC78)</f>
        <v>9.1938646534338822E-2</v>
      </c>
      <c r="AK44" s="16">
        <f>AJ44*(1-'Table de mortalité F'!$AC78)</f>
        <v>9.1092810986222905E-2</v>
      </c>
      <c r="AL44" s="16">
        <f>AK44*(1-'Table de mortalité F'!$AC78)</f>
        <v>9.0254757125149659E-2</v>
      </c>
      <c r="AM44" s="16">
        <f>AL44*(1-'Table de mortalité F'!$AC78)</f>
        <v>8.942441335959829E-2</v>
      </c>
      <c r="AN44" s="16">
        <f>AM44*(1-'Table de mortalité F'!$AC78)</f>
        <v>8.860170875668999E-2</v>
      </c>
      <c r="AO44" s="16">
        <f>AN44*(1-'Table de mortalité F'!$AC78)</f>
        <v>8.778657303612844E-2</v>
      </c>
      <c r="AP44" s="16">
        <f>AO44*(1-'Table de mortalité F'!$AC78)</f>
        <v>8.6978936564196058E-2</v>
      </c>
      <c r="AQ44" s="16">
        <f>AP44*(1-'Table de mortalité F'!$AC78)</f>
        <v>8.617873034780546E-2</v>
      </c>
      <c r="AR44" s="16">
        <f>AQ44*(1-'Table de mortalité F'!$AC78)</f>
        <v>8.5385886028605654E-2</v>
      </c>
      <c r="AS44" s="16">
        <f>AR44*(1-'Table de mortalité F'!$AC78)</f>
        <v>8.4600335877142482E-2</v>
      </c>
      <c r="AT44" s="16">
        <f>AS44*(1-'Table de mortalité F'!$AC78)</f>
        <v>8.3822012787072769E-2</v>
      </c>
      <c r="AU44" s="16">
        <f>AT44*(1-'Table de mortalité F'!$AC78)</f>
        <v>8.3050850269431695E-2</v>
      </c>
      <c r="AV44" s="16">
        <f>AU44*(1-'Table de mortalité F'!$AC78)</f>
        <v>8.2286782446952922E-2</v>
      </c>
      <c r="AW44" s="16">
        <f>AV44*(1-'Table de mortalité F'!$AC78)</f>
        <v>8.1529744048440961E-2</v>
      </c>
      <c r="AX44" s="16">
        <f>AW44*(1-'Table de mortalité F'!$AC78)</f>
        <v>8.0779670403195308E-2</v>
      </c>
      <c r="AY44" s="16">
        <f>AX44*(1-'Table de mortalité F'!$AC78)</f>
        <v>8.0036497435485909E-2</v>
      </c>
      <c r="AZ44" s="16">
        <f>AY44*(1-'Table de mortalité F'!$AC78)</f>
        <v>7.9300161659079438E-2</v>
      </c>
      <c r="BA44" s="16">
        <f>AZ44*(1-'Table de mortalité F'!$AC78)</f>
        <v>7.8570600171815913E-2</v>
      </c>
      <c r="BB44" s="16">
        <f>BA44*(1-'Table de mortalité F'!$AC78)</f>
        <v>7.7847750650235206E-2</v>
      </c>
      <c r="BC44" s="16">
        <f>BB44*(1-'Table de mortalité F'!$AC78)</f>
        <v>7.7131551344253049E-2</v>
      </c>
      <c r="BD44" s="16">
        <f>BC44*(1-'Table de mortalité F'!$AC78)</f>
        <v>7.6421941071885921E-2</v>
      </c>
      <c r="BE44" s="16">
        <f>BD44*(1-'Table de mortalité F'!$AC78)</f>
        <v>7.5718859214024575E-2</v>
      </c>
      <c r="BF44" s="16">
        <f>BE44*(1-'Table de mortalité F'!$AC78)</f>
        <v>7.5022245709255544E-2</v>
      </c>
      <c r="BG44" s="16">
        <f>BF44*(1-'Table de mortalité F'!$AC78)</f>
        <v>7.4332041048730396E-2</v>
      </c>
      <c r="BH44" s="16">
        <f>BG44*(1-'Table de mortalité F'!$AC78)</f>
        <v>7.3648186271082078E-2</v>
      </c>
      <c r="BI44" s="16">
        <f>BH44*(1-'Table de mortalité F'!$AC78)</f>
        <v>7.2970622957388126E-2</v>
      </c>
      <c r="BJ44" s="16">
        <f>BI44*(1-'Table de mortalité F'!$AC78)</f>
        <v>7.2299293226180159E-2</v>
      </c>
      <c r="BK44" s="16">
        <f>BJ44*(1-'Table de mortalité F'!$AC78)</f>
        <v>7.1634139728499302E-2</v>
      </c>
      <c r="BL44" s="16">
        <f>BK44*(1-'Table de mortalité F'!$AC78)</f>
        <v>7.0975105642997111E-2</v>
      </c>
      <c r="BM44" s="16">
        <f>BL44*(1-'Table de mortalité F'!$AC78)</f>
        <v>7.0322134671081532E-2</v>
      </c>
      <c r="BN44" s="16">
        <f>BM44*(1-'Table de mortalité F'!$AC78)</f>
        <v>6.9675171032107588E-2</v>
      </c>
      <c r="BO44" s="16">
        <f>BN44*(1-'Table de mortalité F'!$AC78)</f>
        <v>6.9034159458612201E-2</v>
      </c>
      <c r="BP44" s="16">
        <f>BO44*(1-'Table de mortalité F'!$AC78)</f>
        <v>6.8399045191592969E-2</v>
      </c>
      <c r="BQ44" s="16">
        <f>BP44*(1-'Table de mortalité F'!$AC78)</f>
        <v>6.7769773975830311E-2</v>
      </c>
      <c r="BR44" s="16">
        <f>BQ44*(1-'Table de mortalité F'!$AC78)</f>
        <v>6.7146292055252674E-2</v>
      </c>
      <c r="BS44" s="16">
        <f>BR44*(1-'Table de mortalité F'!$AC78)</f>
        <v>6.6528546168344346E-2</v>
      </c>
      <c r="BT44" s="16">
        <f>BS44*(1-'Table de mortalité F'!$AC78)</f>
        <v>6.5916483543595583E-2</v>
      </c>
      <c r="BU44" s="16">
        <f>BT44*(1-'Table de mortalité F'!$AC78)</f>
        <v>6.5310051894994503E-2</v>
      </c>
      <c r="BV44" s="16">
        <f>BU44*(1-'Table de mortalité F'!$AC78)</f>
        <v>6.4709199417560551E-2</v>
      </c>
      <c r="BW44" s="16">
        <f>BV44*(1-'Table de mortalité F'!$AC78)</f>
        <v>6.4113874782918995E-2</v>
      </c>
      <c r="BX44" s="16">
        <f>BW44*(1-'Table de mortalité F'!$AC78)</f>
        <v>6.3524027134916144E-2</v>
      </c>
      <c r="BY44" s="16">
        <f>BX44*(1-'Table de mortalité F'!$AC78)</f>
        <v>6.2939606085274921E-2</v>
      </c>
      <c r="BZ44" s="16">
        <f>BY44*(1-'Table de mortalité F'!$AC78)</f>
        <v>6.2360561709290392E-2</v>
      </c>
      <c r="CA44" s="16">
        <f>BZ44*(1-'Table de mortalité F'!$AC78)</f>
        <v>6.1786844541564918E-2</v>
      </c>
      <c r="CB44" s="16">
        <f>CA44*(1-'Table de mortalité F'!$AC78)</f>
        <v>6.1218405571782521E-2</v>
      </c>
      <c r="CC44" s="16">
        <f>CB44*(1-'Table de mortalité F'!$AC78)</f>
        <v>6.0655196240522125E-2</v>
      </c>
      <c r="CD44" s="16">
        <f>CC44*(1-'Table de mortalité F'!$AC78)</f>
        <v>6.0097168435109323E-2</v>
      </c>
      <c r="CE44" s="16">
        <f>CD44*(1-'Table de mortalité F'!$AC78)</f>
        <v>5.9544274485506317E-2</v>
      </c>
      <c r="CF44" s="16">
        <f>CE44*(1-'Table de mortalité F'!$AC78)</f>
        <v>5.8996467160239659E-2</v>
      </c>
      <c r="CG44" s="16">
        <f>CF44*(1-'Table de mortalité F'!$AC78)</f>
        <v>5.8453699662365452E-2</v>
      </c>
      <c r="CH44" s="16">
        <f>CG44*(1-'Table de mortalité F'!$AC78)</f>
        <v>5.7915925625471688E-2</v>
      </c>
      <c r="CI44" s="16">
        <f>CH44*(1-'Table de mortalité F'!$AC78)</f>
        <v>5.7383099109717346E-2</v>
      </c>
      <c r="CJ44" s="16">
        <f>CI44*(1-'Table de mortalité F'!$AC78)</f>
        <v>5.6855174597907947E-2</v>
      </c>
      <c r="CK44" s="16">
        <f>CJ44*(1-'Table de mortalité F'!$AC78)</f>
        <v>5.6332106991607192E-2</v>
      </c>
      <c r="CL44" s="16">
        <f>CK44*(1-'Table de mortalité F'!$AC78)</f>
        <v>5.5813851607284408E-2</v>
      </c>
      <c r="CM44" s="16">
        <f>CL44*(1-'Table de mortalité F'!$AC78)</f>
        <v>5.5300364172497389E-2</v>
      </c>
      <c r="CN44" s="16">
        <f>CM44*(1-'Table de mortalité F'!$AC78)</f>
        <v>5.4791600822110417E-2</v>
      </c>
      <c r="CO44" s="16">
        <f>CN44*(1-'Table de mortalité F'!$AC78)</f>
        <v>5.4287518094547002E-2</v>
      </c>
      <c r="CP44" s="16">
        <f>CO44*(1-'Table de mortalité F'!$AC78)</f>
        <v>5.378807292807717E-2</v>
      </c>
      <c r="CQ44" s="16">
        <f>CP44*(1-'Table de mortalité F'!$AC78)</f>
        <v>5.3293222657138858E-2</v>
      </c>
      <c r="CR44" s="16">
        <f>CQ44*(1-'Table de mortalité F'!$AC78)</f>
        <v>5.2802925008693179E-2</v>
      </c>
      <c r="CS44" s="16">
        <f>CR44*(1-'Table de mortalité F'!$AC78)</f>
        <v>5.23171380986132E-2</v>
      </c>
      <c r="CT44" s="16">
        <f>CS44*(1-'Table de mortalité F'!$AC78)</f>
        <v>5.1835820428105958E-2</v>
      </c>
      <c r="CU44" s="16">
        <f>CT44*(1-'Table de mortalité F'!$AC78)</f>
        <v>5.1358930880167387E-2</v>
      </c>
      <c r="CV44" s="16">
        <f>CU44*(1-'Table de mortalité F'!$AC78)</f>
        <v>5.0886428716069847E-2</v>
      </c>
      <c r="CW44" s="16">
        <f>CV44*(1-'Table de mortalité F'!$AC78)</f>
        <v>5.0418273571882007E-2</v>
      </c>
      <c r="CX44" s="16">
        <f>CW44*(1-'Table de mortalité F'!$AC78)</f>
        <v>4.9954425455020691E-2</v>
      </c>
      <c r="CY44" s="16">
        <f>CX44*(1-'Table de mortalité F'!$AC78)</f>
        <v>4.9494844740834501E-2</v>
      </c>
      <c r="CZ44" s="16">
        <f>CY44*(1-'Table de mortalité F'!$AC78)</f>
        <v>4.9039492169218823E-2</v>
      </c>
      <c r="DA44" s="16">
        <f>CZ44*(1-'Table de mortalité F'!$AC78)</f>
        <v>4.8588328841262012E-2</v>
      </c>
      <c r="DB44" s="16">
        <f>DA44*(1-'Table de mortalité F'!$AC78)</f>
        <v>4.8141316215922401E-2</v>
      </c>
      <c r="DC44" s="16">
        <f>DB44*(1-'Table de mortalité F'!$AC78)</f>
        <v>4.7698416106735919E-2</v>
      </c>
      <c r="DD44" s="16">
        <f>DC44*(1-'Table de mortalité F'!$AC78)</f>
        <v>4.7259590678553946E-2</v>
      </c>
      <c r="DE44" s="16">
        <f>DD44*(1-'Table de mortalité F'!$AC78)</f>
        <v>4.6824802444311253E-2</v>
      </c>
      <c r="DF44" s="16">
        <f>DE44*(1-'Table de mortalité F'!$AC78)</f>
        <v>4.6394014261823588E-2</v>
      </c>
      <c r="DG44" s="16">
        <f>DF44*(1-'Table de mortalité F'!$AC78)</f>
        <v>4.5967189330614812E-2</v>
      </c>
      <c r="DH44" s="16">
        <f>DG44*(1-'Table de mortalité F'!$AC78)</f>
        <v>4.5544291188773157E-2</v>
      </c>
      <c r="DI44" s="16">
        <f>DH44*(1-'Table de mortalité F'!$AC78)</f>
        <v>4.5125283709836442E-2</v>
      </c>
      <c r="DJ44" s="16">
        <f>DI44*(1-'Table de mortalité F'!$AC78)</f>
        <v>4.4710131099705945E-2</v>
      </c>
      <c r="DK44" s="16">
        <f>DJ44*(1-'Table de mortalité F'!$AC78)</f>
        <v>4.4298797893588648E-2</v>
      </c>
    </row>
    <row r="45" spans="1:115" x14ac:dyDescent="0.2">
      <c r="A45" s="16"/>
      <c r="B45" s="16">
        <v>92</v>
      </c>
      <c r="C45" s="16"/>
      <c r="D45" s="16">
        <f>'Table de mortalité F'!AG79</f>
        <v>0.13875999999999999</v>
      </c>
      <c r="E45" s="16">
        <f>'Table de mortalité F'!AH79</f>
        <v>0.137400152</v>
      </c>
      <c r="F45" s="16">
        <f>'Table de mortalité F'!AI79</f>
        <v>0.13609485055600001</v>
      </c>
      <c r="G45" s="16">
        <f>'Table de mortalité F'!AJ79</f>
        <v>0.13482916844582921</v>
      </c>
      <c r="H45" s="16">
        <f>'Table de mortalité F'!AK79</f>
        <v>0.13360222301297217</v>
      </c>
      <c r="I45" s="16">
        <f>'Table de mortalité F'!AL79</f>
        <v>0.13241316322815672</v>
      </c>
      <c r="J45" s="16">
        <f>'Table de mortalité F'!AM79</f>
        <v>0.13124792739174893</v>
      </c>
      <c r="K45" s="16">
        <f>'Table de mortalité F'!AN79</f>
        <v>0.13010607042344072</v>
      </c>
      <c r="L45" s="16">
        <f>'Table de mortalité F'!AO79</f>
        <v>0.12898715821779913</v>
      </c>
      <c r="M45" s="16">
        <f>'Table de mortalité F'!AP79</f>
        <v>0.12789076737294786</v>
      </c>
      <c r="N45" s="16">
        <f>'Table de mortalité F'!AQ79</f>
        <v>0.12680369585027781</v>
      </c>
      <c r="O45" s="16">
        <f>'Table de mortalité F'!AR79</f>
        <v>0.12573854480513549</v>
      </c>
      <c r="P45" s="16">
        <f>'Table de mortalité F'!AS79</f>
        <v>0.12468234102877236</v>
      </c>
      <c r="Q45" s="16">
        <f>'Table de mortalité F'!AT79</f>
        <v>0.12363500936413067</v>
      </c>
      <c r="R45" s="16">
        <f>'Table de mortalité F'!AU79</f>
        <v>0.12259647528547198</v>
      </c>
      <c r="S45" s="16">
        <f>'Table de mortalité F'!AV79</f>
        <v>0.12156666489307402</v>
      </c>
      <c r="T45" s="16">
        <f>'Table de mortalité F'!AW79</f>
        <v>0.12054550490797221</v>
      </c>
      <c r="U45" s="16">
        <f>'Table de mortalité F'!AX79</f>
        <v>0.11953292266674524</v>
      </c>
      <c r="V45" s="16">
        <f>'Table de mortalité F'!AY79</f>
        <v>0.11852884611634458</v>
      </c>
      <c r="W45" s="16">
        <f>'Table de mortalité F'!AZ79</f>
        <v>0.11753320380896728</v>
      </c>
      <c r="X45" s="16">
        <f>'Table de mortalité F'!BA79</f>
        <v>0.11654592489697196</v>
      </c>
      <c r="Y45" s="16">
        <f>'Table de mortalité F'!BB79</f>
        <v>0.1155669391278374</v>
      </c>
      <c r="Z45" s="16">
        <f>'Table de mortalité F'!BC79</f>
        <v>0.11459617683916357</v>
      </c>
      <c r="AA45" s="16">
        <f>'Table de mortalité F'!BD79</f>
        <v>0.1136335689537146</v>
      </c>
      <c r="AB45" s="16">
        <f>'Table de mortalité F'!BE79</f>
        <v>0.1126790469745034</v>
      </c>
      <c r="AC45" s="16">
        <f>'Table de mortalité F'!BF79</f>
        <v>0.11173254297991758</v>
      </c>
      <c r="AD45" s="16">
        <f>'Table de mortalité F'!BG79</f>
        <v>0.11079398961888628</v>
      </c>
      <c r="AE45" s="16">
        <f>'Table de mortalité F'!BH79</f>
        <v>0.10986332010608764</v>
      </c>
      <c r="AF45" s="16">
        <f>'Table de mortalité F'!BI79</f>
        <v>0.10894046821719651</v>
      </c>
      <c r="AG45" s="16">
        <f>AF45*(1-'Table de mortalité F'!$AC79)</f>
        <v>0.10802536828417206</v>
      </c>
      <c r="AH45" s="16">
        <f>AG45*(1-'Table de mortalité F'!$AC79)</f>
        <v>0.10711795519058502</v>
      </c>
      <c r="AI45" s="16">
        <f>AH45*(1-'Table de mortalité F'!$AC79)</f>
        <v>0.10621816436698411</v>
      </c>
      <c r="AJ45" s="16">
        <f>AI45*(1-'Table de mortalité F'!$AC79)</f>
        <v>0.10532593178630145</v>
      </c>
      <c r="AK45" s="16">
        <f>AJ45*(1-'Table de mortalité F'!$AC79)</f>
        <v>0.10444119395929652</v>
      </c>
      <c r="AL45" s="16">
        <f>AK45*(1-'Table de mortalité F'!$AC79)</f>
        <v>0.10356388793003843</v>
      </c>
      <c r="AM45" s="16">
        <f>AL45*(1-'Table de mortalité F'!$AC79)</f>
        <v>0.10269395127142611</v>
      </c>
      <c r="AN45" s="16">
        <f>AM45*(1-'Table de mortalité F'!$AC79)</f>
        <v>0.10183132208074613</v>
      </c>
      <c r="AO45" s="16">
        <f>AN45*(1-'Table de mortalité F'!$AC79)</f>
        <v>0.10097593897526787</v>
      </c>
      <c r="AP45" s="16">
        <f>AO45*(1-'Table de mortalité F'!$AC79)</f>
        <v>0.10012774108787562</v>
      </c>
      <c r="AQ45" s="16">
        <f>AP45*(1-'Table de mortalité F'!$AC79)</f>
        <v>9.9286668062737463E-2</v>
      </c>
      <c r="AR45" s="16">
        <f>AQ45*(1-'Table de mortalité F'!$AC79)</f>
        <v>9.8452660051010471E-2</v>
      </c>
      <c r="AS45" s="16">
        <f>AR45*(1-'Table de mortalité F'!$AC79)</f>
        <v>9.7625657706581992E-2</v>
      </c>
      <c r="AT45" s="16">
        <f>AS45*(1-'Table de mortalité F'!$AC79)</f>
        <v>9.6805602181846709E-2</v>
      </c>
      <c r="AU45" s="16">
        <f>AT45*(1-'Table de mortalité F'!$AC79)</f>
        <v>9.5992435123519196E-2</v>
      </c>
      <c r="AV45" s="16">
        <f>AU45*(1-'Table de mortalité F'!$AC79)</f>
        <v>9.5186098668481642E-2</v>
      </c>
      <c r="AW45" s="16">
        <f>AV45*(1-'Table de mortalité F'!$AC79)</f>
        <v>9.4386535439666394E-2</v>
      </c>
      <c r="AX45" s="16">
        <f>AW45*(1-'Table de mortalité F'!$AC79)</f>
        <v>9.3593688541973197E-2</v>
      </c>
      <c r="AY45" s="16">
        <f>AX45*(1-'Table de mortalité F'!$AC79)</f>
        <v>9.2807501558220623E-2</v>
      </c>
      <c r="AZ45" s="16">
        <f>AY45*(1-'Table de mortalité F'!$AC79)</f>
        <v>9.2027918545131579E-2</v>
      </c>
      <c r="BA45" s="16">
        <f>AZ45*(1-'Table de mortalité F'!$AC79)</f>
        <v>9.1254884029352473E-2</v>
      </c>
      <c r="BB45" s="16">
        <f>BA45*(1-'Table de mortalité F'!$AC79)</f>
        <v>9.0488343003505917E-2</v>
      </c>
      <c r="BC45" s="16">
        <f>BB45*(1-'Table de mortalité F'!$AC79)</f>
        <v>8.9728240922276464E-2</v>
      </c>
      <c r="BD45" s="16">
        <f>BC45*(1-'Table de mortalité F'!$AC79)</f>
        <v>8.8974523698529345E-2</v>
      </c>
      <c r="BE45" s="16">
        <f>BD45*(1-'Table de mortalité F'!$AC79)</f>
        <v>8.8227137699461708E-2</v>
      </c>
      <c r="BF45" s="16">
        <f>BE45*(1-'Table de mortalité F'!$AC79)</f>
        <v>8.7486029742786228E-2</v>
      </c>
      <c r="BG45" s="16">
        <f>BF45*(1-'Table de mortalité F'!$AC79)</f>
        <v>8.6751147092946831E-2</v>
      </c>
      <c r="BH45" s="16">
        <f>BG45*(1-'Table de mortalité F'!$AC79)</f>
        <v>8.6022437457366083E-2</v>
      </c>
      <c r="BI45" s="16">
        <f>BH45*(1-'Table de mortalité F'!$AC79)</f>
        <v>8.5299848982724205E-2</v>
      </c>
      <c r="BJ45" s="16">
        <f>BI45*(1-'Table de mortalité F'!$AC79)</f>
        <v>8.4583330251269323E-2</v>
      </c>
      <c r="BK45" s="16">
        <f>BJ45*(1-'Table de mortalité F'!$AC79)</f>
        <v>8.3872830277158666E-2</v>
      </c>
      <c r="BL45" s="16">
        <f>BK45*(1-'Table de mortalité F'!$AC79)</f>
        <v>8.3168298502830543E-2</v>
      </c>
      <c r="BM45" s="16">
        <f>BL45*(1-'Table de mortalité F'!$AC79)</f>
        <v>8.246968479540677E-2</v>
      </c>
      <c r="BN45" s="16">
        <f>BM45*(1-'Table de mortalité F'!$AC79)</f>
        <v>8.1776939443125363E-2</v>
      </c>
      <c r="BO45" s="16">
        <f>BN45*(1-'Table de mortalité F'!$AC79)</f>
        <v>8.1090013151803114E-2</v>
      </c>
      <c r="BP45" s="16">
        <f>BO45*(1-'Table de mortalité F'!$AC79)</f>
        <v>8.0408857041327969E-2</v>
      </c>
      <c r="BQ45" s="16">
        <f>BP45*(1-'Table de mortalité F'!$AC79)</f>
        <v>7.9733422642180821E-2</v>
      </c>
      <c r="BR45" s="16">
        <f>BQ45*(1-'Table de mortalité F'!$AC79)</f>
        <v>7.9063661891986506E-2</v>
      </c>
      <c r="BS45" s="16">
        <f>BR45*(1-'Table de mortalité F'!$AC79)</f>
        <v>7.8399527132093819E-2</v>
      </c>
      <c r="BT45" s="16">
        <f>BS45*(1-'Table de mortalité F'!$AC79)</f>
        <v>7.7740971104184237E-2</v>
      </c>
      <c r="BU45" s="16">
        <f>BT45*(1-'Table de mortalité F'!$AC79)</f>
        <v>7.7087946946909097E-2</v>
      </c>
      <c r="BV45" s="16">
        <f>BU45*(1-'Table de mortalité F'!$AC79)</f>
        <v>7.644040819255507E-2</v>
      </c>
      <c r="BW45" s="16">
        <f>BV45*(1-'Table de mortalité F'!$AC79)</f>
        <v>7.579830876373761E-2</v>
      </c>
      <c r="BX45" s="16">
        <f>BW45*(1-'Table de mortalité F'!$AC79)</f>
        <v>7.5161602970122213E-2</v>
      </c>
      <c r="BY45" s="16">
        <f>BX45*(1-'Table de mortalité F'!$AC79)</f>
        <v>7.453024550517319E-2</v>
      </c>
      <c r="BZ45" s="16">
        <f>BY45*(1-'Table de mortalité F'!$AC79)</f>
        <v>7.3904191442929743E-2</v>
      </c>
      <c r="CA45" s="16">
        <f>BZ45*(1-'Table de mortalité F'!$AC79)</f>
        <v>7.3283396234809131E-2</v>
      </c>
      <c r="CB45" s="16">
        <f>CA45*(1-'Table de mortalité F'!$AC79)</f>
        <v>7.2667815706436739E-2</v>
      </c>
      <c r="CC45" s="16">
        <f>CB45*(1-'Table de mortalité F'!$AC79)</f>
        <v>7.2057406054502671E-2</v>
      </c>
      <c r="CD45" s="16">
        <f>CC45*(1-'Table de mortalité F'!$AC79)</f>
        <v>7.1452123843644855E-2</v>
      </c>
      <c r="CE45" s="16">
        <f>CD45*(1-'Table de mortalité F'!$AC79)</f>
        <v>7.085192600335824E-2</v>
      </c>
      <c r="CF45" s="16">
        <f>CE45*(1-'Table de mortalité F'!$AC79)</f>
        <v>7.0256769824930038E-2</v>
      </c>
      <c r="CG45" s="16">
        <f>CF45*(1-'Table de mortalité F'!$AC79)</f>
        <v>6.9666612958400626E-2</v>
      </c>
      <c r="CH45" s="16">
        <f>CG45*(1-'Table de mortalité F'!$AC79)</f>
        <v>6.9081413409550069E-2</v>
      </c>
      <c r="CI45" s="16">
        <f>CH45*(1-'Table de mortalité F'!$AC79)</f>
        <v>6.8501129536909844E-2</v>
      </c>
      <c r="CJ45" s="16">
        <f>CI45*(1-'Table de mortalité F'!$AC79)</f>
        <v>6.7925720048799806E-2</v>
      </c>
      <c r="CK45" s="16">
        <f>CJ45*(1-'Table de mortalité F'!$AC79)</f>
        <v>6.7355144000389888E-2</v>
      </c>
      <c r="CL45" s="16">
        <f>CK45*(1-'Table de mortalité F'!$AC79)</f>
        <v>6.6789360790786609E-2</v>
      </c>
      <c r="CM45" s="16">
        <f>CL45*(1-'Table de mortalité F'!$AC79)</f>
        <v>6.6228330160143997E-2</v>
      </c>
      <c r="CN45" s="16">
        <f>CM45*(1-'Table de mortalité F'!$AC79)</f>
        <v>6.5672012186798787E-2</v>
      </c>
      <c r="CO45" s="16">
        <f>CN45*(1-'Table de mortalité F'!$AC79)</f>
        <v>6.5120367284429673E-2</v>
      </c>
      <c r="CP45" s="16">
        <f>CO45*(1-'Table de mortalité F'!$AC79)</f>
        <v>6.457335619924047E-2</v>
      </c>
      <c r="CQ45" s="16">
        <f>CP45*(1-'Table de mortalité F'!$AC79)</f>
        <v>6.4030940007166859E-2</v>
      </c>
      <c r="CR45" s="16">
        <f>CQ45*(1-'Table de mortalité F'!$AC79)</f>
        <v>6.3493080111106659E-2</v>
      </c>
      <c r="CS45" s="16">
        <f>CR45*(1-'Table de mortalité F'!$AC79)</f>
        <v>6.2959738238173371E-2</v>
      </c>
      <c r="CT45" s="16">
        <f>CS45*(1-'Table de mortalité F'!$AC79)</f>
        <v>6.2430876436972718E-2</v>
      </c>
      <c r="CU45" s="16">
        <f>CT45*(1-'Table de mortalité F'!$AC79)</f>
        <v>6.1906457074902152E-2</v>
      </c>
      <c r="CV45" s="16">
        <f>CU45*(1-'Table de mortalité F'!$AC79)</f>
        <v>6.1386442835472975E-2</v>
      </c>
      <c r="CW45" s="16">
        <f>CV45*(1-'Table de mortalité F'!$AC79)</f>
        <v>6.0870796715655005E-2</v>
      </c>
      <c r="CX45" s="16">
        <f>CW45*(1-'Table de mortalité F'!$AC79)</f>
        <v>6.0359482023243503E-2</v>
      </c>
      <c r="CY45" s="16">
        <f>CX45*(1-'Table de mortalité F'!$AC79)</f>
        <v>5.9852462374248259E-2</v>
      </c>
      <c r="CZ45" s="16">
        <f>CY45*(1-'Table de mortalité F'!$AC79)</f>
        <v>5.9349701690304575E-2</v>
      </c>
      <c r="DA45" s="16">
        <f>CZ45*(1-'Table de mortalité F'!$AC79)</f>
        <v>5.8851164196106018E-2</v>
      </c>
      <c r="DB45" s="16">
        <f>DA45*(1-'Table de mortalité F'!$AC79)</f>
        <v>5.8356814416858728E-2</v>
      </c>
      <c r="DC45" s="16">
        <f>DB45*(1-'Table de mortalité F'!$AC79)</f>
        <v>5.7866617175757119E-2</v>
      </c>
      <c r="DD45" s="16">
        <f>DC45*(1-'Table de mortalité F'!$AC79)</f>
        <v>5.7380537591480762E-2</v>
      </c>
      <c r="DE45" s="16">
        <f>DD45*(1-'Table de mortalité F'!$AC79)</f>
        <v>5.6898541075712329E-2</v>
      </c>
      <c r="DF45" s="16">
        <f>DE45*(1-'Table de mortalité F'!$AC79)</f>
        <v>5.6420593330676345E-2</v>
      </c>
      <c r="DG45" s="16">
        <f>DF45*(1-'Table de mortalité F'!$AC79)</f>
        <v>5.5946660346698665E-2</v>
      </c>
      <c r="DH45" s="16">
        <f>DG45*(1-'Table de mortalité F'!$AC79)</f>
        <v>5.5476708399786398E-2</v>
      </c>
      <c r="DI45" s="16">
        <f>DH45*(1-'Table de mortalité F'!$AC79)</f>
        <v>5.5010704049228192E-2</v>
      </c>
      <c r="DJ45" s="16">
        <f>DI45*(1-'Table de mortalité F'!$AC79)</f>
        <v>5.4548614135214675E-2</v>
      </c>
      <c r="DK45" s="16">
        <f>DJ45*(1-'Table de mortalité F'!$AC79)</f>
        <v>5.4090405776478875E-2</v>
      </c>
    </row>
    <row r="46" spans="1:115" x14ac:dyDescent="0.2">
      <c r="A46" s="16"/>
      <c r="B46" s="16">
        <v>93</v>
      </c>
      <c r="C46" s="16"/>
      <c r="D46" s="16">
        <f>'Table de mortalité F'!AG80</f>
        <v>0.15572</v>
      </c>
      <c r="E46" s="16">
        <f>'Table de mortalité F'!AH80</f>
        <v>0.15438080799999998</v>
      </c>
      <c r="F46" s="16">
        <f>'Table de mortalité F'!AI80</f>
        <v>0.15311488537439999</v>
      </c>
      <c r="G46" s="16">
        <f>'Table de mortalité F'!AJ80</f>
        <v>0.15190527777994223</v>
      </c>
      <c r="H46" s="16">
        <f>'Table de mortalité F'!AK80</f>
        <v>0.15073560714103668</v>
      </c>
      <c r="I46" s="16">
        <f>'Table de mortalité F'!AL80</f>
        <v>0.14960509008747891</v>
      </c>
      <c r="J46" s="16">
        <f>'Table de mortalité F'!AM80</f>
        <v>0.14849801242083158</v>
      </c>
      <c r="K46" s="16">
        <f>'Table de mortalité F'!AN80</f>
        <v>0.14741397693015951</v>
      </c>
      <c r="L46" s="16">
        <f>'Table de mortalité F'!AO80</f>
        <v>0.14633785489856935</v>
      </c>
      <c r="M46" s="16">
        <f>'Table de mortalité F'!AP80</f>
        <v>0.14528422234329966</v>
      </c>
      <c r="N46" s="16">
        <f>'Table de mortalité F'!AQ80</f>
        <v>0.14423817594242791</v>
      </c>
      <c r="O46" s="16">
        <f>'Table de mortalité F'!AR80</f>
        <v>0.14318523725804819</v>
      </c>
      <c r="P46" s="16">
        <f>'Table de mortalité F'!AS80</f>
        <v>0.14213998502606445</v>
      </c>
      <c r="Q46" s="16">
        <f>'Table de mortalité F'!AT80</f>
        <v>0.14108814913687159</v>
      </c>
      <c r="R46" s="16">
        <f>'Table de mortalité F'!AU80</f>
        <v>0.14004409683325875</v>
      </c>
      <c r="S46" s="16">
        <f>'Table de mortalité F'!AV80</f>
        <v>0.13899376610700931</v>
      </c>
      <c r="T46" s="16">
        <f>'Table de mortalité F'!AW80</f>
        <v>0.13795131286120674</v>
      </c>
      <c r="U46" s="16">
        <f>'Table de mortalité F'!AX80</f>
        <v>0.13690288288346156</v>
      </c>
      <c r="V46" s="16">
        <f>'Table de mortalité F'!AY80</f>
        <v>0.13586242097354725</v>
      </c>
      <c r="W46" s="16">
        <f>'Table de mortalité F'!AZ80</f>
        <v>0.13482986657414828</v>
      </c>
      <c r="X46" s="16">
        <f>'Table de mortalité F'!BA80</f>
        <v>0.13380515958818473</v>
      </c>
      <c r="Y46" s="16">
        <f>'Table de mortalité F'!BB80</f>
        <v>0.13278824037531453</v>
      </c>
      <c r="Z46" s="16">
        <f>'Table de mortalité F'!BC80</f>
        <v>0.13177904974846213</v>
      </c>
      <c r="AA46" s="16">
        <f>'Table de mortalité F'!BD80</f>
        <v>0.13077752897037381</v>
      </c>
      <c r="AB46" s="16">
        <f>'Table de mortalité F'!BE80</f>
        <v>0.12978361975019898</v>
      </c>
      <c r="AC46" s="16">
        <f>'Table de mortalité F'!BF80</f>
        <v>0.12879726424009746</v>
      </c>
      <c r="AD46" s="16">
        <f>'Table de mortalité F'!BG80</f>
        <v>0.12781840503187272</v>
      </c>
      <c r="AE46" s="16">
        <f>'Table de mortalité F'!BH80</f>
        <v>0.12684698515363049</v>
      </c>
      <c r="AF46" s="16">
        <f>'Table de mortalité F'!BI80</f>
        <v>0.12588294806646289</v>
      </c>
      <c r="AG46" s="16">
        <f>AF46*(1-'Table de mortalité F'!$AC80)</f>
        <v>0.12492623766115776</v>
      </c>
      <c r="AH46" s="16">
        <f>AG46*(1-'Table de mortalité F'!$AC80)</f>
        <v>0.12397679825493296</v>
      </c>
      <c r="AI46" s="16">
        <f>AH46*(1-'Table de mortalité F'!$AC80)</f>
        <v>0.12303457458819547</v>
      </c>
      <c r="AJ46" s="16">
        <f>AI46*(1-'Table de mortalité F'!$AC80)</f>
        <v>0.12209951182132518</v>
      </c>
      <c r="AK46" s="16">
        <f>AJ46*(1-'Table de mortalité F'!$AC80)</f>
        <v>0.12117155553148311</v>
      </c>
      <c r="AL46" s="16">
        <f>AK46*(1-'Table de mortalité F'!$AC80)</f>
        <v>0.12025065170944382</v>
      </c>
      <c r="AM46" s="16">
        <f>AL46*(1-'Table de mortalité F'!$AC80)</f>
        <v>0.11933674675645205</v>
      </c>
      <c r="AN46" s="16">
        <f>AM46*(1-'Table de mortalité F'!$AC80)</f>
        <v>0.118429787481103</v>
      </c>
      <c r="AO46" s="16">
        <f>AN46*(1-'Table de mortalité F'!$AC80)</f>
        <v>0.11752972109624661</v>
      </c>
      <c r="AP46" s="16">
        <f>AO46*(1-'Table de mortalité F'!$AC80)</f>
        <v>0.11663649521591513</v>
      </c>
      <c r="AQ46" s="16">
        <f>AP46*(1-'Table de mortalité F'!$AC80)</f>
        <v>0.11575005785227417</v>
      </c>
      <c r="AR46" s="16">
        <f>AQ46*(1-'Table de mortalité F'!$AC80)</f>
        <v>0.11487035741259688</v>
      </c>
      <c r="AS46" s="16">
        <f>AR46*(1-'Table de mortalité F'!$AC80)</f>
        <v>0.11399734269626113</v>
      </c>
      <c r="AT46" s="16">
        <f>AS46*(1-'Table de mortalité F'!$AC80)</f>
        <v>0.11313096289176955</v>
      </c>
      <c r="AU46" s="16">
        <f>AT46*(1-'Table de mortalité F'!$AC80)</f>
        <v>0.11227116757379209</v>
      </c>
      <c r="AV46" s="16">
        <f>AU46*(1-'Table de mortalité F'!$AC80)</f>
        <v>0.11141790670023126</v>
      </c>
      <c r="AW46" s="16">
        <f>AV46*(1-'Table de mortalité F'!$AC80)</f>
        <v>0.1105711306093095</v>
      </c>
      <c r="AX46" s="16">
        <f>AW46*(1-'Table de mortalité F'!$AC80)</f>
        <v>0.10973079001667874</v>
      </c>
      <c r="AY46" s="16">
        <f>AX46*(1-'Table de mortalité F'!$AC80)</f>
        <v>0.10889683601255197</v>
      </c>
      <c r="AZ46" s="16">
        <f>AY46*(1-'Table de mortalité F'!$AC80)</f>
        <v>0.10806922005885657</v>
      </c>
      <c r="BA46" s="16">
        <f>AZ46*(1-'Table de mortalité F'!$AC80)</f>
        <v>0.10724789398640926</v>
      </c>
      <c r="BB46" s="16">
        <f>BA46*(1-'Table de mortalité F'!$AC80)</f>
        <v>0.10643280999211253</v>
      </c>
      <c r="BC46" s="16">
        <f>BB46*(1-'Table de mortalité F'!$AC80)</f>
        <v>0.10562392063617247</v>
      </c>
      <c r="BD46" s="16">
        <f>BC46*(1-'Table de mortalité F'!$AC80)</f>
        <v>0.10482117883933756</v>
      </c>
      <c r="BE46" s="16">
        <f>BD46*(1-'Table de mortalité F'!$AC80)</f>
        <v>0.10402453788015859</v>
      </c>
      <c r="BF46" s="16">
        <f>BE46*(1-'Table de mortalité F'!$AC80)</f>
        <v>0.10323395139226937</v>
      </c>
      <c r="BG46" s="16">
        <f>BF46*(1-'Table de mortalité F'!$AC80)</f>
        <v>0.10244937336168812</v>
      </c>
      <c r="BH46" s="16">
        <f>BG46*(1-'Table de mortalité F'!$AC80)</f>
        <v>0.10167075812413928</v>
      </c>
      <c r="BI46" s="16">
        <f>BH46*(1-'Table de mortalité F'!$AC80)</f>
        <v>0.10089806036239582</v>
      </c>
      <c r="BJ46" s="16">
        <f>BI46*(1-'Table de mortalité F'!$AC80)</f>
        <v>0.10013123510364161</v>
      </c>
      <c r="BK46" s="16">
        <f>BJ46*(1-'Table de mortalité F'!$AC80)</f>
        <v>9.9370237716853924E-2</v>
      </c>
      <c r="BL46" s="16">
        <f>BK46*(1-'Table de mortalité F'!$AC80)</f>
        <v>9.8615023910205823E-2</v>
      </c>
      <c r="BM46" s="16">
        <f>BL46*(1-'Table de mortalité F'!$AC80)</f>
        <v>9.7865549728488252E-2</v>
      </c>
      <c r="BN46" s="16">
        <f>BM46*(1-'Table de mortalité F'!$AC80)</f>
        <v>9.7121771550551739E-2</v>
      </c>
      <c r="BO46" s="16">
        <f>BN46*(1-'Table de mortalité F'!$AC80)</f>
        <v>9.6383646086767541E-2</v>
      </c>
      <c r="BP46" s="16">
        <f>BO46*(1-'Table de mortalité F'!$AC80)</f>
        <v>9.5651130376508103E-2</v>
      </c>
      <c r="BQ46" s="16">
        <f>BP46*(1-'Table de mortalité F'!$AC80)</f>
        <v>9.4924181785646641E-2</v>
      </c>
      <c r="BR46" s="16">
        <f>BQ46*(1-'Table de mortalité F'!$AC80)</f>
        <v>9.4202758004075723E-2</v>
      </c>
      <c r="BS46" s="16">
        <f>BR46*(1-'Table de mortalité F'!$AC80)</f>
        <v>9.3486817043244741E-2</v>
      </c>
      <c r="BT46" s="16">
        <f>BS46*(1-'Table de mortalité F'!$AC80)</f>
        <v>9.2776317233716071E-2</v>
      </c>
      <c r="BU46" s="16">
        <f>BT46*(1-'Table de mortalité F'!$AC80)</f>
        <v>9.2071217222739823E-2</v>
      </c>
      <c r="BV46" s="16">
        <f>BU46*(1-'Table de mortalité F'!$AC80)</f>
        <v>9.1371475971846999E-2</v>
      </c>
      <c r="BW46" s="16">
        <f>BV46*(1-'Table de mortalité F'!$AC80)</f>
        <v>9.067705275446096E-2</v>
      </c>
      <c r="BX46" s="16">
        <f>BW46*(1-'Table de mortalité F'!$AC80)</f>
        <v>8.9987907153527058E-2</v>
      </c>
      <c r="BY46" s="16">
        <f>BX46*(1-'Table de mortalité F'!$AC80)</f>
        <v>8.9303999059160241E-2</v>
      </c>
      <c r="BZ46" s="16">
        <f>BY46*(1-'Table de mortalité F'!$AC80)</f>
        <v>8.8625288666310614E-2</v>
      </c>
      <c r="CA46" s="16">
        <f>BZ46*(1-'Table de mortalité F'!$AC80)</f>
        <v>8.7951736472446654E-2</v>
      </c>
      <c r="CB46" s="16">
        <f>CA46*(1-'Table de mortalité F'!$AC80)</f>
        <v>8.7283303275256061E-2</v>
      </c>
      <c r="CC46" s="16">
        <f>CB46*(1-'Table de mortalité F'!$AC80)</f>
        <v>8.6619950170364113E-2</v>
      </c>
      <c r="CD46" s="16">
        <f>CC46*(1-'Table de mortalité F'!$AC80)</f>
        <v>8.5961638549069339E-2</v>
      </c>
      <c r="CE46" s="16">
        <f>CD46*(1-'Table de mortalité F'!$AC80)</f>
        <v>8.530833009609641E-2</v>
      </c>
      <c r="CF46" s="16">
        <f>CE46*(1-'Table de mortalité F'!$AC80)</f>
        <v>8.4659986787366068E-2</v>
      </c>
      <c r="CG46" s="16">
        <f>CF46*(1-'Table de mortalité F'!$AC80)</f>
        <v>8.4016570887782083E-2</v>
      </c>
      <c r="CH46" s="16">
        <f>CG46*(1-'Table de mortalité F'!$AC80)</f>
        <v>8.3378044949034932E-2</v>
      </c>
      <c r="CI46" s="16">
        <f>CH46*(1-'Table de mortalité F'!$AC80)</f>
        <v>8.2744371807422265E-2</v>
      </c>
      <c r="CJ46" s="16">
        <f>CI46*(1-'Table de mortalité F'!$AC80)</f>
        <v>8.2115514581685853E-2</v>
      </c>
      <c r="CK46" s="16">
        <f>CJ46*(1-'Table de mortalité F'!$AC80)</f>
        <v>8.1491436670865031E-2</v>
      </c>
      <c r="CL46" s="16">
        <f>CK46*(1-'Table de mortalité F'!$AC80)</f>
        <v>8.0872101752166456E-2</v>
      </c>
      <c r="CM46" s="16">
        <f>CL46*(1-'Table de mortalité F'!$AC80)</f>
        <v>8.025747377884998E-2</v>
      </c>
      <c r="CN46" s="16">
        <f>CM46*(1-'Table de mortalité F'!$AC80)</f>
        <v>7.9647516978130717E-2</v>
      </c>
      <c r="CO46" s="16">
        <f>CN46*(1-'Table de mortalité F'!$AC80)</f>
        <v>7.9042195849096913E-2</v>
      </c>
      <c r="CP46" s="16">
        <f>CO46*(1-'Table de mortalité F'!$AC80)</f>
        <v>7.8441475160643773E-2</v>
      </c>
      <c r="CQ46" s="16">
        <f>CP46*(1-'Table de mortalité F'!$AC80)</f>
        <v>7.784531994942287E-2</v>
      </c>
      <c r="CR46" s="16">
        <f>CQ46*(1-'Table de mortalité F'!$AC80)</f>
        <v>7.7253695517807253E-2</v>
      </c>
      <c r="CS46" s="16">
        <f>CR46*(1-'Table de mortalité F'!$AC80)</f>
        <v>7.6666567431871918E-2</v>
      </c>
      <c r="CT46" s="16">
        <f>CS46*(1-'Table de mortalité F'!$AC80)</f>
        <v>7.6083901519389693E-2</v>
      </c>
      <c r="CU46" s="16">
        <f>CT46*(1-'Table de mortalité F'!$AC80)</f>
        <v>7.5505663867842326E-2</v>
      </c>
      <c r="CV46" s="16">
        <f>CU46*(1-'Table de mortalité F'!$AC80)</f>
        <v>7.4931820822446718E-2</v>
      </c>
      <c r="CW46" s="16">
        <f>CV46*(1-'Table de mortalité F'!$AC80)</f>
        <v>7.4362338984196114E-2</v>
      </c>
      <c r="CX46" s="16">
        <f>CW46*(1-'Table de mortalité F'!$AC80)</f>
        <v>7.3797185207916213E-2</v>
      </c>
      <c r="CY46" s="16">
        <f>CX46*(1-'Table de mortalité F'!$AC80)</f>
        <v>7.3236326600336049E-2</v>
      </c>
      <c r="CZ46" s="16">
        <f>CY46*(1-'Table de mortalité F'!$AC80)</f>
        <v>7.2679730518173488E-2</v>
      </c>
      <c r="DA46" s="16">
        <f>CZ46*(1-'Table de mortalité F'!$AC80)</f>
        <v>7.2127364566235364E-2</v>
      </c>
      <c r="DB46" s="16">
        <f>DA46*(1-'Table de mortalité F'!$AC80)</f>
        <v>7.1579196595531969E-2</v>
      </c>
      <c r="DC46" s="16">
        <f>DB46*(1-'Table de mortalité F'!$AC80)</f>
        <v>7.1035194701405915E-2</v>
      </c>
      <c r="DD46" s="16">
        <f>DC46*(1-'Table de mortalité F'!$AC80)</f>
        <v>7.049532722167523E-2</v>
      </c>
      <c r="DE46" s="16">
        <f>DD46*(1-'Table de mortalité F'!$AC80)</f>
        <v>6.9959562734790495E-2</v>
      </c>
      <c r="DF46" s="16">
        <f>DE46*(1-'Table de mortalité F'!$AC80)</f>
        <v>6.9427870058006089E-2</v>
      </c>
      <c r="DG46" s="16">
        <f>DF46*(1-'Table de mortalité F'!$AC80)</f>
        <v>6.8900218245565234E-2</v>
      </c>
      <c r="DH46" s="16">
        <f>DG46*(1-'Table de mortalité F'!$AC80)</f>
        <v>6.8376576586898941E-2</v>
      </c>
      <c r="DI46" s="16">
        <f>DH46*(1-'Table de mortalité F'!$AC80)</f>
        <v>6.7856914604838503E-2</v>
      </c>
      <c r="DJ46" s="16">
        <f>DI46*(1-'Table de mortalité F'!$AC80)</f>
        <v>6.7341202053841726E-2</v>
      </c>
      <c r="DK46" s="16">
        <f>DJ46*(1-'Table de mortalité F'!$AC80)</f>
        <v>6.6829408918232525E-2</v>
      </c>
    </row>
    <row r="47" spans="1:115" x14ac:dyDescent="0.2">
      <c r="A47" s="16"/>
      <c r="B47" s="16">
        <v>94</v>
      </c>
      <c r="C47" s="16"/>
      <c r="D47" s="16">
        <f>'Table de mortalité F'!AG81</f>
        <v>0.17449999999999999</v>
      </c>
      <c r="E47" s="16">
        <f>'Table de mortalité F'!AH81</f>
        <v>0.17312144999999998</v>
      </c>
      <c r="F47" s="16">
        <f>'Table de mortalité F'!AI81</f>
        <v>0.17180572697999996</v>
      </c>
      <c r="G47" s="16">
        <f>'Table de mortalité F'!AJ81</f>
        <v>0.17055154517304597</v>
      </c>
      <c r="H47" s="16">
        <f>'Table de mortalité F'!AK81</f>
        <v>0.16934062920231735</v>
      </c>
      <c r="I47" s="16">
        <f>'Table de mortalité F'!AL81</f>
        <v>0.16817217886082136</v>
      </c>
      <c r="J47" s="16">
        <f>'Table de mortalité F'!AM81</f>
        <v>0.16702860804456776</v>
      </c>
      <c r="K47" s="16">
        <f>'Table de mortalité F'!AN81</f>
        <v>0.16590951637066914</v>
      </c>
      <c r="L47" s="16">
        <f>'Table de mortalité F'!AO81</f>
        <v>0.16481451356262272</v>
      </c>
      <c r="M47" s="16">
        <f>'Table de mortalité F'!AP81</f>
        <v>0.16372673777310939</v>
      </c>
      <c r="N47" s="16">
        <f>'Table de mortalité F'!AQ81</f>
        <v>0.16264614130380686</v>
      </c>
      <c r="O47" s="16">
        <f>'Table de mortalité F'!AR81</f>
        <v>0.16157267677120174</v>
      </c>
      <c r="P47" s="16">
        <f>'Table de mortalité F'!AS81</f>
        <v>0.16050629710451181</v>
      </c>
      <c r="Q47" s="16">
        <f>'Table de mortalité F'!AT81</f>
        <v>0.15944695554362201</v>
      </c>
      <c r="R47" s="16">
        <f>'Table de mortalité F'!AU81</f>
        <v>0.15837866094147973</v>
      </c>
      <c r="S47" s="16">
        <f>'Table de mortalité F'!AV81</f>
        <v>0.1573175239131718</v>
      </c>
      <c r="T47" s="16">
        <f>'Table de mortalité F'!AW81</f>
        <v>0.15626349650295354</v>
      </c>
      <c r="U47" s="16">
        <f>'Table de mortalité F'!AX81</f>
        <v>0.15520090472673345</v>
      </c>
      <c r="V47" s="16">
        <f>'Table de mortalité F'!AY81</f>
        <v>0.15414553857459165</v>
      </c>
      <c r="W47" s="16">
        <f>'Table de mortalité F'!AZ81</f>
        <v>0.15309734891228444</v>
      </c>
      <c r="X47" s="16">
        <f>'Table de mortalité F'!BA81</f>
        <v>0.1520562869396809</v>
      </c>
      <c r="Y47" s="16">
        <f>'Table de mortalité F'!BB81</f>
        <v>0.15102230418849108</v>
      </c>
      <c r="Z47" s="16">
        <f>'Table de mortalité F'!BC81</f>
        <v>0.14999535252000934</v>
      </c>
      <c r="AA47" s="16">
        <f>'Table de mortalité F'!BD81</f>
        <v>0.14897538412287328</v>
      </c>
      <c r="AB47" s="16">
        <f>'Table de mortalité F'!BE81</f>
        <v>0.14796235151083775</v>
      </c>
      <c r="AC47" s="16">
        <f>'Table de mortalité F'!BF81</f>
        <v>0.14695620752056404</v>
      </c>
      <c r="AD47" s="16">
        <f>'Table de mortalité F'!BG81</f>
        <v>0.14595690530942421</v>
      </c>
      <c r="AE47" s="16">
        <f>'Table de mortalité F'!BH81</f>
        <v>0.14496439835332012</v>
      </c>
      <c r="AF47" s="16">
        <f>'Table de mortalité F'!BI81</f>
        <v>0.14397864044451752</v>
      </c>
      <c r="AG47" s="16">
        <f>AF47*(1-'Table de mortalité F'!$AC81)</f>
        <v>0.14299958568949481</v>
      </c>
      <c r="AH47" s="16">
        <f>AG47*(1-'Table de mortalité F'!$AC81)</f>
        <v>0.14202718850680623</v>
      </c>
      <c r="AI47" s="16">
        <f>AH47*(1-'Table de mortalité F'!$AC81)</f>
        <v>0.14106140362495995</v>
      </c>
      <c r="AJ47" s="16">
        <f>AI47*(1-'Table de mortalité F'!$AC81)</f>
        <v>0.14010218608031022</v>
      </c>
      <c r="AK47" s="16">
        <f>AJ47*(1-'Table de mortalité F'!$AC81)</f>
        <v>0.13914949121496412</v>
      </c>
      <c r="AL47" s="16">
        <f>AK47*(1-'Table de mortalité F'!$AC81)</f>
        <v>0.13820327467470236</v>
      </c>
      <c r="AM47" s="16">
        <f>AL47*(1-'Table de mortalité F'!$AC81)</f>
        <v>0.13726349240691438</v>
      </c>
      <c r="AN47" s="16">
        <f>AM47*(1-'Table de mortalité F'!$AC81)</f>
        <v>0.13633010065854737</v>
      </c>
      <c r="AO47" s="16">
        <f>AN47*(1-'Table de mortalité F'!$AC81)</f>
        <v>0.13540305597406924</v>
      </c>
      <c r="AP47" s="16">
        <f>AO47*(1-'Table de mortalité F'!$AC81)</f>
        <v>0.13448231519344556</v>
      </c>
      <c r="AQ47" s="16">
        <f>AP47*(1-'Table de mortalité F'!$AC81)</f>
        <v>0.13356783545013012</v>
      </c>
      <c r="AR47" s="16">
        <f>AQ47*(1-'Table de mortalité F'!$AC81)</f>
        <v>0.13265957416906923</v>
      </c>
      <c r="AS47" s="16">
        <f>AR47*(1-'Table de mortalité F'!$AC81)</f>
        <v>0.13175748906471957</v>
      </c>
      <c r="AT47" s="16">
        <f>AS47*(1-'Table de mortalité F'!$AC81)</f>
        <v>0.13086153813907947</v>
      </c>
      <c r="AU47" s="16">
        <f>AT47*(1-'Table de mortalité F'!$AC81)</f>
        <v>0.12997167967973372</v>
      </c>
      <c r="AV47" s="16">
        <f>AU47*(1-'Table de mortalité F'!$AC81)</f>
        <v>0.12908787225791152</v>
      </c>
      <c r="AW47" s="16">
        <f>AV47*(1-'Table de mortalité F'!$AC81)</f>
        <v>0.12821007472655771</v>
      </c>
      <c r="AX47" s="16">
        <f>AW47*(1-'Table de mortalité F'!$AC81)</f>
        <v>0.12733824621841711</v>
      </c>
      <c r="AY47" s="16">
        <f>AX47*(1-'Table de mortalité F'!$AC81)</f>
        <v>0.12647234614413186</v>
      </c>
      <c r="AZ47" s="16">
        <f>AY47*(1-'Table de mortalité F'!$AC81)</f>
        <v>0.12561233419035175</v>
      </c>
      <c r="BA47" s="16">
        <f>AZ47*(1-'Table de mortalité F'!$AC81)</f>
        <v>0.12475817031785735</v>
      </c>
      <c r="BB47" s="16">
        <f>BA47*(1-'Table de mortalité F'!$AC81)</f>
        <v>0.12390981475969592</v>
      </c>
      <c r="BC47" s="16">
        <f>BB47*(1-'Table de mortalité F'!$AC81)</f>
        <v>0.12306722801932998</v>
      </c>
      <c r="BD47" s="16">
        <f>BC47*(1-'Table de mortalité F'!$AC81)</f>
        <v>0.12223037086879854</v>
      </c>
      <c r="BE47" s="16">
        <f>BD47*(1-'Table de mortalité F'!$AC81)</f>
        <v>0.12139920434689071</v>
      </c>
      <c r="BF47" s="16">
        <f>BE47*(1-'Table de mortalité F'!$AC81)</f>
        <v>0.12057368975733185</v>
      </c>
      <c r="BG47" s="16">
        <f>BF47*(1-'Table de mortalité F'!$AC81)</f>
        <v>0.11975378866698198</v>
      </c>
      <c r="BH47" s="16">
        <f>BG47*(1-'Table de mortalité F'!$AC81)</f>
        <v>0.1189394629040465</v>
      </c>
      <c r="BI47" s="16">
        <f>BH47*(1-'Table de mortalité F'!$AC81)</f>
        <v>0.11813067455629898</v>
      </c>
      <c r="BJ47" s="16">
        <f>BI47*(1-'Table de mortalité F'!$AC81)</f>
        <v>0.11732738596931615</v>
      </c>
      <c r="BK47" s="16">
        <f>BJ47*(1-'Table de mortalité F'!$AC81)</f>
        <v>0.1165295597447248</v>
      </c>
      <c r="BL47" s="16">
        <f>BK47*(1-'Table de mortalité F'!$AC81)</f>
        <v>0.11573715873846067</v>
      </c>
      <c r="BM47" s="16">
        <f>BL47*(1-'Table de mortalité F'!$AC81)</f>
        <v>0.11495014605903914</v>
      </c>
      <c r="BN47" s="16">
        <f>BM47*(1-'Table de mortalité F'!$AC81)</f>
        <v>0.11416848506583767</v>
      </c>
      <c r="BO47" s="16">
        <f>BN47*(1-'Table de mortalité F'!$AC81)</f>
        <v>0.11339213936738997</v>
      </c>
      <c r="BP47" s="16">
        <f>BO47*(1-'Table de mortalité F'!$AC81)</f>
        <v>0.11262107281969172</v>
      </c>
      <c r="BQ47" s="16">
        <f>BP47*(1-'Table de mortalité F'!$AC81)</f>
        <v>0.11185524952451781</v>
      </c>
      <c r="BR47" s="16">
        <f>BQ47*(1-'Table de mortalité F'!$AC81)</f>
        <v>0.11109463382775109</v>
      </c>
      <c r="BS47" s="16">
        <f>BR47*(1-'Table de mortalité F'!$AC81)</f>
        <v>0.11033919031772238</v>
      </c>
      <c r="BT47" s="16">
        <f>BS47*(1-'Table de mortalité F'!$AC81)</f>
        <v>0.10958888382356187</v>
      </c>
      <c r="BU47" s="16">
        <f>BT47*(1-'Table de mortalité F'!$AC81)</f>
        <v>0.10884367941356164</v>
      </c>
      <c r="BV47" s="16">
        <f>BU47*(1-'Table de mortalité F'!$AC81)</f>
        <v>0.10810354239354943</v>
      </c>
      <c r="BW47" s="16">
        <f>BV47*(1-'Table de mortalité F'!$AC81)</f>
        <v>0.10736843830527329</v>
      </c>
      <c r="BX47" s="16">
        <f>BW47*(1-'Table de mortalité F'!$AC81)</f>
        <v>0.10663833292479742</v>
      </c>
      <c r="BY47" s="16">
        <f>BX47*(1-'Table de mortalité F'!$AC81)</f>
        <v>0.1059131922609088</v>
      </c>
      <c r="BZ47" s="16">
        <f>BY47*(1-'Table de mortalité F'!$AC81)</f>
        <v>0.10519298255353461</v>
      </c>
      <c r="CA47" s="16">
        <f>BZ47*(1-'Table de mortalité F'!$AC81)</f>
        <v>0.10447767027217057</v>
      </c>
      <c r="CB47" s="16">
        <f>CA47*(1-'Table de mortalité F'!$AC81)</f>
        <v>0.10376722211431981</v>
      </c>
      <c r="CC47" s="16">
        <f>CB47*(1-'Table de mortalité F'!$AC81)</f>
        <v>0.10306160500394243</v>
      </c>
      <c r="CD47" s="16">
        <f>CC47*(1-'Table de mortalité F'!$AC81)</f>
        <v>0.10236078608991563</v>
      </c>
      <c r="CE47" s="16">
        <f>CD47*(1-'Table de mortalité F'!$AC81)</f>
        <v>0.1016647327445042</v>
      </c>
      <c r="CF47" s="16">
        <f>CE47*(1-'Table de mortalité F'!$AC81)</f>
        <v>0.10097341256184157</v>
      </c>
      <c r="CG47" s="16">
        <f>CF47*(1-'Table de mortalité F'!$AC81)</f>
        <v>0.10028679335642104</v>
      </c>
      <c r="CH47" s="16">
        <f>CG47*(1-'Table de mortalité F'!$AC81)</f>
        <v>9.9604843161597373E-2</v>
      </c>
      <c r="CI47" s="16">
        <f>CH47*(1-'Table de mortalité F'!$AC81)</f>
        <v>9.8927530228098512E-2</v>
      </c>
      <c r="CJ47" s="16">
        <f>CI47*(1-'Table de mortalité F'!$AC81)</f>
        <v>9.8254823022547441E-2</v>
      </c>
      <c r="CK47" s="16">
        <f>CJ47*(1-'Table de mortalité F'!$AC81)</f>
        <v>9.7586690225994116E-2</v>
      </c>
      <c r="CL47" s="16">
        <f>CK47*(1-'Table de mortalité F'!$AC81)</f>
        <v>9.6923100732457357E-2</v>
      </c>
      <c r="CM47" s="16">
        <f>CL47*(1-'Table de mortalité F'!$AC81)</f>
        <v>9.6264023647476646E-2</v>
      </c>
      <c r="CN47" s="16">
        <f>CM47*(1-'Table de mortalité F'!$AC81)</f>
        <v>9.5609428286673806E-2</v>
      </c>
      <c r="CO47" s="16">
        <f>CN47*(1-'Table de mortalité F'!$AC81)</f>
        <v>9.4959284174324421E-2</v>
      </c>
      <c r="CP47" s="16">
        <f>CO47*(1-'Table de mortalité F'!$AC81)</f>
        <v>9.4313561041939012E-2</v>
      </c>
      <c r="CQ47" s="16">
        <f>CP47*(1-'Table de mortalité F'!$AC81)</f>
        <v>9.3672228826853818E-2</v>
      </c>
      <c r="CR47" s="16">
        <f>CQ47*(1-'Table de mortalité F'!$AC81)</f>
        <v>9.3035257670831206E-2</v>
      </c>
      <c r="CS47" s="16">
        <f>CR47*(1-'Table de mortalité F'!$AC81)</f>
        <v>9.240261791866955E-2</v>
      </c>
      <c r="CT47" s="16">
        <f>CS47*(1-'Table de mortalité F'!$AC81)</f>
        <v>9.1774280116822593E-2</v>
      </c>
      <c r="CU47" s="16">
        <f>CT47*(1-'Table de mortalité F'!$AC81)</f>
        <v>9.1150215012028191E-2</v>
      </c>
      <c r="CV47" s="16">
        <f>CU47*(1-'Table de mortalité F'!$AC81)</f>
        <v>9.0530393549946395E-2</v>
      </c>
      <c r="CW47" s="16">
        <f>CV47*(1-'Table de mortalité F'!$AC81)</f>
        <v>8.991478687380676E-2</v>
      </c>
      <c r="CX47" s="16">
        <f>CW47*(1-'Table de mortalité F'!$AC81)</f>
        <v>8.9303366323064876E-2</v>
      </c>
      <c r="CY47" s="16">
        <f>CX47*(1-'Table de mortalité F'!$AC81)</f>
        <v>8.8696103432068032E-2</v>
      </c>
      <c r="CZ47" s="16">
        <f>CY47*(1-'Table de mortalité F'!$AC81)</f>
        <v>8.8092969928729961E-2</v>
      </c>
      <c r="DA47" s="16">
        <f>CZ47*(1-'Table de mortalité F'!$AC81)</f>
        <v>8.7493937733214594E-2</v>
      </c>
      <c r="DB47" s="16">
        <f>DA47*(1-'Table de mortalité F'!$AC81)</f>
        <v>8.6898978956628736E-2</v>
      </c>
      <c r="DC47" s="16">
        <f>DB47*(1-'Table de mortalité F'!$AC81)</f>
        <v>8.630806589972366E-2</v>
      </c>
      <c r="DD47" s="16">
        <f>DC47*(1-'Table de mortalité F'!$AC81)</f>
        <v>8.5721171051605538E-2</v>
      </c>
      <c r="DE47" s="16">
        <f>DD47*(1-'Table de mortalité F'!$AC81)</f>
        <v>8.5138267088454622E-2</v>
      </c>
      <c r="DF47" s="16">
        <f>DE47*(1-'Table de mortalité F'!$AC81)</f>
        <v>8.4559326872253135E-2</v>
      </c>
      <c r="DG47" s="16">
        <f>DF47*(1-'Table de mortalité F'!$AC81)</f>
        <v>8.3984323449521808E-2</v>
      </c>
      <c r="DH47" s="16">
        <f>DG47*(1-'Table de mortalité F'!$AC81)</f>
        <v>8.3413230050065054E-2</v>
      </c>
      <c r="DI47" s="16">
        <f>DH47*(1-'Table de mortalité F'!$AC81)</f>
        <v>8.2846020085724614E-2</v>
      </c>
      <c r="DJ47" s="16">
        <f>DI47*(1-'Table de mortalité F'!$AC81)</f>
        <v>8.2282667149141689E-2</v>
      </c>
      <c r="DK47" s="16">
        <f>DJ47*(1-'Table de mortalité F'!$AC81)</f>
        <v>8.1723145012527518E-2</v>
      </c>
    </row>
    <row r="48" spans="1:115" x14ac:dyDescent="0.2">
      <c r="A48" s="16"/>
      <c r="B48" s="16">
        <v>95</v>
      </c>
      <c r="C48" s="16"/>
      <c r="D48" s="16">
        <f>'Table de mortalité F'!AG82</f>
        <v>0.19527</v>
      </c>
      <c r="E48" s="16">
        <f>'Table de mortalité F'!AH82</f>
        <v>0.19384452900000002</v>
      </c>
      <c r="F48" s="16">
        <f>'Table de mortalité F'!AI82</f>
        <v>0.19246823284410003</v>
      </c>
      <c r="G48" s="16">
        <f>'Table de mortalité F'!AJ82</f>
        <v>0.19115944886076014</v>
      </c>
      <c r="H48" s="16">
        <f>'Table de mortalité F'!AK82</f>
        <v>0.18989779649827912</v>
      </c>
      <c r="I48" s="16">
        <f>'Table de mortalité F'!AL82</f>
        <v>0.18866346082104032</v>
      </c>
      <c r="J48" s="16">
        <f>'Table de mortalité F'!AM82</f>
        <v>0.18747488101786777</v>
      </c>
      <c r="K48" s="16">
        <f>'Table de mortalité F'!AN82</f>
        <v>0.18631253675555701</v>
      </c>
      <c r="L48" s="16">
        <f>'Table de mortalité F'!AO82</f>
        <v>0.1851760302813481</v>
      </c>
      <c r="M48" s="16">
        <f>'Table de mortalité F'!AP82</f>
        <v>0.18404645649663187</v>
      </c>
      <c r="N48" s="16">
        <f>'Table de mortalité F'!AQ82</f>
        <v>0.18294217775765209</v>
      </c>
      <c r="O48" s="16">
        <f>'Table de mortalité F'!AR82</f>
        <v>0.18184452469110618</v>
      </c>
      <c r="P48" s="16">
        <f>'Table de mortalité F'!AS82</f>
        <v>0.18075345754295954</v>
      </c>
      <c r="Q48" s="16">
        <f>'Table de mortalité F'!AT82</f>
        <v>0.17966893679770179</v>
      </c>
      <c r="R48" s="16">
        <f>'Table de mortalité F'!AU82</f>
        <v>0.17859092317691558</v>
      </c>
      <c r="S48" s="16">
        <f>'Table de mortalité F'!AV82</f>
        <v>0.17751937763785408</v>
      </c>
      <c r="T48" s="16">
        <f>'Table de mortalité F'!AW82</f>
        <v>0.17645426137202697</v>
      </c>
      <c r="U48" s="16">
        <f>'Table de mortalité F'!AX82</f>
        <v>0.1753955358037948</v>
      </c>
      <c r="V48" s="16">
        <f>'Table de mortalité F'!AY82</f>
        <v>0.17434316258897203</v>
      </c>
      <c r="W48" s="16">
        <f>'Table de mortalité F'!AZ82</f>
        <v>0.1732971036134382</v>
      </c>
      <c r="X48" s="16">
        <f>'Table de mortalité F'!BA82</f>
        <v>0.17225732099175756</v>
      </c>
      <c r="Y48" s="16">
        <f>'Table de mortalité F'!BB82</f>
        <v>0.17122377706580702</v>
      </c>
      <c r="Z48" s="16">
        <f>'Table de mortalité F'!BC82</f>
        <v>0.17019643440341217</v>
      </c>
      <c r="AA48" s="16">
        <f>'Table de mortalité F'!BD82</f>
        <v>0.16917525579699169</v>
      </c>
      <c r="AB48" s="16">
        <f>'Table de mortalité F'!BE82</f>
        <v>0.16816020426220973</v>
      </c>
      <c r="AC48" s="16">
        <f>'Table de mortalité F'!BF82</f>
        <v>0.16715124303663648</v>
      </c>
      <c r="AD48" s="16">
        <f>'Table de mortalité F'!BG82</f>
        <v>0.16614833557841666</v>
      </c>
      <c r="AE48" s="16">
        <f>'Table de mortalité F'!BH82</f>
        <v>0.16515144556494615</v>
      </c>
      <c r="AF48" s="16">
        <f>'Table de mortalité F'!BI82</f>
        <v>0.16416053689155646</v>
      </c>
      <c r="AG48" s="16">
        <f>AF48*(1-'Table de mortalité F'!$AC82)</f>
        <v>0.16317557367020713</v>
      </c>
      <c r="AH48" s="16">
        <f>AG48*(1-'Table de mortalité F'!$AC82)</f>
        <v>0.1621965202281859</v>
      </c>
      <c r="AI48" s="16">
        <f>AH48*(1-'Table de mortalité F'!$AC82)</f>
        <v>0.16122334110681677</v>
      </c>
      <c r="AJ48" s="16">
        <f>AI48*(1-'Table de mortalité F'!$AC82)</f>
        <v>0.16025600106017587</v>
      </c>
      <c r="AK48" s="16">
        <f>AJ48*(1-'Table de mortalité F'!$AC82)</f>
        <v>0.15929446505381481</v>
      </c>
      <c r="AL48" s="16">
        <f>AK48*(1-'Table de mortalité F'!$AC82)</f>
        <v>0.15833869826349192</v>
      </c>
      <c r="AM48" s="16">
        <f>AL48*(1-'Table de mortalité F'!$AC82)</f>
        <v>0.15738866607391097</v>
      </c>
      <c r="AN48" s="16">
        <f>AM48*(1-'Table de mortalité F'!$AC82)</f>
        <v>0.1564443340774675</v>
      </c>
      <c r="AO48" s="16">
        <f>AN48*(1-'Table de mortalité F'!$AC82)</f>
        <v>0.1555056680730027</v>
      </c>
      <c r="AP48" s="16">
        <f>AO48*(1-'Table de mortalité F'!$AC82)</f>
        <v>0.15457263406456467</v>
      </c>
      <c r="AQ48" s="16">
        <f>AP48*(1-'Table de mortalité F'!$AC82)</f>
        <v>0.15364519826017728</v>
      </c>
      <c r="AR48" s="16">
        <f>AQ48*(1-'Table de mortalité F'!$AC82)</f>
        <v>0.15272332707061623</v>
      </c>
      <c r="AS48" s="16">
        <f>AR48*(1-'Table de mortalité F'!$AC82)</f>
        <v>0.15180698710819254</v>
      </c>
      <c r="AT48" s="16">
        <f>AS48*(1-'Table de mortalité F'!$AC82)</f>
        <v>0.1508961451855434</v>
      </c>
      <c r="AU48" s="16">
        <f>AT48*(1-'Table de mortalité F'!$AC82)</f>
        <v>0.14999076831443015</v>
      </c>
      <c r="AV48" s="16">
        <f>AU48*(1-'Table de mortalité F'!$AC82)</f>
        <v>0.14909082370454357</v>
      </c>
      <c r="AW48" s="16">
        <f>AV48*(1-'Table de mortalité F'!$AC82)</f>
        <v>0.14819627876231631</v>
      </c>
      <c r="AX48" s="16">
        <f>AW48*(1-'Table de mortalité F'!$AC82)</f>
        <v>0.1473071010897424</v>
      </c>
      <c r="AY48" s="16">
        <f>AX48*(1-'Table de mortalité F'!$AC82)</f>
        <v>0.14642325848320395</v>
      </c>
      <c r="AZ48" s="16">
        <f>AY48*(1-'Table de mortalité F'!$AC82)</f>
        <v>0.14554471893230472</v>
      </c>
      <c r="BA48" s="16">
        <f>AZ48*(1-'Table de mortalité F'!$AC82)</f>
        <v>0.1446714506187109</v>
      </c>
      <c r="BB48" s="16">
        <f>BA48*(1-'Table de mortalité F'!$AC82)</f>
        <v>0.14380342191499862</v>
      </c>
      <c r="BC48" s="16">
        <f>BB48*(1-'Table de mortalité F'!$AC82)</f>
        <v>0.14294060138350861</v>
      </c>
      <c r="BD48" s="16">
        <f>BC48*(1-'Table de mortalité F'!$AC82)</f>
        <v>0.14208295777520757</v>
      </c>
      <c r="BE48" s="16">
        <f>BD48*(1-'Table de mortalité F'!$AC82)</f>
        <v>0.14123046002855633</v>
      </c>
      <c r="BF48" s="16">
        <f>BE48*(1-'Table de mortalité F'!$AC82)</f>
        <v>0.14038307726838498</v>
      </c>
      <c r="BG48" s="16">
        <f>BF48*(1-'Table de mortalité F'!$AC82)</f>
        <v>0.13954077880477467</v>
      </c>
      <c r="BH48" s="16">
        <f>BG48*(1-'Table de mortalité F'!$AC82)</f>
        <v>0.13870353413194603</v>
      </c>
      <c r="BI48" s="16">
        <f>BH48*(1-'Table de mortalité F'!$AC82)</f>
        <v>0.13787131292715435</v>
      </c>
      <c r="BJ48" s="16">
        <f>BI48*(1-'Table de mortalité F'!$AC82)</f>
        <v>0.13704408504959142</v>
      </c>
      <c r="BK48" s="16">
        <f>BJ48*(1-'Table de mortalité F'!$AC82)</f>
        <v>0.13622182053929388</v>
      </c>
      <c r="BL48" s="16">
        <f>BK48*(1-'Table de mortalité F'!$AC82)</f>
        <v>0.13540448961605811</v>
      </c>
      <c r="BM48" s="16">
        <f>BL48*(1-'Table de mortalité F'!$AC82)</f>
        <v>0.13459206267836177</v>
      </c>
      <c r="BN48" s="16">
        <f>BM48*(1-'Table de mortalité F'!$AC82)</f>
        <v>0.1337845103022916</v>
      </c>
      <c r="BO48" s="16">
        <f>BN48*(1-'Table de mortalité F'!$AC82)</f>
        <v>0.13298180324047784</v>
      </c>
      <c r="BP48" s="16">
        <f>BO48*(1-'Table de mortalité F'!$AC82)</f>
        <v>0.13218391242103497</v>
      </c>
      <c r="BQ48" s="16">
        <f>BP48*(1-'Table de mortalité F'!$AC82)</f>
        <v>0.13139080894650876</v>
      </c>
      <c r="BR48" s="16">
        <f>BQ48*(1-'Table de mortalité F'!$AC82)</f>
        <v>0.13060246409282972</v>
      </c>
      <c r="BS48" s="16">
        <f>BR48*(1-'Table de mortalité F'!$AC82)</f>
        <v>0.12981884930827273</v>
      </c>
      <c r="BT48" s="16">
        <f>BS48*(1-'Table de mortalité F'!$AC82)</f>
        <v>0.1290399362124231</v>
      </c>
      <c r="BU48" s="16">
        <f>BT48*(1-'Table de mortalité F'!$AC82)</f>
        <v>0.12826569659514855</v>
      </c>
      <c r="BV48" s="16">
        <f>BU48*(1-'Table de mortalité F'!$AC82)</f>
        <v>0.12749610241557766</v>
      </c>
      <c r="BW48" s="16">
        <f>BV48*(1-'Table de mortalité F'!$AC82)</f>
        <v>0.1267311258010842</v>
      </c>
      <c r="BX48" s="16">
        <f>BW48*(1-'Table de mortalité F'!$AC82)</f>
        <v>0.1259707390462777</v>
      </c>
      <c r="BY48" s="16">
        <f>BX48*(1-'Table de mortalité F'!$AC82)</f>
        <v>0.12521491461200004</v>
      </c>
      <c r="BZ48" s="16">
        <f>BY48*(1-'Table de mortalité F'!$AC82)</f>
        <v>0.12446362512432804</v>
      </c>
      <c r="CA48" s="16">
        <f>BZ48*(1-'Table de mortalité F'!$AC82)</f>
        <v>0.12371684337358207</v>
      </c>
      <c r="CB48" s="16">
        <f>CA48*(1-'Table de mortalité F'!$AC82)</f>
        <v>0.12297454231334058</v>
      </c>
      <c r="CC48" s="16">
        <f>CB48*(1-'Table de mortalité F'!$AC82)</f>
        <v>0.12223669505946054</v>
      </c>
      <c r="CD48" s="16">
        <f>CC48*(1-'Table de mortalité F'!$AC82)</f>
        <v>0.12150327488910377</v>
      </c>
      <c r="CE48" s="16">
        <f>CD48*(1-'Table de mortalité F'!$AC82)</f>
        <v>0.12077425523976915</v>
      </c>
      <c r="CF48" s="16">
        <f>CE48*(1-'Table de mortalité F'!$AC82)</f>
        <v>0.12004960970833053</v>
      </c>
      <c r="CG48" s="16">
        <f>CF48*(1-'Table de mortalité F'!$AC82)</f>
        <v>0.11932931205008056</v>
      </c>
      <c r="CH48" s="16">
        <f>CG48*(1-'Table de mortalité F'!$AC82)</f>
        <v>0.11861333617778007</v>
      </c>
      <c r="CI48" s="16">
        <f>CH48*(1-'Table de mortalité F'!$AC82)</f>
        <v>0.11790165616071338</v>
      </c>
      <c r="CJ48" s="16">
        <f>CI48*(1-'Table de mortalité F'!$AC82)</f>
        <v>0.1171942462237491</v>
      </c>
      <c r="CK48" s="16">
        <f>CJ48*(1-'Table de mortalité F'!$AC82)</f>
        <v>0.11649108074640661</v>
      </c>
      <c r="CL48" s="16">
        <f>CK48*(1-'Table de mortalité F'!$AC82)</f>
        <v>0.11579213426192818</v>
      </c>
      <c r="CM48" s="16">
        <f>CL48*(1-'Table de mortalité F'!$AC82)</f>
        <v>0.1150973814563566</v>
      </c>
      <c r="CN48" s="16">
        <f>CM48*(1-'Table de mortalité F'!$AC82)</f>
        <v>0.11440679716761847</v>
      </c>
      <c r="CO48" s="16">
        <f>CN48*(1-'Table de mortalité F'!$AC82)</f>
        <v>0.11372035638461275</v>
      </c>
      <c r="CP48" s="16">
        <f>CO48*(1-'Table de mortalité F'!$AC82)</f>
        <v>0.11303803424630507</v>
      </c>
      <c r="CQ48" s="16">
        <f>CP48*(1-'Table de mortalité F'!$AC82)</f>
        <v>0.11235980604082724</v>
      </c>
      <c r="CR48" s="16">
        <f>CQ48*(1-'Table de mortalité F'!$AC82)</f>
        <v>0.11168564720458227</v>
      </c>
      <c r="CS48" s="16">
        <f>CR48*(1-'Table de mortalité F'!$AC82)</f>
        <v>0.11101553332135478</v>
      </c>
      <c r="CT48" s="16">
        <f>CS48*(1-'Table de mortalité F'!$AC82)</f>
        <v>0.11034944012142664</v>
      </c>
      <c r="CU48" s="16">
        <f>CT48*(1-'Table de mortalité F'!$AC82)</f>
        <v>0.10968734348069809</v>
      </c>
      <c r="CV48" s="16">
        <f>CU48*(1-'Table de mortalité F'!$AC82)</f>
        <v>0.1090292194198139</v>
      </c>
      <c r="CW48" s="16">
        <f>CV48*(1-'Table de mortalité F'!$AC82)</f>
        <v>0.10837504410329502</v>
      </c>
      <c r="CX48" s="16">
        <f>CW48*(1-'Table de mortalité F'!$AC82)</f>
        <v>0.10772479383867524</v>
      </c>
      <c r="CY48" s="16">
        <f>CX48*(1-'Table de mortalité F'!$AC82)</f>
        <v>0.10707844507564319</v>
      </c>
      <c r="CZ48" s="16">
        <f>CY48*(1-'Table de mortalité F'!$AC82)</f>
        <v>0.10643597440518933</v>
      </c>
      <c r="DA48" s="16">
        <f>CZ48*(1-'Table de mortalité F'!$AC82)</f>
        <v>0.10579735855875819</v>
      </c>
      <c r="DB48" s="16">
        <f>DA48*(1-'Table de mortalité F'!$AC82)</f>
        <v>0.10516257440740563</v>
      </c>
      <c r="DC48" s="16">
        <f>DB48*(1-'Table de mortalité F'!$AC82)</f>
        <v>0.1045315989609612</v>
      </c>
      <c r="DD48" s="16">
        <f>DC48*(1-'Table de mortalité F'!$AC82)</f>
        <v>0.10390440936719543</v>
      </c>
      <c r="DE48" s="16">
        <f>DD48*(1-'Table de mortalité F'!$AC82)</f>
        <v>0.10328098291099226</v>
      </c>
      <c r="DF48" s="16">
        <f>DE48*(1-'Table de mortalité F'!$AC82)</f>
        <v>0.1026612970135263</v>
      </c>
      <c r="DG48" s="16">
        <f>DF48*(1-'Table de mortalité F'!$AC82)</f>
        <v>0.10204532923144514</v>
      </c>
      <c r="DH48" s="16">
        <f>DG48*(1-'Table de mortalité F'!$AC82)</f>
        <v>0.10143305725605647</v>
      </c>
      <c r="DI48" s="16">
        <f>DH48*(1-'Table de mortalité F'!$AC82)</f>
        <v>0.10082445891252013</v>
      </c>
      <c r="DJ48" s="16">
        <f>DI48*(1-'Table de mortalité F'!$AC82)</f>
        <v>0.10021951215904501</v>
      </c>
      <c r="DK48" s="16">
        <f>DJ48*(1-'Table de mortalité F'!$AC82)</f>
        <v>9.9618195086090738E-2</v>
      </c>
    </row>
    <row r="49" spans="1:115" x14ac:dyDescent="0.2">
      <c r="A49" s="16"/>
      <c r="B49" s="16">
        <v>96</v>
      </c>
      <c r="C49" s="16"/>
      <c r="D49" s="16">
        <f>'Table de mortalité F'!AG83</f>
        <v>0.21826000000000001</v>
      </c>
      <c r="E49" s="16">
        <f>'Table de mortalité F'!AH83</f>
        <v>0.21681948400000001</v>
      </c>
      <c r="F49" s="16">
        <f>'Table de mortalité F'!AI83</f>
        <v>0.21543183930240001</v>
      </c>
      <c r="G49" s="16">
        <f>'Table de mortalité F'!AJ83</f>
        <v>0.21411770508265537</v>
      </c>
      <c r="H49" s="16">
        <f>'Table de mortalité F'!AK83</f>
        <v>0.21285441062266772</v>
      </c>
      <c r="I49" s="16">
        <f>'Table de mortalité F'!AL83</f>
        <v>0.21161985504105624</v>
      </c>
      <c r="J49" s="16">
        <f>'Table de mortalité F'!AM83</f>
        <v>0.21043478385282632</v>
      </c>
      <c r="K49" s="16">
        <f>'Table de mortalité F'!AN83</f>
        <v>0.2092773925416358</v>
      </c>
      <c r="L49" s="16">
        <f>'Table de mortalité F'!AO83</f>
        <v>0.20814729462191098</v>
      </c>
      <c r="M49" s="16">
        <f>'Table de mortalité F'!AP83</f>
        <v>0.20702329923095267</v>
      </c>
      <c r="N49" s="16">
        <f>'Table de mortalité F'!AQ83</f>
        <v>0.20592607574502864</v>
      </c>
      <c r="O49" s="16">
        <f>'Table de mortalité F'!AR83</f>
        <v>0.20483466754357998</v>
      </c>
      <c r="P49" s="16">
        <f>'Table de mortalité F'!AS83</f>
        <v>0.20376952727235337</v>
      </c>
      <c r="Q49" s="16">
        <f>'Table de mortalité F'!AT83</f>
        <v>0.20270992573053714</v>
      </c>
      <c r="R49" s="16">
        <f>'Table de mortalité F'!AU83</f>
        <v>0.20165583411673835</v>
      </c>
      <c r="S49" s="16">
        <f>'Table de mortalité F'!AV83</f>
        <v>0.20060722377933132</v>
      </c>
      <c r="T49" s="16">
        <f>'Table de mortalité F'!AW83</f>
        <v>0.19956406621567879</v>
      </c>
      <c r="U49" s="16">
        <f>'Table de mortalité F'!AX83</f>
        <v>0.19852633307135725</v>
      </c>
      <c r="V49" s="16">
        <f>'Table de mortalité F'!AY83</f>
        <v>0.1974939961393862</v>
      </c>
      <c r="W49" s="16">
        <f>'Table de mortalité F'!AZ83</f>
        <v>0.19646702735946139</v>
      </c>
      <c r="X49" s="16">
        <f>'Table de mortalité F'!BA83</f>
        <v>0.1954453988171922</v>
      </c>
      <c r="Y49" s="16">
        <f>'Table de mortalité F'!BB83</f>
        <v>0.19442908274334281</v>
      </c>
      <c r="Z49" s="16">
        <f>'Table de mortalité F'!BC83</f>
        <v>0.19341805151307742</v>
      </c>
      <c r="AA49" s="16">
        <f>'Table de mortalité F'!BD83</f>
        <v>0.19241227764520943</v>
      </c>
      <c r="AB49" s="16">
        <f>'Table de mortalité F'!BE83</f>
        <v>0.19141173380145435</v>
      </c>
      <c r="AC49" s="16">
        <f>'Table de mortalité F'!BF83</f>
        <v>0.19041639278568678</v>
      </c>
      <c r="AD49" s="16">
        <f>'Table de mortalité F'!BG83</f>
        <v>0.18942622754320121</v>
      </c>
      <c r="AE49" s="16">
        <f>'Table de mortalité F'!BH83</f>
        <v>0.18844121115997656</v>
      </c>
      <c r="AF49" s="16">
        <f>'Table de mortalité F'!BI83</f>
        <v>0.18746131686194467</v>
      </c>
      <c r="AG49" s="16">
        <f>AF49*(1-'Table de mortalité F'!$AC83)</f>
        <v>0.18648651801426255</v>
      </c>
      <c r="AH49" s="16">
        <f>AG49*(1-'Table de mortalité F'!$AC83)</f>
        <v>0.18551678812058839</v>
      </c>
      <c r="AI49" s="16">
        <f>AH49*(1-'Table de mortalité F'!$AC83)</f>
        <v>0.18455210082236134</v>
      </c>
      <c r="AJ49" s="16">
        <f>AI49*(1-'Table de mortalité F'!$AC83)</f>
        <v>0.18359242989808508</v>
      </c>
      <c r="AK49" s="16">
        <f>AJ49*(1-'Table de mortalité F'!$AC83)</f>
        <v>0.18263774926261503</v>
      </c>
      <c r="AL49" s="16">
        <f>AK49*(1-'Table de mortalité F'!$AC83)</f>
        <v>0.18168803296644945</v>
      </c>
      <c r="AM49" s="16">
        <f>AL49*(1-'Table de mortalité F'!$AC83)</f>
        <v>0.18074325519502391</v>
      </c>
      <c r="AN49" s="16">
        <f>AM49*(1-'Table de mortalité F'!$AC83)</f>
        <v>0.17980339026800979</v>
      </c>
      <c r="AO49" s="16">
        <f>AN49*(1-'Table de mortalité F'!$AC83)</f>
        <v>0.17886841263861614</v>
      </c>
      <c r="AP49" s="16">
        <f>AO49*(1-'Table de mortalité F'!$AC83)</f>
        <v>0.17793829689289534</v>
      </c>
      <c r="AQ49" s="16">
        <f>AP49*(1-'Table de mortalité F'!$AC83)</f>
        <v>0.17701301774905229</v>
      </c>
      <c r="AR49" s="16">
        <f>AQ49*(1-'Table de mortalité F'!$AC83)</f>
        <v>0.17609255005675722</v>
      </c>
      <c r="AS49" s="16">
        <f>AR49*(1-'Table de mortalité F'!$AC83)</f>
        <v>0.17517686879646208</v>
      </c>
      <c r="AT49" s="16">
        <f>AS49*(1-'Table de mortalité F'!$AC83)</f>
        <v>0.17426594907872048</v>
      </c>
      <c r="AU49" s="16">
        <f>AT49*(1-'Table de mortalité F'!$AC83)</f>
        <v>0.17335976614351115</v>
      </c>
      <c r="AV49" s="16">
        <f>AU49*(1-'Table de mortalité F'!$AC83)</f>
        <v>0.17245829535956489</v>
      </c>
      <c r="AW49" s="16">
        <f>AV49*(1-'Table de mortalité F'!$AC83)</f>
        <v>0.17156151222369515</v>
      </c>
      <c r="AX49" s="16">
        <f>AW49*(1-'Table de mortalité F'!$AC83)</f>
        <v>0.17066939236013193</v>
      </c>
      <c r="AY49" s="16">
        <f>AX49*(1-'Table de mortalité F'!$AC83)</f>
        <v>0.16978191151985925</v>
      </c>
      <c r="AZ49" s="16">
        <f>AY49*(1-'Table de mortalité F'!$AC83)</f>
        <v>0.16889904557995597</v>
      </c>
      <c r="BA49" s="16">
        <f>AZ49*(1-'Table de mortalité F'!$AC83)</f>
        <v>0.16802077054294021</v>
      </c>
      <c r="BB49" s="16">
        <f>BA49*(1-'Table de mortalité F'!$AC83)</f>
        <v>0.16714706253611691</v>
      </c>
      <c r="BC49" s="16">
        <f>BB49*(1-'Table de mortalité F'!$AC83)</f>
        <v>0.16627789781092911</v>
      </c>
      <c r="BD49" s="16">
        <f>BC49*(1-'Table de mortalité F'!$AC83)</f>
        <v>0.16541325274231228</v>
      </c>
      <c r="BE49" s="16">
        <f>BD49*(1-'Table de mortalité F'!$AC83)</f>
        <v>0.16455310382805224</v>
      </c>
      <c r="BF49" s="16">
        <f>BE49*(1-'Table de mortalité F'!$AC83)</f>
        <v>0.16369742768814638</v>
      </c>
      <c r="BG49" s="16">
        <f>BF49*(1-'Table de mortalité F'!$AC83)</f>
        <v>0.16284620106416803</v>
      </c>
      <c r="BH49" s="16">
        <f>BG49*(1-'Table de mortalité F'!$AC83)</f>
        <v>0.16199940081863437</v>
      </c>
      <c r="BI49" s="16">
        <f>BH49*(1-'Table de mortalité F'!$AC83)</f>
        <v>0.16115700393437749</v>
      </c>
      <c r="BJ49" s="16">
        <f>BI49*(1-'Table de mortalité F'!$AC83)</f>
        <v>0.16031898751391874</v>
      </c>
      <c r="BK49" s="16">
        <f>BJ49*(1-'Table de mortalité F'!$AC83)</f>
        <v>0.15948532877884636</v>
      </c>
      <c r="BL49" s="16">
        <f>BK49*(1-'Table de mortalité F'!$AC83)</f>
        <v>0.15865600506919636</v>
      </c>
      <c r="BM49" s="16">
        <f>BL49*(1-'Table de mortalité F'!$AC83)</f>
        <v>0.15783099384283655</v>
      </c>
      <c r="BN49" s="16">
        <f>BM49*(1-'Table de mortalité F'!$AC83)</f>
        <v>0.15701027267485382</v>
      </c>
      <c r="BO49" s="16">
        <f>BN49*(1-'Table de mortalité F'!$AC83)</f>
        <v>0.15619381925694459</v>
      </c>
      <c r="BP49" s="16">
        <f>BO49*(1-'Table de mortalité F'!$AC83)</f>
        <v>0.15538161139680848</v>
      </c>
      <c r="BQ49" s="16">
        <f>BP49*(1-'Table de mortalité F'!$AC83)</f>
        <v>0.15457362701754507</v>
      </c>
      <c r="BR49" s="16">
        <f>BQ49*(1-'Table de mortalité F'!$AC83)</f>
        <v>0.15376984415705383</v>
      </c>
      <c r="BS49" s="16">
        <f>BR49*(1-'Table de mortalité F'!$AC83)</f>
        <v>0.15297024096743717</v>
      </c>
      <c r="BT49" s="16">
        <f>BS49*(1-'Table de mortalité F'!$AC83)</f>
        <v>0.15217479571440651</v>
      </c>
      <c r="BU49" s="16">
        <f>BT49*(1-'Table de mortalité F'!$AC83)</f>
        <v>0.15138348677669158</v>
      </c>
      <c r="BV49" s="16">
        <f>BU49*(1-'Table de mortalité F'!$AC83)</f>
        <v>0.1505962926454528</v>
      </c>
      <c r="BW49" s="16">
        <f>BV49*(1-'Table de mortalité F'!$AC83)</f>
        <v>0.14981319192369644</v>
      </c>
      <c r="BX49" s="16">
        <f>BW49*(1-'Table de mortalité F'!$AC83)</f>
        <v>0.14903416332569322</v>
      </c>
      <c r="BY49" s="16">
        <f>BX49*(1-'Table de mortalité F'!$AC83)</f>
        <v>0.14825918567639962</v>
      </c>
      <c r="BZ49" s="16">
        <f>BY49*(1-'Table de mortalité F'!$AC83)</f>
        <v>0.14748823791088234</v>
      </c>
      <c r="CA49" s="16">
        <f>BZ49*(1-'Table de mortalité F'!$AC83)</f>
        <v>0.14672129907374576</v>
      </c>
      <c r="CB49" s="16">
        <f>CA49*(1-'Table de mortalité F'!$AC83)</f>
        <v>0.14595834831856228</v>
      </c>
      <c r="CC49" s="16">
        <f>CB49*(1-'Table de mortalité F'!$AC83)</f>
        <v>0.14519936490730576</v>
      </c>
      <c r="CD49" s="16">
        <f>CC49*(1-'Table de mortalité F'!$AC83)</f>
        <v>0.14444432820978778</v>
      </c>
      <c r="CE49" s="16">
        <f>CD49*(1-'Table de mortalité F'!$AC83)</f>
        <v>0.1436932177030969</v>
      </c>
      <c r="CF49" s="16">
        <f>CE49*(1-'Table de mortalité F'!$AC83)</f>
        <v>0.14294601297104079</v>
      </c>
      <c r="CG49" s="16">
        <f>CF49*(1-'Table de mortalité F'!$AC83)</f>
        <v>0.14220269370359137</v>
      </c>
      <c r="CH49" s="16">
        <f>CG49*(1-'Table de mortalité F'!$AC83)</f>
        <v>0.1414632396963327</v>
      </c>
      <c r="CI49" s="16">
        <f>CH49*(1-'Table de mortalité F'!$AC83)</f>
        <v>0.14072763084991177</v>
      </c>
      <c r="CJ49" s="16">
        <f>CI49*(1-'Table de mortalité F'!$AC83)</f>
        <v>0.13999584716949223</v>
      </c>
      <c r="CK49" s="16">
        <f>CJ49*(1-'Table de mortalité F'!$AC83)</f>
        <v>0.13926786876421088</v>
      </c>
      <c r="CL49" s="16">
        <f>CK49*(1-'Table de mortalité F'!$AC83)</f>
        <v>0.13854367584663699</v>
      </c>
      <c r="CM49" s="16">
        <f>CL49*(1-'Table de mortalité F'!$AC83)</f>
        <v>0.13782324873223448</v>
      </c>
      <c r="CN49" s="16">
        <f>CM49*(1-'Table de mortalité F'!$AC83)</f>
        <v>0.13710656783882685</v>
      </c>
      <c r="CO49" s="16">
        <f>CN49*(1-'Table de mortalité F'!$AC83)</f>
        <v>0.13639361368606495</v>
      </c>
      <c r="CP49" s="16">
        <f>CO49*(1-'Table de mortalité F'!$AC83)</f>
        <v>0.13568436689489741</v>
      </c>
      <c r="CQ49" s="16">
        <f>CP49*(1-'Table de mortalité F'!$AC83)</f>
        <v>0.13497880818704394</v>
      </c>
      <c r="CR49" s="16">
        <f>CQ49*(1-'Table de mortalité F'!$AC83)</f>
        <v>0.13427691838447131</v>
      </c>
      <c r="CS49" s="16">
        <f>CR49*(1-'Table de mortalité F'!$AC83)</f>
        <v>0.13357867840887205</v>
      </c>
      <c r="CT49" s="16">
        <f>CS49*(1-'Table de mortalité F'!$AC83)</f>
        <v>0.13288406928114593</v>
      </c>
      <c r="CU49" s="16">
        <f>CT49*(1-'Table de mortalité F'!$AC83)</f>
        <v>0.13219307212088396</v>
      </c>
      <c r="CV49" s="16">
        <f>CU49*(1-'Table de mortalité F'!$AC83)</f>
        <v>0.13150566814585538</v>
      </c>
      <c r="CW49" s="16">
        <f>CV49*(1-'Table de mortalité F'!$AC83)</f>
        <v>0.13082183867149694</v>
      </c>
      <c r="CX49" s="16">
        <f>CW49*(1-'Table de mortalité F'!$AC83)</f>
        <v>0.13014156511040514</v>
      </c>
      <c r="CY49" s="16">
        <f>CX49*(1-'Table de mortalité F'!$AC83)</f>
        <v>0.12946482897183104</v>
      </c>
      <c r="CZ49" s="16">
        <f>CY49*(1-'Table de mortalité F'!$AC83)</f>
        <v>0.12879161186117752</v>
      </c>
      <c r="DA49" s="16">
        <f>CZ49*(1-'Table de mortalité F'!$AC83)</f>
        <v>0.1281218954794994</v>
      </c>
      <c r="DB49" s="16">
        <f>DA49*(1-'Table de mortalité F'!$AC83)</f>
        <v>0.12745566162300601</v>
      </c>
      <c r="DC49" s="16">
        <f>DB49*(1-'Table de mortalité F'!$AC83)</f>
        <v>0.12679289218256637</v>
      </c>
      <c r="DD49" s="16">
        <f>DC49*(1-'Table de mortalité F'!$AC83)</f>
        <v>0.12613356914321702</v>
      </c>
      <c r="DE49" s="16">
        <f>DD49*(1-'Table de mortalité F'!$AC83)</f>
        <v>0.12547767458367229</v>
      </c>
      <c r="DF49" s="16">
        <f>DE49*(1-'Table de mortalité F'!$AC83)</f>
        <v>0.12482519067583719</v>
      </c>
      <c r="DG49" s="16">
        <f>DF49*(1-'Table de mortalité F'!$AC83)</f>
        <v>0.12417609968432285</v>
      </c>
      <c r="DH49" s="16">
        <f>DG49*(1-'Table de mortalité F'!$AC83)</f>
        <v>0.12353038396596437</v>
      </c>
      <c r="DI49" s="16">
        <f>DH49*(1-'Table de mortalité F'!$AC83)</f>
        <v>0.12288802596934136</v>
      </c>
      <c r="DJ49" s="16">
        <f>DI49*(1-'Table de mortalité F'!$AC83)</f>
        <v>0.12224900823430078</v>
      </c>
      <c r="DK49" s="16">
        <f>DJ49*(1-'Table de mortalité F'!$AC83)</f>
        <v>0.12161331339148242</v>
      </c>
    </row>
    <row r="50" spans="1:115" x14ac:dyDescent="0.2">
      <c r="A50" s="16"/>
      <c r="B50" s="16">
        <v>97</v>
      </c>
      <c r="C50" s="16"/>
      <c r="D50" s="16">
        <f>'Table de mortalité F'!AG84</f>
        <v>0.24371000000000001</v>
      </c>
      <c r="E50" s="16">
        <f>'Table de mortalité F'!AH84</f>
        <v>0.24227211100000001</v>
      </c>
      <c r="F50" s="16">
        <f>'Table de mortalité F'!AI84</f>
        <v>0.2409153871784</v>
      </c>
      <c r="G50" s="16">
        <f>'Table de mortalité F'!AJ84</f>
        <v>0.23961444408763666</v>
      </c>
      <c r="H50" s="16">
        <f>'Table de mortalité F'!AK84</f>
        <v>0.23834448753397219</v>
      </c>
      <c r="I50" s="16">
        <f>'Table de mortalité F'!AL84</f>
        <v>0.23712893064754895</v>
      </c>
      <c r="J50" s="16">
        <f>'Table de mortalité F'!AM84</f>
        <v>0.23594328599431119</v>
      </c>
      <c r="K50" s="16">
        <f>'Table de mortalité F'!AN84</f>
        <v>0.23481075822153849</v>
      </c>
      <c r="L50" s="16">
        <f>'Table de mortalité F'!AO84</f>
        <v>0.23370714765789724</v>
      </c>
      <c r="M50" s="16">
        <f>'Table de mortalité F'!AP84</f>
        <v>0.23260872406390512</v>
      </c>
      <c r="N50" s="16">
        <f>'Table de mortalité F'!AQ84</f>
        <v>0.23153872393321115</v>
      </c>
      <c r="O50" s="16">
        <f>'Table de mortalité F'!AR84</f>
        <v>0.2304967996755117</v>
      </c>
      <c r="P50" s="16">
        <f>'Table de mortalité F'!AS84</f>
        <v>0.22945956407697191</v>
      </c>
      <c r="Q50" s="16">
        <f>'Table de mortalité F'!AT84</f>
        <v>0.22842699603862554</v>
      </c>
      <c r="R50" s="16">
        <f>'Table de mortalité F'!AU84</f>
        <v>0.22742191725605559</v>
      </c>
      <c r="S50" s="16">
        <f>'Table de mortalité F'!AV84</f>
        <v>0.22642126082012895</v>
      </c>
      <c r="T50" s="16">
        <f>'Table de mortalité F'!AW84</f>
        <v>0.22542500727252041</v>
      </c>
      <c r="U50" s="16">
        <f>'Table de mortalité F'!AX84</f>
        <v>0.22443313724052133</v>
      </c>
      <c r="V50" s="16">
        <f>'Table de mortalité F'!AY84</f>
        <v>0.22344563143666304</v>
      </c>
      <c r="W50" s="16">
        <f>'Table de mortalité F'!AZ84</f>
        <v>0.22246247065834174</v>
      </c>
      <c r="X50" s="16">
        <f>'Table de mortalité F'!BA84</f>
        <v>0.22148363578744504</v>
      </c>
      <c r="Y50" s="16">
        <f>'Table de mortalité F'!BB84</f>
        <v>0.22050910778998029</v>
      </c>
      <c r="Z50" s="16">
        <f>'Table de mortalité F'!BC84</f>
        <v>0.21953886771570438</v>
      </c>
      <c r="AA50" s="16">
        <f>'Table de mortalité F'!BD84</f>
        <v>0.21857289669775529</v>
      </c>
      <c r="AB50" s="16">
        <f>'Table de mortalité F'!BE84</f>
        <v>0.21761117595228519</v>
      </c>
      <c r="AC50" s="16">
        <f>'Table de mortalité F'!BF84</f>
        <v>0.21665368677809513</v>
      </c>
      <c r="AD50" s="16">
        <f>'Table de mortalité F'!BG84</f>
        <v>0.21570041055627151</v>
      </c>
      <c r="AE50" s="16">
        <f>'Table de mortalité F'!BH84</f>
        <v>0.21475132874982392</v>
      </c>
      <c r="AF50" s="16">
        <f>'Table de mortalité F'!BI84</f>
        <v>0.21380642290332469</v>
      </c>
      <c r="AG50" s="16">
        <f>AF50*(1-'Table de mortalité F'!$AC84)</f>
        <v>0.21286567464255007</v>
      </c>
      <c r="AH50" s="16">
        <f>AG50*(1-'Table de mortalité F'!$AC84)</f>
        <v>0.21192906567412287</v>
      </c>
      <c r="AI50" s="16">
        <f>AH50*(1-'Table de mortalité F'!$AC84)</f>
        <v>0.21099657778515674</v>
      </c>
      <c r="AJ50" s="16">
        <f>AI50*(1-'Table de mortalité F'!$AC84)</f>
        <v>0.21006819284290207</v>
      </c>
      <c r="AK50" s="16">
        <f>AJ50*(1-'Table de mortalité F'!$AC84)</f>
        <v>0.2091438927943933</v>
      </c>
      <c r="AL50" s="16">
        <f>AK50*(1-'Table de mortalité F'!$AC84)</f>
        <v>0.20822365966609799</v>
      </c>
      <c r="AM50" s="16">
        <f>AL50*(1-'Table de mortalité F'!$AC84)</f>
        <v>0.20730747556356716</v>
      </c>
      <c r="AN50" s="16">
        <f>AM50*(1-'Table de mortalité F'!$AC84)</f>
        <v>0.20639532267108746</v>
      </c>
      <c r="AO50" s="16">
        <f>AN50*(1-'Table de mortalité F'!$AC84)</f>
        <v>0.20548718325133469</v>
      </c>
      <c r="AP50" s="16">
        <f>AO50*(1-'Table de mortalité F'!$AC84)</f>
        <v>0.20458303964502883</v>
      </c>
      <c r="AQ50" s="16">
        <f>AP50*(1-'Table de mortalité F'!$AC84)</f>
        <v>0.2036828742705907</v>
      </c>
      <c r="AR50" s="16">
        <f>AQ50*(1-'Table de mortalité F'!$AC84)</f>
        <v>0.20278666962380013</v>
      </c>
      <c r="AS50" s="16">
        <f>AR50*(1-'Table de mortalité F'!$AC84)</f>
        <v>0.20189440827745542</v>
      </c>
      <c r="AT50" s="16">
        <f>AS50*(1-'Table de mortalité F'!$AC84)</f>
        <v>0.20100607288103461</v>
      </c>
      <c r="AU50" s="16">
        <f>AT50*(1-'Table de mortalité F'!$AC84)</f>
        <v>0.20012164616035807</v>
      </c>
      <c r="AV50" s="16">
        <f>AU50*(1-'Table de mortalité F'!$AC84)</f>
        <v>0.1992411109172525</v>
      </c>
      <c r="AW50" s="16">
        <f>AV50*(1-'Table de mortalité F'!$AC84)</f>
        <v>0.1983644500292166</v>
      </c>
      <c r="AX50" s="16">
        <f>AW50*(1-'Table de mortalité F'!$AC84)</f>
        <v>0.19749164644908807</v>
      </c>
      <c r="AY50" s="16">
        <f>AX50*(1-'Table de mortalité F'!$AC84)</f>
        <v>0.19662268320471207</v>
      </c>
      <c r="AZ50" s="16">
        <f>AY50*(1-'Table de mortalité F'!$AC84)</f>
        <v>0.19575754339861134</v>
      </c>
      <c r="BA50" s="16">
        <f>AZ50*(1-'Table de mortalité F'!$AC84)</f>
        <v>0.19489621020765746</v>
      </c>
      <c r="BB50" s="16">
        <f>BA50*(1-'Table de mortalité F'!$AC84)</f>
        <v>0.19403866688274377</v>
      </c>
      <c r="BC50" s="16">
        <f>BB50*(1-'Table de mortalité F'!$AC84)</f>
        <v>0.19318489674845971</v>
      </c>
      <c r="BD50" s="16">
        <f>BC50*(1-'Table de mortalité F'!$AC84)</f>
        <v>0.19233488320276648</v>
      </c>
      <c r="BE50" s="16">
        <f>BD50*(1-'Table de mortalité F'!$AC84)</f>
        <v>0.19148860971667431</v>
      </c>
      <c r="BF50" s="16">
        <f>BE50*(1-'Table de mortalité F'!$AC84)</f>
        <v>0.19064605983392094</v>
      </c>
      <c r="BG50" s="16">
        <f>BF50*(1-'Table de mortalité F'!$AC84)</f>
        <v>0.18980721717065169</v>
      </c>
      <c r="BH50" s="16">
        <f>BG50*(1-'Table de mortalité F'!$AC84)</f>
        <v>0.18897206541510084</v>
      </c>
      <c r="BI50" s="16">
        <f>BH50*(1-'Table de mortalité F'!$AC84)</f>
        <v>0.1881405883272744</v>
      </c>
      <c r="BJ50" s="16">
        <f>BI50*(1-'Table de mortalité F'!$AC84)</f>
        <v>0.18731276973863439</v>
      </c>
      <c r="BK50" s="16">
        <f>BJ50*(1-'Table de mortalité F'!$AC84)</f>
        <v>0.1864885935517844</v>
      </c>
      <c r="BL50" s="16">
        <f>BK50*(1-'Table de mortalité F'!$AC84)</f>
        <v>0.18566804374015655</v>
      </c>
      <c r="BM50" s="16">
        <f>BL50*(1-'Table de mortalité F'!$AC84)</f>
        <v>0.18485110434769986</v>
      </c>
      <c r="BN50" s="16">
        <f>BM50*(1-'Table de mortalité F'!$AC84)</f>
        <v>0.18403775948856999</v>
      </c>
      <c r="BO50" s="16">
        <f>BN50*(1-'Table de mortalité F'!$AC84)</f>
        <v>0.18322799334682027</v>
      </c>
      <c r="BP50" s="16">
        <f>BO50*(1-'Table de mortalité F'!$AC84)</f>
        <v>0.18242179017609428</v>
      </c>
      <c r="BQ50" s="16">
        <f>BP50*(1-'Table de mortalité F'!$AC84)</f>
        <v>0.18161913429931947</v>
      </c>
      <c r="BR50" s="16">
        <f>BQ50*(1-'Table de mortalité F'!$AC84)</f>
        <v>0.18082001010840248</v>
      </c>
      <c r="BS50" s="16">
        <f>BR50*(1-'Table de mortalité F'!$AC84)</f>
        <v>0.18002440206392553</v>
      </c>
      <c r="BT50" s="16">
        <f>BS50*(1-'Table de mortalité F'!$AC84)</f>
        <v>0.17923229469484428</v>
      </c>
      <c r="BU50" s="16">
        <f>BT50*(1-'Table de mortalité F'!$AC84)</f>
        <v>0.17844367259818697</v>
      </c>
      <c r="BV50" s="16">
        <f>BU50*(1-'Table de mortalité F'!$AC84)</f>
        <v>0.17765852043875496</v>
      </c>
      <c r="BW50" s="16">
        <f>BV50*(1-'Table de mortalité F'!$AC84)</f>
        <v>0.17687682294882445</v>
      </c>
      <c r="BX50" s="16">
        <f>BW50*(1-'Table de mortalité F'!$AC84)</f>
        <v>0.17609856492784964</v>
      </c>
      <c r="BY50" s="16">
        <f>BX50*(1-'Table de mortalité F'!$AC84)</f>
        <v>0.1753237312421671</v>
      </c>
      <c r="BZ50" s="16">
        <f>BY50*(1-'Table de mortalité F'!$AC84)</f>
        <v>0.17455230682470158</v>
      </c>
      <c r="CA50" s="16">
        <f>BZ50*(1-'Table de mortalité F'!$AC84)</f>
        <v>0.17378427667467289</v>
      </c>
      <c r="CB50" s="16">
        <f>CA50*(1-'Table de mortalité F'!$AC84)</f>
        <v>0.17301962585730432</v>
      </c>
      <c r="CC50" s="16">
        <f>CB50*(1-'Table de mortalité F'!$AC84)</f>
        <v>0.1722583395035322</v>
      </c>
      <c r="CD50" s="16">
        <f>CC50*(1-'Table de mortalité F'!$AC84)</f>
        <v>0.17150040280971665</v>
      </c>
      <c r="CE50" s="16">
        <f>CD50*(1-'Table de mortalité F'!$AC84)</f>
        <v>0.1707458010373539</v>
      </c>
      <c r="CF50" s="16">
        <f>CE50*(1-'Table de mortalité F'!$AC84)</f>
        <v>0.16999451951278954</v>
      </c>
      <c r="CG50" s="16">
        <f>CF50*(1-'Table de mortalité F'!$AC84)</f>
        <v>0.16924654362693328</v>
      </c>
      <c r="CH50" s="16">
        <f>CG50*(1-'Table de mortalité F'!$AC84)</f>
        <v>0.16850185883497479</v>
      </c>
      <c r="CI50" s="16">
        <f>CH50*(1-'Table de mortalité F'!$AC84)</f>
        <v>0.1677604506561009</v>
      </c>
      <c r="CJ50" s="16">
        <f>CI50*(1-'Table de mortalité F'!$AC84)</f>
        <v>0.16702230467321405</v>
      </c>
      <c r="CK50" s="16">
        <f>CJ50*(1-'Table de mortalité F'!$AC84)</f>
        <v>0.16628740653265192</v>
      </c>
      <c r="CL50" s="16">
        <f>CK50*(1-'Table de mortalité F'!$AC84)</f>
        <v>0.16555574194390826</v>
      </c>
      <c r="CM50" s="16">
        <f>CL50*(1-'Table de mortalité F'!$AC84)</f>
        <v>0.16482729667935508</v>
      </c>
      <c r="CN50" s="16">
        <f>CM50*(1-'Table de mortalité F'!$AC84)</f>
        <v>0.16410205657396593</v>
      </c>
      <c r="CO50" s="16">
        <f>CN50*(1-'Table de mortalité F'!$AC84)</f>
        <v>0.16338000752504048</v>
      </c>
      <c r="CP50" s="16">
        <f>CO50*(1-'Table de mortalité F'!$AC84)</f>
        <v>0.16266113549193031</v>
      </c>
      <c r="CQ50" s="16">
        <f>CP50*(1-'Table de mortalité F'!$AC84)</f>
        <v>0.16194542649576582</v>
      </c>
      <c r="CR50" s="16">
        <f>CQ50*(1-'Table de mortalité F'!$AC84)</f>
        <v>0.16123286661918446</v>
      </c>
      <c r="CS50" s="16">
        <f>CR50*(1-'Table de mortalité F'!$AC84)</f>
        <v>0.16052344200606006</v>
      </c>
      <c r="CT50" s="16">
        <f>CS50*(1-'Table de mortalité F'!$AC84)</f>
        <v>0.15981713886123339</v>
      </c>
      <c r="CU50" s="16">
        <f>CT50*(1-'Table de mortalité F'!$AC84)</f>
        <v>0.15911394345024396</v>
      </c>
      <c r="CV50" s="16">
        <f>CU50*(1-'Table de mortalité F'!$AC84)</f>
        <v>0.1584138420990629</v>
      </c>
      <c r="CW50" s="16">
        <f>CV50*(1-'Table de mortalité F'!$AC84)</f>
        <v>0.15771682119382702</v>
      </c>
      <c r="CX50" s="16">
        <f>CW50*(1-'Table de mortalité F'!$AC84)</f>
        <v>0.15702286718057418</v>
      </c>
      <c r="CY50" s="16">
        <f>CX50*(1-'Table de mortalité F'!$AC84)</f>
        <v>0.15633196656497966</v>
      </c>
      <c r="CZ50" s="16">
        <f>CY50*(1-'Table de mortalité F'!$AC84)</f>
        <v>0.15564410591209377</v>
      </c>
      <c r="DA50" s="16">
        <f>CZ50*(1-'Table de mortalité F'!$AC84)</f>
        <v>0.15495927184608055</v>
      </c>
      <c r="DB50" s="16">
        <f>DA50*(1-'Table de mortalité F'!$AC84)</f>
        <v>0.1542774510499578</v>
      </c>
      <c r="DC50" s="16">
        <f>DB50*(1-'Table de mortalité F'!$AC84)</f>
        <v>0.15359863026533799</v>
      </c>
      <c r="DD50" s="16">
        <f>DC50*(1-'Table de mortalité F'!$AC84)</f>
        <v>0.15292279629217051</v>
      </c>
      <c r="DE50" s="16">
        <f>DD50*(1-'Table de mortalité F'!$AC84)</f>
        <v>0.15224993598848496</v>
      </c>
      <c r="DF50" s="16">
        <f>DE50*(1-'Table de mortalité F'!$AC84)</f>
        <v>0.15158003627013564</v>
      </c>
      <c r="DG50" s="16">
        <f>DF50*(1-'Table de mortalité F'!$AC84)</f>
        <v>0.15091308411054705</v>
      </c>
      <c r="DH50" s="16">
        <f>DG50*(1-'Table de mortalité F'!$AC84)</f>
        <v>0.15024906654046064</v>
      </c>
      <c r="DI50" s="16">
        <f>DH50*(1-'Table de mortalité F'!$AC84)</f>
        <v>0.14958797064768262</v>
      </c>
      <c r="DJ50" s="16">
        <f>DI50*(1-'Table de mortalité F'!$AC84)</f>
        <v>0.14892978357683281</v>
      </c>
      <c r="DK50" s="16">
        <f>DJ50*(1-'Table de mortalité F'!$AC84)</f>
        <v>0.14827449252909475</v>
      </c>
    </row>
    <row r="51" spans="1:115" x14ac:dyDescent="0.2">
      <c r="A51" s="16"/>
      <c r="B51" s="16">
        <v>98</v>
      </c>
      <c r="C51" s="16"/>
      <c r="D51" s="16">
        <f>'Table de mortalité F'!AG85</f>
        <v>0.26967000000000002</v>
      </c>
      <c r="E51" s="16">
        <f>'Table de mortalité F'!AH85</f>
        <v>0.26829468300000003</v>
      </c>
      <c r="F51" s="16">
        <f>'Table de mortalité F'!AI85</f>
        <v>0.26698003905330003</v>
      </c>
      <c r="G51" s="16">
        <f>'Table de mortalité F'!AJ85</f>
        <v>0.26572523286974953</v>
      </c>
      <c r="H51" s="16">
        <f>'Table de mortalité F'!AK85</f>
        <v>0.26450289679854866</v>
      </c>
      <c r="I51" s="16">
        <f>'Table de mortalité F'!AL85</f>
        <v>0.26333908405263506</v>
      </c>
      <c r="J51" s="16">
        <f>'Table de mortalité F'!AM85</f>
        <v>0.26220672599120876</v>
      </c>
      <c r="K51" s="16">
        <f>'Table de mortalité F'!AN85</f>
        <v>0.2611316784146448</v>
      </c>
      <c r="L51" s="16">
        <f>'Table de mortalité F'!AO85</f>
        <v>0.26008715170098623</v>
      </c>
      <c r="M51" s="16">
        <f>'Table de mortalité F'!AP85</f>
        <v>0.25904680309418227</v>
      </c>
      <c r="N51" s="16">
        <f>'Table de mortalité F'!AQ85</f>
        <v>0.25803652056211496</v>
      </c>
      <c r="O51" s="16">
        <f>'Table de mortalité F'!AR85</f>
        <v>0.25705598178397893</v>
      </c>
      <c r="P51" s="16">
        <f>'Table de mortalité F'!AS85</f>
        <v>0.25607916905319977</v>
      </c>
      <c r="Q51" s="16">
        <f>'Table de mortalité F'!AT85</f>
        <v>0.25513167612770293</v>
      </c>
      <c r="R51" s="16">
        <f>'Table de mortalité F'!AU85</f>
        <v>0.25418768892603044</v>
      </c>
      <c r="S51" s="16">
        <f>'Table de mortalité F'!AV85</f>
        <v>0.25327261324589673</v>
      </c>
      <c r="T51" s="16">
        <f>'Table de mortalité F'!AW85</f>
        <v>0.25236083183821151</v>
      </c>
      <c r="U51" s="16">
        <f>'Table de mortalité F'!AX85</f>
        <v>0.25145233284359392</v>
      </c>
      <c r="V51" s="16">
        <f>'Table de mortalité F'!AY85</f>
        <v>0.25054710444535699</v>
      </c>
      <c r="W51" s="16">
        <f>'Table de mortalité F'!AZ85</f>
        <v>0.24964513486935369</v>
      </c>
      <c r="X51" s="16">
        <f>'Table de mortalité F'!BA85</f>
        <v>0.248746412383824</v>
      </c>
      <c r="Y51" s="16">
        <f>'Table de mortalité F'!BB85</f>
        <v>0.24785092529924221</v>
      </c>
      <c r="Z51" s="16">
        <f>'Table de mortalité F'!BC85</f>
        <v>0.24695866196816493</v>
      </c>
      <c r="AA51" s="16">
        <f>'Table de mortalité F'!BD85</f>
        <v>0.24606961078507952</v>
      </c>
      <c r="AB51" s="16">
        <f>'Table de mortalité F'!BE85</f>
        <v>0.24518376018625324</v>
      </c>
      <c r="AC51" s="16">
        <f>'Table de mortalité F'!BF85</f>
        <v>0.24430109864958272</v>
      </c>
      <c r="AD51" s="16">
        <f>'Table de mortalité F'!BG85</f>
        <v>0.2434216146944442</v>
      </c>
      <c r="AE51" s="16">
        <f>'Table de mortalité F'!BH85</f>
        <v>0.24254529688154419</v>
      </c>
      <c r="AF51" s="16">
        <f>'Table de mortalité F'!BI85</f>
        <v>0.24167213381277061</v>
      </c>
      <c r="AG51" s="16">
        <f>AF51*(1-'Table de mortalité F'!$AC85)</f>
        <v>0.24080211413104463</v>
      </c>
      <c r="AH51" s="16">
        <f>AG51*(1-'Table de mortalité F'!$AC85)</f>
        <v>0.23993522652017285</v>
      </c>
      <c r="AI51" s="16">
        <f>AH51*(1-'Table de mortalité F'!$AC85)</f>
        <v>0.23907145970470023</v>
      </c>
      <c r="AJ51" s="16">
        <f>AI51*(1-'Table de mortalité F'!$AC85)</f>
        <v>0.23821080244976331</v>
      </c>
      <c r="AK51" s="16">
        <f>AJ51*(1-'Table de mortalité F'!$AC85)</f>
        <v>0.23735324356094414</v>
      </c>
      <c r="AL51" s="16">
        <f>AK51*(1-'Table de mortalité F'!$AC85)</f>
        <v>0.23649877188412474</v>
      </c>
      <c r="AM51" s="16">
        <f>AL51*(1-'Table de mortalité F'!$AC85)</f>
        <v>0.23564737630534188</v>
      </c>
      <c r="AN51" s="16">
        <f>AM51*(1-'Table de mortalité F'!$AC85)</f>
        <v>0.23479904575064264</v>
      </c>
      <c r="AO51" s="16">
        <f>AN51*(1-'Table de mortalité F'!$AC85)</f>
        <v>0.23395376918594032</v>
      </c>
      <c r="AP51" s="16">
        <f>AO51*(1-'Table de mortalité F'!$AC85)</f>
        <v>0.23311153561687092</v>
      </c>
      <c r="AQ51" s="16">
        <f>AP51*(1-'Table de mortalité F'!$AC85)</f>
        <v>0.23227233408865017</v>
      </c>
      <c r="AR51" s="16">
        <f>AQ51*(1-'Table de mortalité F'!$AC85)</f>
        <v>0.23143615368593101</v>
      </c>
      <c r="AS51" s="16">
        <f>AR51*(1-'Table de mortalité F'!$AC85)</f>
        <v>0.23060298353266165</v>
      </c>
      <c r="AT51" s="16">
        <f>AS51*(1-'Table de mortalité F'!$AC85)</f>
        <v>0.22977281279194406</v>
      </c>
      <c r="AU51" s="16">
        <f>AT51*(1-'Table de mortalité F'!$AC85)</f>
        <v>0.22894563066589305</v>
      </c>
      <c r="AV51" s="16">
        <f>AU51*(1-'Table de mortalité F'!$AC85)</f>
        <v>0.22812142639549582</v>
      </c>
      <c r="AW51" s="16">
        <f>AV51*(1-'Table de mortalité F'!$AC85)</f>
        <v>0.22730018926047202</v>
      </c>
      <c r="AX51" s="16">
        <f>AW51*(1-'Table de mortalité F'!$AC85)</f>
        <v>0.22648190857913431</v>
      </c>
      <c r="AY51" s="16">
        <f>AX51*(1-'Table de mortalité F'!$AC85)</f>
        <v>0.22566657370824941</v>
      </c>
      <c r="AZ51" s="16">
        <f>AY51*(1-'Table de mortalité F'!$AC85)</f>
        <v>0.2248541740428997</v>
      </c>
      <c r="BA51" s="16">
        <f>AZ51*(1-'Table de mortalité F'!$AC85)</f>
        <v>0.22404469901634524</v>
      </c>
      <c r="BB51" s="16">
        <f>BA51*(1-'Table de mortalité F'!$AC85)</f>
        <v>0.22323813809988638</v>
      </c>
      <c r="BC51" s="16">
        <f>BB51*(1-'Table de mortalité F'!$AC85)</f>
        <v>0.22243448080272679</v>
      </c>
      <c r="BD51" s="16">
        <f>BC51*(1-'Table de mortalité F'!$AC85)</f>
        <v>0.22163371667183696</v>
      </c>
      <c r="BE51" s="16">
        <f>BD51*(1-'Table de mortalité F'!$AC85)</f>
        <v>0.22083583529181833</v>
      </c>
      <c r="BF51" s="16">
        <f>BE51*(1-'Table de mortalité F'!$AC85)</f>
        <v>0.22004082628476776</v>
      </c>
      <c r="BG51" s="16">
        <f>BF51*(1-'Table de mortalité F'!$AC85)</f>
        <v>0.21924867931014258</v>
      </c>
      <c r="BH51" s="16">
        <f>BG51*(1-'Table de mortalité F'!$AC85)</f>
        <v>0.21845938406462606</v>
      </c>
      <c r="BI51" s="16">
        <f>BH51*(1-'Table de mortalité F'!$AC85)</f>
        <v>0.21767293028199339</v>
      </c>
      <c r="BJ51" s="16">
        <f>BI51*(1-'Table de mortalité F'!$AC85)</f>
        <v>0.21688930773297821</v>
      </c>
      <c r="BK51" s="16">
        <f>BJ51*(1-'Table de mortalité F'!$AC85)</f>
        <v>0.21610850622513947</v>
      </c>
      <c r="BL51" s="16">
        <f>BK51*(1-'Table de mortalité F'!$AC85)</f>
        <v>0.21533051560272895</v>
      </c>
      <c r="BM51" s="16">
        <f>BL51*(1-'Table de mortalité F'!$AC85)</f>
        <v>0.21455532574655911</v>
      </c>
      <c r="BN51" s="16">
        <f>BM51*(1-'Table de mortalité F'!$AC85)</f>
        <v>0.21378292657387149</v>
      </c>
      <c r="BO51" s="16">
        <f>BN51*(1-'Table de mortalité F'!$AC85)</f>
        <v>0.21301330803820553</v>
      </c>
      <c r="BP51" s="16">
        <f>BO51*(1-'Table de mortalité F'!$AC85)</f>
        <v>0.21224646012926798</v>
      </c>
      <c r="BQ51" s="16">
        <f>BP51*(1-'Table de mortalité F'!$AC85)</f>
        <v>0.21148237287280261</v>
      </c>
      <c r="BR51" s="16">
        <f>BQ51*(1-'Table de mortalité F'!$AC85)</f>
        <v>0.21072103633046052</v>
      </c>
      <c r="BS51" s="16">
        <f>BR51*(1-'Table de mortalité F'!$AC85)</f>
        <v>0.20996244059967084</v>
      </c>
      <c r="BT51" s="16">
        <f>BS51*(1-'Table de mortalité F'!$AC85)</f>
        <v>0.20920657581351201</v>
      </c>
      <c r="BU51" s="16">
        <f>BT51*(1-'Table de mortalité F'!$AC85)</f>
        <v>0.20845343214058337</v>
      </c>
      <c r="BV51" s="16">
        <f>BU51*(1-'Table de mortalité F'!$AC85)</f>
        <v>0.20770299978487727</v>
      </c>
      <c r="BW51" s="16">
        <f>BV51*(1-'Table de mortalité F'!$AC85)</f>
        <v>0.2069552689856517</v>
      </c>
      <c r="BX51" s="16">
        <f>BW51*(1-'Table de mortalité F'!$AC85)</f>
        <v>0.20621023001730335</v>
      </c>
      <c r="BY51" s="16">
        <f>BX51*(1-'Table de mortalité F'!$AC85)</f>
        <v>0.20546787318924103</v>
      </c>
      <c r="BZ51" s="16">
        <f>BY51*(1-'Table de mortalité F'!$AC85)</f>
        <v>0.20472818884575975</v>
      </c>
      <c r="CA51" s="16">
        <f>BZ51*(1-'Table de mortalité F'!$AC85)</f>
        <v>0.20399116736591499</v>
      </c>
      <c r="CB51" s="16">
        <f>CA51*(1-'Table de mortalité F'!$AC85)</f>
        <v>0.2032567991633977</v>
      </c>
      <c r="CC51" s="16">
        <f>CB51*(1-'Table de mortalité F'!$AC85)</f>
        <v>0.20252507468640946</v>
      </c>
      <c r="CD51" s="16">
        <f>CC51*(1-'Table de mortalité F'!$AC85)</f>
        <v>0.20179598441753838</v>
      </c>
      <c r="CE51" s="16">
        <f>CD51*(1-'Table de mortalité F'!$AC85)</f>
        <v>0.20106951887363522</v>
      </c>
      <c r="CF51" s="16">
        <f>CE51*(1-'Table de mortalité F'!$AC85)</f>
        <v>0.20034566860569011</v>
      </c>
      <c r="CG51" s="16">
        <f>CF51*(1-'Table de mortalité F'!$AC85)</f>
        <v>0.19962442419870963</v>
      </c>
      <c r="CH51" s="16">
        <f>CG51*(1-'Table de mortalité F'!$AC85)</f>
        <v>0.19890577627159425</v>
      </c>
      <c r="CI51" s="16">
        <f>CH51*(1-'Table de mortalité F'!$AC85)</f>
        <v>0.1981897154770165</v>
      </c>
      <c r="CJ51" s="16">
        <f>CI51*(1-'Table de mortalité F'!$AC85)</f>
        <v>0.19747623250129923</v>
      </c>
      <c r="CK51" s="16">
        <f>CJ51*(1-'Table de mortalité F'!$AC85)</f>
        <v>0.19676531806429454</v>
      </c>
      <c r="CL51" s="16">
        <f>CK51*(1-'Table de mortalité F'!$AC85)</f>
        <v>0.19605696291926306</v>
      </c>
      <c r="CM51" s="16">
        <f>CL51*(1-'Table de mortalité F'!$AC85)</f>
        <v>0.1953511578527537</v>
      </c>
      <c r="CN51" s="16">
        <f>CM51*(1-'Table de mortalité F'!$AC85)</f>
        <v>0.19464789368448376</v>
      </c>
      <c r="CO51" s="16">
        <f>CN51*(1-'Table de mortalité F'!$AC85)</f>
        <v>0.19394716126721961</v>
      </c>
      <c r="CP51" s="16">
        <f>CO51*(1-'Table de mortalité F'!$AC85)</f>
        <v>0.19324895148665761</v>
      </c>
      <c r="CQ51" s="16">
        <f>CP51*(1-'Table de mortalité F'!$AC85)</f>
        <v>0.19255325526130562</v>
      </c>
      <c r="CR51" s="16">
        <f>CQ51*(1-'Table de mortalité F'!$AC85)</f>
        <v>0.1918600635423649</v>
      </c>
      <c r="CS51" s="16">
        <f>CR51*(1-'Table de mortalité F'!$AC85)</f>
        <v>0.19116936731361237</v>
      </c>
      <c r="CT51" s="16">
        <f>CS51*(1-'Table de mortalité F'!$AC85)</f>
        <v>0.19048115759128334</v>
      </c>
      <c r="CU51" s="16">
        <f>CT51*(1-'Table de mortalité F'!$AC85)</f>
        <v>0.18979542542395472</v>
      </c>
      <c r="CV51" s="16">
        <f>CU51*(1-'Table de mortalité F'!$AC85)</f>
        <v>0.18911216189242847</v>
      </c>
      <c r="CW51" s="16">
        <f>CV51*(1-'Table de mortalité F'!$AC85)</f>
        <v>0.18843135810961573</v>
      </c>
      <c r="CX51" s="16">
        <f>CW51*(1-'Table de mortalité F'!$AC85)</f>
        <v>0.1877530052204211</v>
      </c>
      <c r="CY51" s="16">
        <f>CX51*(1-'Table de mortalité F'!$AC85)</f>
        <v>0.18707709440162756</v>
      </c>
      <c r="CZ51" s="16">
        <f>CY51*(1-'Table de mortalité F'!$AC85)</f>
        <v>0.1864036168617817</v>
      </c>
      <c r="DA51" s="16">
        <f>CZ51*(1-'Table de mortalité F'!$AC85)</f>
        <v>0.18573256384107928</v>
      </c>
      <c r="DB51" s="16">
        <f>DA51*(1-'Table de mortalité F'!$AC85)</f>
        <v>0.18506392661125137</v>
      </c>
      <c r="DC51" s="16">
        <f>DB51*(1-'Table de mortalité F'!$AC85)</f>
        <v>0.18439769647545085</v>
      </c>
      <c r="DD51" s="16">
        <f>DC51*(1-'Table de mortalité F'!$AC85)</f>
        <v>0.18373386476813922</v>
      </c>
      <c r="DE51" s="16">
        <f>DD51*(1-'Table de mortalité F'!$AC85)</f>
        <v>0.18307242285497391</v>
      </c>
      <c r="DF51" s="16">
        <f>DE51*(1-'Table de mortalité F'!$AC85)</f>
        <v>0.18241336213269599</v>
      </c>
      <c r="DG51" s="16">
        <f>DF51*(1-'Table de mortalité F'!$AC85)</f>
        <v>0.18175667402901827</v>
      </c>
      <c r="DH51" s="16">
        <f>DG51*(1-'Table de mortalité F'!$AC85)</f>
        <v>0.18110235000251379</v>
      </c>
      <c r="DI51" s="16">
        <f>DH51*(1-'Table de mortalité F'!$AC85)</f>
        <v>0.18045038154250473</v>
      </c>
      <c r="DJ51" s="16">
        <f>DI51*(1-'Table de mortalité F'!$AC85)</f>
        <v>0.17980076016895169</v>
      </c>
      <c r="DK51" s="16">
        <f>DJ51*(1-'Table de mortalité F'!$AC85)</f>
        <v>0.17915347743234344</v>
      </c>
    </row>
    <row r="52" spans="1:115" x14ac:dyDescent="0.2">
      <c r="A52" s="16"/>
      <c r="B52" s="16">
        <v>99</v>
      </c>
      <c r="C52" s="16"/>
      <c r="D52" s="16">
        <f>'Table de mortalité F'!AG86</f>
        <v>0.29468</v>
      </c>
      <c r="E52" s="16">
        <f>'Table de mortalité F'!AH86</f>
        <v>0.29338340800000001</v>
      </c>
      <c r="F52" s="16">
        <f>'Table de mortalité F'!AI86</f>
        <v>0.29215119768640002</v>
      </c>
      <c r="G52" s="16">
        <f>'Table de mortalité F'!AJ86</f>
        <v>0.29098259289565442</v>
      </c>
      <c r="H52" s="16">
        <f>'Table de mortalité F'!AK86</f>
        <v>0.28984776078336139</v>
      </c>
      <c r="I52" s="16">
        <f>'Table de mortalité F'!AL86</f>
        <v>0.28877532406846296</v>
      </c>
      <c r="J52" s="16">
        <f>'Table de mortalité F'!AM86</f>
        <v>0.28773573290181648</v>
      </c>
      <c r="K52" s="16">
        <f>'Table de mortalité F'!AN86</f>
        <v>0.28672865783666013</v>
      </c>
      <c r="L52" s="16">
        <f>'Table de mortalité F'!AO86</f>
        <v>0.28578245326579915</v>
      </c>
      <c r="M52" s="16">
        <f>'Table de mortalité F'!AP86</f>
        <v>0.2848679494153486</v>
      </c>
      <c r="N52" s="16">
        <f>'Table de mortalité F'!AQ86</f>
        <v>0.28395637197721951</v>
      </c>
      <c r="O52" s="16">
        <f>'Table de mortalité F'!AR86</f>
        <v>0.28307610722409016</v>
      </c>
      <c r="P52" s="16">
        <f>'Table de mortalité F'!AS86</f>
        <v>0.28222687890241788</v>
      </c>
      <c r="Q52" s="16">
        <f>'Table de mortalité F'!AT86</f>
        <v>0.28138019826571065</v>
      </c>
      <c r="R52" s="16">
        <f>'Table de mortalité F'!AU86</f>
        <v>0.28056419569074009</v>
      </c>
      <c r="S52" s="16">
        <f>'Table de mortalité F'!AV86</f>
        <v>0.27975055952323696</v>
      </c>
      <c r="T52" s="16">
        <f>'Table de mortalité F'!AW86</f>
        <v>0.2789672579565719</v>
      </c>
      <c r="U52" s="16">
        <f>'Table de mortalité F'!AX86</f>
        <v>0.2781861496342935</v>
      </c>
      <c r="V52" s="16">
        <f>'Table de mortalité F'!AY86</f>
        <v>0.27740722841531745</v>
      </c>
      <c r="W52" s="16">
        <f>'Table de mortalité F'!AZ86</f>
        <v>0.27663048817575453</v>
      </c>
      <c r="X52" s="16">
        <f>'Table de mortalité F'!BA86</f>
        <v>0.2758559228088624</v>
      </c>
      <c r="Y52" s="16">
        <f>'Table de mortalité F'!BB86</f>
        <v>0.2750835262249976</v>
      </c>
      <c r="Z52" s="16">
        <f>'Table de mortalité F'!BC86</f>
        <v>0.27431329235156759</v>
      </c>
      <c r="AA52" s="16">
        <f>'Table de mortalité F'!BD86</f>
        <v>0.27354521513298319</v>
      </c>
      <c r="AB52" s="16">
        <f>'Table de mortalité F'!BE86</f>
        <v>0.27277928853061084</v>
      </c>
      <c r="AC52" s="16">
        <f>'Table de mortalité F'!BF86</f>
        <v>0.2720155065227251</v>
      </c>
      <c r="AD52" s="16">
        <f>'Table de mortalité F'!BG86</f>
        <v>0.27125386310446148</v>
      </c>
      <c r="AE52" s="16">
        <f>'Table de mortalité F'!BH86</f>
        <v>0.27049435228776897</v>
      </c>
      <c r="AF52" s="16">
        <f>'Table de mortalité F'!BI86</f>
        <v>0.26973696810136322</v>
      </c>
      <c r="AG52" s="16">
        <f>AF52*(1-'Table de mortalité F'!$AC86)</f>
        <v>0.26898170459067938</v>
      </c>
      <c r="AH52" s="16">
        <f>AG52*(1-'Table de mortalité F'!$AC86)</f>
        <v>0.26822855581782545</v>
      </c>
      <c r="AI52" s="16">
        <f>AH52*(1-'Table de mortalité F'!$AC86)</f>
        <v>0.26747751586153551</v>
      </c>
      <c r="AJ52" s="16">
        <f>AI52*(1-'Table de mortalité F'!$AC86)</f>
        <v>0.2667285788171232</v>
      </c>
      <c r="AK52" s="16">
        <f>AJ52*(1-'Table de mortalité F'!$AC86)</f>
        <v>0.26598173879643522</v>
      </c>
      <c r="AL52" s="16">
        <f>AK52*(1-'Table de mortalité F'!$AC86)</f>
        <v>0.2652369899278052</v>
      </c>
      <c r="AM52" s="16">
        <f>AL52*(1-'Table de mortalité F'!$AC86)</f>
        <v>0.26449432635600734</v>
      </c>
      <c r="AN52" s="16">
        <f>AM52*(1-'Table de mortalité F'!$AC86)</f>
        <v>0.26375374224221049</v>
      </c>
      <c r="AO52" s="16">
        <f>AN52*(1-'Table de mortalité F'!$AC86)</f>
        <v>0.26301523176393227</v>
      </c>
      <c r="AP52" s="16">
        <f>AO52*(1-'Table de mortalité F'!$AC86)</f>
        <v>0.26227878911499325</v>
      </c>
      <c r="AQ52" s="16">
        <f>AP52*(1-'Table de mortalité F'!$AC86)</f>
        <v>0.26154440850547128</v>
      </c>
      <c r="AR52" s="16">
        <f>AQ52*(1-'Table de mortalité F'!$AC86)</f>
        <v>0.26081208416165597</v>
      </c>
      <c r="AS52" s="16">
        <f>AR52*(1-'Table de mortalité F'!$AC86)</f>
        <v>0.2600818103260033</v>
      </c>
      <c r="AT52" s="16">
        <f>AS52*(1-'Table de mortalité F'!$AC86)</f>
        <v>0.25935358125709052</v>
      </c>
      <c r="AU52" s="16">
        <f>AT52*(1-'Table de mortalité F'!$AC86)</f>
        <v>0.25862739122957068</v>
      </c>
      <c r="AV52" s="16">
        <f>AU52*(1-'Table de mortalité F'!$AC86)</f>
        <v>0.25790323453412789</v>
      </c>
      <c r="AW52" s="16">
        <f>AV52*(1-'Table de mortalité F'!$AC86)</f>
        <v>0.25718110547743234</v>
      </c>
      <c r="AX52" s="16">
        <f>AW52*(1-'Table de mortalité F'!$AC86)</f>
        <v>0.25646099838209552</v>
      </c>
      <c r="AY52" s="16">
        <f>AX52*(1-'Table de mortalité F'!$AC86)</f>
        <v>0.25574290758662566</v>
      </c>
      <c r="AZ52" s="16">
        <f>AY52*(1-'Table de mortalité F'!$AC86)</f>
        <v>0.25502682744538308</v>
      </c>
      <c r="BA52" s="16">
        <f>AZ52*(1-'Table de mortalité F'!$AC86)</f>
        <v>0.25431275232853601</v>
      </c>
      <c r="BB52" s="16">
        <f>BA52*(1-'Table de mortalité F'!$AC86)</f>
        <v>0.25360067662201607</v>
      </c>
      <c r="BC52" s="16">
        <f>BB52*(1-'Table de mortalité F'!$AC86)</f>
        <v>0.25289059472747444</v>
      </c>
      <c r="BD52" s="16">
        <f>BC52*(1-'Table de mortalité F'!$AC86)</f>
        <v>0.2521825010622375</v>
      </c>
      <c r="BE52" s="16">
        <f>BD52*(1-'Table de mortalité F'!$AC86)</f>
        <v>0.2514763900592632</v>
      </c>
      <c r="BF52" s="16">
        <f>BE52*(1-'Table de mortalité F'!$AC86)</f>
        <v>0.25077225616709725</v>
      </c>
      <c r="BG52" s="16">
        <f>BF52*(1-'Table de mortalité F'!$AC86)</f>
        <v>0.25007009384982937</v>
      </c>
      <c r="BH52" s="16">
        <f>BG52*(1-'Table de mortalité F'!$AC86)</f>
        <v>0.24936989758704983</v>
      </c>
      <c r="BI52" s="16">
        <f>BH52*(1-'Table de mortalité F'!$AC86)</f>
        <v>0.2486716618738061</v>
      </c>
      <c r="BJ52" s="16">
        <f>BI52*(1-'Table de mortalité F'!$AC86)</f>
        <v>0.24797538122055943</v>
      </c>
      <c r="BK52" s="16">
        <f>BJ52*(1-'Table de mortalité F'!$AC86)</f>
        <v>0.24728105015314186</v>
      </c>
      <c r="BL52" s="16">
        <f>BK52*(1-'Table de mortalité F'!$AC86)</f>
        <v>0.24658866321271306</v>
      </c>
      <c r="BM52" s="16">
        <f>BL52*(1-'Table de mortalité F'!$AC86)</f>
        <v>0.24589821495571745</v>
      </c>
      <c r="BN52" s="16">
        <f>BM52*(1-'Table de mortalité F'!$AC86)</f>
        <v>0.24520969995384143</v>
      </c>
      <c r="BO52" s="16">
        <f>BN52*(1-'Table de mortalité F'!$AC86)</f>
        <v>0.24452311279397065</v>
      </c>
      <c r="BP52" s="16">
        <f>BO52*(1-'Table de mortalité F'!$AC86)</f>
        <v>0.24383844807814753</v>
      </c>
      <c r="BQ52" s="16">
        <f>BP52*(1-'Table de mortalité F'!$AC86)</f>
        <v>0.24315570042352871</v>
      </c>
      <c r="BR52" s="16">
        <f>BQ52*(1-'Table de mortalité F'!$AC86)</f>
        <v>0.24247486446234282</v>
      </c>
      <c r="BS52" s="16">
        <f>BR52*(1-'Table de mortalité F'!$AC86)</f>
        <v>0.24179593484184825</v>
      </c>
      <c r="BT52" s="16">
        <f>BS52*(1-'Table de mortalité F'!$AC86)</f>
        <v>0.24111890622429108</v>
      </c>
      <c r="BU52" s="16">
        <f>BT52*(1-'Table de mortalité F'!$AC86)</f>
        <v>0.24044377328686306</v>
      </c>
      <c r="BV52" s="16">
        <f>BU52*(1-'Table de mortalité F'!$AC86)</f>
        <v>0.23977053072165982</v>
      </c>
      <c r="BW52" s="16">
        <f>BV52*(1-'Table de mortalité F'!$AC86)</f>
        <v>0.23909917323563917</v>
      </c>
      <c r="BX52" s="16">
        <f>BW52*(1-'Table de mortalité F'!$AC86)</f>
        <v>0.23842969555057938</v>
      </c>
      <c r="BY52" s="16">
        <f>BX52*(1-'Table de mortalité F'!$AC86)</f>
        <v>0.23776209240303775</v>
      </c>
      <c r="BZ52" s="16">
        <f>BY52*(1-'Table de mortalité F'!$AC86)</f>
        <v>0.23709635854430924</v>
      </c>
      <c r="CA52" s="16">
        <f>BZ52*(1-'Table de mortalité F'!$AC86)</f>
        <v>0.23643248874038517</v>
      </c>
      <c r="CB52" s="16">
        <f>CA52*(1-'Table de mortalité F'!$AC86)</f>
        <v>0.23577047777191207</v>
      </c>
      <c r="CC52" s="16">
        <f>CB52*(1-'Table de mortalité F'!$AC86)</f>
        <v>0.2351103204341507</v>
      </c>
      <c r="CD52" s="16">
        <f>CC52*(1-'Table de mortalité F'!$AC86)</f>
        <v>0.23445201153693507</v>
      </c>
      <c r="CE52" s="16">
        <f>CD52*(1-'Table de mortalité F'!$AC86)</f>
        <v>0.23379554590463164</v>
      </c>
      <c r="CF52" s="16">
        <f>CE52*(1-'Table de mortalité F'!$AC86)</f>
        <v>0.23314091837609865</v>
      </c>
      <c r="CG52" s="16">
        <f>CF52*(1-'Table de mortalité F'!$AC86)</f>
        <v>0.23248812380464556</v>
      </c>
      <c r="CH52" s="16">
        <f>CG52*(1-'Table de mortalité F'!$AC86)</f>
        <v>0.23183715705799254</v>
      </c>
      <c r="CI52" s="16">
        <f>CH52*(1-'Table de mortalité F'!$AC86)</f>
        <v>0.23118801301823017</v>
      </c>
      <c r="CJ52" s="16">
        <f>CI52*(1-'Table de mortalité F'!$AC86)</f>
        <v>0.23054068658177912</v>
      </c>
      <c r="CK52" s="16">
        <f>CJ52*(1-'Table de mortalité F'!$AC86)</f>
        <v>0.22989517265935014</v>
      </c>
      <c r="CL52" s="16">
        <f>CK52*(1-'Table de mortalité F'!$AC86)</f>
        <v>0.22925146617590395</v>
      </c>
      <c r="CM52" s="16">
        <f>CL52*(1-'Table de mortalité F'!$AC86)</f>
        <v>0.22860956207061142</v>
      </c>
      <c r="CN52" s="16">
        <f>CM52*(1-'Table de mortalité F'!$AC86)</f>
        <v>0.2279694552968137</v>
      </c>
      <c r="CO52" s="16">
        <f>CN52*(1-'Table de mortalité F'!$AC86)</f>
        <v>0.22733114082198261</v>
      </c>
      <c r="CP52" s="16">
        <f>CO52*(1-'Table de mortalité F'!$AC86)</f>
        <v>0.22669461362768106</v>
      </c>
      <c r="CQ52" s="16">
        <f>CP52*(1-'Table de mortalité F'!$AC86)</f>
        <v>0.22605986870952355</v>
      </c>
      <c r="CR52" s="16">
        <f>CQ52*(1-'Table de mortalité F'!$AC86)</f>
        <v>0.22542690107713687</v>
      </c>
      <c r="CS52" s="16">
        <f>CR52*(1-'Table de mortalité F'!$AC86)</f>
        <v>0.22479570575412089</v>
      </c>
      <c r="CT52" s="16">
        <f>CS52*(1-'Table de mortalité F'!$AC86)</f>
        <v>0.22416627777800935</v>
      </c>
      <c r="CU52" s="16">
        <f>CT52*(1-'Table de mortalité F'!$AC86)</f>
        <v>0.22353861220023091</v>
      </c>
      <c r="CV52" s="16">
        <f>CU52*(1-'Table de mortalité F'!$AC86)</f>
        <v>0.22291270408607025</v>
      </c>
      <c r="CW52" s="16">
        <f>CV52*(1-'Table de mortalité F'!$AC86)</f>
        <v>0.22228854851462926</v>
      </c>
      <c r="CX52" s="16">
        <f>CW52*(1-'Table de mortalité F'!$AC86)</f>
        <v>0.22166614057878828</v>
      </c>
      <c r="CY52" s="16">
        <f>CX52*(1-'Table de mortalité F'!$AC86)</f>
        <v>0.22104547538516767</v>
      </c>
      <c r="CZ52" s="16">
        <f>CY52*(1-'Table de mortalité F'!$AC86)</f>
        <v>0.22042654805408921</v>
      </c>
      <c r="DA52" s="16">
        <f>CZ52*(1-'Table de mortalité F'!$AC86)</f>
        <v>0.21980935371953775</v>
      </c>
      <c r="DB52" s="16">
        <f>DA52*(1-'Table de mortalité F'!$AC86)</f>
        <v>0.21919388752912303</v>
      </c>
      <c r="DC52" s="16">
        <f>DB52*(1-'Table de mortalité F'!$AC86)</f>
        <v>0.21858014464404149</v>
      </c>
      <c r="DD52" s="16">
        <f>DC52*(1-'Table de mortalité F'!$AC86)</f>
        <v>0.21796812023903817</v>
      </c>
      <c r="DE52" s="16">
        <f>DD52*(1-'Table de mortalité F'!$AC86)</f>
        <v>0.21735780950236885</v>
      </c>
      <c r="DF52" s="16">
        <f>DE52*(1-'Table de mortalité F'!$AC86)</f>
        <v>0.21674920763576222</v>
      </c>
      <c r="DG52" s="16">
        <f>DF52*(1-'Table de mortalité F'!$AC86)</f>
        <v>0.21614230985438207</v>
      </c>
      <c r="DH52" s="16">
        <f>DG52*(1-'Table de mortalité F'!$AC86)</f>
        <v>0.2155371113867898</v>
      </c>
      <c r="DI52" s="16">
        <f>DH52*(1-'Table de mortalité F'!$AC86)</f>
        <v>0.21493360747490678</v>
      </c>
      <c r="DJ52" s="16">
        <f>DI52*(1-'Table de mortalité F'!$AC86)</f>
        <v>0.21433179337397704</v>
      </c>
      <c r="DK52" s="16">
        <f>DJ52*(1-'Table de mortalité F'!$AC86)</f>
        <v>0.21373166435252988</v>
      </c>
    </row>
    <row r="53" spans="1:115" x14ac:dyDescent="0.2">
      <c r="A53" s="16"/>
      <c r="B53" s="16">
        <v>100</v>
      </c>
      <c r="C53" s="16"/>
      <c r="D53" s="16">
        <f>'Table de mortalité F'!AG87</f>
        <v>0.31779000000000002</v>
      </c>
      <c r="E53" s="16">
        <f>'Table de mortalité F'!AH87</f>
        <v>0.31664595600000001</v>
      </c>
      <c r="F53" s="16">
        <f>'Table de mortalité F'!AI87</f>
        <v>0.31553769515400004</v>
      </c>
      <c r="G53" s="16">
        <f>'Table de mortalité F'!AJ87</f>
        <v>0.31449642075999185</v>
      </c>
      <c r="H53" s="16">
        <f>'Table de mortalité F'!AK87</f>
        <v>0.31349003221355987</v>
      </c>
      <c r="I53" s="16">
        <f>'Table de mortalité F'!AL87</f>
        <v>0.3125495621169192</v>
      </c>
      <c r="J53" s="16">
        <f>'Table de mortalité F'!AM87</f>
        <v>0.31164316838678013</v>
      </c>
      <c r="K53" s="16">
        <f>'Table de mortalité F'!AN87</f>
        <v>0.31077056751529714</v>
      </c>
      <c r="L53" s="16">
        <f>'Table de mortalité F'!AO87</f>
        <v>0.30996256403975736</v>
      </c>
      <c r="M53" s="16">
        <f>'Table de mortalité F'!AP87</f>
        <v>0.309187657629658</v>
      </c>
      <c r="N53" s="16">
        <f>'Table de mortalité F'!AQ87</f>
        <v>0.30844560725134684</v>
      </c>
      <c r="O53" s="16">
        <f>'Table de mortalité F'!AR87</f>
        <v>0.30773618235466876</v>
      </c>
      <c r="P53" s="16">
        <f>'Table de mortalité F'!AS87</f>
        <v>0.30702838913525304</v>
      </c>
      <c r="Q53" s="16">
        <f>'Table de mortalité F'!AT87</f>
        <v>0.30635292667915548</v>
      </c>
      <c r="R53" s="16">
        <f>'Table de mortalité F'!AU87</f>
        <v>0.30570958553312927</v>
      </c>
      <c r="S53" s="16">
        <f>'Table de mortalité F'!AV87</f>
        <v>0.30506759540350969</v>
      </c>
      <c r="T53" s="16">
        <f>'Table de mortalité F'!AW87</f>
        <v>0.30442695345316234</v>
      </c>
      <c r="U53" s="16">
        <f>'Table de mortalité F'!AX87</f>
        <v>0.30381809954625599</v>
      </c>
      <c r="V53" s="16">
        <f>'Table de mortalité F'!AY87</f>
        <v>0.30321046334716351</v>
      </c>
      <c r="W53" s="16">
        <f>'Table de mortalité F'!AZ87</f>
        <v>0.30260404242046918</v>
      </c>
      <c r="X53" s="16">
        <f>'Table de mortalité F'!BA87</f>
        <v>0.30199883433562824</v>
      </c>
      <c r="Y53" s="16">
        <f>'Table de mortalité F'!BB87</f>
        <v>0.30139483666695699</v>
      </c>
      <c r="Z53" s="16">
        <f>'Table de mortalité F'!BC87</f>
        <v>0.30079204699362305</v>
      </c>
      <c r="AA53" s="16">
        <f>'Table de mortalité F'!BD87</f>
        <v>0.3001904628996358</v>
      </c>
      <c r="AB53" s="16">
        <f>'Table de mortalité F'!BE87</f>
        <v>0.29959008197383652</v>
      </c>
      <c r="AC53" s="16">
        <f>'Table de mortalité F'!BF87</f>
        <v>0.29899090180988885</v>
      </c>
      <c r="AD53" s="16">
        <f>'Table de mortalité F'!BG87</f>
        <v>0.2983929200062691</v>
      </c>
      <c r="AE53" s="16">
        <f>'Table de mortalité F'!BH87</f>
        <v>0.29779613416625655</v>
      </c>
      <c r="AF53" s="16">
        <f>'Table de mortalité F'!BI87</f>
        <v>0.29720054189792405</v>
      </c>
      <c r="AG53" s="16">
        <f>AF53*(1-'Table de mortalité F'!$AC87)</f>
        <v>0.29660614081412823</v>
      </c>
      <c r="AH53" s="16">
        <f>AG53*(1-'Table de mortalité F'!$AC87)</f>
        <v>0.2960129285325</v>
      </c>
      <c r="AI53" s="16">
        <f>AH53*(1-'Table de mortalité F'!$AC87)</f>
        <v>0.29542090267543497</v>
      </c>
      <c r="AJ53" s="16">
        <f>AI53*(1-'Table de mortalité F'!$AC87)</f>
        <v>0.29483006087008412</v>
      </c>
      <c r="AK53" s="16">
        <f>AJ53*(1-'Table de mortalité F'!$AC87)</f>
        <v>0.29424040074834396</v>
      </c>
      <c r="AL53" s="16">
        <f>AK53*(1-'Table de mortalité F'!$AC87)</f>
        <v>0.29365191994684725</v>
      </c>
      <c r="AM53" s="16">
        <f>AL53*(1-'Table de mortalité F'!$AC87)</f>
        <v>0.29306461610695356</v>
      </c>
      <c r="AN53" s="16">
        <f>AM53*(1-'Table de mortalité F'!$AC87)</f>
        <v>0.29247848687473965</v>
      </c>
      <c r="AO53" s="16">
        <f>AN53*(1-'Table de mortalité F'!$AC87)</f>
        <v>0.29189352990099016</v>
      </c>
      <c r="AP53" s="16">
        <f>AO53*(1-'Table de mortalité F'!$AC87)</f>
        <v>0.29130974284118816</v>
      </c>
      <c r="AQ53" s="16">
        <f>AP53*(1-'Table de mortalité F'!$AC87)</f>
        <v>0.29072712335550577</v>
      </c>
      <c r="AR53" s="16">
        <f>AQ53*(1-'Table de mortalité F'!$AC87)</f>
        <v>0.29014566910879475</v>
      </c>
      <c r="AS53" s="16">
        <f>AR53*(1-'Table de mortalité F'!$AC87)</f>
        <v>0.28956537777057717</v>
      </c>
      <c r="AT53" s="16">
        <f>AS53*(1-'Table de mortalité F'!$AC87)</f>
        <v>0.288986247015036</v>
      </c>
      <c r="AU53" s="16">
        <f>AT53*(1-'Table de mortalité F'!$AC87)</f>
        <v>0.28840827452100593</v>
      </c>
      <c r="AV53" s="16">
        <f>AU53*(1-'Table de mortalité F'!$AC87)</f>
        <v>0.28783145797196391</v>
      </c>
      <c r="AW53" s="16">
        <f>AV53*(1-'Table de mortalité F'!$AC87)</f>
        <v>0.28725579505602</v>
      </c>
      <c r="AX53" s="16">
        <f>AW53*(1-'Table de mortalité F'!$AC87)</f>
        <v>0.28668128346590799</v>
      </c>
      <c r="AY53" s="16">
        <f>AX53*(1-'Table de mortalité F'!$AC87)</f>
        <v>0.28610792089897619</v>
      </c>
      <c r="AZ53" s="16">
        <f>AY53*(1-'Table de mortalité F'!$AC87)</f>
        <v>0.28553570505717824</v>
      </c>
      <c r="BA53" s="16">
        <f>AZ53*(1-'Table de mortalité F'!$AC87)</f>
        <v>0.28496463364706387</v>
      </c>
      <c r="BB53" s="16">
        <f>BA53*(1-'Table de mortalité F'!$AC87)</f>
        <v>0.28439470437976971</v>
      </c>
      <c r="BC53" s="16">
        <f>BB53*(1-'Table de mortalité F'!$AC87)</f>
        <v>0.28382591497101017</v>
      </c>
      <c r="BD53" s="16">
        <f>BC53*(1-'Table de mortalité F'!$AC87)</f>
        <v>0.28325826314106817</v>
      </c>
      <c r="BE53" s="16">
        <f>BD53*(1-'Table de mortalité F'!$AC87)</f>
        <v>0.28269174661478602</v>
      </c>
      <c r="BF53" s="16">
        <f>BE53*(1-'Table de mortalité F'!$AC87)</f>
        <v>0.28212636312155642</v>
      </c>
      <c r="BG53" s="16">
        <f>BF53*(1-'Table de mortalité F'!$AC87)</f>
        <v>0.28156211039531331</v>
      </c>
      <c r="BH53" s="16">
        <f>BG53*(1-'Table de mortalité F'!$AC87)</f>
        <v>0.28099898617452268</v>
      </c>
      <c r="BI53" s="16">
        <f>BH53*(1-'Table de mortalité F'!$AC87)</f>
        <v>0.28043698820217361</v>
      </c>
      <c r="BJ53" s="16">
        <f>BI53*(1-'Table de mortalité F'!$AC87)</f>
        <v>0.27987611422576925</v>
      </c>
      <c r="BK53" s="16">
        <f>BJ53*(1-'Table de mortalité F'!$AC87)</f>
        <v>0.27931636199731769</v>
      </c>
      <c r="BL53" s="16">
        <f>BK53*(1-'Table de mortalité F'!$AC87)</f>
        <v>0.27875772927332304</v>
      </c>
      <c r="BM53" s="16">
        <f>BL53*(1-'Table de mortalité F'!$AC87)</f>
        <v>0.27820021381477639</v>
      </c>
      <c r="BN53" s="16">
        <f>BM53*(1-'Table de mortalité F'!$AC87)</f>
        <v>0.27764381338714683</v>
      </c>
      <c r="BO53" s="16">
        <f>BN53*(1-'Table de mortalité F'!$AC87)</f>
        <v>0.27708852576037252</v>
      </c>
      <c r="BP53" s="16">
        <f>BO53*(1-'Table de mortalité F'!$AC87)</f>
        <v>0.2765343487088518</v>
      </c>
      <c r="BQ53" s="16">
        <f>BP53*(1-'Table de mortalité F'!$AC87)</f>
        <v>0.27598128001143407</v>
      </c>
      <c r="BR53" s="16">
        <f>BQ53*(1-'Table de mortalité F'!$AC87)</f>
        <v>0.27542931745141119</v>
      </c>
      <c r="BS53" s="16">
        <f>BR53*(1-'Table de mortalité F'!$AC87)</f>
        <v>0.27487845881650835</v>
      </c>
      <c r="BT53" s="16">
        <f>BS53*(1-'Table de mortalité F'!$AC87)</f>
        <v>0.27432870189887532</v>
      </c>
      <c r="BU53" s="16">
        <f>BT53*(1-'Table de mortalité F'!$AC87)</f>
        <v>0.27378004449507759</v>
      </c>
      <c r="BV53" s="16">
        <f>BU53*(1-'Table de mortalité F'!$AC87)</f>
        <v>0.27323248440608744</v>
      </c>
      <c r="BW53" s="16">
        <f>BV53*(1-'Table de mortalité F'!$AC87)</f>
        <v>0.27268601943727527</v>
      </c>
      <c r="BX53" s="16">
        <f>BW53*(1-'Table de mortalité F'!$AC87)</f>
        <v>0.27214064739840071</v>
      </c>
      <c r="BY53" s="16">
        <f>BX53*(1-'Table de mortalité F'!$AC87)</f>
        <v>0.27159636610360394</v>
      </c>
      <c r="BZ53" s="16">
        <f>BY53*(1-'Table de mortalité F'!$AC87)</f>
        <v>0.27105317337139673</v>
      </c>
      <c r="CA53" s="16">
        <f>BZ53*(1-'Table de mortalité F'!$AC87)</f>
        <v>0.27051106702465394</v>
      </c>
      <c r="CB53" s="16">
        <f>CA53*(1-'Table de mortalité F'!$AC87)</f>
        <v>0.26997004489060461</v>
      </c>
      <c r="CC53" s="16">
        <f>CB53*(1-'Table de mortalité F'!$AC87)</f>
        <v>0.26943010480082341</v>
      </c>
      <c r="CD53" s="16">
        <f>CC53*(1-'Table de mortalité F'!$AC87)</f>
        <v>0.26889124459122177</v>
      </c>
      <c r="CE53" s="16">
        <f>CD53*(1-'Table de mortalité F'!$AC87)</f>
        <v>0.26835346210203931</v>
      </c>
      <c r="CF53" s="16">
        <f>CE53*(1-'Table de mortalité F'!$AC87)</f>
        <v>0.26781675517783521</v>
      </c>
      <c r="CG53" s="16">
        <f>CF53*(1-'Table de mortalité F'!$AC87)</f>
        <v>0.26728112166747953</v>
      </c>
      <c r="CH53" s="16">
        <f>CG53*(1-'Table de mortalité F'!$AC87)</f>
        <v>0.26674655942414455</v>
      </c>
      <c r="CI53" s="16">
        <f>CH53*(1-'Table de mortalité F'!$AC87)</f>
        <v>0.26621306630529623</v>
      </c>
      <c r="CJ53" s="16">
        <f>CI53*(1-'Table de mortalité F'!$AC87)</f>
        <v>0.26568064017268561</v>
      </c>
      <c r="CK53" s="16">
        <f>CJ53*(1-'Table de mortalité F'!$AC87)</f>
        <v>0.26514927889234025</v>
      </c>
      <c r="CL53" s="16">
        <f>CK53*(1-'Table de mortalité F'!$AC87)</f>
        <v>0.26461898033455555</v>
      </c>
      <c r="CM53" s="16">
        <f>CL53*(1-'Table de mortalité F'!$AC87)</f>
        <v>0.26408974237388644</v>
      </c>
      <c r="CN53" s="16">
        <f>CM53*(1-'Table de mortalité F'!$AC87)</f>
        <v>0.26356156288913868</v>
      </c>
      <c r="CO53" s="16">
        <f>CN53*(1-'Table de mortalité F'!$AC87)</f>
        <v>0.26303443976336038</v>
      </c>
      <c r="CP53" s="16">
        <f>CO53*(1-'Table de mortalité F'!$AC87)</f>
        <v>0.26250837088383366</v>
      </c>
      <c r="CQ53" s="16">
        <f>CP53*(1-'Table de mortalité F'!$AC87)</f>
        <v>0.26198335414206597</v>
      </c>
      <c r="CR53" s="16">
        <f>CQ53*(1-'Table de mortalité F'!$AC87)</f>
        <v>0.26145938743378183</v>
      </c>
      <c r="CS53" s="16">
        <f>CR53*(1-'Table de mortalité F'!$AC87)</f>
        <v>0.26093646865891429</v>
      </c>
      <c r="CT53" s="16">
        <f>CS53*(1-'Table de mortalité F'!$AC87)</f>
        <v>0.26041459572159648</v>
      </c>
      <c r="CU53" s="16">
        <f>CT53*(1-'Table de mortalité F'!$AC87)</f>
        <v>0.25989376653015328</v>
      </c>
      <c r="CV53" s="16">
        <f>CU53*(1-'Table de mortalité F'!$AC87)</f>
        <v>0.25937397899709297</v>
      </c>
      <c r="CW53" s="16">
        <f>CV53*(1-'Table de mortalité F'!$AC87)</f>
        <v>0.2588552310390988</v>
      </c>
      <c r="CX53" s="16">
        <f>CW53*(1-'Table de mortalité F'!$AC87)</f>
        <v>0.25833752057702059</v>
      </c>
      <c r="CY53" s="16">
        <f>CX53*(1-'Table de mortalité F'!$AC87)</f>
        <v>0.25782084553586654</v>
      </c>
      <c r="CZ53" s="16">
        <f>CY53*(1-'Table de mortalité F'!$AC87)</f>
        <v>0.25730520384479483</v>
      </c>
      <c r="DA53" s="16">
        <f>CZ53*(1-'Table de mortalité F'!$AC87)</f>
        <v>0.25679059343710525</v>
      </c>
      <c r="DB53" s="16">
        <f>DA53*(1-'Table de mortalité F'!$AC87)</f>
        <v>0.25627701225023103</v>
      </c>
      <c r="DC53" s="16">
        <f>DB53*(1-'Table de mortalité F'!$AC87)</f>
        <v>0.25576445822573057</v>
      </c>
      <c r="DD53" s="16">
        <f>DC53*(1-'Table de mortalité F'!$AC87)</f>
        <v>0.25525292930927912</v>
      </c>
      <c r="DE53" s="16">
        <f>DD53*(1-'Table de mortalité F'!$AC87)</f>
        <v>0.25474242345066056</v>
      </c>
      <c r="DF53" s="16">
        <f>DE53*(1-'Table de mortalité F'!$AC87)</f>
        <v>0.25423293860375923</v>
      </c>
      <c r="DG53" s="16">
        <f>DF53*(1-'Table de mortalité F'!$AC87)</f>
        <v>0.25372447272655169</v>
      </c>
      <c r="DH53" s="16">
        <f>DG53*(1-'Table de mortalité F'!$AC87)</f>
        <v>0.25321702378109856</v>
      </c>
      <c r="DI53" s="16">
        <f>DH53*(1-'Table de mortalité F'!$AC87)</f>
        <v>0.25271058973353638</v>
      </c>
      <c r="DJ53" s="16">
        <f>DI53*(1-'Table de mortalité F'!$AC87)</f>
        <v>0.25220516855406933</v>
      </c>
      <c r="DK53" s="16">
        <f>DJ53*(1-'Table de mortalité F'!$AC87)</f>
        <v>0.2517007582169612</v>
      </c>
    </row>
    <row r="54" spans="1:115" x14ac:dyDescent="0.2">
      <c r="A54" s="16"/>
      <c r="B54" s="16">
        <v>101</v>
      </c>
      <c r="C54" s="16"/>
      <c r="D54" s="16">
        <f>'Table de mortalité F'!AG88</f>
        <v>0.34076000000000001</v>
      </c>
      <c r="E54" s="16">
        <f>'Table de mortalité F'!AH88</f>
        <v>0.33977179600000001</v>
      </c>
      <c r="F54" s="16">
        <f>'Table de mortalité F'!AI88</f>
        <v>0.33882043497120001</v>
      </c>
      <c r="G54" s="16">
        <f>'Table de mortalité F'!AJ88</f>
        <v>0.33790561979677775</v>
      </c>
      <c r="H54" s="16">
        <f>'Table de mortalité F'!AK88</f>
        <v>0.33706085574728584</v>
      </c>
      <c r="I54" s="16">
        <f>'Table de mortalité F'!AL88</f>
        <v>0.33625190969349239</v>
      </c>
      <c r="J54" s="16">
        <f>'Table de mortalité F'!AM88</f>
        <v>0.33547853030119734</v>
      </c>
      <c r="K54" s="16">
        <f>'Table de mortalité F'!AN88</f>
        <v>0.33474047753453473</v>
      </c>
      <c r="L54" s="16">
        <f>'Table de mortalité F'!AO88</f>
        <v>0.33403752253171221</v>
      </c>
      <c r="M54" s="16">
        <f>'Table de mortalité F'!AP88</f>
        <v>0.33336944748664876</v>
      </c>
      <c r="N54" s="16">
        <f>'Table de mortalité F'!AQ88</f>
        <v>0.33270270859167544</v>
      </c>
      <c r="O54" s="16">
        <f>'Table de mortalité F'!AR88</f>
        <v>0.33207057344535124</v>
      </c>
      <c r="P54" s="16">
        <f>'Table de mortalité F'!AS88</f>
        <v>0.33147284641314961</v>
      </c>
      <c r="Q54" s="16">
        <f>'Table de mortalité F'!AT88</f>
        <v>0.33087619528960593</v>
      </c>
      <c r="R54" s="16">
        <f>'Table de mortalité F'!AU88</f>
        <v>0.3303137057576136</v>
      </c>
      <c r="S54" s="16">
        <f>'Table de mortalité F'!AV88</f>
        <v>0.32975217245782562</v>
      </c>
      <c r="T54" s="16">
        <f>'Table de mortalité F'!AW88</f>
        <v>0.32922456898189306</v>
      </c>
      <c r="U54" s="16">
        <f>'Table de mortalité F'!AX88</f>
        <v>0.32869780967152201</v>
      </c>
      <c r="V54" s="16">
        <f>'Table de mortalité F'!AY88</f>
        <v>0.32817189317604756</v>
      </c>
      <c r="W54" s="16">
        <f>'Table de mortalité F'!AZ88</f>
        <v>0.32764681814696589</v>
      </c>
      <c r="X54" s="16">
        <f>'Table de mortalité F'!BA88</f>
        <v>0.32712258323793075</v>
      </c>
      <c r="Y54" s="16">
        <f>'Table de mortalité F'!BB88</f>
        <v>0.32659918710475005</v>
      </c>
      <c r="Z54" s="16">
        <f>'Table de mortalité F'!BC88</f>
        <v>0.32607662840538243</v>
      </c>
      <c r="AA54" s="16">
        <f>'Table de mortalité F'!BD88</f>
        <v>0.32555490579993379</v>
      </c>
      <c r="AB54" s="16">
        <f>'Table de mortalité F'!BE88</f>
        <v>0.3250340179506539</v>
      </c>
      <c r="AC54" s="16">
        <f>'Table de mortalité F'!BF88</f>
        <v>0.32451396352193285</v>
      </c>
      <c r="AD54" s="16">
        <f>'Table de mortalité F'!BG88</f>
        <v>0.32399474118029775</v>
      </c>
      <c r="AE54" s="16">
        <f>'Table de mortalité F'!BH88</f>
        <v>0.32347634959440924</v>
      </c>
      <c r="AF54" s="16">
        <f>'Table de mortalité F'!BI88</f>
        <v>0.32295878743505818</v>
      </c>
      <c r="AG54" s="16">
        <f>AF54*(1-'Table de mortalité F'!$AC88)</f>
        <v>0.32244205337516207</v>
      </c>
      <c r="AH54" s="16">
        <f>AG54*(1-'Table de mortalité F'!$AC88)</f>
        <v>0.32192614608976178</v>
      </c>
      <c r="AI54" s="16">
        <f>AH54*(1-'Table de mortalité F'!$AC88)</f>
        <v>0.32141106425601812</v>
      </c>
      <c r="AJ54" s="16">
        <f>AI54*(1-'Table de mortalité F'!$AC88)</f>
        <v>0.32089680655320846</v>
      </c>
      <c r="AK54" s="16">
        <f>AJ54*(1-'Table de mortalité F'!$AC88)</f>
        <v>0.32038337166272329</v>
      </c>
      <c r="AL54" s="16">
        <f>AK54*(1-'Table de mortalité F'!$AC88)</f>
        <v>0.31987075826806294</v>
      </c>
      <c r="AM54" s="16">
        <f>AL54*(1-'Table de mortalité F'!$AC88)</f>
        <v>0.31935896505483402</v>
      </c>
      <c r="AN54" s="16">
        <f>AM54*(1-'Table de mortalité F'!$AC88)</f>
        <v>0.31884799071074627</v>
      </c>
      <c r="AO54" s="16">
        <f>AN54*(1-'Table de mortalité F'!$AC88)</f>
        <v>0.31833783392560905</v>
      </c>
      <c r="AP54" s="16">
        <f>AO54*(1-'Table de mortalité F'!$AC88)</f>
        <v>0.31782849339132807</v>
      </c>
      <c r="AQ54" s="16">
        <f>AP54*(1-'Table de mortalité F'!$AC88)</f>
        <v>0.31731996780190191</v>
      </c>
      <c r="AR54" s="16">
        <f>AQ54*(1-'Table de mortalité F'!$AC88)</f>
        <v>0.31681225585341888</v>
      </c>
      <c r="AS54" s="16">
        <f>AR54*(1-'Table de mortalité F'!$AC88)</f>
        <v>0.31630535624405337</v>
      </c>
      <c r="AT54" s="16">
        <f>AS54*(1-'Table de mortalité F'!$AC88)</f>
        <v>0.31579926767406286</v>
      </c>
      <c r="AU54" s="16">
        <f>AT54*(1-'Table de mortalité F'!$AC88)</f>
        <v>0.31529398884578436</v>
      </c>
      <c r="AV54" s="16">
        <f>AU54*(1-'Table de mortalité F'!$AC88)</f>
        <v>0.31478951846363107</v>
      </c>
      <c r="AW54" s="16">
        <f>AV54*(1-'Table de mortalité F'!$AC88)</f>
        <v>0.31428585523408925</v>
      </c>
      <c r="AX54" s="16">
        <f>AW54*(1-'Table de mortalité F'!$AC88)</f>
        <v>0.31378299786571467</v>
      </c>
      <c r="AY54" s="16">
        <f>AX54*(1-'Table de mortalité F'!$AC88)</f>
        <v>0.31328094506912951</v>
      </c>
      <c r="AZ54" s="16">
        <f>AY54*(1-'Table de mortalité F'!$AC88)</f>
        <v>0.3127796955570189</v>
      </c>
      <c r="BA54" s="16">
        <f>AZ54*(1-'Table de mortalité F'!$AC88)</f>
        <v>0.31227924804412766</v>
      </c>
      <c r="BB54" s="16">
        <f>BA54*(1-'Table de mortalité F'!$AC88)</f>
        <v>0.31177960124725701</v>
      </c>
      <c r="BC54" s="16">
        <f>BB54*(1-'Table de mortalité F'!$AC88)</f>
        <v>0.31128075388526139</v>
      </c>
      <c r="BD54" s="16">
        <f>BC54*(1-'Table de mortalité F'!$AC88)</f>
        <v>0.31078270467904495</v>
      </c>
      <c r="BE54" s="16">
        <f>BD54*(1-'Table de mortalité F'!$AC88)</f>
        <v>0.31028545235155847</v>
      </c>
      <c r="BF54" s="16">
        <f>BE54*(1-'Table de mortalité F'!$AC88)</f>
        <v>0.30978899562779594</v>
      </c>
      <c r="BG54" s="16">
        <f>BF54*(1-'Table de mortalité F'!$AC88)</f>
        <v>0.30929333323479147</v>
      </c>
      <c r="BH54" s="16">
        <f>BG54*(1-'Table de mortalité F'!$AC88)</f>
        <v>0.30879846390161581</v>
      </c>
      <c r="BI54" s="16">
        <f>BH54*(1-'Table de mortalité F'!$AC88)</f>
        <v>0.30830438635937318</v>
      </c>
      <c r="BJ54" s="16">
        <f>BI54*(1-'Table de mortalité F'!$AC88)</f>
        <v>0.30781109934119816</v>
      </c>
      <c r="BK54" s="16">
        <f>BJ54*(1-'Table de mortalité F'!$AC88)</f>
        <v>0.30731860158225222</v>
      </c>
      <c r="BL54" s="16">
        <f>BK54*(1-'Table de mortalité F'!$AC88)</f>
        <v>0.30682689181972062</v>
      </c>
      <c r="BM54" s="16">
        <f>BL54*(1-'Table de mortalité F'!$AC88)</f>
        <v>0.30633596879280905</v>
      </c>
      <c r="BN54" s="16">
        <f>BM54*(1-'Table de mortalité F'!$AC88)</f>
        <v>0.30584583124274056</v>
      </c>
      <c r="BO54" s="16">
        <f>BN54*(1-'Table de mortalité F'!$AC88)</f>
        <v>0.30535647791275217</v>
      </c>
      <c r="BP54" s="16">
        <f>BO54*(1-'Table de mortalité F'!$AC88)</f>
        <v>0.30486790754809173</v>
      </c>
      <c r="BQ54" s="16">
        <f>BP54*(1-'Table de mortalité F'!$AC88)</f>
        <v>0.3043801188960148</v>
      </c>
      <c r="BR54" s="16">
        <f>BQ54*(1-'Table de mortalité F'!$AC88)</f>
        <v>0.30389311070578118</v>
      </c>
      <c r="BS54" s="16">
        <f>BR54*(1-'Table de mortalité F'!$AC88)</f>
        <v>0.30340688172865193</v>
      </c>
      <c r="BT54" s="16">
        <f>BS54*(1-'Table de mortalité F'!$AC88)</f>
        <v>0.30292143071788608</v>
      </c>
      <c r="BU54" s="16">
        <f>BT54*(1-'Table de mortalité F'!$AC88)</f>
        <v>0.30243675642873746</v>
      </c>
      <c r="BV54" s="16">
        <f>BU54*(1-'Table de mortalité F'!$AC88)</f>
        <v>0.30195285761845148</v>
      </c>
      <c r="BW54" s="16">
        <f>BV54*(1-'Table de mortalité F'!$AC88)</f>
        <v>0.30146973304626196</v>
      </c>
      <c r="BX54" s="16">
        <f>BW54*(1-'Table de mortalité F'!$AC88)</f>
        <v>0.30098738147338794</v>
      </c>
      <c r="BY54" s="16">
        <f>BX54*(1-'Table de mortalité F'!$AC88)</f>
        <v>0.30050580166303048</v>
      </c>
      <c r="BZ54" s="16">
        <f>BY54*(1-'Table de mortalité F'!$AC88)</f>
        <v>0.30002499238036962</v>
      </c>
      <c r="CA54" s="16">
        <f>BZ54*(1-'Table de mortalité F'!$AC88)</f>
        <v>0.29954495239256101</v>
      </c>
      <c r="CB54" s="16">
        <f>CA54*(1-'Table de mortalité F'!$AC88)</f>
        <v>0.29906568046873289</v>
      </c>
      <c r="CC54" s="16">
        <f>CB54*(1-'Table de mortalité F'!$AC88)</f>
        <v>0.29858717537998292</v>
      </c>
      <c r="CD54" s="16">
        <f>CC54*(1-'Table de mortalité F'!$AC88)</f>
        <v>0.29810943589937494</v>
      </c>
      <c r="CE54" s="16">
        <f>CD54*(1-'Table de mortalité F'!$AC88)</f>
        <v>0.29763246080193595</v>
      </c>
      <c r="CF54" s="16">
        <f>CE54*(1-'Table de mortalité F'!$AC88)</f>
        <v>0.29715624886465286</v>
      </c>
      <c r="CG54" s="16">
        <f>CF54*(1-'Table de mortalité F'!$AC88)</f>
        <v>0.29668079886646942</v>
      </c>
      <c r="CH54" s="16">
        <f>CG54*(1-'Table de mortalité F'!$AC88)</f>
        <v>0.29620610958828303</v>
      </c>
      <c r="CI54" s="16">
        <f>CH54*(1-'Table de mortalité F'!$AC88)</f>
        <v>0.29573217981294175</v>
      </c>
      <c r="CJ54" s="16">
        <f>CI54*(1-'Table de mortalité F'!$AC88)</f>
        <v>0.29525900832524105</v>
      </c>
      <c r="CK54" s="16">
        <f>CJ54*(1-'Table de mortalité F'!$AC88)</f>
        <v>0.29478659391192064</v>
      </c>
      <c r="CL54" s="16">
        <f>CK54*(1-'Table de mortalité F'!$AC88)</f>
        <v>0.29431493536166153</v>
      </c>
      <c r="CM54" s="16">
        <f>CL54*(1-'Table de mortalité F'!$AC88)</f>
        <v>0.29384403146508287</v>
      </c>
      <c r="CN54" s="16">
        <f>CM54*(1-'Table de mortalité F'!$AC88)</f>
        <v>0.29337388101473871</v>
      </c>
      <c r="CO54" s="16">
        <f>CN54*(1-'Table de mortalité F'!$AC88)</f>
        <v>0.29290448280511511</v>
      </c>
      <c r="CP54" s="16">
        <f>CO54*(1-'Table de mortalité F'!$AC88)</f>
        <v>0.29243583563262693</v>
      </c>
      <c r="CQ54" s="16">
        <f>CP54*(1-'Table de mortalité F'!$AC88)</f>
        <v>0.29196793829561474</v>
      </c>
      <c r="CR54" s="16">
        <f>CQ54*(1-'Table de mortalité F'!$AC88)</f>
        <v>0.29150078959434172</v>
      </c>
      <c r="CS54" s="16">
        <f>CR54*(1-'Table de mortalité F'!$AC88)</f>
        <v>0.29103438833099077</v>
      </c>
      <c r="CT54" s="16">
        <f>CS54*(1-'Table de mortalité F'!$AC88)</f>
        <v>0.29056873330966115</v>
      </c>
      <c r="CU54" s="16">
        <f>CT54*(1-'Table de mortalité F'!$AC88)</f>
        <v>0.2901038233363657</v>
      </c>
      <c r="CV54" s="16">
        <f>CU54*(1-'Table de mortalité F'!$AC88)</f>
        <v>0.28963965721902751</v>
      </c>
      <c r="CW54" s="16">
        <f>CV54*(1-'Table de mortalité F'!$AC88)</f>
        <v>0.28917623376747703</v>
      </c>
      <c r="CX54" s="16">
        <f>CW54*(1-'Table de mortalité F'!$AC88)</f>
        <v>0.28871355179344904</v>
      </c>
      <c r="CY54" s="16">
        <f>CX54*(1-'Table de mortalité F'!$AC88)</f>
        <v>0.28825161011057954</v>
      </c>
      <c r="CZ54" s="16">
        <f>CY54*(1-'Table de mortalité F'!$AC88)</f>
        <v>0.2877904075344026</v>
      </c>
      <c r="DA54" s="16">
        <f>CZ54*(1-'Table de mortalité F'!$AC88)</f>
        <v>0.28732994288234753</v>
      </c>
      <c r="DB54" s="16">
        <f>DA54*(1-'Table de mortalité F'!$AC88)</f>
        <v>0.28687021497373577</v>
      </c>
      <c r="DC54" s="16">
        <f>DB54*(1-'Table de mortalité F'!$AC88)</f>
        <v>0.28641122262977781</v>
      </c>
      <c r="DD54" s="16">
        <f>DC54*(1-'Table de mortalité F'!$AC88)</f>
        <v>0.28595296467357018</v>
      </c>
      <c r="DE54" s="16">
        <f>DD54*(1-'Table de mortalité F'!$AC88)</f>
        <v>0.28549543993009247</v>
      </c>
      <c r="DF54" s="16">
        <f>DE54*(1-'Table de mortalité F'!$AC88)</f>
        <v>0.28503864722620431</v>
      </c>
      <c r="DG54" s="16">
        <f>DF54*(1-'Table de mortalité F'!$AC88)</f>
        <v>0.28458258539064235</v>
      </c>
      <c r="DH54" s="16">
        <f>DG54*(1-'Table de mortalité F'!$AC88)</f>
        <v>0.28412725325401733</v>
      </c>
      <c r="DI54" s="16">
        <f>DH54*(1-'Table de mortalité F'!$AC88)</f>
        <v>0.28367264964881089</v>
      </c>
      <c r="DJ54" s="16">
        <f>DI54*(1-'Table de mortalité F'!$AC88)</f>
        <v>0.28321877340937279</v>
      </c>
      <c r="DK54" s="16">
        <f>DJ54*(1-'Table de mortalité F'!$AC88)</f>
        <v>0.2827656233719178</v>
      </c>
    </row>
    <row r="55" spans="1:115" x14ac:dyDescent="0.2">
      <c r="A55" s="16"/>
      <c r="B55" s="16">
        <v>102</v>
      </c>
      <c r="C55" s="16"/>
      <c r="D55" s="16">
        <f>'Table de mortalité F'!AG89</f>
        <v>0.36160999999999999</v>
      </c>
      <c r="E55" s="16">
        <f>'Table de mortalité F'!AH89</f>
        <v>0.360814458</v>
      </c>
      <c r="F55" s="16">
        <f>'Table de mortalité F'!AI89</f>
        <v>0.3600567476382</v>
      </c>
      <c r="G55" s="16">
        <f>'Table de mortalité F'!AJ89</f>
        <v>0.35933663414292361</v>
      </c>
      <c r="H55" s="16">
        <f>'Table de mortalité F'!AK89</f>
        <v>0.35865389453805202</v>
      </c>
      <c r="I55" s="16">
        <f>'Table de mortalité F'!AL89</f>
        <v>0.35800831752788354</v>
      </c>
      <c r="J55" s="16">
        <f>'Table de mortalité F'!AM89</f>
        <v>0.35739970338808613</v>
      </c>
      <c r="K55" s="16">
        <f>'Table de mortalité F'!AN89</f>
        <v>0.3567921238923264</v>
      </c>
      <c r="L55" s="16">
        <f>'Table de mortalité F'!AO89</f>
        <v>0.35622125649409864</v>
      </c>
      <c r="M55" s="16">
        <f>'Table de mortalité F'!AP89</f>
        <v>0.35568692460935752</v>
      </c>
      <c r="N55" s="16">
        <f>'Table de mortalité F'!AQ89</f>
        <v>0.35515339422244352</v>
      </c>
      <c r="O55" s="16">
        <f>'Table de mortalité F'!AR89</f>
        <v>0.35465617947053213</v>
      </c>
      <c r="P55" s="16">
        <f>'Table de mortalité F'!AS89</f>
        <v>0.35415966081927341</v>
      </c>
      <c r="Q55" s="16">
        <f>'Table de mortalité F'!AT89</f>
        <v>0.35369925326020835</v>
      </c>
      <c r="R55" s="16">
        <f>'Table de mortalité F'!AU89</f>
        <v>0.35323944423097009</v>
      </c>
      <c r="S55" s="16">
        <f>'Table de mortalité F'!AV89</f>
        <v>0.35278023295346983</v>
      </c>
      <c r="T55" s="16">
        <f>'Table de mortalité F'!AW89</f>
        <v>0.35235689667392567</v>
      </c>
      <c r="U55" s="16">
        <f>'Table de mortalité F'!AX89</f>
        <v>0.35193406839791697</v>
      </c>
      <c r="V55" s="16">
        <f>'Table de mortalité F'!AY89</f>
        <v>0.35151174751583947</v>
      </c>
      <c r="W55" s="16">
        <f>'Table de mortalité F'!AZ89</f>
        <v>0.35108993341882044</v>
      </c>
      <c r="X55" s="16">
        <f>'Table de mortalité F'!BA89</f>
        <v>0.35066862549871786</v>
      </c>
      <c r="Y55" s="16">
        <f>'Table de mortalité F'!BB89</f>
        <v>0.35024782314811942</v>
      </c>
      <c r="Z55" s="16">
        <f>'Table de mortalité F'!BC89</f>
        <v>0.34982752576034171</v>
      </c>
      <c r="AA55" s="16">
        <f>'Table de mortalité F'!BD89</f>
        <v>0.34940773272942932</v>
      </c>
      <c r="AB55" s="16">
        <f>'Table de mortalité F'!BE89</f>
        <v>0.34898844345015401</v>
      </c>
      <c r="AC55" s="16">
        <f>'Table de mortalité F'!BF89</f>
        <v>0.34856965731801381</v>
      </c>
      <c r="AD55" s="16">
        <f>'Table de mortalité F'!BG89</f>
        <v>0.34815137372923222</v>
      </c>
      <c r="AE55" s="16">
        <f>'Table de mortalité F'!BH89</f>
        <v>0.34773359208075716</v>
      </c>
      <c r="AF55" s="16">
        <f>'Table de mortalité F'!BI89</f>
        <v>0.34731631177026023</v>
      </c>
      <c r="AG55" s="16">
        <f>AF55*(1-'Table de mortalité F'!$AC89)</f>
        <v>0.34689953219613595</v>
      </c>
      <c r="AH55" s="16">
        <f>AG55*(1-'Table de mortalité F'!$AC89)</f>
        <v>0.34648325275750058</v>
      </c>
      <c r="AI55" s="16">
        <f>AH55*(1-'Table de mortalité F'!$AC89)</f>
        <v>0.34606747285419159</v>
      </c>
      <c r="AJ55" s="16">
        <f>AI55*(1-'Table de mortalité F'!$AC89)</f>
        <v>0.34565219188676655</v>
      </c>
      <c r="AK55" s="16">
        <f>AJ55*(1-'Table de mortalité F'!$AC89)</f>
        <v>0.34523740925650243</v>
      </c>
      <c r="AL55" s="16">
        <f>AK55*(1-'Table de mortalité F'!$AC89)</f>
        <v>0.34482312436539464</v>
      </c>
      <c r="AM55" s="16">
        <f>AL55*(1-'Table de mortalité F'!$AC89)</f>
        <v>0.34440933661615619</v>
      </c>
      <c r="AN55" s="16">
        <f>AM55*(1-'Table de mortalité F'!$AC89)</f>
        <v>0.34399604541221679</v>
      </c>
      <c r="AO55" s="16">
        <f>AN55*(1-'Table de mortalité F'!$AC89)</f>
        <v>0.34358325015772212</v>
      </c>
      <c r="AP55" s="16">
        <f>AO55*(1-'Table de mortalité F'!$AC89)</f>
        <v>0.34317095025753286</v>
      </c>
      <c r="AQ55" s="16">
        <f>AP55*(1-'Table de mortalité F'!$AC89)</f>
        <v>0.34275914511722383</v>
      </c>
      <c r="AR55" s="16">
        <f>AQ55*(1-'Table de mortalité F'!$AC89)</f>
        <v>0.34234783414308317</v>
      </c>
      <c r="AS55" s="16">
        <f>AR55*(1-'Table de mortalité F'!$AC89)</f>
        <v>0.34193701674211147</v>
      </c>
      <c r="AT55" s="16">
        <f>AS55*(1-'Table de mortalité F'!$AC89)</f>
        <v>0.34152669232202093</v>
      </c>
      <c r="AU55" s="16">
        <f>AT55*(1-'Table de mortalité F'!$AC89)</f>
        <v>0.3411168602912345</v>
      </c>
      <c r="AV55" s="16">
        <f>AU55*(1-'Table de mortalité F'!$AC89)</f>
        <v>0.34070752005888505</v>
      </c>
      <c r="AW55" s="16">
        <f>AV55*(1-'Table de mortalité F'!$AC89)</f>
        <v>0.34029867103481437</v>
      </c>
      <c r="AX55" s="16">
        <f>AW55*(1-'Table de mortalité F'!$AC89)</f>
        <v>0.33989031262957259</v>
      </c>
      <c r="AY55" s="16">
        <f>AX55*(1-'Table de mortalité F'!$AC89)</f>
        <v>0.33948244425441709</v>
      </c>
      <c r="AZ55" s="16">
        <f>AY55*(1-'Table de mortalité F'!$AC89)</f>
        <v>0.33907506532131182</v>
      </c>
      <c r="BA55" s="16">
        <f>AZ55*(1-'Table de mortalité F'!$AC89)</f>
        <v>0.33866817524292625</v>
      </c>
      <c r="BB55" s="16">
        <f>BA55*(1-'Table de mortalité F'!$AC89)</f>
        <v>0.33826177343263475</v>
      </c>
      <c r="BC55" s="16">
        <f>BB55*(1-'Table de mortalité F'!$AC89)</f>
        <v>0.33785585930451562</v>
      </c>
      <c r="BD55" s="16">
        <f>BC55*(1-'Table de mortalité F'!$AC89)</f>
        <v>0.3374504322733502</v>
      </c>
      <c r="BE55" s="16">
        <f>BD55*(1-'Table de mortalité F'!$AC89)</f>
        <v>0.33704549175462217</v>
      </c>
      <c r="BF55" s="16">
        <f>BE55*(1-'Table de mortalité F'!$AC89)</f>
        <v>0.33664103716451665</v>
      </c>
      <c r="BG55" s="16">
        <f>BF55*(1-'Table de mortalité F'!$AC89)</f>
        <v>0.33623706791991925</v>
      </c>
      <c r="BH55" s="16">
        <f>BG55*(1-'Table de mortalité F'!$AC89)</f>
        <v>0.33583358343841535</v>
      </c>
      <c r="BI55" s="16">
        <f>BH55*(1-'Table de mortalité F'!$AC89)</f>
        <v>0.33543058313828927</v>
      </c>
      <c r="BJ55" s="16">
        <f>BI55*(1-'Table de mortalité F'!$AC89)</f>
        <v>0.33502806643852334</v>
      </c>
      <c r="BK55" s="16">
        <f>BJ55*(1-'Table de mortalité F'!$AC89)</f>
        <v>0.3346260327587971</v>
      </c>
      <c r="BL55" s="16">
        <f>BK55*(1-'Table de mortalité F'!$AC89)</f>
        <v>0.33422448151948653</v>
      </c>
      <c r="BM55" s="16">
        <f>BL55*(1-'Table de mortalité F'!$AC89)</f>
        <v>0.33382341214166317</v>
      </c>
      <c r="BN55" s="16">
        <f>BM55*(1-'Table de mortalité F'!$AC89)</f>
        <v>0.33342282404709317</v>
      </c>
      <c r="BO55" s="16">
        <f>BN55*(1-'Table de mortalité F'!$AC89)</f>
        <v>0.33302271665823668</v>
      </c>
      <c r="BP55" s="16">
        <f>BO55*(1-'Table de mortalité F'!$AC89)</f>
        <v>0.33262308939824681</v>
      </c>
      <c r="BQ55" s="16">
        <f>BP55*(1-'Table de mortalité F'!$AC89)</f>
        <v>0.33222394169096892</v>
      </c>
      <c r="BR55" s="16">
        <f>BQ55*(1-'Table de mortalité F'!$AC89)</f>
        <v>0.33182527296093978</v>
      </c>
      <c r="BS55" s="16">
        <f>BR55*(1-'Table de mortalité F'!$AC89)</f>
        <v>0.33142708263338666</v>
      </c>
      <c r="BT55" s="16">
        <f>BS55*(1-'Table de mortalité F'!$AC89)</f>
        <v>0.33102937013422662</v>
      </c>
      <c r="BU55" s="16">
        <f>BT55*(1-'Table de mortalité F'!$AC89)</f>
        <v>0.33063213489006554</v>
      </c>
      <c r="BV55" s="16">
        <f>BU55*(1-'Table de mortalité F'!$AC89)</f>
        <v>0.33023537632819749</v>
      </c>
      <c r="BW55" s="16">
        <f>BV55*(1-'Table de mortalité F'!$AC89)</f>
        <v>0.32983909387660365</v>
      </c>
      <c r="BX55" s="16">
        <f>BW55*(1-'Table de mortalité F'!$AC89)</f>
        <v>0.32944328696395175</v>
      </c>
      <c r="BY55" s="16">
        <f>BX55*(1-'Table de mortalité F'!$AC89)</f>
        <v>0.329047955019595</v>
      </c>
      <c r="BZ55" s="16">
        <f>BY55*(1-'Table de mortalité F'!$AC89)</f>
        <v>0.32865309747357146</v>
      </c>
      <c r="CA55" s="16">
        <f>BZ55*(1-'Table de mortalité F'!$AC89)</f>
        <v>0.3282587137566032</v>
      </c>
      <c r="CB55" s="16">
        <f>CA55*(1-'Table de mortalité F'!$AC89)</f>
        <v>0.32786480330009526</v>
      </c>
      <c r="CC55" s="16">
        <f>CB55*(1-'Table de mortalité F'!$AC89)</f>
        <v>0.32747136553613515</v>
      </c>
      <c r="CD55" s="16">
        <f>CC55*(1-'Table de mortalité F'!$AC89)</f>
        <v>0.32707839989749182</v>
      </c>
      <c r="CE55" s="16">
        <f>CD55*(1-'Table de mortalité F'!$AC89)</f>
        <v>0.32668590581761486</v>
      </c>
      <c r="CF55" s="16">
        <f>CE55*(1-'Table de mortalité F'!$AC89)</f>
        <v>0.32629388273063376</v>
      </c>
      <c r="CG55" s="16">
        <f>CF55*(1-'Table de mortalité F'!$AC89)</f>
        <v>0.32590233007135699</v>
      </c>
      <c r="CH55" s="16">
        <f>CG55*(1-'Table de mortalité F'!$AC89)</f>
        <v>0.32551124727527136</v>
      </c>
      <c r="CI55" s="16">
        <f>CH55*(1-'Table de mortalité F'!$AC89)</f>
        <v>0.32512063377854106</v>
      </c>
      <c r="CJ55" s="16">
        <f>CI55*(1-'Table de mortalité F'!$AC89)</f>
        <v>0.32473048901800683</v>
      </c>
      <c r="CK55" s="16">
        <f>CJ55*(1-'Table de mortalité F'!$AC89)</f>
        <v>0.32434081243118523</v>
      </c>
      <c r="CL55" s="16">
        <f>CK55*(1-'Table de mortalité F'!$AC89)</f>
        <v>0.32395160345626783</v>
      </c>
      <c r="CM55" s="16">
        <f>CL55*(1-'Table de mortalité F'!$AC89)</f>
        <v>0.32356286153212033</v>
      </c>
      <c r="CN55" s="16">
        <f>CM55*(1-'Table de mortalité F'!$AC89)</f>
        <v>0.32317458609828181</v>
      </c>
      <c r="CO55" s="16">
        <f>CN55*(1-'Table de mortalité F'!$AC89)</f>
        <v>0.32278677659496391</v>
      </c>
      <c r="CP55" s="16">
        <f>CO55*(1-'Table de mortalité F'!$AC89)</f>
        <v>0.32239943246304997</v>
      </c>
      <c r="CQ55" s="16">
        <f>CP55*(1-'Table de mortalité F'!$AC89)</f>
        <v>0.32201255314409433</v>
      </c>
      <c r="CR55" s="16">
        <f>CQ55*(1-'Table de mortalité F'!$AC89)</f>
        <v>0.32162613808032142</v>
      </c>
      <c r="CS55" s="16">
        <f>CR55*(1-'Table de mortalité F'!$AC89)</f>
        <v>0.32124018671462506</v>
      </c>
      <c r="CT55" s="16">
        <f>CS55*(1-'Table de mortalité F'!$AC89)</f>
        <v>0.32085469849056752</v>
      </c>
      <c r="CU55" s="16">
        <f>CT55*(1-'Table de mortalité F'!$AC89)</f>
        <v>0.32046967285237887</v>
      </c>
      <c r="CV55" s="16">
        <f>CU55*(1-'Table de mortalité F'!$AC89)</f>
        <v>0.32008510924495603</v>
      </c>
      <c r="CW55" s="16">
        <f>CV55*(1-'Table de mortalité F'!$AC89)</f>
        <v>0.31970100711386207</v>
      </c>
      <c r="CX55" s="16">
        <f>CW55*(1-'Table de mortalité F'!$AC89)</f>
        <v>0.31931736590532545</v>
      </c>
      <c r="CY55" s="16">
        <f>CX55*(1-'Table de mortalité F'!$AC89)</f>
        <v>0.31893418506623905</v>
      </c>
      <c r="CZ55" s="16">
        <f>CY55*(1-'Table de mortalité F'!$AC89)</f>
        <v>0.31855146404415957</v>
      </c>
      <c r="DA55" s="16">
        <f>CZ55*(1-'Table de mortalité F'!$AC89)</f>
        <v>0.31816920228730661</v>
      </c>
      <c r="DB55" s="16">
        <f>DA55*(1-'Table de mortalité F'!$AC89)</f>
        <v>0.31778739924456184</v>
      </c>
      <c r="DC55" s="16">
        <f>DB55*(1-'Table de mortalité F'!$AC89)</f>
        <v>0.31740605436546837</v>
      </c>
      <c r="DD55" s="16">
        <f>DC55*(1-'Table de mortalité F'!$AC89)</f>
        <v>0.31702516710022982</v>
      </c>
      <c r="DE55" s="16">
        <f>DD55*(1-'Table de mortalité F'!$AC89)</f>
        <v>0.31664473689970957</v>
      </c>
      <c r="DF55" s="16">
        <f>DE55*(1-'Table de mortalité F'!$AC89)</f>
        <v>0.3162647632154299</v>
      </c>
      <c r="DG55" s="16">
        <f>DF55*(1-'Table de mortalité F'!$AC89)</f>
        <v>0.31588524549957137</v>
      </c>
      <c r="DH55" s="16">
        <f>DG55*(1-'Table de mortalité F'!$AC89)</f>
        <v>0.31550618320497187</v>
      </c>
      <c r="DI55" s="16">
        <f>DH55*(1-'Table de mortalité F'!$AC89)</f>
        <v>0.3151275757851259</v>
      </c>
      <c r="DJ55" s="16">
        <f>DI55*(1-'Table de mortalité F'!$AC89)</f>
        <v>0.31474942269418377</v>
      </c>
      <c r="DK55" s="16">
        <f>DJ55*(1-'Table de mortalité F'!$AC89)</f>
        <v>0.31437172338695074</v>
      </c>
    </row>
    <row r="56" spans="1:115" x14ac:dyDescent="0.2">
      <c r="A56" s="16"/>
      <c r="B56" s="16">
        <v>103</v>
      </c>
      <c r="C56" s="16"/>
      <c r="D56" s="16">
        <f>'Table de mortalité F'!AG90</f>
        <v>0.38072</v>
      </c>
      <c r="E56" s="16">
        <f>'Table de mortalité F'!AH90</f>
        <v>0.38014892</v>
      </c>
      <c r="F56" s="16">
        <f>'Table de mortalité F'!AI90</f>
        <v>0.37961671151199999</v>
      </c>
      <c r="G56" s="16">
        <f>'Table de mortalité F'!AJ90</f>
        <v>0.3791232097870344</v>
      </c>
      <c r="H56" s="16">
        <f>'Table de mortalité F'!AK90</f>
        <v>0.37863034961431125</v>
      </c>
      <c r="I56" s="16">
        <f>'Table de mortalité F'!AL90</f>
        <v>0.37817599319477407</v>
      </c>
      <c r="J56" s="16">
        <f>'Table de mortalité F'!AM90</f>
        <v>0.37772218200294033</v>
      </c>
      <c r="K56" s="16">
        <f>'Table de mortalité F'!AN90</f>
        <v>0.37730668760273711</v>
      </c>
      <c r="L56" s="16">
        <f>'Table de mortalité F'!AO90</f>
        <v>0.37689165024637411</v>
      </c>
      <c r="M56" s="16">
        <f>'Table de mortalité F'!AP90</f>
        <v>0.37651475859612776</v>
      </c>
      <c r="N56" s="16">
        <f>'Table de mortalité F'!AQ90</f>
        <v>0.37613824383753164</v>
      </c>
      <c r="O56" s="16">
        <f>'Table de mortalité F'!AR90</f>
        <v>0.37579971941807788</v>
      </c>
      <c r="P56" s="16">
        <f>'Table de mortalité F'!AS90</f>
        <v>0.37546149967060161</v>
      </c>
      <c r="Q56" s="16">
        <f>'Table de mortalité F'!AT90</f>
        <v>0.37512358432089804</v>
      </c>
      <c r="R56" s="16">
        <f>'Table de mortalité F'!AU90</f>
        <v>0.37478597309500922</v>
      </c>
      <c r="S56" s="16">
        <f>'Table de mortalité F'!AV90</f>
        <v>0.37448614431653321</v>
      </c>
      <c r="T56" s="16">
        <f>'Table de mortalité F'!AW90</f>
        <v>0.37418655540107998</v>
      </c>
      <c r="U56" s="16">
        <f>'Table de mortalité F'!AX90</f>
        <v>0.37388720615675913</v>
      </c>
      <c r="V56" s="16">
        <f>'Table de mortalité F'!AY90</f>
        <v>0.37358809639183371</v>
      </c>
      <c r="W56" s="16">
        <f>'Table de mortalité F'!AZ90</f>
        <v>0.37328922591472025</v>
      </c>
      <c r="X56" s="16">
        <f>'Table de mortalité F'!BA90</f>
        <v>0.37299059453398847</v>
      </c>
      <c r="Y56" s="16">
        <f>'Table de mortalité F'!BB90</f>
        <v>0.37269220205836129</v>
      </c>
      <c r="Z56" s="16">
        <f>'Table de mortalité F'!BC90</f>
        <v>0.37239404829671457</v>
      </c>
      <c r="AA56" s="16">
        <f>'Table de mortalité F'!BD90</f>
        <v>0.37209613305807721</v>
      </c>
      <c r="AB56" s="16">
        <f>'Table de mortalité F'!BE90</f>
        <v>0.37179845615163071</v>
      </c>
      <c r="AC56" s="16">
        <f>'Table de mortalité F'!BF90</f>
        <v>0.37150101738670938</v>
      </c>
      <c r="AD56" s="16">
        <f>'Table de mortalité F'!BG90</f>
        <v>0.37120381657279999</v>
      </c>
      <c r="AE56" s="16">
        <f>'Table de mortalité F'!BH90</f>
        <v>0.37090685351954172</v>
      </c>
      <c r="AF56" s="16">
        <f>'Table de mortalité F'!BI90</f>
        <v>0.37061012803672611</v>
      </c>
      <c r="AG56" s="16">
        <f>AF56*(1-'Table de mortalité F'!$AC90)</f>
        <v>0.37031363993429672</v>
      </c>
      <c r="AH56" s="16">
        <f>AG56*(1-'Table de mortalité F'!$AC90)</f>
        <v>0.37001738902234926</v>
      </c>
      <c r="AI56" s="16">
        <f>AH56*(1-'Table de mortalité F'!$AC90)</f>
        <v>0.3697213751111314</v>
      </c>
      <c r="AJ56" s="16">
        <f>AI56*(1-'Table de mortalité F'!$AC90)</f>
        <v>0.36942559801104247</v>
      </c>
      <c r="AK56" s="16">
        <f>AJ56*(1-'Table de mortalité F'!$AC90)</f>
        <v>0.36913005753263362</v>
      </c>
      <c r="AL56" s="16">
        <f>AK56*(1-'Table de mortalité F'!$AC90)</f>
        <v>0.36883475348660749</v>
      </c>
      <c r="AM56" s="16">
        <f>AL56*(1-'Table de mortalité F'!$AC90)</f>
        <v>0.36853968568381817</v>
      </c>
      <c r="AN56" s="16">
        <f>AM56*(1-'Table de mortalité F'!$AC90)</f>
        <v>0.36824485393527112</v>
      </c>
      <c r="AO56" s="16">
        <f>AN56*(1-'Table de mortalité F'!$AC90)</f>
        <v>0.36795025805212289</v>
      </c>
      <c r="AP56" s="16">
        <f>AO56*(1-'Table de mortalité F'!$AC90)</f>
        <v>0.3676558978456812</v>
      </c>
      <c r="AQ56" s="16">
        <f>AP56*(1-'Table de mortalité F'!$AC90)</f>
        <v>0.36736177312740464</v>
      </c>
      <c r="AR56" s="16">
        <f>AQ56*(1-'Table de mortalité F'!$AC90)</f>
        <v>0.3670678837089027</v>
      </c>
      <c r="AS56" s="16">
        <f>AR56*(1-'Table de mortalité F'!$AC90)</f>
        <v>0.36677422940193555</v>
      </c>
      <c r="AT56" s="16">
        <f>AS56*(1-'Table de mortalité F'!$AC90)</f>
        <v>0.36648081001841398</v>
      </c>
      <c r="AU56" s="16">
        <f>AT56*(1-'Table de mortalité F'!$AC90)</f>
        <v>0.36618762537039923</v>
      </c>
      <c r="AV56" s="16">
        <f>AU56*(1-'Table de mortalité F'!$AC90)</f>
        <v>0.36589467527010289</v>
      </c>
      <c r="AW56" s="16">
        <f>AV56*(1-'Table de mortalité F'!$AC90)</f>
        <v>0.36560195952988678</v>
      </c>
      <c r="AX56" s="16">
        <f>AW56*(1-'Table de mortalité F'!$AC90)</f>
        <v>0.36530947796226287</v>
      </c>
      <c r="AY56" s="16">
        <f>AX56*(1-'Table de mortalité F'!$AC90)</f>
        <v>0.36501723037989303</v>
      </c>
      <c r="AZ56" s="16">
        <f>AY56*(1-'Table de mortalité F'!$AC90)</f>
        <v>0.3647252165955891</v>
      </c>
      <c r="BA56" s="16">
        <f>AZ56*(1-'Table de mortalité F'!$AC90)</f>
        <v>0.36443343642231263</v>
      </c>
      <c r="BB56" s="16">
        <f>BA56*(1-'Table de mortalité F'!$AC90)</f>
        <v>0.36414188967317479</v>
      </c>
      <c r="BC56" s="16">
        <f>BB56*(1-'Table de mortalité F'!$AC90)</f>
        <v>0.36385057616143623</v>
      </c>
      <c r="BD56" s="16">
        <f>BC56*(1-'Table de mortalité F'!$AC90)</f>
        <v>0.36355949570050705</v>
      </c>
      <c r="BE56" s="16">
        <f>BD56*(1-'Table de mortalité F'!$AC90)</f>
        <v>0.36326864810394666</v>
      </c>
      <c r="BF56" s="16">
        <f>BE56*(1-'Table de mortalité F'!$AC90)</f>
        <v>0.36297803318546351</v>
      </c>
      <c r="BG56" s="16">
        <f>BF56*(1-'Table de mortalité F'!$AC90)</f>
        <v>0.36268765075891513</v>
      </c>
      <c r="BH56" s="16">
        <f>BG56*(1-'Table de mortalité F'!$AC90)</f>
        <v>0.362397500638308</v>
      </c>
      <c r="BI56" s="16">
        <f>BH56*(1-'Table de mortalité F'!$AC90)</f>
        <v>0.36210758263779735</v>
      </c>
      <c r="BJ56" s="16">
        <f>BI56*(1-'Table de mortalité F'!$AC90)</f>
        <v>0.36181789657168711</v>
      </c>
      <c r="BK56" s="16">
        <f>BJ56*(1-'Table de mortalité F'!$AC90)</f>
        <v>0.36152844225442976</v>
      </c>
      <c r="BL56" s="16">
        <f>BK56*(1-'Table de mortalité F'!$AC90)</f>
        <v>0.36123921950062621</v>
      </c>
      <c r="BM56" s="16">
        <f>BL56*(1-'Table de mortalité F'!$AC90)</f>
        <v>0.3609502281250257</v>
      </c>
      <c r="BN56" s="16">
        <f>BM56*(1-'Table de mortalité F'!$AC90)</f>
        <v>0.36066146794252568</v>
      </c>
      <c r="BO56" s="16">
        <f>BN56*(1-'Table de mortalité F'!$AC90)</f>
        <v>0.36037293876817167</v>
      </c>
      <c r="BP56" s="16">
        <f>BO56*(1-'Table de mortalité F'!$AC90)</f>
        <v>0.3600846404171571</v>
      </c>
      <c r="BQ56" s="16">
        <f>BP56*(1-'Table de mortalité F'!$AC90)</f>
        <v>0.35979657270482335</v>
      </c>
      <c r="BR56" s="16">
        <f>BQ56*(1-'Table de mortalité F'!$AC90)</f>
        <v>0.35950873544665946</v>
      </c>
      <c r="BS56" s="16">
        <f>BR56*(1-'Table de mortalité F'!$AC90)</f>
        <v>0.35922112845830212</v>
      </c>
      <c r="BT56" s="16">
        <f>BS56*(1-'Table de mortalité F'!$AC90)</f>
        <v>0.35893375155553547</v>
      </c>
      <c r="BU56" s="16">
        <f>BT56*(1-'Table de mortalité F'!$AC90)</f>
        <v>0.35864660455429104</v>
      </c>
      <c r="BV56" s="16">
        <f>BU56*(1-'Table de mortalité F'!$AC90)</f>
        <v>0.3583596872706476</v>
      </c>
      <c r="BW56" s="16">
        <f>BV56*(1-'Table de mortalité F'!$AC90)</f>
        <v>0.35807299952083105</v>
      </c>
      <c r="BX56" s="16">
        <f>BW56*(1-'Table de mortalité F'!$AC90)</f>
        <v>0.35778654112121439</v>
      </c>
      <c r="BY56" s="16">
        <f>BX56*(1-'Table de mortalité F'!$AC90)</f>
        <v>0.35750031188831738</v>
      </c>
      <c r="BZ56" s="16">
        <f>BY56*(1-'Table de mortalité F'!$AC90)</f>
        <v>0.35721431163880674</v>
      </c>
      <c r="CA56" s="16">
        <f>BZ56*(1-'Table de mortalité F'!$AC90)</f>
        <v>0.35692854018949566</v>
      </c>
      <c r="CB56" s="16">
        <f>CA56*(1-'Table de mortalité F'!$AC90)</f>
        <v>0.35664299735734406</v>
      </c>
      <c r="CC56" s="16">
        <f>CB56*(1-'Table de mortalité F'!$AC90)</f>
        <v>0.35635768295945819</v>
      </c>
      <c r="CD56" s="16">
        <f>CC56*(1-'Table de mortalité F'!$AC90)</f>
        <v>0.35607259681309061</v>
      </c>
      <c r="CE56" s="16">
        <f>CD56*(1-'Table de mortalité F'!$AC90)</f>
        <v>0.35578773873564012</v>
      </c>
      <c r="CF56" s="16">
        <f>CE56*(1-'Table de mortalité F'!$AC90)</f>
        <v>0.35550310854465161</v>
      </c>
      <c r="CG56" s="16">
        <f>CF56*(1-'Table de mortalité F'!$AC90)</f>
        <v>0.35521870605781586</v>
      </c>
      <c r="CH56" s="16">
        <f>CG56*(1-'Table de mortalité F'!$AC90)</f>
        <v>0.35493453109296957</v>
      </c>
      <c r="CI56" s="16">
        <f>CH56*(1-'Table de mortalité F'!$AC90)</f>
        <v>0.35465058346809519</v>
      </c>
      <c r="CJ56" s="16">
        <f>CI56*(1-'Table de mortalité F'!$AC90)</f>
        <v>0.3543668630013207</v>
      </c>
      <c r="CK56" s="16">
        <f>CJ56*(1-'Table de mortalité F'!$AC90)</f>
        <v>0.35408336951091962</v>
      </c>
      <c r="CL56" s="16">
        <f>CK56*(1-'Table de mortalité F'!$AC90)</f>
        <v>0.35380010281531088</v>
      </c>
      <c r="CM56" s="16">
        <f>CL56*(1-'Table de mortalité F'!$AC90)</f>
        <v>0.35351706273305861</v>
      </c>
      <c r="CN56" s="16">
        <f>CM56*(1-'Table de mortalité F'!$AC90)</f>
        <v>0.35323424908287215</v>
      </c>
      <c r="CO56" s="16">
        <f>CN56*(1-'Table de mortalité F'!$AC90)</f>
        <v>0.35295166168360587</v>
      </c>
      <c r="CP56" s="16">
        <f>CO56*(1-'Table de mortalité F'!$AC90)</f>
        <v>0.35266930035425897</v>
      </c>
      <c r="CQ56" s="16">
        <f>CP56*(1-'Table de mortalité F'!$AC90)</f>
        <v>0.35238716491397554</v>
      </c>
      <c r="CR56" s="16">
        <f>CQ56*(1-'Table de mortalité F'!$AC90)</f>
        <v>0.35210525518204433</v>
      </c>
      <c r="CS56" s="16">
        <f>CR56*(1-'Table de mortalité F'!$AC90)</f>
        <v>0.35182357097789868</v>
      </c>
      <c r="CT56" s="16">
        <f>CS56*(1-'Table de mortalité F'!$AC90)</f>
        <v>0.35154211212111636</v>
      </c>
      <c r="CU56" s="16">
        <f>CT56*(1-'Table de mortalité F'!$AC90)</f>
        <v>0.35126087843141945</v>
      </c>
      <c r="CV56" s="16">
        <f>CU56*(1-'Table de mortalité F'!$AC90)</f>
        <v>0.35097986972867429</v>
      </c>
      <c r="CW56" s="16">
        <f>CV56*(1-'Table de mortalité F'!$AC90)</f>
        <v>0.35069908583289133</v>
      </c>
      <c r="CX56" s="16">
        <f>CW56*(1-'Table de mortalité F'!$AC90)</f>
        <v>0.35041852656422501</v>
      </c>
      <c r="CY56" s="16">
        <f>CX56*(1-'Table de mortalité F'!$AC90)</f>
        <v>0.35013819174297361</v>
      </c>
      <c r="CZ56" s="16">
        <f>CY56*(1-'Table de mortalité F'!$AC90)</f>
        <v>0.34985808118957923</v>
      </c>
      <c r="DA56" s="16">
        <f>CZ56*(1-'Table de mortalité F'!$AC90)</f>
        <v>0.34957819472462753</v>
      </c>
      <c r="DB56" s="16">
        <f>DA56*(1-'Table de mortalité F'!$AC90)</f>
        <v>0.34929853216884782</v>
      </c>
      <c r="DC56" s="16">
        <f>DB56*(1-'Table de mortalité F'!$AC90)</f>
        <v>0.34901909334311271</v>
      </c>
      <c r="DD56" s="16">
        <f>DC56*(1-'Table de mortalité F'!$AC90)</f>
        <v>0.3487398780684382</v>
      </c>
      <c r="DE56" s="16">
        <f>DD56*(1-'Table de mortalité F'!$AC90)</f>
        <v>0.34846088616598342</v>
      </c>
      <c r="DF56" s="16">
        <f>DE56*(1-'Table de mortalité F'!$AC90)</f>
        <v>0.34818211745705063</v>
      </c>
      <c r="DG56" s="16">
        <f>DF56*(1-'Table de mortalité F'!$AC90)</f>
        <v>0.34790357176308501</v>
      </c>
      <c r="DH56" s="16">
        <f>DG56*(1-'Table de mortalité F'!$AC90)</f>
        <v>0.34762524890567453</v>
      </c>
      <c r="DI56" s="16">
        <f>DH56*(1-'Table de mortalité F'!$AC90)</f>
        <v>0.34734714870654998</v>
      </c>
      <c r="DJ56" s="16">
        <f>DI56*(1-'Table de mortalité F'!$AC90)</f>
        <v>0.34706927098758472</v>
      </c>
      <c r="DK56" s="16">
        <f>DJ56*(1-'Table de mortalité F'!$AC90)</f>
        <v>0.34679161557079463</v>
      </c>
    </row>
    <row r="57" spans="1:115" x14ac:dyDescent="0.2">
      <c r="A57" s="16"/>
      <c r="B57" s="16">
        <v>104</v>
      </c>
      <c r="C57" s="16"/>
      <c r="D57" s="16">
        <f>'Table de mortalité F'!AG91</f>
        <v>0.39894000000000002</v>
      </c>
      <c r="E57" s="16">
        <f>'Table de mortalité F'!AH91</f>
        <v>0.39866074200000001</v>
      </c>
      <c r="F57" s="16">
        <f>'Table de mortalité F'!AI91</f>
        <v>0.39838167948059999</v>
      </c>
      <c r="G57" s="16">
        <f>'Table de mortalité F'!AJ91</f>
        <v>0.39810281230496358</v>
      </c>
      <c r="H57" s="16">
        <f>'Table de mortalité F'!AK91</f>
        <v>0.39786395061758056</v>
      </c>
      <c r="I57" s="16">
        <f>'Table de mortalité F'!AL91</f>
        <v>0.39762523224721003</v>
      </c>
      <c r="J57" s="16">
        <f>'Table de mortalité F'!AM91</f>
        <v>0.3973866571078617</v>
      </c>
      <c r="K57" s="16">
        <f>'Table de mortalité F'!AN91</f>
        <v>0.39714822511359699</v>
      </c>
      <c r="L57" s="16">
        <f>'Table de mortalité F'!AO91</f>
        <v>0.39694965100104018</v>
      </c>
      <c r="M57" s="16">
        <f>'Table de mortalité F'!AP91</f>
        <v>0.39675117617553968</v>
      </c>
      <c r="N57" s="16">
        <f>'Table de mortalité F'!AQ91</f>
        <v>0.3965528005874519</v>
      </c>
      <c r="O57" s="16">
        <f>'Table de mortalité F'!AR91</f>
        <v>0.39635452418715822</v>
      </c>
      <c r="P57" s="16">
        <f>'Table de mortalité F'!AS91</f>
        <v>0.39615634692506468</v>
      </c>
      <c r="Q57" s="16">
        <f>'Table de mortalité F'!AT91</f>
        <v>0.39599788438629469</v>
      </c>
      <c r="R57" s="16">
        <f>'Table de mortalité F'!AU91</f>
        <v>0.3958394852325402</v>
      </c>
      <c r="S57" s="16">
        <f>'Table de mortalité F'!AV91</f>
        <v>0.39568114943844718</v>
      </c>
      <c r="T57" s="16">
        <f>'Table de mortalité F'!AW91</f>
        <v>0.39552287697867183</v>
      </c>
      <c r="U57" s="16">
        <f>'Table de mortalité F'!AX91</f>
        <v>0.39536466782788038</v>
      </c>
      <c r="V57" s="16">
        <f>'Table de mortalité F'!AY91</f>
        <v>0.39520652196074924</v>
      </c>
      <c r="W57" s="16">
        <f>'Table de mortalité F'!AZ91</f>
        <v>0.39504843935196493</v>
      </c>
      <c r="X57" s="16">
        <f>'Table de mortalité F'!BA91</f>
        <v>0.39489041997622415</v>
      </c>
      <c r="Y57" s="16">
        <f>'Table de mortalité F'!BB91</f>
        <v>0.39473246380823368</v>
      </c>
      <c r="Z57" s="16">
        <f>'Table de mortalité F'!BC91</f>
        <v>0.39457457082271041</v>
      </c>
      <c r="AA57" s="16">
        <f>'Table de mortalité F'!BD91</f>
        <v>0.39441674099438134</v>
      </c>
      <c r="AB57" s="16">
        <f>'Table de mortalité F'!BE91</f>
        <v>0.39425897429798362</v>
      </c>
      <c r="AC57" s="16">
        <f>'Table de mortalité F'!BF91</f>
        <v>0.39410127070826445</v>
      </c>
      <c r="AD57" s="16">
        <f>'Table de mortalité F'!BG91</f>
        <v>0.39394363019998119</v>
      </c>
      <c r="AE57" s="16">
        <f>'Table de mortalité F'!BH91</f>
        <v>0.39378605274790124</v>
      </c>
      <c r="AF57" s="16">
        <f>'Table de mortalité F'!BI91</f>
        <v>0.39362853832680211</v>
      </c>
      <c r="AG57" s="16">
        <f>AF57*(1-'Table de mortalité F'!$AC91)</f>
        <v>0.39347108691147142</v>
      </c>
      <c r="AH57" s="16">
        <f>AG57*(1-'Table de mortalité F'!$AC91)</f>
        <v>0.39331369847670683</v>
      </c>
      <c r="AI57" s="16">
        <f>AH57*(1-'Table de mortalité F'!$AC91)</f>
        <v>0.39315637299731615</v>
      </c>
      <c r="AJ57" s="16">
        <f>AI57*(1-'Table de mortalité F'!$AC91)</f>
        <v>0.39299911044811725</v>
      </c>
      <c r="AK57" s="16">
        <f>AJ57*(1-'Table de mortalité F'!$AC91)</f>
        <v>0.39284191080393804</v>
      </c>
      <c r="AL57" s="16">
        <f>AK57*(1-'Table de mortalité F'!$AC91)</f>
        <v>0.39268477403961649</v>
      </c>
      <c r="AM57" s="16">
        <f>AL57*(1-'Table de mortalité F'!$AC91)</f>
        <v>0.39252770013000066</v>
      </c>
      <c r="AN57" s="16">
        <f>AM57*(1-'Table de mortalité F'!$AC91)</f>
        <v>0.39237068904994865</v>
      </c>
      <c r="AO57" s="16">
        <f>AN57*(1-'Table de mortalité F'!$AC91)</f>
        <v>0.39221374077432869</v>
      </c>
      <c r="AP57" s="16">
        <f>AO57*(1-'Table de mortalité F'!$AC91)</f>
        <v>0.39205685527801898</v>
      </c>
      <c r="AQ57" s="16">
        <f>AP57*(1-'Table de mortalité F'!$AC91)</f>
        <v>0.39190003253590777</v>
      </c>
      <c r="AR57" s="16">
        <f>AQ57*(1-'Table de mortalité F'!$AC91)</f>
        <v>0.39174327252289343</v>
      </c>
      <c r="AS57" s="16">
        <f>AR57*(1-'Table de mortalité F'!$AC91)</f>
        <v>0.39158657521388429</v>
      </c>
      <c r="AT57" s="16">
        <f>AS57*(1-'Table de mortalité F'!$AC91)</f>
        <v>0.39142994058379876</v>
      </c>
      <c r="AU57" s="16">
        <f>AT57*(1-'Table de mortalité F'!$AC91)</f>
        <v>0.39127336860756529</v>
      </c>
      <c r="AV57" s="16">
        <f>AU57*(1-'Table de mortalité F'!$AC91)</f>
        <v>0.3911168592601223</v>
      </c>
      <c r="AW57" s="16">
        <f>AV57*(1-'Table de mortalité F'!$AC91)</f>
        <v>0.39096041251641828</v>
      </c>
      <c r="AX57" s="16">
        <f>AW57*(1-'Table de mortalité F'!$AC91)</f>
        <v>0.3908040283514117</v>
      </c>
      <c r="AY57" s="16">
        <f>AX57*(1-'Table de mortalité F'!$AC91)</f>
        <v>0.39064770674007115</v>
      </c>
      <c r="AZ57" s="16">
        <f>AY57*(1-'Table de mortalité F'!$AC91)</f>
        <v>0.39049144765737515</v>
      </c>
      <c r="BA57" s="16">
        <f>AZ57*(1-'Table de mortalité F'!$AC91)</f>
        <v>0.39033525107831224</v>
      </c>
      <c r="BB57" s="16">
        <f>BA57*(1-'Table de mortalité F'!$AC91)</f>
        <v>0.39017911697788094</v>
      </c>
      <c r="BC57" s="16">
        <f>BB57*(1-'Table de mortalité F'!$AC91)</f>
        <v>0.39002304533108978</v>
      </c>
      <c r="BD57" s="16">
        <f>BC57*(1-'Table de mortalité F'!$AC91)</f>
        <v>0.38986703611295737</v>
      </c>
      <c r="BE57" s="16">
        <f>BD57*(1-'Table de mortalité F'!$AC91)</f>
        <v>0.38971108929851223</v>
      </c>
      <c r="BF57" s="16">
        <f>BE57*(1-'Table de mortalité F'!$AC91)</f>
        <v>0.38955520486279283</v>
      </c>
      <c r="BG57" s="16">
        <f>BF57*(1-'Table de mortalité F'!$AC91)</f>
        <v>0.38939938278084774</v>
      </c>
      <c r="BH57" s="16">
        <f>BG57*(1-'Table de mortalité F'!$AC91)</f>
        <v>0.38924362302773541</v>
      </c>
      <c r="BI57" s="16">
        <f>BH57*(1-'Table de mortalité F'!$AC91)</f>
        <v>0.38908792557852434</v>
      </c>
      <c r="BJ57" s="16">
        <f>BI57*(1-'Table de mortalité F'!$AC91)</f>
        <v>0.38893229040829297</v>
      </c>
      <c r="BK57" s="16">
        <f>BJ57*(1-'Table de mortalité F'!$AC91)</f>
        <v>0.38877671749212966</v>
      </c>
      <c r="BL57" s="16">
        <f>BK57*(1-'Table de mortalité F'!$AC91)</f>
        <v>0.38862120680513285</v>
      </c>
      <c r="BM57" s="16">
        <f>BL57*(1-'Table de mortalité F'!$AC91)</f>
        <v>0.38846575832241081</v>
      </c>
      <c r="BN57" s="16">
        <f>BM57*(1-'Table de mortalité F'!$AC91)</f>
        <v>0.38831037201908186</v>
      </c>
      <c r="BO57" s="16">
        <f>BN57*(1-'Table de mortalité F'!$AC91)</f>
        <v>0.38815504787027427</v>
      </c>
      <c r="BP57" s="16">
        <f>BO57*(1-'Table de mortalité F'!$AC91)</f>
        <v>0.38799978585112616</v>
      </c>
      <c r="BQ57" s="16">
        <f>BP57*(1-'Table de mortalité F'!$AC91)</f>
        <v>0.38784458593678572</v>
      </c>
      <c r="BR57" s="16">
        <f>BQ57*(1-'Table de mortalité F'!$AC91)</f>
        <v>0.38768944810241102</v>
      </c>
      <c r="BS57" s="16">
        <f>BR57*(1-'Table de mortalité F'!$AC91)</f>
        <v>0.38753437232317006</v>
      </c>
      <c r="BT57" s="16">
        <f>BS57*(1-'Table de mortalité F'!$AC91)</f>
        <v>0.38737935857424083</v>
      </c>
      <c r="BU57" s="16">
        <f>BT57*(1-'Table de mortalité F'!$AC91)</f>
        <v>0.38722440683081116</v>
      </c>
      <c r="BV57" s="16">
        <f>BU57*(1-'Table de mortalité F'!$AC91)</f>
        <v>0.38706951706807885</v>
      </c>
      <c r="BW57" s="16">
        <f>BV57*(1-'Table de mortalité F'!$AC91)</f>
        <v>0.38691468926125161</v>
      </c>
      <c r="BX57" s="16">
        <f>BW57*(1-'Table de mortalité F'!$AC91)</f>
        <v>0.3867599233855471</v>
      </c>
      <c r="BY57" s="16">
        <f>BX57*(1-'Table de mortalité F'!$AC91)</f>
        <v>0.38660521941619291</v>
      </c>
      <c r="BZ57" s="16">
        <f>BY57*(1-'Table de mortalité F'!$AC91)</f>
        <v>0.38645057732842647</v>
      </c>
      <c r="CA57" s="16">
        <f>BZ57*(1-'Table de mortalité F'!$AC91)</f>
        <v>0.38629599709749513</v>
      </c>
      <c r="CB57" s="16">
        <f>CA57*(1-'Table de mortalité F'!$AC91)</f>
        <v>0.38614147869865617</v>
      </c>
      <c r="CC57" s="16">
        <f>CB57*(1-'Table de mortalité F'!$AC91)</f>
        <v>0.38598702210717672</v>
      </c>
      <c r="CD57" s="16">
        <f>CC57*(1-'Table de mortalité F'!$AC91)</f>
        <v>0.3858326272983339</v>
      </c>
      <c r="CE57" s="16">
        <f>CD57*(1-'Table de mortalité F'!$AC91)</f>
        <v>0.38567829424741457</v>
      </c>
      <c r="CF57" s="16">
        <f>CE57*(1-'Table de mortalité F'!$AC91)</f>
        <v>0.3855240229297156</v>
      </c>
      <c r="CG57" s="16">
        <f>CF57*(1-'Table de mortalité F'!$AC91)</f>
        <v>0.38536981332054371</v>
      </c>
      <c r="CH57" s="16">
        <f>CG57*(1-'Table de mortalité F'!$AC91)</f>
        <v>0.38521566539521551</v>
      </c>
      <c r="CI57" s="16">
        <f>CH57*(1-'Table de mortalité F'!$AC91)</f>
        <v>0.38506157912905742</v>
      </c>
      <c r="CJ57" s="16">
        <f>CI57*(1-'Table de mortalité F'!$AC91)</f>
        <v>0.38490755449740582</v>
      </c>
      <c r="CK57" s="16">
        <f>CJ57*(1-'Table de mortalité F'!$AC91)</f>
        <v>0.38475359147560689</v>
      </c>
      <c r="CL57" s="16">
        <f>CK57*(1-'Table de mortalité F'!$AC91)</f>
        <v>0.38459969003901667</v>
      </c>
      <c r="CM57" s="16">
        <f>CL57*(1-'Table de mortalité F'!$AC91)</f>
        <v>0.38444585016300109</v>
      </c>
      <c r="CN57" s="16">
        <f>CM57*(1-'Table de mortalité F'!$AC91)</f>
        <v>0.3842920718229359</v>
      </c>
      <c r="CO57" s="16">
        <f>CN57*(1-'Table de mortalité F'!$AC91)</f>
        <v>0.38413835499420673</v>
      </c>
      <c r="CP57" s="16">
        <f>CO57*(1-'Table de mortalité F'!$AC91)</f>
        <v>0.38398469965220905</v>
      </c>
      <c r="CQ57" s="16">
        <f>CP57*(1-'Table de mortalité F'!$AC91)</f>
        <v>0.38383110577234819</v>
      </c>
      <c r="CR57" s="16">
        <f>CQ57*(1-'Table de mortalité F'!$AC91)</f>
        <v>0.38367757333003927</v>
      </c>
      <c r="CS57" s="16">
        <f>CR57*(1-'Table de mortalité F'!$AC91)</f>
        <v>0.38352410230070727</v>
      </c>
      <c r="CT57" s="16">
        <f>CS57*(1-'Table de mortalité F'!$AC91)</f>
        <v>0.38337069265978702</v>
      </c>
      <c r="CU57" s="16">
        <f>CT57*(1-'Table de mortalité F'!$AC91)</f>
        <v>0.38321734438272309</v>
      </c>
      <c r="CV57" s="16">
        <f>CU57*(1-'Table de mortalité F'!$AC91)</f>
        <v>0.38306405744497002</v>
      </c>
      <c r="CW57" s="16">
        <f>CV57*(1-'Table de mortalité F'!$AC91)</f>
        <v>0.38291083182199204</v>
      </c>
      <c r="CX57" s="16">
        <f>CW57*(1-'Table de mortalité F'!$AC91)</f>
        <v>0.38275766748926326</v>
      </c>
      <c r="CY57" s="16">
        <f>CX57*(1-'Table de mortalité F'!$AC91)</f>
        <v>0.38260456442226759</v>
      </c>
      <c r="CZ57" s="16">
        <f>CY57*(1-'Table de mortalité F'!$AC91)</f>
        <v>0.38245152259649873</v>
      </c>
      <c r="DA57" s="16">
        <f>CZ57*(1-'Table de mortalité F'!$AC91)</f>
        <v>0.38229854198746016</v>
      </c>
      <c r="DB57" s="16">
        <f>DA57*(1-'Table de mortalité F'!$AC91)</f>
        <v>0.3821456225706652</v>
      </c>
      <c r="DC57" s="16">
        <f>DB57*(1-'Table de mortalité F'!$AC91)</f>
        <v>0.38199276432163692</v>
      </c>
      <c r="DD57" s="16">
        <f>DC57*(1-'Table de mortalité F'!$AC91)</f>
        <v>0.38183996721590829</v>
      </c>
      <c r="DE57" s="16">
        <f>DD57*(1-'Table de mortalité F'!$AC91)</f>
        <v>0.38168723122902193</v>
      </c>
      <c r="DF57" s="16">
        <f>DE57*(1-'Table de mortalité F'!$AC91)</f>
        <v>0.38153455633653033</v>
      </c>
      <c r="DG57" s="16">
        <f>DF57*(1-'Table de mortalité F'!$AC91)</f>
        <v>0.38138194251399571</v>
      </c>
      <c r="DH57" s="16">
        <f>DG57*(1-'Table de mortalité F'!$AC91)</f>
        <v>0.38122938973699011</v>
      </c>
      <c r="DI57" s="16">
        <f>DH57*(1-'Table de mortalité F'!$AC91)</f>
        <v>0.38107689798109534</v>
      </c>
      <c r="DJ57" s="16">
        <f>DI57*(1-'Table de mortalité F'!$AC91)</f>
        <v>0.38092446722190293</v>
      </c>
      <c r="DK57" s="16">
        <f>DJ57*(1-'Table de mortalité F'!$AC91)</f>
        <v>0.38077209743501417</v>
      </c>
    </row>
    <row r="58" spans="1:115" x14ac:dyDescent="0.2">
      <c r="A58" s="16"/>
      <c r="B58" s="16">
        <v>105</v>
      </c>
      <c r="C58" s="16"/>
      <c r="D58" s="16">
        <f>'Table de mortalité F'!AG92</f>
        <v>0.41915999999999998</v>
      </c>
      <c r="E58" s="16">
        <f>'Table de mortalité F'!AH92</f>
        <v>0.41915999999999998</v>
      </c>
      <c r="F58" s="16">
        <f>'Table de mortalité F'!AI92</f>
        <v>0.41915999999999998</v>
      </c>
      <c r="G58" s="16">
        <f>'Table de mortalité F'!AJ92</f>
        <v>0.41915999999999998</v>
      </c>
      <c r="H58" s="16">
        <f>'Table de mortalité F'!AK92</f>
        <v>0.41915999999999998</v>
      </c>
      <c r="I58" s="16">
        <f>'Table de mortalité F'!AL92</f>
        <v>0.41915999999999998</v>
      </c>
      <c r="J58" s="16">
        <f>'Table de mortalité F'!AM92</f>
        <v>0.41915999999999998</v>
      </c>
      <c r="K58" s="16">
        <f>'Table de mortalité F'!AN92</f>
        <v>0.41915999999999998</v>
      </c>
      <c r="L58" s="16">
        <f>'Table de mortalité F'!AO92</f>
        <v>0.41915999999999998</v>
      </c>
      <c r="M58" s="16">
        <f>'Table de mortalité F'!AP92</f>
        <v>0.41915999999999998</v>
      </c>
      <c r="N58" s="16">
        <f>'Table de mortalité F'!AQ92</f>
        <v>0.41915999999999998</v>
      </c>
      <c r="O58" s="16">
        <f>'Table de mortalité F'!AR92</f>
        <v>0.41915999999999998</v>
      </c>
      <c r="P58" s="16">
        <f>'Table de mortalité F'!AS92</f>
        <v>0.41915999999999998</v>
      </c>
      <c r="Q58" s="16">
        <f>'Table de mortalité F'!AT92</f>
        <v>0.41915999999999998</v>
      </c>
      <c r="R58" s="16">
        <f>'Table de mortalité F'!AU92</f>
        <v>0.41915999999999998</v>
      </c>
      <c r="S58" s="16">
        <f>'Table de mortalité F'!AV92</f>
        <v>0.41915999999999998</v>
      </c>
      <c r="T58" s="16">
        <f>'Table de mortalité F'!AW92</f>
        <v>0.41915999999999998</v>
      </c>
      <c r="U58" s="16">
        <f>'Table de mortalité F'!AX92</f>
        <v>0.41915999999999998</v>
      </c>
      <c r="V58" s="16">
        <f>'Table de mortalité F'!AY92</f>
        <v>0.41915999999999998</v>
      </c>
      <c r="W58" s="16">
        <f>'Table de mortalité F'!AZ92</f>
        <v>0.41915999999999998</v>
      </c>
      <c r="X58" s="16">
        <f>'Table de mortalité F'!BA92</f>
        <v>0.41915999999999998</v>
      </c>
      <c r="Y58" s="16">
        <f>'Table de mortalité F'!BB92</f>
        <v>0.41915999999999998</v>
      </c>
      <c r="Z58" s="16">
        <f>'Table de mortalité F'!BC92</f>
        <v>0.41915999999999998</v>
      </c>
      <c r="AA58" s="16">
        <f>'Table de mortalité F'!BD92</f>
        <v>0.41915999999999998</v>
      </c>
      <c r="AB58" s="16">
        <f>'Table de mortalité F'!BE92</f>
        <v>0.41915999999999998</v>
      </c>
      <c r="AC58" s="16">
        <f>'Table de mortalité F'!BF92</f>
        <v>0.41915999999999998</v>
      </c>
      <c r="AD58" s="16">
        <f>'Table de mortalité F'!BG92</f>
        <v>0.41915999999999998</v>
      </c>
      <c r="AE58" s="16">
        <f>'Table de mortalité F'!BH92</f>
        <v>0.41915999999999998</v>
      </c>
      <c r="AF58" s="16">
        <f>'Table de mortalité F'!BI92</f>
        <v>0.41915999999999998</v>
      </c>
      <c r="AG58" s="16">
        <f>AF58*(1-'Table de mortalité F'!$AC92)</f>
        <v>0.41915999999999998</v>
      </c>
      <c r="AH58" s="16">
        <f>AG58*(1-'Table de mortalité F'!$AC92)</f>
        <v>0.41915999999999998</v>
      </c>
      <c r="AI58" s="16">
        <f>AH58*(1-'Table de mortalité F'!$AC92)</f>
        <v>0.41915999999999998</v>
      </c>
      <c r="AJ58" s="16">
        <f>AI58*(1-'Table de mortalité F'!$AC92)</f>
        <v>0.41915999999999998</v>
      </c>
      <c r="AK58" s="16">
        <f>AJ58*(1-'Table de mortalité F'!$AC92)</f>
        <v>0.41915999999999998</v>
      </c>
      <c r="AL58" s="16">
        <f>AK58*(1-'Table de mortalité F'!$AC92)</f>
        <v>0.41915999999999998</v>
      </c>
      <c r="AM58" s="16">
        <f>AL58*(1-'Table de mortalité F'!$AC92)</f>
        <v>0.41915999999999998</v>
      </c>
      <c r="AN58" s="16">
        <f>AM58*(1-'Table de mortalité F'!$AC92)</f>
        <v>0.41915999999999998</v>
      </c>
      <c r="AO58" s="16">
        <f>AN58*(1-'Table de mortalité F'!$AC92)</f>
        <v>0.41915999999999998</v>
      </c>
      <c r="AP58" s="16">
        <f>AO58*(1-'Table de mortalité F'!$AC92)</f>
        <v>0.41915999999999998</v>
      </c>
      <c r="AQ58" s="16">
        <f>AP58*(1-'Table de mortalité F'!$AC92)</f>
        <v>0.41915999999999998</v>
      </c>
      <c r="AR58" s="16">
        <f>AQ58*(1-'Table de mortalité F'!$AC92)</f>
        <v>0.41915999999999998</v>
      </c>
      <c r="AS58" s="16">
        <f>AR58*(1-'Table de mortalité F'!$AC92)</f>
        <v>0.41915999999999998</v>
      </c>
      <c r="AT58" s="16">
        <f>AS58*(1-'Table de mortalité F'!$AC92)</f>
        <v>0.41915999999999998</v>
      </c>
      <c r="AU58" s="16">
        <f>AT58*(1-'Table de mortalité F'!$AC92)</f>
        <v>0.41915999999999998</v>
      </c>
      <c r="AV58" s="16">
        <f>AU58*(1-'Table de mortalité F'!$AC92)</f>
        <v>0.41915999999999998</v>
      </c>
      <c r="AW58" s="16">
        <f>AV58*(1-'Table de mortalité F'!$AC92)</f>
        <v>0.41915999999999998</v>
      </c>
      <c r="AX58" s="16">
        <f>AW58*(1-'Table de mortalité F'!$AC92)</f>
        <v>0.41915999999999998</v>
      </c>
      <c r="AY58" s="16">
        <f>AX58*(1-'Table de mortalité F'!$AC92)</f>
        <v>0.41915999999999998</v>
      </c>
      <c r="AZ58" s="16">
        <f>AY58*(1-'Table de mortalité F'!$AC92)</f>
        <v>0.41915999999999998</v>
      </c>
      <c r="BA58" s="16">
        <f>AZ58*(1-'Table de mortalité F'!$AC92)</f>
        <v>0.41915999999999998</v>
      </c>
      <c r="BB58" s="16">
        <f>BA58*(1-'Table de mortalité F'!$AC92)</f>
        <v>0.41915999999999998</v>
      </c>
      <c r="BC58" s="16">
        <f>BB58*(1-'Table de mortalité F'!$AC92)</f>
        <v>0.41915999999999998</v>
      </c>
      <c r="BD58" s="16">
        <f>BC58*(1-'Table de mortalité F'!$AC92)</f>
        <v>0.41915999999999998</v>
      </c>
      <c r="BE58" s="16">
        <f>BD58*(1-'Table de mortalité F'!$AC92)</f>
        <v>0.41915999999999998</v>
      </c>
      <c r="BF58" s="16">
        <f>BE58*(1-'Table de mortalité F'!$AC92)</f>
        <v>0.41915999999999998</v>
      </c>
      <c r="BG58" s="16">
        <f>BF58*(1-'Table de mortalité F'!$AC92)</f>
        <v>0.41915999999999998</v>
      </c>
      <c r="BH58" s="16">
        <f>BG58*(1-'Table de mortalité F'!$AC92)</f>
        <v>0.41915999999999998</v>
      </c>
      <c r="BI58" s="16">
        <f>BH58*(1-'Table de mortalité F'!$AC92)</f>
        <v>0.41915999999999998</v>
      </c>
      <c r="BJ58" s="16">
        <f>BI58*(1-'Table de mortalité F'!$AC92)</f>
        <v>0.41915999999999998</v>
      </c>
      <c r="BK58" s="16">
        <f>BJ58*(1-'Table de mortalité F'!$AC92)</f>
        <v>0.41915999999999998</v>
      </c>
      <c r="BL58" s="16">
        <f>BK58*(1-'Table de mortalité F'!$AC92)</f>
        <v>0.41915999999999998</v>
      </c>
      <c r="BM58" s="16">
        <f>BL58*(1-'Table de mortalité F'!$AC92)</f>
        <v>0.41915999999999998</v>
      </c>
      <c r="BN58" s="16">
        <f>BM58*(1-'Table de mortalité F'!$AC92)</f>
        <v>0.41915999999999998</v>
      </c>
      <c r="BO58" s="16">
        <f>BN58*(1-'Table de mortalité F'!$AC92)</f>
        <v>0.41915999999999998</v>
      </c>
      <c r="BP58" s="16">
        <f>BO58*(1-'Table de mortalité F'!$AC92)</f>
        <v>0.41915999999999998</v>
      </c>
      <c r="BQ58" s="16">
        <f>BP58*(1-'Table de mortalité F'!$AC92)</f>
        <v>0.41915999999999998</v>
      </c>
      <c r="BR58" s="16">
        <f>BQ58*(1-'Table de mortalité F'!$AC92)</f>
        <v>0.41915999999999998</v>
      </c>
      <c r="BS58" s="16">
        <f>BR58*(1-'Table de mortalité F'!$AC92)</f>
        <v>0.41915999999999998</v>
      </c>
      <c r="BT58" s="16">
        <f>BS58*(1-'Table de mortalité F'!$AC92)</f>
        <v>0.41915999999999998</v>
      </c>
      <c r="BU58" s="16">
        <f>BT58*(1-'Table de mortalité F'!$AC92)</f>
        <v>0.41915999999999998</v>
      </c>
      <c r="BV58" s="16">
        <f>BU58*(1-'Table de mortalité F'!$AC92)</f>
        <v>0.41915999999999998</v>
      </c>
      <c r="BW58" s="16">
        <f>BV58*(1-'Table de mortalité F'!$AC92)</f>
        <v>0.41915999999999998</v>
      </c>
      <c r="BX58" s="16">
        <f>BW58*(1-'Table de mortalité F'!$AC92)</f>
        <v>0.41915999999999998</v>
      </c>
      <c r="BY58" s="16">
        <f>BX58*(1-'Table de mortalité F'!$AC92)</f>
        <v>0.41915999999999998</v>
      </c>
      <c r="BZ58" s="16">
        <f>BY58*(1-'Table de mortalité F'!$AC92)</f>
        <v>0.41915999999999998</v>
      </c>
      <c r="CA58" s="16">
        <f>BZ58*(1-'Table de mortalité F'!$AC92)</f>
        <v>0.41915999999999998</v>
      </c>
      <c r="CB58" s="16">
        <f>CA58*(1-'Table de mortalité F'!$AC92)</f>
        <v>0.41915999999999998</v>
      </c>
      <c r="CC58" s="16">
        <f>CB58*(1-'Table de mortalité F'!$AC92)</f>
        <v>0.41915999999999998</v>
      </c>
      <c r="CD58" s="16">
        <f>CC58*(1-'Table de mortalité F'!$AC92)</f>
        <v>0.41915999999999998</v>
      </c>
      <c r="CE58" s="16">
        <f>CD58*(1-'Table de mortalité F'!$AC92)</f>
        <v>0.41915999999999998</v>
      </c>
      <c r="CF58" s="16">
        <f>CE58*(1-'Table de mortalité F'!$AC92)</f>
        <v>0.41915999999999998</v>
      </c>
      <c r="CG58" s="16">
        <f>CF58*(1-'Table de mortalité F'!$AC92)</f>
        <v>0.41915999999999998</v>
      </c>
      <c r="CH58" s="16">
        <f>CG58*(1-'Table de mortalité F'!$AC92)</f>
        <v>0.41915999999999998</v>
      </c>
      <c r="CI58" s="16">
        <f>CH58*(1-'Table de mortalité F'!$AC92)</f>
        <v>0.41915999999999998</v>
      </c>
      <c r="CJ58" s="16">
        <f>CI58*(1-'Table de mortalité F'!$AC92)</f>
        <v>0.41915999999999998</v>
      </c>
      <c r="CK58" s="16">
        <f>CJ58*(1-'Table de mortalité F'!$AC92)</f>
        <v>0.41915999999999998</v>
      </c>
      <c r="CL58" s="16">
        <f>CK58*(1-'Table de mortalité F'!$AC92)</f>
        <v>0.41915999999999998</v>
      </c>
      <c r="CM58" s="16">
        <f>CL58*(1-'Table de mortalité F'!$AC92)</f>
        <v>0.41915999999999998</v>
      </c>
      <c r="CN58" s="16">
        <f>CM58*(1-'Table de mortalité F'!$AC92)</f>
        <v>0.41915999999999998</v>
      </c>
      <c r="CO58" s="16">
        <f>CN58*(1-'Table de mortalité F'!$AC92)</f>
        <v>0.41915999999999998</v>
      </c>
      <c r="CP58" s="16">
        <f>CO58*(1-'Table de mortalité F'!$AC92)</f>
        <v>0.41915999999999998</v>
      </c>
      <c r="CQ58" s="16">
        <f>CP58*(1-'Table de mortalité F'!$AC92)</f>
        <v>0.41915999999999998</v>
      </c>
      <c r="CR58" s="16">
        <f>CQ58*(1-'Table de mortalité F'!$AC92)</f>
        <v>0.41915999999999998</v>
      </c>
      <c r="CS58" s="16">
        <f>CR58*(1-'Table de mortalité F'!$AC92)</f>
        <v>0.41915999999999998</v>
      </c>
      <c r="CT58" s="16">
        <f>CS58*(1-'Table de mortalité F'!$AC92)</f>
        <v>0.41915999999999998</v>
      </c>
      <c r="CU58" s="16">
        <f>CT58*(1-'Table de mortalité F'!$AC92)</f>
        <v>0.41915999999999998</v>
      </c>
      <c r="CV58" s="16">
        <f>CU58*(1-'Table de mortalité F'!$AC92)</f>
        <v>0.41915999999999998</v>
      </c>
      <c r="CW58" s="16">
        <f>CV58*(1-'Table de mortalité F'!$AC92)</f>
        <v>0.41915999999999998</v>
      </c>
      <c r="CX58" s="16">
        <f>CW58*(1-'Table de mortalité F'!$AC92)</f>
        <v>0.41915999999999998</v>
      </c>
      <c r="CY58" s="16">
        <f>CX58*(1-'Table de mortalité F'!$AC92)</f>
        <v>0.41915999999999998</v>
      </c>
      <c r="CZ58" s="16">
        <f>CY58*(1-'Table de mortalité F'!$AC92)</f>
        <v>0.41915999999999998</v>
      </c>
      <c r="DA58" s="16">
        <f>CZ58*(1-'Table de mortalité F'!$AC92)</f>
        <v>0.41915999999999998</v>
      </c>
      <c r="DB58" s="16">
        <f>DA58*(1-'Table de mortalité F'!$AC92)</f>
        <v>0.41915999999999998</v>
      </c>
      <c r="DC58" s="16">
        <f>DB58*(1-'Table de mortalité F'!$AC92)</f>
        <v>0.41915999999999998</v>
      </c>
      <c r="DD58" s="16">
        <f>DC58*(1-'Table de mortalité F'!$AC92)</f>
        <v>0.41915999999999998</v>
      </c>
      <c r="DE58" s="16">
        <f>DD58*(1-'Table de mortalité F'!$AC92)</f>
        <v>0.41915999999999998</v>
      </c>
      <c r="DF58" s="16">
        <f>DE58*(1-'Table de mortalité F'!$AC92)</f>
        <v>0.41915999999999998</v>
      </c>
      <c r="DG58" s="16">
        <f>DF58*(1-'Table de mortalité F'!$AC92)</f>
        <v>0.41915999999999998</v>
      </c>
      <c r="DH58" s="16">
        <f>DG58*(1-'Table de mortalité F'!$AC92)</f>
        <v>0.41915999999999998</v>
      </c>
      <c r="DI58" s="16">
        <f>DH58*(1-'Table de mortalité F'!$AC92)</f>
        <v>0.41915999999999998</v>
      </c>
      <c r="DJ58" s="16">
        <f>DI58*(1-'Table de mortalité F'!$AC92)</f>
        <v>0.41915999999999998</v>
      </c>
      <c r="DK58" s="16">
        <f>DJ58*(1-'Table de mortalité F'!$AC92)</f>
        <v>0.41915999999999998</v>
      </c>
    </row>
    <row r="59" spans="1:115" x14ac:dyDescent="0.2">
      <c r="A59" s="16"/>
      <c r="B59" s="16">
        <v>106</v>
      </c>
      <c r="C59" s="16"/>
      <c r="D59" s="16">
        <f>'Table de mortalité F'!AG93</f>
        <v>0.43936999999999998</v>
      </c>
      <c r="E59" s="16">
        <f>'Table de mortalité F'!AH93</f>
        <v>0.43936999999999998</v>
      </c>
      <c r="F59" s="16">
        <f>'Table de mortalité F'!AI93</f>
        <v>0.43936999999999998</v>
      </c>
      <c r="G59" s="16">
        <f>'Table de mortalité F'!AJ93</f>
        <v>0.43936999999999998</v>
      </c>
      <c r="H59" s="16">
        <f>'Table de mortalité F'!AK93</f>
        <v>0.43936999999999998</v>
      </c>
      <c r="I59" s="16">
        <f>'Table de mortalité F'!AL93</f>
        <v>0.43936999999999998</v>
      </c>
      <c r="J59" s="16">
        <f>'Table de mortalité F'!AM93</f>
        <v>0.43936999999999998</v>
      </c>
      <c r="K59" s="16">
        <f>'Table de mortalité F'!AN93</f>
        <v>0.43936999999999998</v>
      </c>
      <c r="L59" s="16">
        <f>'Table de mortalité F'!AO93</f>
        <v>0.43936999999999998</v>
      </c>
      <c r="M59" s="16">
        <f>'Table de mortalité F'!AP93</f>
        <v>0.43936999999999998</v>
      </c>
      <c r="N59" s="16">
        <f>'Table de mortalité F'!AQ93</f>
        <v>0.43936999999999998</v>
      </c>
      <c r="O59" s="16">
        <f>'Table de mortalité F'!AR93</f>
        <v>0.43936999999999998</v>
      </c>
      <c r="P59" s="16">
        <f>'Table de mortalité F'!AS93</f>
        <v>0.43936999999999998</v>
      </c>
      <c r="Q59" s="16">
        <f>'Table de mortalité F'!AT93</f>
        <v>0.43936999999999998</v>
      </c>
      <c r="R59" s="16">
        <f>'Table de mortalité F'!AU93</f>
        <v>0.43936999999999998</v>
      </c>
      <c r="S59" s="16">
        <f>'Table de mortalité F'!AV93</f>
        <v>0.43936999999999998</v>
      </c>
      <c r="T59" s="16">
        <f>'Table de mortalité F'!AW93</f>
        <v>0.43936999999999998</v>
      </c>
      <c r="U59" s="16">
        <f>'Table de mortalité F'!AX93</f>
        <v>0.43936999999999998</v>
      </c>
      <c r="V59" s="16">
        <f>'Table de mortalité F'!AY93</f>
        <v>0.43936999999999998</v>
      </c>
      <c r="W59" s="16">
        <f>'Table de mortalité F'!AZ93</f>
        <v>0.43936999999999998</v>
      </c>
      <c r="X59" s="16">
        <f>'Table de mortalité F'!BA93</f>
        <v>0.43936999999999998</v>
      </c>
      <c r="Y59" s="16">
        <f>'Table de mortalité F'!BB93</f>
        <v>0.43936999999999998</v>
      </c>
      <c r="Z59" s="16">
        <f>'Table de mortalité F'!BC93</f>
        <v>0.43936999999999998</v>
      </c>
      <c r="AA59" s="16">
        <f>'Table de mortalité F'!BD93</f>
        <v>0.43936999999999998</v>
      </c>
      <c r="AB59" s="16">
        <f>'Table de mortalité F'!BE93</f>
        <v>0.43936999999999998</v>
      </c>
      <c r="AC59" s="16">
        <f>'Table de mortalité F'!BF93</f>
        <v>0.43936999999999998</v>
      </c>
      <c r="AD59" s="16">
        <f>'Table de mortalité F'!BG93</f>
        <v>0.43936999999999998</v>
      </c>
      <c r="AE59" s="16">
        <f>'Table de mortalité F'!BH93</f>
        <v>0.43936999999999998</v>
      </c>
      <c r="AF59" s="16">
        <f>'Table de mortalité F'!BI93</f>
        <v>0.43936999999999998</v>
      </c>
      <c r="AG59" s="16">
        <f>AF59*(1-'Table de mortalité F'!$AC93)</f>
        <v>0.43936999999999998</v>
      </c>
      <c r="AH59" s="16">
        <f>AG59*(1-'Table de mortalité F'!$AC93)</f>
        <v>0.43936999999999998</v>
      </c>
      <c r="AI59" s="16">
        <f>AH59*(1-'Table de mortalité F'!$AC93)</f>
        <v>0.43936999999999998</v>
      </c>
      <c r="AJ59" s="16">
        <f>AI59*(1-'Table de mortalité F'!$AC93)</f>
        <v>0.43936999999999998</v>
      </c>
      <c r="AK59" s="16">
        <f>AJ59*(1-'Table de mortalité F'!$AC93)</f>
        <v>0.43936999999999998</v>
      </c>
      <c r="AL59" s="16">
        <f>AK59*(1-'Table de mortalité F'!$AC93)</f>
        <v>0.43936999999999998</v>
      </c>
      <c r="AM59" s="16">
        <f>AL59*(1-'Table de mortalité F'!$AC93)</f>
        <v>0.43936999999999998</v>
      </c>
      <c r="AN59" s="16">
        <f>AM59*(1-'Table de mortalité F'!$AC93)</f>
        <v>0.43936999999999998</v>
      </c>
      <c r="AO59" s="16">
        <f>AN59*(1-'Table de mortalité F'!$AC93)</f>
        <v>0.43936999999999998</v>
      </c>
      <c r="AP59" s="16">
        <f>AO59*(1-'Table de mortalité F'!$AC93)</f>
        <v>0.43936999999999998</v>
      </c>
      <c r="AQ59" s="16">
        <f>AP59*(1-'Table de mortalité F'!$AC93)</f>
        <v>0.43936999999999998</v>
      </c>
      <c r="AR59" s="16">
        <f>AQ59*(1-'Table de mortalité F'!$AC93)</f>
        <v>0.43936999999999998</v>
      </c>
      <c r="AS59" s="16">
        <f>AR59*(1-'Table de mortalité F'!$AC93)</f>
        <v>0.43936999999999998</v>
      </c>
      <c r="AT59" s="16">
        <f>AS59*(1-'Table de mortalité F'!$AC93)</f>
        <v>0.43936999999999998</v>
      </c>
      <c r="AU59" s="16">
        <f>AT59*(1-'Table de mortalité F'!$AC93)</f>
        <v>0.43936999999999998</v>
      </c>
      <c r="AV59" s="16">
        <f>AU59*(1-'Table de mortalité F'!$AC93)</f>
        <v>0.43936999999999998</v>
      </c>
      <c r="AW59" s="16">
        <f>AV59*(1-'Table de mortalité F'!$AC93)</f>
        <v>0.43936999999999998</v>
      </c>
      <c r="AX59" s="16">
        <f>AW59*(1-'Table de mortalité F'!$AC93)</f>
        <v>0.43936999999999998</v>
      </c>
      <c r="AY59" s="16">
        <f>AX59*(1-'Table de mortalité F'!$AC93)</f>
        <v>0.43936999999999998</v>
      </c>
      <c r="AZ59" s="16">
        <f>AY59*(1-'Table de mortalité F'!$AC93)</f>
        <v>0.43936999999999998</v>
      </c>
      <c r="BA59" s="16">
        <f>AZ59*(1-'Table de mortalité F'!$AC93)</f>
        <v>0.43936999999999998</v>
      </c>
      <c r="BB59" s="16">
        <f>BA59*(1-'Table de mortalité F'!$AC93)</f>
        <v>0.43936999999999998</v>
      </c>
      <c r="BC59" s="16">
        <f>BB59*(1-'Table de mortalité F'!$AC93)</f>
        <v>0.43936999999999998</v>
      </c>
      <c r="BD59" s="16">
        <f>BC59*(1-'Table de mortalité F'!$AC93)</f>
        <v>0.43936999999999998</v>
      </c>
      <c r="BE59" s="16">
        <f>BD59*(1-'Table de mortalité F'!$AC93)</f>
        <v>0.43936999999999998</v>
      </c>
      <c r="BF59" s="16">
        <f>BE59*(1-'Table de mortalité F'!$AC93)</f>
        <v>0.43936999999999998</v>
      </c>
      <c r="BG59" s="16">
        <f>BF59*(1-'Table de mortalité F'!$AC93)</f>
        <v>0.43936999999999998</v>
      </c>
      <c r="BH59" s="16">
        <f>BG59*(1-'Table de mortalité F'!$AC93)</f>
        <v>0.43936999999999998</v>
      </c>
      <c r="BI59" s="16">
        <f>BH59*(1-'Table de mortalité F'!$AC93)</f>
        <v>0.43936999999999998</v>
      </c>
      <c r="BJ59" s="16">
        <f>BI59*(1-'Table de mortalité F'!$AC93)</f>
        <v>0.43936999999999998</v>
      </c>
      <c r="BK59" s="16">
        <f>BJ59*(1-'Table de mortalité F'!$AC93)</f>
        <v>0.43936999999999998</v>
      </c>
      <c r="BL59" s="16">
        <f>BK59*(1-'Table de mortalité F'!$AC93)</f>
        <v>0.43936999999999998</v>
      </c>
      <c r="BM59" s="16">
        <f>BL59*(1-'Table de mortalité F'!$AC93)</f>
        <v>0.43936999999999998</v>
      </c>
      <c r="BN59" s="16">
        <f>BM59*(1-'Table de mortalité F'!$AC93)</f>
        <v>0.43936999999999998</v>
      </c>
      <c r="BO59" s="16">
        <f>BN59*(1-'Table de mortalité F'!$AC93)</f>
        <v>0.43936999999999998</v>
      </c>
      <c r="BP59" s="16">
        <f>BO59*(1-'Table de mortalité F'!$AC93)</f>
        <v>0.43936999999999998</v>
      </c>
      <c r="BQ59" s="16">
        <f>BP59*(1-'Table de mortalité F'!$AC93)</f>
        <v>0.43936999999999998</v>
      </c>
      <c r="BR59" s="16">
        <f>BQ59*(1-'Table de mortalité F'!$AC93)</f>
        <v>0.43936999999999998</v>
      </c>
      <c r="BS59" s="16">
        <f>BR59*(1-'Table de mortalité F'!$AC93)</f>
        <v>0.43936999999999998</v>
      </c>
      <c r="BT59" s="16">
        <f>BS59*(1-'Table de mortalité F'!$AC93)</f>
        <v>0.43936999999999998</v>
      </c>
      <c r="BU59" s="16">
        <f>BT59*(1-'Table de mortalité F'!$AC93)</f>
        <v>0.43936999999999998</v>
      </c>
      <c r="BV59" s="16">
        <f>BU59*(1-'Table de mortalité F'!$AC93)</f>
        <v>0.43936999999999998</v>
      </c>
      <c r="BW59" s="16">
        <f>BV59*(1-'Table de mortalité F'!$AC93)</f>
        <v>0.43936999999999998</v>
      </c>
      <c r="BX59" s="16">
        <f>BW59*(1-'Table de mortalité F'!$AC93)</f>
        <v>0.43936999999999998</v>
      </c>
      <c r="BY59" s="16">
        <f>BX59*(1-'Table de mortalité F'!$AC93)</f>
        <v>0.43936999999999998</v>
      </c>
      <c r="BZ59" s="16">
        <f>BY59*(1-'Table de mortalité F'!$AC93)</f>
        <v>0.43936999999999998</v>
      </c>
      <c r="CA59" s="16">
        <f>BZ59*(1-'Table de mortalité F'!$AC93)</f>
        <v>0.43936999999999998</v>
      </c>
      <c r="CB59" s="16">
        <f>CA59*(1-'Table de mortalité F'!$AC93)</f>
        <v>0.43936999999999998</v>
      </c>
      <c r="CC59" s="16">
        <f>CB59*(1-'Table de mortalité F'!$AC93)</f>
        <v>0.43936999999999998</v>
      </c>
      <c r="CD59" s="16">
        <f>CC59*(1-'Table de mortalité F'!$AC93)</f>
        <v>0.43936999999999998</v>
      </c>
      <c r="CE59" s="16">
        <f>CD59*(1-'Table de mortalité F'!$AC93)</f>
        <v>0.43936999999999998</v>
      </c>
      <c r="CF59" s="16">
        <f>CE59*(1-'Table de mortalité F'!$AC93)</f>
        <v>0.43936999999999998</v>
      </c>
      <c r="CG59" s="16">
        <f>CF59*(1-'Table de mortalité F'!$AC93)</f>
        <v>0.43936999999999998</v>
      </c>
      <c r="CH59" s="16">
        <f>CG59*(1-'Table de mortalité F'!$AC93)</f>
        <v>0.43936999999999998</v>
      </c>
      <c r="CI59" s="16">
        <f>CH59*(1-'Table de mortalité F'!$AC93)</f>
        <v>0.43936999999999998</v>
      </c>
      <c r="CJ59" s="16">
        <f>CI59*(1-'Table de mortalité F'!$AC93)</f>
        <v>0.43936999999999998</v>
      </c>
      <c r="CK59" s="16">
        <f>CJ59*(1-'Table de mortalité F'!$AC93)</f>
        <v>0.43936999999999998</v>
      </c>
      <c r="CL59" s="16">
        <f>CK59*(1-'Table de mortalité F'!$AC93)</f>
        <v>0.43936999999999998</v>
      </c>
      <c r="CM59" s="16">
        <f>CL59*(1-'Table de mortalité F'!$AC93)</f>
        <v>0.43936999999999998</v>
      </c>
      <c r="CN59" s="16">
        <f>CM59*(1-'Table de mortalité F'!$AC93)</f>
        <v>0.43936999999999998</v>
      </c>
      <c r="CO59" s="16">
        <f>CN59*(1-'Table de mortalité F'!$AC93)</f>
        <v>0.43936999999999998</v>
      </c>
      <c r="CP59" s="16">
        <f>CO59*(1-'Table de mortalité F'!$AC93)</f>
        <v>0.43936999999999998</v>
      </c>
      <c r="CQ59" s="16">
        <f>CP59*(1-'Table de mortalité F'!$AC93)</f>
        <v>0.43936999999999998</v>
      </c>
      <c r="CR59" s="16">
        <f>CQ59*(1-'Table de mortalité F'!$AC93)</f>
        <v>0.43936999999999998</v>
      </c>
      <c r="CS59" s="16">
        <f>CR59*(1-'Table de mortalité F'!$AC93)</f>
        <v>0.43936999999999998</v>
      </c>
      <c r="CT59" s="16">
        <f>CS59*(1-'Table de mortalité F'!$AC93)</f>
        <v>0.43936999999999998</v>
      </c>
      <c r="CU59" s="16">
        <f>CT59*(1-'Table de mortalité F'!$AC93)</f>
        <v>0.43936999999999998</v>
      </c>
      <c r="CV59" s="16">
        <f>CU59*(1-'Table de mortalité F'!$AC93)</f>
        <v>0.43936999999999998</v>
      </c>
      <c r="CW59" s="16">
        <f>CV59*(1-'Table de mortalité F'!$AC93)</f>
        <v>0.43936999999999998</v>
      </c>
      <c r="CX59" s="16">
        <f>CW59*(1-'Table de mortalité F'!$AC93)</f>
        <v>0.43936999999999998</v>
      </c>
      <c r="CY59" s="16">
        <f>CX59*(1-'Table de mortalité F'!$AC93)</f>
        <v>0.43936999999999998</v>
      </c>
      <c r="CZ59" s="16">
        <f>CY59*(1-'Table de mortalité F'!$AC93)</f>
        <v>0.43936999999999998</v>
      </c>
      <c r="DA59" s="16">
        <f>CZ59*(1-'Table de mortalité F'!$AC93)</f>
        <v>0.43936999999999998</v>
      </c>
      <c r="DB59" s="16">
        <f>DA59*(1-'Table de mortalité F'!$AC93)</f>
        <v>0.43936999999999998</v>
      </c>
      <c r="DC59" s="16">
        <f>DB59*(1-'Table de mortalité F'!$AC93)</f>
        <v>0.43936999999999998</v>
      </c>
      <c r="DD59" s="16">
        <f>DC59*(1-'Table de mortalité F'!$AC93)</f>
        <v>0.43936999999999998</v>
      </c>
      <c r="DE59" s="16">
        <f>DD59*(1-'Table de mortalité F'!$AC93)</f>
        <v>0.43936999999999998</v>
      </c>
      <c r="DF59" s="16">
        <f>DE59*(1-'Table de mortalité F'!$AC93)</f>
        <v>0.43936999999999998</v>
      </c>
      <c r="DG59" s="16">
        <f>DF59*(1-'Table de mortalité F'!$AC93)</f>
        <v>0.43936999999999998</v>
      </c>
      <c r="DH59" s="16">
        <f>DG59*(1-'Table de mortalité F'!$AC93)</f>
        <v>0.43936999999999998</v>
      </c>
      <c r="DI59" s="16">
        <f>DH59*(1-'Table de mortalité F'!$AC93)</f>
        <v>0.43936999999999998</v>
      </c>
      <c r="DJ59" s="16">
        <f>DI59*(1-'Table de mortalité F'!$AC93)</f>
        <v>0.43936999999999998</v>
      </c>
      <c r="DK59" s="16">
        <f>DJ59*(1-'Table de mortalité F'!$AC93)</f>
        <v>0.43936999999999998</v>
      </c>
    </row>
    <row r="60" spans="1:115" x14ac:dyDescent="0.2">
      <c r="A60" s="16"/>
      <c r="B60" s="16">
        <v>107</v>
      </c>
      <c r="C60" s="16"/>
      <c r="D60" s="16">
        <f>'Table de mortalité F'!AG94</f>
        <v>0.45956000000000002</v>
      </c>
      <c r="E60" s="16">
        <f>'Table de mortalité F'!AH94</f>
        <v>0.45956000000000002</v>
      </c>
      <c r="F60" s="16">
        <f>'Table de mortalité F'!AI94</f>
        <v>0.45956000000000002</v>
      </c>
      <c r="G60" s="16">
        <f>'Table de mortalité F'!AJ94</f>
        <v>0.45956000000000002</v>
      </c>
      <c r="H60" s="16">
        <f>'Table de mortalité F'!AK94</f>
        <v>0.45956000000000002</v>
      </c>
      <c r="I60" s="16">
        <f>'Table de mortalité F'!AL94</f>
        <v>0.45956000000000002</v>
      </c>
      <c r="J60" s="16">
        <f>'Table de mortalité F'!AM94</f>
        <v>0.45956000000000002</v>
      </c>
      <c r="K60" s="16">
        <f>'Table de mortalité F'!AN94</f>
        <v>0.45956000000000002</v>
      </c>
      <c r="L60" s="16">
        <f>'Table de mortalité F'!AO94</f>
        <v>0.45956000000000002</v>
      </c>
      <c r="M60" s="16">
        <f>'Table de mortalité F'!AP94</f>
        <v>0.45956000000000002</v>
      </c>
      <c r="N60" s="16">
        <f>'Table de mortalité F'!AQ94</f>
        <v>0.45956000000000002</v>
      </c>
      <c r="O60" s="16">
        <f>'Table de mortalité F'!AR94</f>
        <v>0.45956000000000002</v>
      </c>
      <c r="P60" s="16">
        <f>'Table de mortalité F'!AS94</f>
        <v>0.45956000000000002</v>
      </c>
      <c r="Q60" s="16">
        <f>'Table de mortalité F'!AT94</f>
        <v>0.45956000000000002</v>
      </c>
      <c r="R60" s="16">
        <f>'Table de mortalité F'!AU94</f>
        <v>0.45956000000000002</v>
      </c>
      <c r="S60" s="16">
        <f>'Table de mortalité F'!AV94</f>
        <v>0.45956000000000002</v>
      </c>
      <c r="T60" s="16">
        <f>'Table de mortalité F'!AW94</f>
        <v>0.45956000000000002</v>
      </c>
      <c r="U60" s="16">
        <f>'Table de mortalité F'!AX94</f>
        <v>0.45956000000000002</v>
      </c>
      <c r="V60" s="16">
        <f>'Table de mortalité F'!AY94</f>
        <v>0.45956000000000002</v>
      </c>
      <c r="W60" s="16">
        <f>'Table de mortalité F'!AZ94</f>
        <v>0.45956000000000002</v>
      </c>
      <c r="X60" s="16">
        <f>'Table de mortalité F'!BA94</f>
        <v>0.45956000000000002</v>
      </c>
      <c r="Y60" s="16">
        <f>'Table de mortalité F'!BB94</f>
        <v>0.45956000000000002</v>
      </c>
      <c r="Z60" s="16">
        <f>'Table de mortalité F'!BC94</f>
        <v>0.45956000000000002</v>
      </c>
      <c r="AA60" s="16">
        <f>'Table de mortalité F'!BD94</f>
        <v>0.45956000000000002</v>
      </c>
      <c r="AB60" s="16">
        <f>'Table de mortalité F'!BE94</f>
        <v>0.45956000000000002</v>
      </c>
      <c r="AC60" s="16">
        <f>'Table de mortalité F'!BF94</f>
        <v>0.45956000000000002</v>
      </c>
      <c r="AD60" s="16">
        <f>'Table de mortalité F'!BG94</f>
        <v>0.45956000000000002</v>
      </c>
      <c r="AE60" s="16">
        <f>'Table de mortalité F'!BH94</f>
        <v>0.45956000000000002</v>
      </c>
      <c r="AF60" s="16">
        <f>'Table de mortalité F'!BI94</f>
        <v>0.45956000000000002</v>
      </c>
      <c r="AG60" s="16">
        <f>AF60*(1-'Table de mortalité F'!$AC94)</f>
        <v>0.45956000000000002</v>
      </c>
      <c r="AH60" s="16">
        <f>AG60*(1-'Table de mortalité F'!$AC94)</f>
        <v>0.45956000000000002</v>
      </c>
      <c r="AI60" s="16">
        <f>AH60*(1-'Table de mortalité F'!$AC94)</f>
        <v>0.45956000000000002</v>
      </c>
      <c r="AJ60" s="16">
        <f>AI60*(1-'Table de mortalité F'!$AC94)</f>
        <v>0.45956000000000002</v>
      </c>
      <c r="AK60" s="16">
        <f>AJ60*(1-'Table de mortalité F'!$AC94)</f>
        <v>0.45956000000000002</v>
      </c>
      <c r="AL60" s="16">
        <f>AK60*(1-'Table de mortalité F'!$AC94)</f>
        <v>0.45956000000000002</v>
      </c>
      <c r="AM60" s="16">
        <f>AL60*(1-'Table de mortalité F'!$AC94)</f>
        <v>0.45956000000000002</v>
      </c>
      <c r="AN60" s="16">
        <f>AM60*(1-'Table de mortalité F'!$AC94)</f>
        <v>0.45956000000000002</v>
      </c>
      <c r="AO60" s="16">
        <f>AN60*(1-'Table de mortalité F'!$AC94)</f>
        <v>0.45956000000000002</v>
      </c>
      <c r="AP60" s="16">
        <f>AO60*(1-'Table de mortalité F'!$AC94)</f>
        <v>0.45956000000000002</v>
      </c>
      <c r="AQ60" s="16">
        <f>AP60*(1-'Table de mortalité F'!$AC94)</f>
        <v>0.45956000000000002</v>
      </c>
      <c r="AR60" s="16">
        <f>AQ60*(1-'Table de mortalité F'!$AC94)</f>
        <v>0.45956000000000002</v>
      </c>
      <c r="AS60" s="16">
        <f>AR60*(1-'Table de mortalité F'!$AC94)</f>
        <v>0.45956000000000002</v>
      </c>
      <c r="AT60" s="16">
        <f>AS60*(1-'Table de mortalité F'!$AC94)</f>
        <v>0.45956000000000002</v>
      </c>
      <c r="AU60" s="16">
        <f>AT60*(1-'Table de mortalité F'!$AC94)</f>
        <v>0.45956000000000002</v>
      </c>
      <c r="AV60" s="16">
        <f>AU60*(1-'Table de mortalité F'!$AC94)</f>
        <v>0.45956000000000002</v>
      </c>
      <c r="AW60" s="16">
        <f>AV60*(1-'Table de mortalité F'!$AC94)</f>
        <v>0.45956000000000002</v>
      </c>
      <c r="AX60" s="16">
        <f>AW60*(1-'Table de mortalité F'!$AC94)</f>
        <v>0.45956000000000002</v>
      </c>
      <c r="AY60" s="16">
        <f>AX60*(1-'Table de mortalité F'!$AC94)</f>
        <v>0.45956000000000002</v>
      </c>
      <c r="AZ60" s="16">
        <f>AY60*(1-'Table de mortalité F'!$AC94)</f>
        <v>0.45956000000000002</v>
      </c>
      <c r="BA60" s="16">
        <f>AZ60*(1-'Table de mortalité F'!$AC94)</f>
        <v>0.45956000000000002</v>
      </c>
      <c r="BB60" s="16">
        <f>BA60*(1-'Table de mortalité F'!$AC94)</f>
        <v>0.45956000000000002</v>
      </c>
      <c r="BC60" s="16">
        <f>BB60*(1-'Table de mortalité F'!$AC94)</f>
        <v>0.45956000000000002</v>
      </c>
      <c r="BD60" s="16">
        <f>BC60*(1-'Table de mortalité F'!$AC94)</f>
        <v>0.45956000000000002</v>
      </c>
      <c r="BE60" s="16">
        <f>BD60*(1-'Table de mortalité F'!$AC94)</f>
        <v>0.45956000000000002</v>
      </c>
      <c r="BF60" s="16">
        <f>BE60*(1-'Table de mortalité F'!$AC94)</f>
        <v>0.45956000000000002</v>
      </c>
      <c r="BG60" s="16">
        <f>BF60*(1-'Table de mortalité F'!$AC94)</f>
        <v>0.45956000000000002</v>
      </c>
      <c r="BH60" s="16">
        <f>BG60*(1-'Table de mortalité F'!$AC94)</f>
        <v>0.45956000000000002</v>
      </c>
      <c r="BI60" s="16">
        <f>BH60*(1-'Table de mortalité F'!$AC94)</f>
        <v>0.45956000000000002</v>
      </c>
      <c r="BJ60" s="16">
        <f>BI60*(1-'Table de mortalité F'!$AC94)</f>
        <v>0.45956000000000002</v>
      </c>
      <c r="BK60" s="16">
        <f>BJ60*(1-'Table de mortalité F'!$AC94)</f>
        <v>0.45956000000000002</v>
      </c>
      <c r="BL60" s="16">
        <f>BK60*(1-'Table de mortalité F'!$AC94)</f>
        <v>0.45956000000000002</v>
      </c>
      <c r="BM60" s="16">
        <f>BL60*(1-'Table de mortalité F'!$AC94)</f>
        <v>0.45956000000000002</v>
      </c>
      <c r="BN60" s="16">
        <f>BM60*(1-'Table de mortalité F'!$AC94)</f>
        <v>0.45956000000000002</v>
      </c>
      <c r="BO60" s="16">
        <f>BN60*(1-'Table de mortalité F'!$AC94)</f>
        <v>0.45956000000000002</v>
      </c>
      <c r="BP60" s="16">
        <f>BO60*(1-'Table de mortalité F'!$AC94)</f>
        <v>0.45956000000000002</v>
      </c>
      <c r="BQ60" s="16">
        <f>BP60*(1-'Table de mortalité F'!$AC94)</f>
        <v>0.45956000000000002</v>
      </c>
      <c r="BR60" s="16">
        <f>BQ60*(1-'Table de mortalité F'!$AC94)</f>
        <v>0.45956000000000002</v>
      </c>
      <c r="BS60" s="16">
        <f>BR60*(1-'Table de mortalité F'!$AC94)</f>
        <v>0.45956000000000002</v>
      </c>
      <c r="BT60" s="16">
        <f>BS60*(1-'Table de mortalité F'!$AC94)</f>
        <v>0.45956000000000002</v>
      </c>
      <c r="BU60" s="16">
        <f>BT60*(1-'Table de mortalité F'!$AC94)</f>
        <v>0.45956000000000002</v>
      </c>
      <c r="BV60" s="16">
        <f>BU60*(1-'Table de mortalité F'!$AC94)</f>
        <v>0.45956000000000002</v>
      </c>
      <c r="BW60" s="16">
        <f>BV60*(1-'Table de mortalité F'!$AC94)</f>
        <v>0.45956000000000002</v>
      </c>
      <c r="BX60" s="16">
        <f>BW60*(1-'Table de mortalité F'!$AC94)</f>
        <v>0.45956000000000002</v>
      </c>
      <c r="BY60" s="16">
        <f>BX60*(1-'Table de mortalité F'!$AC94)</f>
        <v>0.45956000000000002</v>
      </c>
      <c r="BZ60" s="16">
        <f>BY60*(1-'Table de mortalité F'!$AC94)</f>
        <v>0.45956000000000002</v>
      </c>
      <c r="CA60" s="16">
        <f>BZ60*(1-'Table de mortalité F'!$AC94)</f>
        <v>0.45956000000000002</v>
      </c>
      <c r="CB60" s="16">
        <f>CA60*(1-'Table de mortalité F'!$AC94)</f>
        <v>0.45956000000000002</v>
      </c>
      <c r="CC60" s="16">
        <f>CB60*(1-'Table de mortalité F'!$AC94)</f>
        <v>0.45956000000000002</v>
      </c>
      <c r="CD60" s="16">
        <f>CC60*(1-'Table de mortalité F'!$AC94)</f>
        <v>0.45956000000000002</v>
      </c>
      <c r="CE60" s="16">
        <f>CD60*(1-'Table de mortalité F'!$AC94)</f>
        <v>0.45956000000000002</v>
      </c>
      <c r="CF60" s="16">
        <f>CE60*(1-'Table de mortalité F'!$AC94)</f>
        <v>0.45956000000000002</v>
      </c>
      <c r="CG60" s="16">
        <f>CF60*(1-'Table de mortalité F'!$AC94)</f>
        <v>0.45956000000000002</v>
      </c>
      <c r="CH60" s="16">
        <f>CG60*(1-'Table de mortalité F'!$AC94)</f>
        <v>0.45956000000000002</v>
      </c>
      <c r="CI60" s="16">
        <f>CH60*(1-'Table de mortalité F'!$AC94)</f>
        <v>0.45956000000000002</v>
      </c>
      <c r="CJ60" s="16">
        <f>CI60*(1-'Table de mortalité F'!$AC94)</f>
        <v>0.45956000000000002</v>
      </c>
      <c r="CK60" s="16">
        <f>CJ60*(1-'Table de mortalité F'!$AC94)</f>
        <v>0.45956000000000002</v>
      </c>
      <c r="CL60" s="16">
        <f>CK60*(1-'Table de mortalité F'!$AC94)</f>
        <v>0.45956000000000002</v>
      </c>
      <c r="CM60" s="16">
        <f>CL60*(1-'Table de mortalité F'!$AC94)</f>
        <v>0.45956000000000002</v>
      </c>
      <c r="CN60" s="16">
        <f>CM60*(1-'Table de mortalité F'!$AC94)</f>
        <v>0.45956000000000002</v>
      </c>
      <c r="CO60" s="16">
        <f>CN60*(1-'Table de mortalité F'!$AC94)</f>
        <v>0.45956000000000002</v>
      </c>
      <c r="CP60" s="16">
        <f>CO60*(1-'Table de mortalité F'!$AC94)</f>
        <v>0.45956000000000002</v>
      </c>
      <c r="CQ60" s="16">
        <f>CP60*(1-'Table de mortalité F'!$AC94)</f>
        <v>0.45956000000000002</v>
      </c>
      <c r="CR60" s="16">
        <f>CQ60*(1-'Table de mortalité F'!$AC94)</f>
        <v>0.45956000000000002</v>
      </c>
      <c r="CS60" s="16">
        <f>CR60*(1-'Table de mortalité F'!$AC94)</f>
        <v>0.45956000000000002</v>
      </c>
      <c r="CT60" s="16">
        <f>CS60*(1-'Table de mortalité F'!$AC94)</f>
        <v>0.45956000000000002</v>
      </c>
      <c r="CU60" s="16">
        <f>CT60*(1-'Table de mortalité F'!$AC94)</f>
        <v>0.45956000000000002</v>
      </c>
      <c r="CV60" s="16">
        <f>CU60*(1-'Table de mortalité F'!$AC94)</f>
        <v>0.45956000000000002</v>
      </c>
      <c r="CW60" s="16">
        <f>CV60*(1-'Table de mortalité F'!$AC94)</f>
        <v>0.45956000000000002</v>
      </c>
      <c r="CX60" s="16">
        <f>CW60*(1-'Table de mortalité F'!$AC94)</f>
        <v>0.45956000000000002</v>
      </c>
      <c r="CY60" s="16">
        <f>CX60*(1-'Table de mortalité F'!$AC94)</f>
        <v>0.45956000000000002</v>
      </c>
      <c r="CZ60" s="16">
        <f>CY60*(1-'Table de mortalité F'!$AC94)</f>
        <v>0.45956000000000002</v>
      </c>
      <c r="DA60" s="16">
        <f>CZ60*(1-'Table de mortalité F'!$AC94)</f>
        <v>0.45956000000000002</v>
      </c>
      <c r="DB60" s="16">
        <f>DA60*(1-'Table de mortalité F'!$AC94)</f>
        <v>0.45956000000000002</v>
      </c>
      <c r="DC60" s="16">
        <f>DB60*(1-'Table de mortalité F'!$AC94)</f>
        <v>0.45956000000000002</v>
      </c>
      <c r="DD60" s="16">
        <f>DC60*(1-'Table de mortalité F'!$AC94)</f>
        <v>0.45956000000000002</v>
      </c>
      <c r="DE60" s="16">
        <f>DD60*(1-'Table de mortalité F'!$AC94)</f>
        <v>0.45956000000000002</v>
      </c>
      <c r="DF60" s="16">
        <f>DE60*(1-'Table de mortalité F'!$AC94)</f>
        <v>0.45956000000000002</v>
      </c>
      <c r="DG60" s="16">
        <f>DF60*(1-'Table de mortalité F'!$AC94)</f>
        <v>0.45956000000000002</v>
      </c>
      <c r="DH60" s="16">
        <f>DG60*(1-'Table de mortalité F'!$AC94)</f>
        <v>0.45956000000000002</v>
      </c>
      <c r="DI60" s="16">
        <f>DH60*(1-'Table de mortalité F'!$AC94)</f>
        <v>0.45956000000000002</v>
      </c>
      <c r="DJ60" s="16">
        <f>DI60*(1-'Table de mortalité F'!$AC94)</f>
        <v>0.45956000000000002</v>
      </c>
      <c r="DK60" s="16">
        <f>DJ60*(1-'Table de mortalité F'!$AC94)</f>
        <v>0.45956000000000002</v>
      </c>
    </row>
    <row r="61" spans="1:115" x14ac:dyDescent="0.2">
      <c r="A61" s="16"/>
      <c r="B61" s="16">
        <v>108</v>
      </c>
      <c r="C61" s="16"/>
      <c r="D61" s="16">
        <f>'Table de mortalité F'!AG95</f>
        <v>0.47972999999999999</v>
      </c>
      <c r="E61" s="16">
        <f>'Table de mortalité F'!AH95</f>
        <v>0.47972999999999999</v>
      </c>
      <c r="F61" s="16">
        <f>'Table de mortalité F'!AI95</f>
        <v>0.47972999999999999</v>
      </c>
      <c r="G61" s="16">
        <f>'Table de mortalité F'!AJ95</f>
        <v>0.47972999999999999</v>
      </c>
      <c r="H61" s="16">
        <f>'Table de mortalité F'!AK95</f>
        <v>0.47972999999999999</v>
      </c>
      <c r="I61" s="16">
        <f>'Table de mortalité F'!AL95</f>
        <v>0.47972999999999999</v>
      </c>
      <c r="J61" s="16">
        <f>'Table de mortalité F'!AM95</f>
        <v>0.47972999999999999</v>
      </c>
      <c r="K61" s="16">
        <f>'Table de mortalité F'!AN95</f>
        <v>0.47972999999999999</v>
      </c>
      <c r="L61" s="16">
        <f>'Table de mortalité F'!AO95</f>
        <v>0.47972999999999999</v>
      </c>
      <c r="M61" s="16">
        <f>'Table de mortalité F'!AP95</f>
        <v>0.47972999999999999</v>
      </c>
      <c r="N61" s="16">
        <f>'Table de mortalité F'!AQ95</f>
        <v>0.47972999999999999</v>
      </c>
      <c r="O61" s="16">
        <f>'Table de mortalité F'!AR95</f>
        <v>0.47972999999999999</v>
      </c>
      <c r="P61" s="16">
        <f>'Table de mortalité F'!AS95</f>
        <v>0.47972999999999999</v>
      </c>
      <c r="Q61" s="16">
        <f>'Table de mortalité F'!AT95</f>
        <v>0.47972999999999999</v>
      </c>
      <c r="R61" s="16">
        <f>'Table de mortalité F'!AU95</f>
        <v>0.47972999999999999</v>
      </c>
      <c r="S61" s="16">
        <f>'Table de mortalité F'!AV95</f>
        <v>0.47972999999999999</v>
      </c>
      <c r="T61" s="16">
        <f>'Table de mortalité F'!AW95</f>
        <v>0.47972999999999999</v>
      </c>
      <c r="U61" s="16">
        <f>'Table de mortalité F'!AX95</f>
        <v>0.47972999999999999</v>
      </c>
      <c r="V61" s="16">
        <f>'Table de mortalité F'!AY95</f>
        <v>0.47972999999999999</v>
      </c>
      <c r="W61" s="16">
        <f>'Table de mortalité F'!AZ95</f>
        <v>0.47972999999999999</v>
      </c>
      <c r="X61" s="16">
        <f>'Table de mortalité F'!BA95</f>
        <v>0.47972999999999999</v>
      </c>
      <c r="Y61" s="16">
        <f>'Table de mortalité F'!BB95</f>
        <v>0.47972999999999999</v>
      </c>
      <c r="Z61" s="16">
        <f>'Table de mortalité F'!BC95</f>
        <v>0.47972999999999999</v>
      </c>
      <c r="AA61" s="16">
        <f>'Table de mortalité F'!BD95</f>
        <v>0.47972999999999999</v>
      </c>
      <c r="AB61" s="16">
        <f>'Table de mortalité F'!BE95</f>
        <v>0.47972999999999999</v>
      </c>
      <c r="AC61" s="16">
        <f>'Table de mortalité F'!BF95</f>
        <v>0.47972999999999999</v>
      </c>
      <c r="AD61" s="16">
        <f>'Table de mortalité F'!BG95</f>
        <v>0.47972999999999999</v>
      </c>
      <c r="AE61" s="16">
        <f>'Table de mortalité F'!BH95</f>
        <v>0.47972999999999999</v>
      </c>
      <c r="AF61" s="16">
        <f>'Table de mortalité F'!BI95</f>
        <v>0.47972999999999999</v>
      </c>
      <c r="AG61" s="16">
        <f>AF61*(1-'Table de mortalité F'!$AC95)</f>
        <v>0.47972999999999999</v>
      </c>
      <c r="AH61" s="16">
        <f>AG61*(1-'Table de mortalité F'!$AC95)</f>
        <v>0.47972999999999999</v>
      </c>
      <c r="AI61" s="16">
        <f>AH61*(1-'Table de mortalité F'!$AC95)</f>
        <v>0.47972999999999999</v>
      </c>
      <c r="AJ61" s="16">
        <f>AI61*(1-'Table de mortalité F'!$AC95)</f>
        <v>0.47972999999999999</v>
      </c>
      <c r="AK61" s="16">
        <f>AJ61*(1-'Table de mortalité F'!$AC95)</f>
        <v>0.47972999999999999</v>
      </c>
      <c r="AL61" s="16">
        <f>AK61*(1-'Table de mortalité F'!$AC95)</f>
        <v>0.47972999999999999</v>
      </c>
      <c r="AM61" s="16">
        <f>AL61*(1-'Table de mortalité F'!$AC95)</f>
        <v>0.47972999999999999</v>
      </c>
      <c r="AN61" s="16">
        <f>AM61*(1-'Table de mortalité F'!$AC95)</f>
        <v>0.47972999999999999</v>
      </c>
      <c r="AO61" s="16">
        <f>AN61*(1-'Table de mortalité F'!$AC95)</f>
        <v>0.47972999999999999</v>
      </c>
      <c r="AP61" s="16">
        <f>AO61*(1-'Table de mortalité F'!$AC95)</f>
        <v>0.47972999999999999</v>
      </c>
      <c r="AQ61" s="16">
        <f>AP61*(1-'Table de mortalité F'!$AC95)</f>
        <v>0.47972999999999999</v>
      </c>
      <c r="AR61" s="16">
        <f>AQ61*(1-'Table de mortalité F'!$AC95)</f>
        <v>0.47972999999999999</v>
      </c>
      <c r="AS61" s="16">
        <f>AR61*(1-'Table de mortalité F'!$AC95)</f>
        <v>0.47972999999999999</v>
      </c>
      <c r="AT61" s="16">
        <f>AS61*(1-'Table de mortalité F'!$AC95)</f>
        <v>0.47972999999999999</v>
      </c>
      <c r="AU61" s="16">
        <f>AT61*(1-'Table de mortalité F'!$AC95)</f>
        <v>0.47972999999999999</v>
      </c>
      <c r="AV61" s="16">
        <f>AU61*(1-'Table de mortalité F'!$AC95)</f>
        <v>0.47972999999999999</v>
      </c>
      <c r="AW61" s="16">
        <f>AV61*(1-'Table de mortalité F'!$AC95)</f>
        <v>0.47972999999999999</v>
      </c>
      <c r="AX61" s="16">
        <f>AW61*(1-'Table de mortalité F'!$AC95)</f>
        <v>0.47972999999999999</v>
      </c>
      <c r="AY61" s="16">
        <f>AX61*(1-'Table de mortalité F'!$AC95)</f>
        <v>0.47972999999999999</v>
      </c>
      <c r="AZ61" s="16">
        <f>AY61*(1-'Table de mortalité F'!$AC95)</f>
        <v>0.47972999999999999</v>
      </c>
      <c r="BA61" s="16">
        <f>AZ61*(1-'Table de mortalité F'!$AC95)</f>
        <v>0.47972999999999999</v>
      </c>
      <c r="BB61" s="16">
        <f>BA61*(1-'Table de mortalité F'!$AC95)</f>
        <v>0.47972999999999999</v>
      </c>
      <c r="BC61" s="16">
        <f>BB61*(1-'Table de mortalité F'!$AC95)</f>
        <v>0.47972999999999999</v>
      </c>
      <c r="BD61" s="16">
        <f>BC61*(1-'Table de mortalité F'!$AC95)</f>
        <v>0.47972999999999999</v>
      </c>
      <c r="BE61" s="16">
        <f>BD61*(1-'Table de mortalité F'!$AC95)</f>
        <v>0.47972999999999999</v>
      </c>
      <c r="BF61" s="16">
        <f>BE61*(1-'Table de mortalité F'!$AC95)</f>
        <v>0.47972999999999999</v>
      </c>
      <c r="BG61" s="16">
        <f>BF61*(1-'Table de mortalité F'!$AC95)</f>
        <v>0.47972999999999999</v>
      </c>
      <c r="BH61" s="16">
        <f>BG61*(1-'Table de mortalité F'!$AC95)</f>
        <v>0.47972999999999999</v>
      </c>
      <c r="BI61" s="16">
        <f>BH61*(1-'Table de mortalité F'!$AC95)</f>
        <v>0.47972999999999999</v>
      </c>
      <c r="BJ61" s="16">
        <f>BI61*(1-'Table de mortalité F'!$AC95)</f>
        <v>0.47972999999999999</v>
      </c>
      <c r="BK61" s="16">
        <f>BJ61*(1-'Table de mortalité F'!$AC95)</f>
        <v>0.47972999999999999</v>
      </c>
      <c r="BL61" s="16">
        <f>BK61*(1-'Table de mortalité F'!$AC95)</f>
        <v>0.47972999999999999</v>
      </c>
      <c r="BM61" s="16">
        <f>BL61*(1-'Table de mortalité F'!$AC95)</f>
        <v>0.47972999999999999</v>
      </c>
      <c r="BN61" s="16">
        <f>BM61*(1-'Table de mortalité F'!$AC95)</f>
        <v>0.47972999999999999</v>
      </c>
      <c r="BO61" s="16">
        <f>BN61*(1-'Table de mortalité F'!$AC95)</f>
        <v>0.47972999999999999</v>
      </c>
      <c r="BP61" s="16">
        <f>BO61*(1-'Table de mortalité F'!$AC95)</f>
        <v>0.47972999999999999</v>
      </c>
      <c r="BQ61" s="16">
        <f>BP61*(1-'Table de mortalité F'!$AC95)</f>
        <v>0.47972999999999999</v>
      </c>
      <c r="BR61" s="16">
        <f>BQ61*(1-'Table de mortalité F'!$AC95)</f>
        <v>0.47972999999999999</v>
      </c>
      <c r="BS61" s="16">
        <f>BR61*(1-'Table de mortalité F'!$AC95)</f>
        <v>0.47972999999999999</v>
      </c>
      <c r="BT61" s="16">
        <f>BS61*(1-'Table de mortalité F'!$AC95)</f>
        <v>0.47972999999999999</v>
      </c>
      <c r="BU61" s="16">
        <f>BT61*(1-'Table de mortalité F'!$AC95)</f>
        <v>0.47972999999999999</v>
      </c>
      <c r="BV61" s="16">
        <f>BU61*(1-'Table de mortalité F'!$AC95)</f>
        <v>0.47972999999999999</v>
      </c>
      <c r="BW61" s="16">
        <f>BV61*(1-'Table de mortalité F'!$AC95)</f>
        <v>0.47972999999999999</v>
      </c>
      <c r="BX61" s="16">
        <f>BW61*(1-'Table de mortalité F'!$AC95)</f>
        <v>0.47972999999999999</v>
      </c>
      <c r="BY61" s="16">
        <f>BX61*(1-'Table de mortalité F'!$AC95)</f>
        <v>0.47972999999999999</v>
      </c>
      <c r="BZ61" s="16">
        <f>BY61*(1-'Table de mortalité F'!$AC95)</f>
        <v>0.47972999999999999</v>
      </c>
      <c r="CA61" s="16">
        <f>BZ61*(1-'Table de mortalité F'!$AC95)</f>
        <v>0.47972999999999999</v>
      </c>
      <c r="CB61" s="16">
        <f>CA61*(1-'Table de mortalité F'!$AC95)</f>
        <v>0.47972999999999999</v>
      </c>
      <c r="CC61" s="16">
        <f>CB61*(1-'Table de mortalité F'!$AC95)</f>
        <v>0.47972999999999999</v>
      </c>
      <c r="CD61" s="16">
        <f>CC61*(1-'Table de mortalité F'!$AC95)</f>
        <v>0.47972999999999999</v>
      </c>
      <c r="CE61" s="16">
        <f>CD61*(1-'Table de mortalité F'!$AC95)</f>
        <v>0.47972999999999999</v>
      </c>
      <c r="CF61" s="16">
        <f>CE61*(1-'Table de mortalité F'!$AC95)</f>
        <v>0.47972999999999999</v>
      </c>
      <c r="CG61" s="16">
        <f>CF61*(1-'Table de mortalité F'!$AC95)</f>
        <v>0.47972999999999999</v>
      </c>
      <c r="CH61" s="16">
        <f>CG61*(1-'Table de mortalité F'!$AC95)</f>
        <v>0.47972999999999999</v>
      </c>
      <c r="CI61" s="16">
        <f>CH61*(1-'Table de mortalité F'!$AC95)</f>
        <v>0.47972999999999999</v>
      </c>
      <c r="CJ61" s="16">
        <f>CI61*(1-'Table de mortalité F'!$AC95)</f>
        <v>0.47972999999999999</v>
      </c>
      <c r="CK61" s="16">
        <f>CJ61*(1-'Table de mortalité F'!$AC95)</f>
        <v>0.47972999999999999</v>
      </c>
      <c r="CL61" s="16">
        <f>CK61*(1-'Table de mortalité F'!$AC95)</f>
        <v>0.47972999999999999</v>
      </c>
      <c r="CM61" s="16">
        <f>CL61*(1-'Table de mortalité F'!$AC95)</f>
        <v>0.47972999999999999</v>
      </c>
      <c r="CN61" s="16">
        <f>CM61*(1-'Table de mortalité F'!$AC95)</f>
        <v>0.47972999999999999</v>
      </c>
      <c r="CO61" s="16">
        <f>CN61*(1-'Table de mortalité F'!$AC95)</f>
        <v>0.47972999999999999</v>
      </c>
      <c r="CP61" s="16">
        <f>CO61*(1-'Table de mortalité F'!$AC95)</f>
        <v>0.47972999999999999</v>
      </c>
      <c r="CQ61" s="16">
        <f>CP61*(1-'Table de mortalité F'!$AC95)</f>
        <v>0.47972999999999999</v>
      </c>
      <c r="CR61" s="16">
        <f>CQ61*(1-'Table de mortalité F'!$AC95)</f>
        <v>0.47972999999999999</v>
      </c>
      <c r="CS61" s="16">
        <f>CR61*(1-'Table de mortalité F'!$AC95)</f>
        <v>0.47972999999999999</v>
      </c>
      <c r="CT61" s="16">
        <f>CS61*(1-'Table de mortalité F'!$AC95)</f>
        <v>0.47972999999999999</v>
      </c>
      <c r="CU61" s="16">
        <f>CT61*(1-'Table de mortalité F'!$AC95)</f>
        <v>0.47972999999999999</v>
      </c>
      <c r="CV61" s="16">
        <f>CU61*(1-'Table de mortalité F'!$AC95)</f>
        <v>0.47972999999999999</v>
      </c>
      <c r="CW61" s="16">
        <f>CV61*(1-'Table de mortalité F'!$AC95)</f>
        <v>0.47972999999999999</v>
      </c>
      <c r="CX61" s="16">
        <f>CW61*(1-'Table de mortalité F'!$AC95)</f>
        <v>0.47972999999999999</v>
      </c>
      <c r="CY61" s="16">
        <f>CX61*(1-'Table de mortalité F'!$AC95)</f>
        <v>0.47972999999999999</v>
      </c>
      <c r="CZ61" s="16">
        <f>CY61*(1-'Table de mortalité F'!$AC95)</f>
        <v>0.47972999999999999</v>
      </c>
      <c r="DA61" s="16">
        <f>CZ61*(1-'Table de mortalité F'!$AC95)</f>
        <v>0.47972999999999999</v>
      </c>
      <c r="DB61" s="16">
        <f>DA61*(1-'Table de mortalité F'!$AC95)</f>
        <v>0.47972999999999999</v>
      </c>
      <c r="DC61" s="16">
        <f>DB61*(1-'Table de mortalité F'!$AC95)</f>
        <v>0.47972999999999999</v>
      </c>
      <c r="DD61" s="16">
        <f>DC61*(1-'Table de mortalité F'!$AC95)</f>
        <v>0.47972999999999999</v>
      </c>
      <c r="DE61" s="16">
        <f>DD61*(1-'Table de mortalité F'!$AC95)</f>
        <v>0.47972999999999999</v>
      </c>
      <c r="DF61" s="16">
        <f>DE61*(1-'Table de mortalité F'!$AC95)</f>
        <v>0.47972999999999999</v>
      </c>
      <c r="DG61" s="16">
        <f>DF61*(1-'Table de mortalité F'!$AC95)</f>
        <v>0.47972999999999999</v>
      </c>
      <c r="DH61" s="16">
        <f>DG61*(1-'Table de mortalité F'!$AC95)</f>
        <v>0.47972999999999999</v>
      </c>
      <c r="DI61" s="16">
        <f>DH61*(1-'Table de mortalité F'!$AC95)</f>
        <v>0.47972999999999999</v>
      </c>
      <c r="DJ61" s="16">
        <f>DI61*(1-'Table de mortalité F'!$AC95)</f>
        <v>0.47972999999999999</v>
      </c>
      <c r="DK61" s="16">
        <f>DJ61*(1-'Table de mortalité F'!$AC95)</f>
        <v>0.47972999999999999</v>
      </c>
    </row>
    <row r="62" spans="1:115" x14ac:dyDescent="0.2">
      <c r="A62" s="16"/>
      <c r="B62" s="16">
        <v>109</v>
      </c>
      <c r="C62" s="16"/>
      <c r="D62" s="16">
        <f>'Table de mortalité F'!AG96</f>
        <v>0.50988</v>
      </c>
      <c r="E62" s="16">
        <f>'Table de mortalité F'!AH96</f>
        <v>0.50988</v>
      </c>
      <c r="F62" s="16">
        <f>'Table de mortalité F'!AI96</f>
        <v>0.50988</v>
      </c>
      <c r="G62" s="16">
        <f>'Table de mortalité F'!AJ96</f>
        <v>0.50988</v>
      </c>
      <c r="H62" s="16">
        <f>'Table de mortalité F'!AK96</f>
        <v>0.50988</v>
      </c>
      <c r="I62" s="16">
        <f>'Table de mortalité F'!AL96</f>
        <v>0.50988</v>
      </c>
      <c r="J62" s="16">
        <f>'Table de mortalité F'!AM96</f>
        <v>0.50988</v>
      </c>
      <c r="K62" s="16">
        <f>'Table de mortalité F'!AN96</f>
        <v>0.50988</v>
      </c>
      <c r="L62" s="16">
        <f>'Table de mortalité F'!AO96</f>
        <v>0.50988</v>
      </c>
      <c r="M62" s="16">
        <f>'Table de mortalité F'!AP96</f>
        <v>0.50988</v>
      </c>
      <c r="N62" s="16">
        <f>'Table de mortalité F'!AQ96</f>
        <v>0.50988</v>
      </c>
      <c r="O62" s="16">
        <f>'Table de mortalité F'!AR96</f>
        <v>0.50988</v>
      </c>
      <c r="P62" s="16">
        <f>'Table de mortalité F'!AS96</f>
        <v>0.50988</v>
      </c>
      <c r="Q62" s="16">
        <f>'Table de mortalité F'!AT96</f>
        <v>0.50988</v>
      </c>
      <c r="R62" s="16">
        <f>'Table de mortalité F'!AU96</f>
        <v>0.50988</v>
      </c>
      <c r="S62" s="16">
        <f>'Table de mortalité F'!AV96</f>
        <v>0.50988</v>
      </c>
      <c r="T62" s="16">
        <f>'Table de mortalité F'!AW96</f>
        <v>0.50988</v>
      </c>
      <c r="U62" s="16">
        <f>'Table de mortalité F'!AX96</f>
        <v>0.50988</v>
      </c>
      <c r="V62" s="16">
        <f>'Table de mortalité F'!AY96</f>
        <v>0.50988</v>
      </c>
      <c r="W62" s="16">
        <f>'Table de mortalité F'!AZ96</f>
        <v>0.50988</v>
      </c>
      <c r="X62" s="16">
        <f>'Table de mortalité F'!BA96</f>
        <v>0.50988</v>
      </c>
      <c r="Y62" s="16">
        <f>'Table de mortalité F'!BB96</f>
        <v>0.50988</v>
      </c>
      <c r="Z62" s="16">
        <f>'Table de mortalité F'!BC96</f>
        <v>0.50988</v>
      </c>
      <c r="AA62" s="16">
        <f>'Table de mortalité F'!BD96</f>
        <v>0.50988</v>
      </c>
      <c r="AB62" s="16">
        <f>'Table de mortalité F'!BE96</f>
        <v>0.50988</v>
      </c>
      <c r="AC62" s="16">
        <f>'Table de mortalité F'!BF96</f>
        <v>0.50988</v>
      </c>
      <c r="AD62" s="16">
        <f>'Table de mortalité F'!BG96</f>
        <v>0.50988</v>
      </c>
      <c r="AE62" s="16">
        <f>'Table de mortalité F'!BH96</f>
        <v>0.50988</v>
      </c>
      <c r="AF62" s="16">
        <f>'Table de mortalité F'!BI96</f>
        <v>0.50988</v>
      </c>
      <c r="AG62" s="16">
        <f>AF62*(1-'Table de mortalité F'!$AC96)</f>
        <v>0.50988</v>
      </c>
      <c r="AH62" s="16">
        <f>AG62*(1-'Table de mortalité F'!$AC96)</f>
        <v>0.50988</v>
      </c>
      <c r="AI62" s="16">
        <f>AH62*(1-'Table de mortalité F'!$AC96)</f>
        <v>0.50988</v>
      </c>
      <c r="AJ62" s="16">
        <f>AI62*(1-'Table de mortalité F'!$AC96)</f>
        <v>0.50988</v>
      </c>
      <c r="AK62" s="16">
        <f>AJ62*(1-'Table de mortalité F'!$AC96)</f>
        <v>0.50988</v>
      </c>
      <c r="AL62" s="16">
        <f>AK62*(1-'Table de mortalité F'!$AC96)</f>
        <v>0.50988</v>
      </c>
      <c r="AM62" s="16">
        <f>AL62*(1-'Table de mortalité F'!$AC96)</f>
        <v>0.50988</v>
      </c>
      <c r="AN62" s="16">
        <f>AM62*(1-'Table de mortalité F'!$AC96)</f>
        <v>0.50988</v>
      </c>
      <c r="AO62" s="16">
        <f>AN62*(1-'Table de mortalité F'!$AC96)</f>
        <v>0.50988</v>
      </c>
      <c r="AP62" s="16">
        <f>AO62*(1-'Table de mortalité F'!$AC96)</f>
        <v>0.50988</v>
      </c>
      <c r="AQ62" s="16">
        <f>AP62*(1-'Table de mortalité F'!$AC96)</f>
        <v>0.50988</v>
      </c>
      <c r="AR62" s="16">
        <f>AQ62*(1-'Table de mortalité F'!$AC96)</f>
        <v>0.50988</v>
      </c>
      <c r="AS62" s="16">
        <f>AR62*(1-'Table de mortalité F'!$AC96)</f>
        <v>0.50988</v>
      </c>
      <c r="AT62" s="16">
        <f>AS62*(1-'Table de mortalité F'!$AC96)</f>
        <v>0.50988</v>
      </c>
      <c r="AU62" s="16">
        <f>AT62*(1-'Table de mortalité F'!$AC96)</f>
        <v>0.50988</v>
      </c>
      <c r="AV62" s="16">
        <f>AU62*(1-'Table de mortalité F'!$AC96)</f>
        <v>0.50988</v>
      </c>
      <c r="AW62" s="16">
        <f>AV62*(1-'Table de mortalité F'!$AC96)</f>
        <v>0.50988</v>
      </c>
      <c r="AX62" s="16">
        <f>AW62*(1-'Table de mortalité F'!$AC96)</f>
        <v>0.50988</v>
      </c>
      <c r="AY62" s="16">
        <f>AX62*(1-'Table de mortalité F'!$AC96)</f>
        <v>0.50988</v>
      </c>
      <c r="AZ62" s="16">
        <f>AY62*(1-'Table de mortalité F'!$AC96)</f>
        <v>0.50988</v>
      </c>
      <c r="BA62" s="16">
        <f>AZ62*(1-'Table de mortalité F'!$AC96)</f>
        <v>0.50988</v>
      </c>
      <c r="BB62" s="16">
        <f>BA62*(1-'Table de mortalité F'!$AC96)</f>
        <v>0.50988</v>
      </c>
      <c r="BC62" s="16">
        <f>BB62*(1-'Table de mortalité F'!$AC96)</f>
        <v>0.50988</v>
      </c>
      <c r="BD62" s="16">
        <f>BC62*(1-'Table de mortalité F'!$AC96)</f>
        <v>0.50988</v>
      </c>
      <c r="BE62" s="16">
        <f>BD62*(1-'Table de mortalité F'!$AC96)</f>
        <v>0.50988</v>
      </c>
      <c r="BF62" s="16">
        <f>BE62*(1-'Table de mortalité F'!$AC96)</f>
        <v>0.50988</v>
      </c>
      <c r="BG62" s="16">
        <f>BF62*(1-'Table de mortalité F'!$AC96)</f>
        <v>0.50988</v>
      </c>
      <c r="BH62" s="16">
        <f>BG62*(1-'Table de mortalité F'!$AC96)</f>
        <v>0.50988</v>
      </c>
      <c r="BI62" s="16">
        <f>BH62*(1-'Table de mortalité F'!$AC96)</f>
        <v>0.50988</v>
      </c>
      <c r="BJ62" s="16">
        <f>BI62*(1-'Table de mortalité F'!$AC96)</f>
        <v>0.50988</v>
      </c>
      <c r="BK62" s="16">
        <f>BJ62*(1-'Table de mortalité F'!$AC96)</f>
        <v>0.50988</v>
      </c>
      <c r="BL62" s="16">
        <f>BK62*(1-'Table de mortalité F'!$AC96)</f>
        <v>0.50988</v>
      </c>
      <c r="BM62" s="16">
        <f>BL62*(1-'Table de mortalité F'!$AC96)</f>
        <v>0.50988</v>
      </c>
      <c r="BN62" s="16">
        <f>BM62*(1-'Table de mortalité F'!$AC96)</f>
        <v>0.50988</v>
      </c>
      <c r="BO62" s="16">
        <f>BN62*(1-'Table de mortalité F'!$AC96)</f>
        <v>0.50988</v>
      </c>
      <c r="BP62" s="16">
        <f>BO62*(1-'Table de mortalité F'!$AC96)</f>
        <v>0.50988</v>
      </c>
      <c r="BQ62" s="16">
        <f>BP62*(1-'Table de mortalité F'!$AC96)</f>
        <v>0.50988</v>
      </c>
      <c r="BR62" s="16">
        <f>BQ62*(1-'Table de mortalité F'!$AC96)</f>
        <v>0.50988</v>
      </c>
      <c r="BS62" s="16">
        <f>BR62*(1-'Table de mortalité F'!$AC96)</f>
        <v>0.50988</v>
      </c>
      <c r="BT62" s="16">
        <f>BS62*(1-'Table de mortalité F'!$AC96)</f>
        <v>0.50988</v>
      </c>
      <c r="BU62" s="16">
        <f>BT62*(1-'Table de mortalité F'!$AC96)</f>
        <v>0.50988</v>
      </c>
      <c r="BV62" s="16">
        <f>BU62*(1-'Table de mortalité F'!$AC96)</f>
        <v>0.50988</v>
      </c>
      <c r="BW62" s="16">
        <f>BV62*(1-'Table de mortalité F'!$AC96)</f>
        <v>0.50988</v>
      </c>
      <c r="BX62" s="16">
        <f>BW62*(1-'Table de mortalité F'!$AC96)</f>
        <v>0.50988</v>
      </c>
      <c r="BY62" s="16">
        <f>BX62*(1-'Table de mortalité F'!$AC96)</f>
        <v>0.50988</v>
      </c>
      <c r="BZ62" s="16">
        <f>BY62*(1-'Table de mortalité F'!$AC96)</f>
        <v>0.50988</v>
      </c>
      <c r="CA62" s="16">
        <f>BZ62*(1-'Table de mortalité F'!$AC96)</f>
        <v>0.50988</v>
      </c>
      <c r="CB62" s="16">
        <f>CA62*(1-'Table de mortalité F'!$AC96)</f>
        <v>0.50988</v>
      </c>
      <c r="CC62" s="16">
        <f>CB62*(1-'Table de mortalité F'!$AC96)</f>
        <v>0.50988</v>
      </c>
      <c r="CD62" s="16">
        <f>CC62*(1-'Table de mortalité F'!$AC96)</f>
        <v>0.50988</v>
      </c>
      <c r="CE62" s="16">
        <f>CD62*(1-'Table de mortalité F'!$AC96)</f>
        <v>0.50988</v>
      </c>
      <c r="CF62" s="16">
        <f>CE62*(1-'Table de mortalité F'!$AC96)</f>
        <v>0.50988</v>
      </c>
      <c r="CG62" s="16">
        <f>CF62*(1-'Table de mortalité F'!$AC96)</f>
        <v>0.50988</v>
      </c>
      <c r="CH62" s="16">
        <f>CG62*(1-'Table de mortalité F'!$AC96)</f>
        <v>0.50988</v>
      </c>
      <c r="CI62" s="16">
        <f>CH62*(1-'Table de mortalité F'!$AC96)</f>
        <v>0.50988</v>
      </c>
      <c r="CJ62" s="16">
        <f>CI62*(1-'Table de mortalité F'!$AC96)</f>
        <v>0.50988</v>
      </c>
      <c r="CK62" s="16">
        <f>CJ62*(1-'Table de mortalité F'!$AC96)</f>
        <v>0.50988</v>
      </c>
      <c r="CL62" s="16">
        <f>CK62*(1-'Table de mortalité F'!$AC96)</f>
        <v>0.50988</v>
      </c>
      <c r="CM62" s="16">
        <f>CL62*(1-'Table de mortalité F'!$AC96)</f>
        <v>0.50988</v>
      </c>
      <c r="CN62" s="16">
        <f>CM62*(1-'Table de mortalité F'!$AC96)</f>
        <v>0.50988</v>
      </c>
      <c r="CO62" s="16">
        <f>CN62*(1-'Table de mortalité F'!$AC96)</f>
        <v>0.50988</v>
      </c>
      <c r="CP62" s="16">
        <f>CO62*(1-'Table de mortalité F'!$AC96)</f>
        <v>0.50988</v>
      </c>
      <c r="CQ62" s="16">
        <f>CP62*(1-'Table de mortalité F'!$AC96)</f>
        <v>0.50988</v>
      </c>
      <c r="CR62" s="16">
        <f>CQ62*(1-'Table de mortalité F'!$AC96)</f>
        <v>0.50988</v>
      </c>
      <c r="CS62" s="16">
        <f>CR62*(1-'Table de mortalité F'!$AC96)</f>
        <v>0.50988</v>
      </c>
      <c r="CT62" s="16">
        <f>CS62*(1-'Table de mortalité F'!$AC96)</f>
        <v>0.50988</v>
      </c>
      <c r="CU62" s="16">
        <f>CT62*(1-'Table de mortalité F'!$AC96)</f>
        <v>0.50988</v>
      </c>
      <c r="CV62" s="16">
        <f>CU62*(1-'Table de mortalité F'!$AC96)</f>
        <v>0.50988</v>
      </c>
      <c r="CW62" s="16">
        <f>CV62*(1-'Table de mortalité F'!$AC96)</f>
        <v>0.50988</v>
      </c>
      <c r="CX62" s="16">
        <f>CW62*(1-'Table de mortalité F'!$AC96)</f>
        <v>0.50988</v>
      </c>
      <c r="CY62" s="16">
        <f>CX62*(1-'Table de mortalité F'!$AC96)</f>
        <v>0.50988</v>
      </c>
      <c r="CZ62" s="16">
        <f>CY62*(1-'Table de mortalité F'!$AC96)</f>
        <v>0.50988</v>
      </c>
      <c r="DA62" s="16">
        <f>CZ62*(1-'Table de mortalité F'!$AC96)</f>
        <v>0.50988</v>
      </c>
      <c r="DB62" s="16">
        <f>DA62*(1-'Table de mortalité F'!$AC96)</f>
        <v>0.50988</v>
      </c>
      <c r="DC62" s="16">
        <f>DB62*(1-'Table de mortalité F'!$AC96)</f>
        <v>0.50988</v>
      </c>
      <c r="DD62" s="16">
        <f>DC62*(1-'Table de mortalité F'!$AC96)</f>
        <v>0.50988</v>
      </c>
      <c r="DE62" s="16">
        <f>DD62*(1-'Table de mortalité F'!$AC96)</f>
        <v>0.50988</v>
      </c>
      <c r="DF62" s="16">
        <f>DE62*(1-'Table de mortalité F'!$AC96)</f>
        <v>0.50988</v>
      </c>
      <c r="DG62" s="16">
        <f>DF62*(1-'Table de mortalité F'!$AC96)</f>
        <v>0.50988</v>
      </c>
      <c r="DH62" s="16">
        <f>DG62*(1-'Table de mortalité F'!$AC96)</f>
        <v>0.50988</v>
      </c>
      <c r="DI62" s="16">
        <f>DH62*(1-'Table de mortalité F'!$AC96)</f>
        <v>0.50988</v>
      </c>
      <c r="DJ62" s="16">
        <f>DI62*(1-'Table de mortalité F'!$AC96)</f>
        <v>0.50988</v>
      </c>
      <c r="DK62" s="16">
        <f>DJ62*(1-'Table de mortalité F'!$AC96)</f>
        <v>0.50988</v>
      </c>
    </row>
    <row r="63" spans="1:115" x14ac:dyDescent="0.2">
      <c r="A63" s="16"/>
      <c r="B63" s="16">
        <v>110</v>
      </c>
      <c r="C63" s="16"/>
      <c r="D63" s="16">
        <f>'Table de mortalité F'!AG97</f>
        <v>0.53</v>
      </c>
      <c r="E63" s="16">
        <f>'Table de mortalité F'!AH97</f>
        <v>0.53</v>
      </c>
      <c r="F63" s="16">
        <f>'Table de mortalité F'!AI97</f>
        <v>0.53</v>
      </c>
      <c r="G63" s="16">
        <f>'Table de mortalité F'!AJ97</f>
        <v>0.53</v>
      </c>
      <c r="H63" s="16">
        <f>'Table de mortalité F'!AK97</f>
        <v>0.53</v>
      </c>
      <c r="I63" s="16">
        <f>'Table de mortalité F'!AL97</f>
        <v>0.53</v>
      </c>
      <c r="J63" s="16">
        <f>'Table de mortalité F'!AM97</f>
        <v>0.53</v>
      </c>
      <c r="K63" s="16">
        <f>'Table de mortalité F'!AN97</f>
        <v>0.53</v>
      </c>
      <c r="L63" s="16">
        <f>'Table de mortalité F'!AO97</f>
        <v>0.53</v>
      </c>
      <c r="M63" s="16">
        <f>'Table de mortalité F'!AP97</f>
        <v>0.53</v>
      </c>
      <c r="N63" s="16">
        <f>'Table de mortalité F'!AQ97</f>
        <v>0.53</v>
      </c>
      <c r="O63" s="16">
        <f>'Table de mortalité F'!AR97</f>
        <v>0.53</v>
      </c>
      <c r="P63" s="16">
        <f>'Table de mortalité F'!AS97</f>
        <v>0.53</v>
      </c>
      <c r="Q63" s="16">
        <f>'Table de mortalité F'!AT97</f>
        <v>0.53</v>
      </c>
      <c r="R63" s="16">
        <f>'Table de mortalité F'!AU97</f>
        <v>0.53</v>
      </c>
      <c r="S63" s="16">
        <f>'Table de mortalité F'!AV97</f>
        <v>0.53</v>
      </c>
      <c r="T63" s="16">
        <f>'Table de mortalité F'!AW97</f>
        <v>0.53</v>
      </c>
      <c r="U63" s="16">
        <f>'Table de mortalité F'!AX97</f>
        <v>0.53</v>
      </c>
      <c r="V63" s="16">
        <f>'Table de mortalité F'!AY97</f>
        <v>0.53</v>
      </c>
      <c r="W63" s="16">
        <f>'Table de mortalité F'!AZ97</f>
        <v>0.53</v>
      </c>
      <c r="X63" s="16">
        <f>'Table de mortalité F'!BA97</f>
        <v>0.53</v>
      </c>
      <c r="Y63" s="16">
        <f>'Table de mortalité F'!BB97</f>
        <v>0.53</v>
      </c>
      <c r="Z63" s="16">
        <f>'Table de mortalité F'!BC97</f>
        <v>0.53</v>
      </c>
      <c r="AA63" s="16">
        <f>'Table de mortalité F'!BD97</f>
        <v>0.53</v>
      </c>
      <c r="AB63" s="16">
        <f>'Table de mortalité F'!BE97</f>
        <v>0.53</v>
      </c>
      <c r="AC63" s="16">
        <f>'Table de mortalité F'!BF97</f>
        <v>0.53</v>
      </c>
      <c r="AD63" s="16">
        <f>'Table de mortalité F'!BG97</f>
        <v>0.53</v>
      </c>
      <c r="AE63" s="16">
        <f>'Table de mortalité F'!BH97</f>
        <v>0.53</v>
      </c>
      <c r="AF63" s="16">
        <f>'Table de mortalité F'!BI97</f>
        <v>0.53</v>
      </c>
      <c r="AG63" s="16">
        <f>AF63*(1-'Table de mortalité F'!$AC97)</f>
        <v>0.53</v>
      </c>
      <c r="AH63" s="16">
        <f>AG63*(1-'Table de mortalité F'!$AC97)</f>
        <v>0.53</v>
      </c>
      <c r="AI63" s="16">
        <f>AH63*(1-'Table de mortalité F'!$AC97)</f>
        <v>0.53</v>
      </c>
      <c r="AJ63" s="16">
        <f>AI63*(1-'Table de mortalité F'!$AC97)</f>
        <v>0.53</v>
      </c>
      <c r="AK63" s="16">
        <f>AJ63*(1-'Table de mortalité F'!$AC97)</f>
        <v>0.53</v>
      </c>
      <c r="AL63" s="16">
        <f>AK63*(1-'Table de mortalité F'!$AC97)</f>
        <v>0.53</v>
      </c>
      <c r="AM63" s="16">
        <f>AL63*(1-'Table de mortalité F'!$AC97)</f>
        <v>0.53</v>
      </c>
      <c r="AN63" s="16">
        <f>AM63*(1-'Table de mortalité F'!$AC97)</f>
        <v>0.53</v>
      </c>
      <c r="AO63" s="16">
        <f>AN63*(1-'Table de mortalité F'!$AC97)</f>
        <v>0.53</v>
      </c>
      <c r="AP63" s="16">
        <f>AO63*(1-'Table de mortalité F'!$AC97)</f>
        <v>0.53</v>
      </c>
      <c r="AQ63" s="16">
        <f>AP63*(1-'Table de mortalité F'!$AC97)</f>
        <v>0.53</v>
      </c>
      <c r="AR63" s="16">
        <f>AQ63*(1-'Table de mortalité F'!$AC97)</f>
        <v>0.53</v>
      </c>
      <c r="AS63" s="16">
        <f>AR63*(1-'Table de mortalité F'!$AC97)</f>
        <v>0.53</v>
      </c>
      <c r="AT63" s="16">
        <f>AS63*(1-'Table de mortalité F'!$AC97)</f>
        <v>0.53</v>
      </c>
      <c r="AU63" s="16">
        <f>AT63*(1-'Table de mortalité F'!$AC97)</f>
        <v>0.53</v>
      </c>
      <c r="AV63" s="16">
        <f>AU63*(1-'Table de mortalité F'!$AC97)</f>
        <v>0.53</v>
      </c>
      <c r="AW63" s="16">
        <f>AV63*(1-'Table de mortalité F'!$AC97)</f>
        <v>0.53</v>
      </c>
      <c r="AX63" s="16">
        <f>AW63*(1-'Table de mortalité F'!$AC97)</f>
        <v>0.53</v>
      </c>
      <c r="AY63" s="16">
        <f>AX63*(1-'Table de mortalité F'!$AC97)</f>
        <v>0.53</v>
      </c>
      <c r="AZ63" s="16">
        <f>AY63*(1-'Table de mortalité F'!$AC97)</f>
        <v>0.53</v>
      </c>
      <c r="BA63" s="16">
        <f>AZ63*(1-'Table de mortalité F'!$AC97)</f>
        <v>0.53</v>
      </c>
      <c r="BB63" s="16">
        <f>BA63*(1-'Table de mortalité F'!$AC97)</f>
        <v>0.53</v>
      </c>
      <c r="BC63" s="16">
        <f>BB63*(1-'Table de mortalité F'!$AC97)</f>
        <v>0.53</v>
      </c>
      <c r="BD63" s="16">
        <f>BC63*(1-'Table de mortalité F'!$AC97)</f>
        <v>0.53</v>
      </c>
      <c r="BE63" s="16">
        <f>BD63*(1-'Table de mortalité F'!$AC97)</f>
        <v>0.53</v>
      </c>
      <c r="BF63" s="16">
        <f>BE63*(1-'Table de mortalité F'!$AC97)</f>
        <v>0.53</v>
      </c>
      <c r="BG63" s="16">
        <f>BF63*(1-'Table de mortalité F'!$AC97)</f>
        <v>0.53</v>
      </c>
      <c r="BH63" s="16">
        <f>BG63*(1-'Table de mortalité F'!$AC97)</f>
        <v>0.53</v>
      </c>
      <c r="BI63" s="16">
        <f>BH63*(1-'Table de mortalité F'!$AC97)</f>
        <v>0.53</v>
      </c>
      <c r="BJ63" s="16">
        <f>BI63*(1-'Table de mortalité F'!$AC97)</f>
        <v>0.53</v>
      </c>
      <c r="BK63" s="16">
        <f>BJ63*(1-'Table de mortalité F'!$AC97)</f>
        <v>0.53</v>
      </c>
      <c r="BL63" s="16">
        <f>BK63*(1-'Table de mortalité F'!$AC97)</f>
        <v>0.53</v>
      </c>
      <c r="BM63" s="16">
        <f>BL63*(1-'Table de mortalité F'!$AC97)</f>
        <v>0.53</v>
      </c>
      <c r="BN63" s="16">
        <f>BM63*(1-'Table de mortalité F'!$AC97)</f>
        <v>0.53</v>
      </c>
      <c r="BO63" s="16">
        <f>BN63*(1-'Table de mortalité F'!$AC97)</f>
        <v>0.53</v>
      </c>
      <c r="BP63" s="16">
        <f>BO63*(1-'Table de mortalité F'!$AC97)</f>
        <v>0.53</v>
      </c>
      <c r="BQ63" s="16">
        <f>BP63*(1-'Table de mortalité F'!$AC97)</f>
        <v>0.53</v>
      </c>
      <c r="BR63" s="16">
        <f>BQ63*(1-'Table de mortalité F'!$AC97)</f>
        <v>0.53</v>
      </c>
      <c r="BS63" s="16">
        <f>BR63*(1-'Table de mortalité F'!$AC97)</f>
        <v>0.53</v>
      </c>
      <c r="BT63" s="16">
        <f>BS63*(1-'Table de mortalité F'!$AC97)</f>
        <v>0.53</v>
      </c>
      <c r="BU63" s="16">
        <f>BT63*(1-'Table de mortalité F'!$AC97)</f>
        <v>0.53</v>
      </c>
      <c r="BV63" s="16">
        <f>BU63*(1-'Table de mortalité F'!$AC97)</f>
        <v>0.53</v>
      </c>
      <c r="BW63" s="16">
        <f>BV63*(1-'Table de mortalité F'!$AC97)</f>
        <v>0.53</v>
      </c>
      <c r="BX63" s="16">
        <f>BW63*(1-'Table de mortalité F'!$AC97)</f>
        <v>0.53</v>
      </c>
      <c r="BY63" s="16">
        <f>BX63*(1-'Table de mortalité F'!$AC97)</f>
        <v>0.53</v>
      </c>
      <c r="BZ63" s="16">
        <f>BY63*(1-'Table de mortalité F'!$AC97)</f>
        <v>0.53</v>
      </c>
      <c r="CA63" s="16">
        <f>BZ63*(1-'Table de mortalité F'!$AC97)</f>
        <v>0.53</v>
      </c>
      <c r="CB63" s="16">
        <f>CA63*(1-'Table de mortalité F'!$AC97)</f>
        <v>0.53</v>
      </c>
      <c r="CC63" s="16">
        <f>CB63*(1-'Table de mortalité F'!$AC97)</f>
        <v>0.53</v>
      </c>
      <c r="CD63" s="16">
        <f>CC63*(1-'Table de mortalité F'!$AC97)</f>
        <v>0.53</v>
      </c>
      <c r="CE63" s="16">
        <f>CD63*(1-'Table de mortalité F'!$AC97)</f>
        <v>0.53</v>
      </c>
      <c r="CF63" s="16">
        <f>CE63*(1-'Table de mortalité F'!$AC97)</f>
        <v>0.53</v>
      </c>
      <c r="CG63" s="16">
        <f>CF63*(1-'Table de mortalité F'!$AC97)</f>
        <v>0.53</v>
      </c>
      <c r="CH63" s="16">
        <f>CG63*(1-'Table de mortalité F'!$AC97)</f>
        <v>0.53</v>
      </c>
      <c r="CI63" s="16">
        <f>CH63*(1-'Table de mortalité F'!$AC97)</f>
        <v>0.53</v>
      </c>
      <c r="CJ63" s="16">
        <f>CI63*(1-'Table de mortalité F'!$AC97)</f>
        <v>0.53</v>
      </c>
      <c r="CK63" s="16">
        <f>CJ63*(1-'Table de mortalité F'!$AC97)</f>
        <v>0.53</v>
      </c>
      <c r="CL63" s="16">
        <f>CK63*(1-'Table de mortalité F'!$AC97)</f>
        <v>0.53</v>
      </c>
      <c r="CM63" s="16">
        <f>CL63*(1-'Table de mortalité F'!$AC97)</f>
        <v>0.53</v>
      </c>
      <c r="CN63" s="16">
        <f>CM63*(1-'Table de mortalité F'!$AC97)</f>
        <v>0.53</v>
      </c>
      <c r="CO63" s="16">
        <f>CN63*(1-'Table de mortalité F'!$AC97)</f>
        <v>0.53</v>
      </c>
      <c r="CP63" s="16">
        <f>CO63*(1-'Table de mortalité F'!$AC97)</f>
        <v>0.53</v>
      </c>
      <c r="CQ63" s="16">
        <f>CP63*(1-'Table de mortalité F'!$AC97)</f>
        <v>0.53</v>
      </c>
      <c r="CR63" s="16">
        <f>CQ63*(1-'Table de mortalité F'!$AC97)</f>
        <v>0.53</v>
      </c>
      <c r="CS63" s="16">
        <f>CR63*(1-'Table de mortalité F'!$AC97)</f>
        <v>0.53</v>
      </c>
      <c r="CT63" s="16">
        <f>CS63*(1-'Table de mortalité F'!$AC97)</f>
        <v>0.53</v>
      </c>
      <c r="CU63" s="16">
        <f>CT63*(1-'Table de mortalité F'!$AC97)</f>
        <v>0.53</v>
      </c>
      <c r="CV63" s="16">
        <f>CU63*(1-'Table de mortalité F'!$AC97)</f>
        <v>0.53</v>
      </c>
      <c r="CW63" s="16">
        <f>CV63*(1-'Table de mortalité F'!$AC97)</f>
        <v>0.53</v>
      </c>
      <c r="CX63" s="16">
        <f>CW63*(1-'Table de mortalité F'!$AC97)</f>
        <v>0.53</v>
      </c>
      <c r="CY63" s="16">
        <f>CX63*(1-'Table de mortalité F'!$AC97)</f>
        <v>0.53</v>
      </c>
      <c r="CZ63" s="16">
        <f>CY63*(1-'Table de mortalité F'!$AC97)</f>
        <v>0.53</v>
      </c>
      <c r="DA63" s="16">
        <f>CZ63*(1-'Table de mortalité F'!$AC97)</f>
        <v>0.53</v>
      </c>
      <c r="DB63" s="16">
        <f>DA63*(1-'Table de mortalité F'!$AC97)</f>
        <v>0.53</v>
      </c>
      <c r="DC63" s="16">
        <f>DB63*(1-'Table de mortalité F'!$AC97)</f>
        <v>0.53</v>
      </c>
      <c r="DD63" s="16">
        <f>DC63*(1-'Table de mortalité F'!$AC97)</f>
        <v>0.53</v>
      </c>
      <c r="DE63" s="16">
        <f>DD63*(1-'Table de mortalité F'!$AC97)</f>
        <v>0.53</v>
      </c>
      <c r="DF63" s="16">
        <f>DE63*(1-'Table de mortalité F'!$AC97)</f>
        <v>0.53</v>
      </c>
      <c r="DG63" s="16">
        <f>DF63*(1-'Table de mortalité F'!$AC97)</f>
        <v>0.53</v>
      </c>
      <c r="DH63" s="16">
        <f>DG63*(1-'Table de mortalité F'!$AC97)</f>
        <v>0.53</v>
      </c>
      <c r="DI63" s="16">
        <f>DH63*(1-'Table de mortalité F'!$AC97)</f>
        <v>0.53</v>
      </c>
      <c r="DJ63" s="16">
        <f>DI63*(1-'Table de mortalité F'!$AC97)</f>
        <v>0.53</v>
      </c>
      <c r="DK63" s="16">
        <f>DJ63*(1-'Table de mortalité F'!$AC97)</f>
        <v>0.53</v>
      </c>
    </row>
    <row r="64" spans="1:115" x14ac:dyDescent="0.2">
      <c r="A64" s="16"/>
      <c r="B64" s="16">
        <v>111</v>
      </c>
      <c r="C64" s="16"/>
      <c r="D64" s="16">
        <f>'Table de mortalité F'!AG98</f>
        <v>0.55000000000000004</v>
      </c>
      <c r="E64" s="16">
        <f>'Table de mortalité F'!AH98</f>
        <v>0.55000000000000004</v>
      </c>
      <c r="F64" s="16">
        <f>'Table de mortalité F'!AI98</f>
        <v>0.55000000000000004</v>
      </c>
      <c r="G64" s="16">
        <f>'Table de mortalité F'!AJ98</f>
        <v>0.55000000000000004</v>
      </c>
      <c r="H64" s="16">
        <f>'Table de mortalité F'!AK98</f>
        <v>0.55000000000000004</v>
      </c>
      <c r="I64" s="16">
        <f>'Table de mortalité F'!AL98</f>
        <v>0.55000000000000004</v>
      </c>
      <c r="J64" s="16">
        <f>'Table de mortalité F'!AM98</f>
        <v>0.55000000000000004</v>
      </c>
      <c r="K64" s="16">
        <f>'Table de mortalité F'!AN98</f>
        <v>0.55000000000000004</v>
      </c>
      <c r="L64" s="16">
        <f>'Table de mortalité F'!AO98</f>
        <v>0.55000000000000004</v>
      </c>
      <c r="M64" s="16">
        <f>'Table de mortalité F'!AP98</f>
        <v>0.55000000000000004</v>
      </c>
      <c r="N64" s="16">
        <f>'Table de mortalité F'!AQ98</f>
        <v>0.55000000000000004</v>
      </c>
      <c r="O64" s="16">
        <f>'Table de mortalité F'!AR98</f>
        <v>0.55000000000000004</v>
      </c>
      <c r="P64" s="16">
        <f>'Table de mortalité F'!AS98</f>
        <v>0.55000000000000004</v>
      </c>
      <c r="Q64" s="16">
        <f>'Table de mortalité F'!AT98</f>
        <v>0.55000000000000004</v>
      </c>
      <c r="R64" s="16">
        <f>'Table de mortalité F'!AU98</f>
        <v>0.55000000000000004</v>
      </c>
      <c r="S64" s="16">
        <f>'Table de mortalité F'!AV98</f>
        <v>0.55000000000000004</v>
      </c>
      <c r="T64" s="16">
        <f>'Table de mortalité F'!AW98</f>
        <v>0.55000000000000004</v>
      </c>
      <c r="U64" s="16">
        <f>'Table de mortalité F'!AX98</f>
        <v>0.55000000000000004</v>
      </c>
      <c r="V64" s="16">
        <f>'Table de mortalité F'!AY98</f>
        <v>0.55000000000000004</v>
      </c>
      <c r="W64" s="16">
        <f>'Table de mortalité F'!AZ98</f>
        <v>0.55000000000000004</v>
      </c>
      <c r="X64" s="16">
        <f>'Table de mortalité F'!BA98</f>
        <v>0.55000000000000004</v>
      </c>
      <c r="Y64" s="16">
        <f>'Table de mortalité F'!BB98</f>
        <v>0.55000000000000004</v>
      </c>
      <c r="Z64" s="16">
        <f>'Table de mortalité F'!BC98</f>
        <v>0.55000000000000004</v>
      </c>
      <c r="AA64" s="16">
        <f>'Table de mortalité F'!BD98</f>
        <v>0.55000000000000004</v>
      </c>
      <c r="AB64" s="16">
        <f>'Table de mortalité F'!BE98</f>
        <v>0.55000000000000004</v>
      </c>
      <c r="AC64" s="16">
        <f>'Table de mortalité F'!BF98</f>
        <v>0.55000000000000004</v>
      </c>
      <c r="AD64" s="16">
        <f>'Table de mortalité F'!BG98</f>
        <v>0.55000000000000004</v>
      </c>
      <c r="AE64" s="16">
        <f>'Table de mortalité F'!BH98</f>
        <v>0.55000000000000004</v>
      </c>
      <c r="AF64" s="16">
        <f>'Table de mortalité F'!BI98</f>
        <v>0.55000000000000004</v>
      </c>
      <c r="AG64" s="16">
        <f>AF64*(1-'Table de mortalité F'!$AC98)</f>
        <v>0.55000000000000004</v>
      </c>
      <c r="AH64" s="16">
        <f>AG64*(1-'Table de mortalité F'!$AC98)</f>
        <v>0.55000000000000004</v>
      </c>
      <c r="AI64" s="16">
        <f>AH64*(1-'Table de mortalité F'!$AC98)</f>
        <v>0.55000000000000004</v>
      </c>
      <c r="AJ64" s="16">
        <f>AI64*(1-'Table de mortalité F'!$AC98)</f>
        <v>0.55000000000000004</v>
      </c>
      <c r="AK64" s="16">
        <f>AJ64*(1-'Table de mortalité F'!$AC98)</f>
        <v>0.55000000000000004</v>
      </c>
      <c r="AL64" s="16">
        <f>AK64*(1-'Table de mortalité F'!$AC98)</f>
        <v>0.55000000000000004</v>
      </c>
      <c r="AM64" s="16">
        <f>AL64*(1-'Table de mortalité F'!$AC98)</f>
        <v>0.55000000000000004</v>
      </c>
      <c r="AN64" s="16">
        <f>AM64*(1-'Table de mortalité F'!$AC98)</f>
        <v>0.55000000000000004</v>
      </c>
      <c r="AO64" s="16">
        <f>AN64*(1-'Table de mortalité F'!$AC98)</f>
        <v>0.55000000000000004</v>
      </c>
      <c r="AP64" s="16">
        <f>AO64*(1-'Table de mortalité F'!$AC98)</f>
        <v>0.55000000000000004</v>
      </c>
      <c r="AQ64" s="16">
        <f>AP64*(1-'Table de mortalité F'!$AC98)</f>
        <v>0.55000000000000004</v>
      </c>
      <c r="AR64" s="16">
        <f>AQ64*(1-'Table de mortalité F'!$AC98)</f>
        <v>0.55000000000000004</v>
      </c>
      <c r="AS64" s="16">
        <f>AR64*(1-'Table de mortalité F'!$AC98)</f>
        <v>0.55000000000000004</v>
      </c>
      <c r="AT64" s="16">
        <f>AS64*(1-'Table de mortalité F'!$AC98)</f>
        <v>0.55000000000000004</v>
      </c>
      <c r="AU64" s="16">
        <f>AT64*(1-'Table de mortalité F'!$AC98)</f>
        <v>0.55000000000000004</v>
      </c>
      <c r="AV64" s="16">
        <f>AU64*(1-'Table de mortalité F'!$AC98)</f>
        <v>0.55000000000000004</v>
      </c>
      <c r="AW64" s="16">
        <f>AV64*(1-'Table de mortalité F'!$AC98)</f>
        <v>0.55000000000000004</v>
      </c>
      <c r="AX64" s="16">
        <f>AW64*(1-'Table de mortalité F'!$AC98)</f>
        <v>0.55000000000000004</v>
      </c>
      <c r="AY64" s="16">
        <f>AX64*(1-'Table de mortalité F'!$AC98)</f>
        <v>0.55000000000000004</v>
      </c>
      <c r="AZ64" s="16">
        <f>AY64*(1-'Table de mortalité F'!$AC98)</f>
        <v>0.55000000000000004</v>
      </c>
      <c r="BA64" s="16">
        <f>AZ64*(1-'Table de mortalité F'!$AC98)</f>
        <v>0.55000000000000004</v>
      </c>
      <c r="BB64" s="16">
        <f>BA64*(1-'Table de mortalité F'!$AC98)</f>
        <v>0.55000000000000004</v>
      </c>
      <c r="BC64" s="16">
        <f>BB64*(1-'Table de mortalité F'!$AC98)</f>
        <v>0.55000000000000004</v>
      </c>
      <c r="BD64" s="16">
        <f>BC64*(1-'Table de mortalité F'!$AC98)</f>
        <v>0.55000000000000004</v>
      </c>
      <c r="BE64" s="16">
        <f>BD64*(1-'Table de mortalité F'!$AC98)</f>
        <v>0.55000000000000004</v>
      </c>
      <c r="BF64" s="16">
        <f>BE64*(1-'Table de mortalité F'!$AC98)</f>
        <v>0.55000000000000004</v>
      </c>
      <c r="BG64" s="16">
        <f>BF64*(1-'Table de mortalité F'!$AC98)</f>
        <v>0.55000000000000004</v>
      </c>
      <c r="BH64" s="16">
        <f>BG64*(1-'Table de mortalité F'!$AC98)</f>
        <v>0.55000000000000004</v>
      </c>
      <c r="BI64" s="16">
        <f>BH64*(1-'Table de mortalité F'!$AC98)</f>
        <v>0.55000000000000004</v>
      </c>
      <c r="BJ64" s="16">
        <f>BI64*(1-'Table de mortalité F'!$AC98)</f>
        <v>0.55000000000000004</v>
      </c>
      <c r="BK64" s="16">
        <f>BJ64*(1-'Table de mortalité F'!$AC98)</f>
        <v>0.55000000000000004</v>
      </c>
      <c r="BL64" s="16">
        <f>BK64*(1-'Table de mortalité F'!$AC98)</f>
        <v>0.55000000000000004</v>
      </c>
      <c r="BM64" s="16">
        <f>BL64*(1-'Table de mortalité F'!$AC98)</f>
        <v>0.55000000000000004</v>
      </c>
      <c r="BN64" s="16">
        <f>BM64*(1-'Table de mortalité F'!$AC98)</f>
        <v>0.55000000000000004</v>
      </c>
      <c r="BO64" s="16">
        <f>BN64*(1-'Table de mortalité F'!$AC98)</f>
        <v>0.55000000000000004</v>
      </c>
      <c r="BP64" s="16">
        <f>BO64*(1-'Table de mortalité F'!$AC98)</f>
        <v>0.55000000000000004</v>
      </c>
      <c r="BQ64" s="16">
        <f>BP64*(1-'Table de mortalité F'!$AC98)</f>
        <v>0.55000000000000004</v>
      </c>
      <c r="BR64" s="16">
        <f>BQ64*(1-'Table de mortalité F'!$AC98)</f>
        <v>0.55000000000000004</v>
      </c>
      <c r="BS64" s="16">
        <f>BR64*(1-'Table de mortalité F'!$AC98)</f>
        <v>0.55000000000000004</v>
      </c>
      <c r="BT64" s="16">
        <f>BS64*(1-'Table de mortalité F'!$AC98)</f>
        <v>0.55000000000000004</v>
      </c>
      <c r="BU64" s="16">
        <f>BT64*(1-'Table de mortalité F'!$AC98)</f>
        <v>0.55000000000000004</v>
      </c>
      <c r="BV64" s="16">
        <f>BU64*(1-'Table de mortalité F'!$AC98)</f>
        <v>0.55000000000000004</v>
      </c>
      <c r="BW64" s="16">
        <f>BV64*(1-'Table de mortalité F'!$AC98)</f>
        <v>0.55000000000000004</v>
      </c>
      <c r="BX64" s="16">
        <f>BW64*(1-'Table de mortalité F'!$AC98)</f>
        <v>0.55000000000000004</v>
      </c>
      <c r="BY64" s="16">
        <f>BX64*(1-'Table de mortalité F'!$AC98)</f>
        <v>0.55000000000000004</v>
      </c>
      <c r="BZ64" s="16">
        <f>BY64*(1-'Table de mortalité F'!$AC98)</f>
        <v>0.55000000000000004</v>
      </c>
      <c r="CA64" s="16">
        <f>BZ64*(1-'Table de mortalité F'!$AC98)</f>
        <v>0.55000000000000004</v>
      </c>
      <c r="CB64" s="16">
        <f>CA64*(1-'Table de mortalité F'!$AC98)</f>
        <v>0.55000000000000004</v>
      </c>
      <c r="CC64" s="16">
        <f>CB64*(1-'Table de mortalité F'!$AC98)</f>
        <v>0.55000000000000004</v>
      </c>
      <c r="CD64" s="16">
        <f>CC64*(1-'Table de mortalité F'!$AC98)</f>
        <v>0.55000000000000004</v>
      </c>
      <c r="CE64" s="16">
        <f>CD64*(1-'Table de mortalité F'!$AC98)</f>
        <v>0.55000000000000004</v>
      </c>
      <c r="CF64" s="16">
        <f>CE64*(1-'Table de mortalité F'!$AC98)</f>
        <v>0.55000000000000004</v>
      </c>
      <c r="CG64" s="16">
        <f>CF64*(1-'Table de mortalité F'!$AC98)</f>
        <v>0.55000000000000004</v>
      </c>
      <c r="CH64" s="16">
        <f>CG64*(1-'Table de mortalité F'!$AC98)</f>
        <v>0.55000000000000004</v>
      </c>
      <c r="CI64" s="16">
        <f>CH64*(1-'Table de mortalité F'!$AC98)</f>
        <v>0.55000000000000004</v>
      </c>
      <c r="CJ64" s="16">
        <f>CI64*(1-'Table de mortalité F'!$AC98)</f>
        <v>0.55000000000000004</v>
      </c>
      <c r="CK64" s="16">
        <f>CJ64*(1-'Table de mortalité F'!$AC98)</f>
        <v>0.55000000000000004</v>
      </c>
      <c r="CL64" s="16">
        <f>CK64*(1-'Table de mortalité F'!$AC98)</f>
        <v>0.55000000000000004</v>
      </c>
      <c r="CM64" s="16">
        <f>CL64*(1-'Table de mortalité F'!$AC98)</f>
        <v>0.55000000000000004</v>
      </c>
      <c r="CN64" s="16">
        <f>CM64*(1-'Table de mortalité F'!$AC98)</f>
        <v>0.55000000000000004</v>
      </c>
      <c r="CO64" s="16">
        <f>CN64*(1-'Table de mortalité F'!$AC98)</f>
        <v>0.55000000000000004</v>
      </c>
      <c r="CP64" s="16">
        <f>CO64*(1-'Table de mortalité F'!$AC98)</f>
        <v>0.55000000000000004</v>
      </c>
      <c r="CQ64" s="16">
        <f>CP64*(1-'Table de mortalité F'!$AC98)</f>
        <v>0.55000000000000004</v>
      </c>
      <c r="CR64" s="16">
        <f>CQ64*(1-'Table de mortalité F'!$AC98)</f>
        <v>0.55000000000000004</v>
      </c>
      <c r="CS64" s="16">
        <f>CR64*(1-'Table de mortalité F'!$AC98)</f>
        <v>0.55000000000000004</v>
      </c>
      <c r="CT64" s="16">
        <f>CS64*(1-'Table de mortalité F'!$AC98)</f>
        <v>0.55000000000000004</v>
      </c>
      <c r="CU64" s="16">
        <f>CT64*(1-'Table de mortalité F'!$AC98)</f>
        <v>0.55000000000000004</v>
      </c>
      <c r="CV64" s="16">
        <f>CU64*(1-'Table de mortalité F'!$AC98)</f>
        <v>0.55000000000000004</v>
      </c>
      <c r="CW64" s="16">
        <f>CV64*(1-'Table de mortalité F'!$AC98)</f>
        <v>0.55000000000000004</v>
      </c>
      <c r="CX64" s="16">
        <f>CW64*(1-'Table de mortalité F'!$AC98)</f>
        <v>0.55000000000000004</v>
      </c>
      <c r="CY64" s="16">
        <f>CX64*(1-'Table de mortalité F'!$AC98)</f>
        <v>0.55000000000000004</v>
      </c>
      <c r="CZ64" s="16">
        <f>CY64*(1-'Table de mortalité F'!$AC98)</f>
        <v>0.55000000000000004</v>
      </c>
      <c r="DA64" s="16">
        <f>CZ64*(1-'Table de mortalité F'!$AC98)</f>
        <v>0.55000000000000004</v>
      </c>
      <c r="DB64" s="16">
        <f>DA64*(1-'Table de mortalité F'!$AC98)</f>
        <v>0.55000000000000004</v>
      </c>
      <c r="DC64" s="16">
        <f>DB64*(1-'Table de mortalité F'!$AC98)</f>
        <v>0.55000000000000004</v>
      </c>
      <c r="DD64" s="16">
        <f>DC64*(1-'Table de mortalité F'!$AC98)</f>
        <v>0.55000000000000004</v>
      </c>
      <c r="DE64" s="16">
        <f>DD64*(1-'Table de mortalité F'!$AC98)</f>
        <v>0.55000000000000004</v>
      </c>
      <c r="DF64" s="16">
        <f>DE64*(1-'Table de mortalité F'!$AC98)</f>
        <v>0.55000000000000004</v>
      </c>
      <c r="DG64" s="16">
        <f>DF64*(1-'Table de mortalité F'!$AC98)</f>
        <v>0.55000000000000004</v>
      </c>
      <c r="DH64" s="16">
        <f>DG64*(1-'Table de mortalité F'!$AC98)</f>
        <v>0.55000000000000004</v>
      </c>
      <c r="DI64" s="16">
        <f>DH64*(1-'Table de mortalité F'!$AC98)</f>
        <v>0.55000000000000004</v>
      </c>
      <c r="DJ64" s="16">
        <f>DI64*(1-'Table de mortalité F'!$AC98)</f>
        <v>0.55000000000000004</v>
      </c>
      <c r="DK64" s="16">
        <f>DJ64*(1-'Table de mortalité F'!$AC98)</f>
        <v>0.55000000000000004</v>
      </c>
    </row>
    <row r="65" spans="1:115" x14ac:dyDescent="0.2">
      <c r="A65" s="16"/>
      <c r="B65" s="16">
        <v>112</v>
      </c>
      <c r="C65" s="16"/>
      <c r="D65" s="16">
        <f>'Table de mortalité F'!AG99</f>
        <v>0.56999999999999995</v>
      </c>
      <c r="E65" s="16">
        <f>'Table de mortalité F'!AH99</f>
        <v>0.56999999999999995</v>
      </c>
      <c r="F65" s="16">
        <f>'Table de mortalité F'!AI99</f>
        <v>0.56999999999999995</v>
      </c>
      <c r="G65" s="16">
        <f>'Table de mortalité F'!AJ99</f>
        <v>0.56999999999999995</v>
      </c>
      <c r="H65" s="16">
        <f>'Table de mortalité F'!AK99</f>
        <v>0.56999999999999995</v>
      </c>
      <c r="I65" s="16">
        <f>'Table de mortalité F'!AL99</f>
        <v>0.56999999999999995</v>
      </c>
      <c r="J65" s="16">
        <f>'Table de mortalité F'!AM99</f>
        <v>0.56999999999999995</v>
      </c>
      <c r="K65" s="16">
        <f>'Table de mortalité F'!AN99</f>
        <v>0.56999999999999995</v>
      </c>
      <c r="L65" s="16">
        <f>'Table de mortalité F'!AO99</f>
        <v>0.56999999999999995</v>
      </c>
      <c r="M65" s="16">
        <f>'Table de mortalité F'!AP99</f>
        <v>0.56999999999999995</v>
      </c>
      <c r="N65" s="16">
        <f>'Table de mortalité F'!AQ99</f>
        <v>0.56999999999999995</v>
      </c>
      <c r="O65" s="16">
        <f>'Table de mortalité F'!AR99</f>
        <v>0.56999999999999995</v>
      </c>
      <c r="P65" s="16">
        <f>'Table de mortalité F'!AS99</f>
        <v>0.56999999999999995</v>
      </c>
      <c r="Q65" s="16">
        <f>'Table de mortalité F'!AT99</f>
        <v>0.56999999999999995</v>
      </c>
      <c r="R65" s="16">
        <f>'Table de mortalité F'!AU99</f>
        <v>0.56999999999999995</v>
      </c>
      <c r="S65" s="16">
        <f>'Table de mortalité F'!AV99</f>
        <v>0.56999999999999995</v>
      </c>
      <c r="T65" s="16">
        <f>'Table de mortalité F'!AW99</f>
        <v>0.56999999999999995</v>
      </c>
      <c r="U65" s="16">
        <f>'Table de mortalité F'!AX99</f>
        <v>0.56999999999999995</v>
      </c>
      <c r="V65" s="16">
        <f>'Table de mortalité F'!AY99</f>
        <v>0.56999999999999995</v>
      </c>
      <c r="W65" s="16">
        <f>'Table de mortalité F'!AZ99</f>
        <v>0.56999999999999995</v>
      </c>
      <c r="X65" s="16">
        <f>'Table de mortalité F'!BA99</f>
        <v>0.56999999999999995</v>
      </c>
      <c r="Y65" s="16">
        <f>'Table de mortalité F'!BB99</f>
        <v>0.56999999999999995</v>
      </c>
      <c r="Z65" s="16">
        <f>'Table de mortalité F'!BC99</f>
        <v>0.56999999999999995</v>
      </c>
      <c r="AA65" s="16">
        <f>'Table de mortalité F'!BD99</f>
        <v>0.56999999999999995</v>
      </c>
      <c r="AB65" s="16">
        <f>'Table de mortalité F'!BE99</f>
        <v>0.56999999999999995</v>
      </c>
      <c r="AC65" s="16">
        <f>'Table de mortalité F'!BF99</f>
        <v>0.56999999999999995</v>
      </c>
      <c r="AD65" s="16">
        <f>'Table de mortalité F'!BG99</f>
        <v>0.56999999999999995</v>
      </c>
      <c r="AE65" s="16">
        <f>'Table de mortalité F'!BH99</f>
        <v>0.56999999999999995</v>
      </c>
      <c r="AF65" s="16">
        <f>'Table de mortalité F'!BI99</f>
        <v>0.56999999999999995</v>
      </c>
      <c r="AG65" s="16">
        <f>AF65*(1-'Table de mortalité F'!$AC99)</f>
        <v>0.56999999999999995</v>
      </c>
      <c r="AH65" s="16">
        <f>AG65*(1-'Table de mortalité F'!$AC99)</f>
        <v>0.56999999999999995</v>
      </c>
      <c r="AI65" s="16">
        <f>AH65*(1-'Table de mortalité F'!$AC99)</f>
        <v>0.56999999999999995</v>
      </c>
      <c r="AJ65" s="16">
        <f>AI65*(1-'Table de mortalité F'!$AC99)</f>
        <v>0.56999999999999995</v>
      </c>
      <c r="AK65" s="16">
        <f>AJ65*(1-'Table de mortalité F'!$AC99)</f>
        <v>0.56999999999999995</v>
      </c>
      <c r="AL65" s="16">
        <f>AK65*(1-'Table de mortalité F'!$AC99)</f>
        <v>0.56999999999999995</v>
      </c>
      <c r="AM65" s="16">
        <f>AL65*(1-'Table de mortalité F'!$AC99)</f>
        <v>0.56999999999999995</v>
      </c>
      <c r="AN65" s="16">
        <f>AM65*(1-'Table de mortalité F'!$AC99)</f>
        <v>0.56999999999999995</v>
      </c>
      <c r="AO65" s="16">
        <f>AN65*(1-'Table de mortalité F'!$AC99)</f>
        <v>0.56999999999999995</v>
      </c>
      <c r="AP65" s="16">
        <f>AO65*(1-'Table de mortalité F'!$AC99)</f>
        <v>0.56999999999999995</v>
      </c>
      <c r="AQ65" s="16">
        <f>AP65*(1-'Table de mortalité F'!$AC99)</f>
        <v>0.56999999999999995</v>
      </c>
      <c r="AR65" s="16">
        <f>AQ65*(1-'Table de mortalité F'!$AC99)</f>
        <v>0.56999999999999995</v>
      </c>
      <c r="AS65" s="16">
        <f>AR65*(1-'Table de mortalité F'!$AC99)</f>
        <v>0.56999999999999995</v>
      </c>
      <c r="AT65" s="16">
        <f>AS65*(1-'Table de mortalité F'!$AC99)</f>
        <v>0.56999999999999995</v>
      </c>
      <c r="AU65" s="16">
        <f>AT65*(1-'Table de mortalité F'!$AC99)</f>
        <v>0.56999999999999995</v>
      </c>
      <c r="AV65" s="16">
        <f>AU65*(1-'Table de mortalité F'!$AC99)</f>
        <v>0.56999999999999995</v>
      </c>
      <c r="AW65" s="16">
        <f>AV65*(1-'Table de mortalité F'!$AC99)</f>
        <v>0.56999999999999995</v>
      </c>
      <c r="AX65" s="16">
        <f>AW65*(1-'Table de mortalité F'!$AC99)</f>
        <v>0.56999999999999995</v>
      </c>
      <c r="AY65" s="16">
        <f>AX65*(1-'Table de mortalité F'!$AC99)</f>
        <v>0.56999999999999995</v>
      </c>
      <c r="AZ65" s="16">
        <f>AY65*(1-'Table de mortalité F'!$AC99)</f>
        <v>0.56999999999999995</v>
      </c>
      <c r="BA65" s="16">
        <f>AZ65*(1-'Table de mortalité F'!$AC99)</f>
        <v>0.56999999999999995</v>
      </c>
      <c r="BB65" s="16">
        <f>BA65*(1-'Table de mortalité F'!$AC99)</f>
        <v>0.56999999999999995</v>
      </c>
      <c r="BC65" s="16">
        <f>BB65*(1-'Table de mortalité F'!$AC99)</f>
        <v>0.56999999999999995</v>
      </c>
      <c r="BD65" s="16">
        <f>BC65*(1-'Table de mortalité F'!$AC99)</f>
        <v>0.56999999999999995</v>
      </c>
      <c r="BE65" s="16">
        <f>BD65*(1-'Table de mortalité F'!$AC99)</f>
        <v>0.56999999999999995</v>
      </c>
      <c r="BF65" s="16">
        <f>BE65*(1-'Table de mortalité F'!$AC99)</f>
        <v>0.56999999999999995</v>
      </c>
      <c r="BG65" s="16">
        <f>BF65*(1-'Table de mortalité F'!$AC99)</f>
        <v>0.56999999999999995</v>
      </c>
      <c r="BH65" s="16">
        <f>BG65*(1-'Table de mortalité F'!$AC99)</f>
        <v>0.56999999999999995</v>
      </c>
      <c r="BI65" s="16">
        <f>BH65*(1-'Table de mortalité F'!$AC99)</f>
        <v>0.56999999999999995</v>
      </c>
      <c r="BJ65" s="16">
        <f>BI65*(1-'Table de mortalité F'!$AC99)</f>
        <v>0.56999999999999995</v>
      </c>
      <c r="BK65" s="16">
        <f>BJ65*(1-'Table de mortalité F'!$AC99)</f>
        <v>0.56999999999999995</v>
      </c>
      <c r="BL65" s="16">
        <f>BK65*(1-'Table de mortalité F'!$AC99)</f>
        <v>0.56999999999999995</v>
      </c>
      <c r="BM65" s="16">
        <f>BL65*(1-'Table de mortalité F'!$AC99)</f>
        <v>0.56999999999999995</v>
      </c>
      <c r="BN65" s="16">
        <f>BM65*(1-'Table de mortalité F'!$AC99)</f>
        <v>0.56999999999999995</v>
      </c>
      <c r="BO65" s="16">
        <f>BN65*(1-'Table de mortalité F'!$AC99)</f>
        <v>0.56999999999999995</v>
      </c>
      <c r="BP65" s="16">
        <f>BO65*(1-'Table de mortalité F'!$AC99)</f>
        <v>0.56999999999999995</v>
      </c>
      <c r="BQ65" s="16">
        <f>BP65*(1-'Table de mortalité F'!$AC99)</f>
        <v>0.56999999999999995</v>
      </c>
      <c r="BR65" s="16">
        <f>BQ65*(1-'Table de mortalité F'!$AC99)</f>
        <v>0.56999999999999995</v>
      </c>
      <c r="BS65" s="16">
        <f>BR65*(1-'Table de mortalité F'!$AC99)</f>
        <v>0.56999999999999995</v>
      </c>
      <c r="BT65" s="16">
        <f>BS65*(1-'Table de mortalité F'!$AC99)</f>
        <v>0.56999999999999995</v>
      </c>
      <c r="BU65" s="16">
        <f>BT65*(1-'Table de mortalité F'!$AC99)</f>
        <v>0.56999999999999995</v>
      </c>
      <c r="BV65" s="16">
        <f>BU65*(1-'Table de mortalité F'!$AC99)</f>
        <v>0.56999999999999995</v>
      </c>
      <c r="BW65" s="16">
        <f>BV65*(1-'Table de mortalité F'!$AC99)</f>
        <v>0.56999999999999995</v>
      </c>
      <c r="BX65" s="16">
        <f>BW65*(1-'Table de mortalité F'!$AC99)</f>
        <v>0.56999999999999995</v>
      </c>
      <c r="BY65" s="16">
        <f>BX65*(1-'Table de mortalité F'!$AC99)</f>
        <v>0.56999999999999995</v>
      </c>
      <c r="BZ65" s="16">
        <f>BY65*(1-'Table de mortalité F'!$AC99)</f>
        <v>0.56999999999999995</v>
      </c>
      <c r="CA65" s="16">
        <f>BZ65*(1-'Table de mortalité F'!$AC99)</f>
        <v>0.56999999999999995</v>
      </c>
      <c r="CB65" s="16">
        <f>CA65*(1-'Table de mortalité F'!$AC99)</f>
        <v>0.56999999999999995</v>
      </c>
      <c r="CC65" s="16">
        <f>CB65*(1-'Table de mortalité F'!$AC99)</f>
        <v>0.56999999999999995</v>
      </c>
      <c r="CD65" s="16">
        <f>CC65*(1-'Table de mortalité F'!$AC99)</f>
        <v>0.56999999999999995</v>
      </c>
      <c r="CE65" s="16">
        <f>CD65*(1-'Table de mortalité F'!$AC99)</f>
        <v>0.56999999999999995</v>
      </c>
      <c r="CF65" s="16">
        <f>CE65*(1-'Table de mortalité F'!$AC99)</f>
        <v>0.56999999999999995</v>
      </c>
      <c r="CG65" s="16">
        <f>CF65*(1-'Table de mortalité F'!$AC99)</f>
        <v>0.56999999999999995</v>
      </c>
      <c r="CH65" s="16">
        <f>CG65*(1-'Table de mortalité F'!$AC99)</f>
        <v>0.56999999999999995</v>
      </c>
      <c r="CI65" s="16">
        <f>CH65*(1-'Table de mortalité F'!$AC99)</f>
        <v>0.56999999999999995</v>
      </c>
      <c r="CJ65" s="16">
        <f>CI65*(1-'Table de mortalité F'!$AC99)</f>
        <v>0.56999999999999995</v>
      </c>
      <c r="CK65" s="16">
        <f>CJ65*(1-'Table de mortalité F'!$AC99)</f>
        <v>0.56999999999999995</v>
      </c>
      <c r="CL65" s="16">
        <f>CK65*(1-'Table de mortalité F'!$AC99)</f>
        <v>0.56999999999999995</v>
      </c>
      <c r="CM65" s="16">
        <f>CL65*(1-'Table de mortalité F'!$AC99)</f>
        <v>0.56999999999999995</v>
      </c>
      <c r="CN65" s="16">
        <f>CM65*(1-'Table de mortalité F'!$AC99)</f>
        <v>0.56999999999999995</v>
      </c>
      <c r="CO65" s="16">
        <f>CN65*(1-'Table de mortalité F'!$AC99)</f>
        <v>0.56999999999999995</v>
      </c>
      <c r="CP65" s="16">
        <f>CO65*(1-'Table de mortalité F'!$AC99)</f>
        <v>0.56999999999999995</v>
      </c>
      <c r="CQ65" s="16">
        <f>CP65*(1-'Table de mortalité F'!$AC99)</f>
        <v>0.56999999999999995</v>
      </c>
      <c r="CR65" s="16">
        <f>CQ65*(1-'Table de mortalité F'!$AC99)</f>
        <v>0.56999999999999995</v>
      </c>
      <c r="CS65" s="16">
        <f>CR65*(1-'Table de mortalité F'!$AC99)</f>
        <v>0.56999999999999995</v>
      </c>
      <c r="CT65" s="16">
        <f>CS65*(1-'Table de mortalité F'!$AC99)</f>
        <v>0.56999999999999995</v>
      </c>
      <c r="CU65" s="16">
        <f>CT65*(1-'Table de mortalité F'!$AC99)</f>
        <v>0.56999999999999995</v>
      </c>
      <c r="CV65" s="16">
        <f>CU65*(1-'Table de mortalité F'!$AC99)</f>
        <v>0.56999999999999995</v>
      </c>
      <c r="CW65" s="16">
        <f>CV65*(1-'Table de mortalité F'!$AC99)</f>
        <v>0.56999999999999995</v>
      </c>
      <c r="CX65" s="16">
        <f>CW65*(1-'Table de mortalité F'!$AC99)</f>
        <v>0.56999999999999995</v>
      </c>
      <c r="CY65" s="16">
        <f>CX65*(1-'Table de mortalité F'!$AC99)</f>
        <v>0.56999999999999995</v>
      </c>
      <c r="CZ65" s="16">
        <f>CY65*(1-'Table de mortalité F'!$AC99)</f>
        <v>0.56999999999999995</v>
      </c>
      <c r="DA65" s="16">
        <f>CZ65*(1-'Table de mortalité F'!$AC99)</f>
        <v>0.56999999999999995</v>
      </c>
      <c r="DB65" s="16">
        <f>DA65*(1-'Table de mortalité F'!$AC99)</f>
        <v>0.56999999999999995</v>
      </c>
      <c r="DC65" s="16">
        <f>DB65*(1-'Table de mortalité F'!$AC99)</f>
        <v>0.56999999999999995</v>
      </c>
      <c r="DD65" s="16">
        <f>DC65*(1-'Table de mortalité F'!$AC99)</f>
        <v>0.56999999999999995</v>
      </c>
      <c r="DE65" s="16">
        <f>DD65*(1-'Table de mortalité F'!$AC99)</f>
        <v>0.56999999999999995</v>
      </c>
      <c r="DF65" s="16">
        <f>DE65*(1-'Table de mortalité F'!$AC99)</f>
        <v>0.56999999999999995</v>
      </c>
      <c r="DG65" s="16">
        <f>DF65*(1-'Table de mortalité F'!$AC99)</f>
        <v>0.56999999999999995</v>
      </c>
      <c r="DH65" s="16">
        <f>DG65*(1-'Table de mortalité F'!$AC99)</f>
        <v>0.56999999999999995</v>
      </c>
      <c r="DI65" s="16">
        <f>DH65*(1-'Table de mortalité F'!$AC99)</f>
        <v>0.56999999999999995</v>
      </c>
      <c r="DJ65" s="16">
        <f>DI65*(1-'Table de mortalité F'!$AC99)</f>
        <v>0.56999999999999995</v>
      </c>
      <c r="DK65" s="16">
        <f>DJ65*(1-'Table de mortalité F'!$AC99)</f>
        <v>0.56999999999999995</v>
      </c>
    </row>
    <row r="66" spans="1:115" x14ac:dyDescent="0.2">
      <c r="A66" s="16"/>
      <c r="B66" s="16">
        <v>113</v>
      </c>
      <c r="C66" s="16"/>
      <c r="D66" s="16">
        <f>'Table de mortalité F'!AG100</f>
        <v>0.59</v>
      </c>
      <c r="E66" s="16">
        <f>'Table de mortalité F'!AH100</f>
        <v>0.59</v>
      </c>
      <c r="F66" s="16">
        <f>'Table de mortalité F'!AI100</f>
        <v>0.59</v>
      </c>
      <c r="G66" s="16">
        <f>'Table de mortalité F'!AJ100</f>
        <v>0.59</v>
      </c>
      <c r="H66" s="16">
        <f>'Table de mortalité F'!AK100</f>
        <v>0.59</v>
      </c>
      <c r="I66" s="16">
        <f>'Table de mortalité F'!AL100</f>
        <v>0.59</v>
      </c>
      <c r="J66" s="16">
        <f>'Table de mortalité F'!AM100</f>
        <v>0.59</v>
      </c>
      <c r="K66" s="16">
        <f>'Table de mortalité F'!AN100</f>
        <v>0.59</v>
      </c>
      <c r="L66" s="16">
        <f>'Table de mortalité F'!AO100</f>
        <v>0.59</v>
      </c>
      <c r="M66" s="16">
        <f>'Table de mortalité F'!AP100</f>
        <v>0.59</v>
      </c>
      <c r="N66" s="16">
        <f>'Table de mortalité F'!AQ100</f>
        <v>0.59</v>
      </c>
      <c r="O66" s="16">
        <f>'Table de mortalité F'!AR100</f>
        <v>0.59</v>
      </c>
      <c r="P66" s="16">
        <f>'Table de mortalité F'!AS100</f>
        <v>0.59</v>
      </c>
      <c r="Q66" s="16">
        <f>'Table de mortalité F'!AT100</f>
        <v>0.59</v>
      </c>
      <c r="R66" s="16">
        <f>'Table de mortalité F'!AU100</f>
        <v>0.59</v>
      </c>
      <c r="S66" s="16">
        <f>'Table de mortalité F'!AV100</f>
        <v>0.59</v>
      </c>
      <c r="T66" s="16">
        <f>'Table de mortalité F'!AW100</f>
        <v>0.59</v>
      </c>
      <c r="U66" s="16">
        <f>'Table de mortalité F'!AX100</f>
        <v>0.59</v>
      </c>
      <c r="V66" s="16">
        <f>'Table de mortalité F'!AY100</f>
        <v>0.59</v>
      </c>
      <c r="W66" s="16">
        <f>'Table de mortalité F'!AZ100</f>
        <v>0.59</v>
      </c>
      <c r="X66" s="16">
        <f>'Table de mortalité F'!BA100</f>
        <v>0.59</v>
      </c>
      <c r="Y66" s="16">
        <f>'Table de mortalité F'!BB100</f>
        <v>0.59</v>
      </c>
      <c r="Z66" s="16">
        <f>'Table de mortalité F'!BC100</f>
        <v>0.59</v>
      </c>
      <c r="AA66" s="16">
        <f>'Table de mortalité F'!BD100</f>
        <v>0.59</v>
      </c>
      <c r="AB66" s="16">
        <f>'Table de mortalité F'!BE100</f>
        <v>0.59</v>
      </c>
      <c r="AC66" s="16">
        <f>'Table de mortalité F'!BF100</f>
        <v>0.59</v>
      </c>
      <c r="AD66" s="16">
        <f>'Table de mortalité F'!BG100</f>
        <v>0.59</v>
      </c>
      <c r="AE66" s="16">
        <f>'Table de mortalité F'!BH100</f>
        <v>0.59</v>
      </c>
      <c r="AF66" s="16">
        <f>'Table de mortalité F'!BI100</f>
        <v>0.59</v>
      </c>
      <c r="AG66" s="16">
        <f>AF66*(1-'Table de mortalité F'!$AC100)</f>
        <v>0.59</v>
      </c>
      <c r="AH66" s="16">
        <f>AG66*(1-'Table de mortalité F'!$AC100)</f>
        <v>0.59</v>
      </c>
      <c r="AI66" s="16">
        <f>AH66*(1-'Table de mortalité F'!$AC100)</f>
        <v>0.59</v>
      </c>
      <c r="AJ66" s="16">
        <f>AI66*(1-'Table de mortalité F'!$AC100)</f>
        <v>0.59</v>
      </c>
      <c r="AK66" s="16">
        <f>AJ66*(1-'Table de mortalité F'!$AC100)</f>
        <v>0.59</v>
      </c>
      <c r="AL66" s="16">
        <f>AK66*(1-'Table de mortalité F'!$AC100)</f>
        <v>0.59</v>
      </c>
      <c r="AM66" s="16">
        <f>AL66*(1-'Table de mortalité F'!$AC100)</f>
        <v>0.59</v>
      </c>
      <c r="AN66" s="16">
        <f>AM66*(1-'Table de mortalité F'!$AC100)</f>
        <v>0.59</v>
      </c>
      <c r="AO66" s="16">
        <f>AN66*(1-'Table de mortalité F'!$AC100)</f>
        <v>0.59</v>
      </c>
      <c r="AP66" s="16">
        <f>AO66*(1-'Table de mortalité F'!$AC100)</f>
        <v>0.59</v>
      </c>
      <c r="AQ66" s="16">
        <f>AP66*(1-'Table de mortalité F'!$AC100)</f>
        <v>0.59</v>
      </c>
      <c r="AR66" s="16">
        <f>AQ66*(1-'Table de mortalité F'!$AC100)</f>
        <v>0.59</v>
      </c>
      <c r="AS66" s="16">
        <f>AR66*(1-'Table de mortalité F'!$AC100)</f>
        <v>0.59</v>
      </c>
      <c r="AT66" s="16">
        <f>AS66*(1-'Table de mortalité F'!$AC100)</f>
        <v>0.59</v>
      </c>
      <c r="AU66" s="16">
        <f>AT66*(1-'Table de mortalité F'!$AC100)</f>
        <v>0.59</v>
      </c>
      <c r="AV66" s="16">
        <f>AU66*(1-'Table de mortalité F'!$AC100)</f>
        <v>0.59</v>
      </c>
      <c r="AW66" s="16">
        <f>AV66*(1-'Table de mortalité F'!$AC100)</f>
        <v>0.59</v>
      </c>
      <c r="AX66" s="16">
        <f>AW66*(1-'Table de mortalité F'!$AC100)</f>
        <v>0.59</v>
      </c>
      <c r="AY66" s="16">
        <f>AX66*(1-'Table de mortalité F'!$AC100)</f>
        <v>0.59</v>
      </c>
      <c r="AZ66" s="16">
        <f>AY66*(1-'Table de mortalité F'!$AC100)</f>
        <v>0.59</v>
      </c>
      <c r="BA66" s="16">
        <f>AZ66*(1-'Table de mortalité F'!$AC100)</f>
        <v>0.59</v>
      </c>
      <c r="BB66" s="16">
        <f>BA66*(1-'Table de mortalité F'!$AC100)</f>
        <v>0.59</v>
      </c>
      <c r="BC66" s="16">
        <f>BB66*(1-'Table de mortalité F'!$AC100)</f>
        <v>0.59</v>
      </c>
      <c r="BD66" s="16">
        <f>BC66*(1-'Table de mortalité F'!$AC100)</f>
        <v>0.59</v>
      </c>
      <c r="BE66" s="16">
        <f>BD66*(1-'Table de mortalité F'!$AC100)</f>
        <v>0.59</v>
      </c>
      <c r="BF66" s="16">
        <f>BE66*(1-'Table de mortalité F'!$AC100)</f>
        <v>0.59</v>
      </c>
      <c r="BG66" s="16">
        <f>BF66*(1-'Table de mortalité F'!$AC100)</f>
        <v>0.59</v>
      </c>
      <c r="BH66" s="16">
        <f>BG66*(1-'Table de mortalité F'!$AC100)</f>
        <v>0.59</v>
      </c>
      <c r="BI66" s="16">
        <f>BH66*(1-'Table de mortalité F'!$AC100)</f>
        <v>0.59</v>
      </c>
      <c r="BJ66" s="16">
        <f>BI66*(1-'Table de mortalité F'!$AC100)</f>
        <v>0.59</v>
      </c>
      <c r="BK66" s="16">
        <f>BJ66*(1-'Table de mortalité F'!$AC100)</f>
        <v>0.59</v>
      </c>
      <c r="BL66" s="16">
        <f>BK66*(1-'Table de mortalité F'!$AC100)</f>
        <v>0.59</v>
      </c>
      <c r="BM66" s="16">
        <f>BL66*(1-'Table de mortalité F'!$AC100)</f>
        <v>0.59</v>
      </c>
      <c r="BN66" s="16">
        <f>BM66*(1-'Table de mortalité F'!$AC100)</f>
        <v>0.59</v>
      </c>
      <c r="BO66" s="16">
        <f>BN66*(1-'Table de mortalité F'!$AC100)</f>
        <v>0.59</v>
      </c>
      <c r="BP66" s="16">
        <f>BO66*(1-'Table de mortalité F'!$AC100)</f>
        <v>0.59</v>
      </c>
      <c r="BQ66" s="16">
        <f>BP66*(1-'Table de mortalité F'!$AC100)</f>
        <v>0.59</v>
      </c>
      <c r="BR66" s="16">
        <f>BQ66*(1-'Table de mortalité F'!$AC100)</f>
        <v>0.59</v>
      </c>
      <c r="BS66" s="16">
        <f>BR66*(1-'Table de mortalité F'!$AC100)</f>
        <v>0.59</v>
      </c>
      <c r="BT66" s="16">
        <f>BS66*(1-'Table de mortalité F'!$AC100)</f>
        <v>0.59</v>
      </c>
      <c r="BU66" s="16">
        <f>BT66*(1-'Table de mortalité F'!$AC100)</f>
        <v>0.59</v>
      </c>
      <c r="BV66" s="16">
        <f>BU66*(1-'Table de mortalité F'!$AC100)</f>
        <v>0.59</v>
      </c>
      <c r="BW66" s="16">
        <f>BV66*(1-'Table de mortalité F'!$AC100)</f>
        <v>0.59</v>
      </c>
      <c r="BX66" s="16">
        <f>BW66*(1-'Table de mortalité F'!$AC100)</f>
        <v>0.59</v>
      </c>
      <c r="BY66" s="16">
        <f>BX66*(1-'Table de mortalité F'!$AC100)</f>
        <v>0.59</v>
      </c>
      <c r="BZ66" s="16">
        <f>BY66*(1-'Table de mortalité F'!$AC100)</f>
        <v>0.59</v>
      </c>
      <c r="CA66" s="16">
        <f>BZ66*(1-'Table de mortalité F'!$AC100)</f>
        <v>0.59</v>
      </c>
      <c r="CB66" s="16">
        <f>CA66*(1-'Table de mortalité F'!$AC100)</f>
        <v>0.59</v>
      </c>
      <c r="CC66" s="16">
        <f>CB66*(1-'Table de mortalité F'!$AC100)</f>
        <v>0.59</v>
      </c>
      <c r="CD66" s="16">
        <f>CC66*(1-'Table de mortalité F'!$AC100)</f>
        <v>0.59</v>
      </c>
      <c r="CE66" s="16">
        <f>CD66*(1-'Table de mortalité F'!$AC100)</f>
        <v>0.59</v>
      </c>
      <c r="CF66" s="16">
        <f>CE66*(1-'Table de mortalité F'!$AC100)</f>
        <v>0.59</v>
      </c>
      <c r="CG66" s="16">
        <f>CF66*(1-'Table de mortalité F'!$AC100)</f>
        <v>0.59</v>
      </c>
      <c r="CH66" s="16">
        <f>CG66*(1-'Table de mortalité F'!$AC100)</f>
        <v>0.59</v>
      </c>
      <c r="CI66" s="16">
        <f>CH66*(1-'Table de mortalité F'!$AC100)</f>
        <v>0.59</v>
      </c>
      <c r="CJ66" s="16">
        <f>CI66*(1-'Table de mortalité F'!$AC100)</f>
        <v>0.59</v>
      </c>
      <c r="CK66" s="16">
        <f>CJ66*(1-'Table de mortalité F'!$AC100)</f>
        <v>0.59</v>
      </c>
      <c r="CL66" s="16">
        <f>CK66*(1-'Table de mortalité F'!$AC100)</f>
        <v>0.59</v>
      </c>
      <c r="CM66" s="16">
        <f>CL66*(1-'Table de mortalité F'!$AC100)</f>
        <v>0.59</v>
      </c>
      <c r="CN66" s="16">
        <f>CM66*(1-'Table de mortalité F'!$AC100)</f>
        <v>0.59</v>
      </c>
      <c r="CO66" s="16">
        <f>CN66*(1-'Table de mortalité F'!$AC100)</f>
        <v>0.59</v>
      </c>
      <c r="CP66" s="16">
        <f>CO66*(1-'Table de mortalité F'!$AC100)</f>
        <v>0.59</v>
      </c>
      <c r="CQ66" s="16">
        <f>CP66*(1-'Table de mortalité F'!$AC100)</f>
        <v>0.59</v>
      </c>
      <c r="CR66" s="16">
        <f>CQ66*(1-'Table de mortalité F'!$AC100)</f>
        <v>0.59</v>
      </c>
      <c r="CS66" s="16">
        <f>CR66*(1-'Table de mortalité F'!$AC100)</f>
        <v>0.59</v>
      </c>
      <c r="CT66" s="16">
        <f>CS66*(1-'Table de mortalité F'!$AC100)</f>
        <v>0.59</v>
      </c>
      <c r="CU66" s="16">
        <f>CT66*(1-'Table de mortalité F'!$AC100)</f>
        <v>0.59</v>
      </c>
      <c r="CV66" s="16">
        <f>CU66*(1-'Table de mortalité F'!$AC100)</f>
        <v>0.59</v>
      </c>
      <c r="CW66" s="16">
        <f>CV66*(1-'Table de mortalité F'!$AC100)</f>
        <v>0.59</v>
      </c>
      <c r="CX66" s="16">
        <f>CW66*(1-'Table de mortalité F'!$AC100)</f>
        <v>0.59</v>
      </c>
      <c r="CY66" s="16">
        <f>CX66*(1-'Table de mortalité F'!$AC100)</f>
        <v>0.59</v>
      </c>
      <c r="CZ66" s="16">
        <f>CY66*(1-'Table de mortalité F'!$AC100)</f>
        <v>0.59</v>
      </c>
      <c r="DA66" s="16">
        <f>CZ66*(1-'Table de mortalité F'!$AC100)</f>
        <v>0.59</v>
      </c>
      <c r="DB66" s="16">
        <f>DA66*(1-'Table de mortalité F'!$AC100)</f>
        <v>0.59</v>
      </c>
      <c r="DC66" s="16">
        <f>DB66*(1-'Table de mortalité F'!$AC100)</f>
        <v>0.59</v>
      </c>
      <c r="DD66" s="16">
        <f>DC66*(1-'Table de mortalité F'!$AC100)</f>
        <v>0.59</v>
      </c>
      <c r="DE66" s="16">
        <f>DD66*(1-'Table de mortalité F'!$AC100)</f>
        <v>0.59</v>
      </c>
      <c r="DF66" s="16">
        <f>DE66*(1-'Table de mortalité F'!$AC100)</f>
        <v>0.59</v>
      </c>
      <c r="DG66" s="16">
        <f>DF66*(1-'Table de mortalité F'!$AC100)</f>
        <v>0.59</v>
      </c>
      <c r="DH66" s="16">
        <f>DG66*(1-'Table de mortalité F'!$AC100)</f>
        <v>0.59</v>
      </c>
      <c r="DI66" s="16">
        <f>DH66*(1-'Table de mortalité F'!$AC100)</f>
        <v>0.59</v>
      </c>
      <c r="DJ66" s="16">
        <f>DI66*(1-'Table de mortalité F'!$AC100)</f>
        <v>0.59</v>
      </c>
      <c r="DK66" s="16">
        <f>DJ66*(1-'Table de mortalité F'!$AC100)</f>
        <v>0.59</v>
      </c>
    </row>
    <row r="67" spans="1:115" x14ac:dyDescent="0.2">
      <c r="A67" s="16"/>
      <c r="B67" s="16">
        <v>114</v>
      </c>
      <c r="C67" s="16"/>
      <c r="D67" s="16">
        <f>'Table de mortalité F'!AG101</f>
        <v>0.61</v>
      </c>
      <c r="E67" s="16">
        <f>'Table de mortalité F'!AH101</f>
        <v>0.61</v>
      </c>
      <c r="F67" s="16">
        <f>'Table de mortalité F'!AI101</f>
        <v>0.61</v>
      </c>
      <c r="G67" s="16">
        <f>'Table de mortalité F'!AJ101</f>
        <v>0.61</v>
      </c>
      <c r="H67" s="16">
        <f>'Table de mortalité F'!AK101</f>
        <v>0.61</v>
      </c>
      <c r="I67" s="16">
        <f>'Table de mortalité F'!AL101</f>
        <v>0.61</v>
      </c>
      <c r="J67" s="16">
        <f>'Table de mortalité F'!AM101</f>
        <v>0.61</v>
      </c>
      <c r="K67" s="16">
        <f>'Table de mortalité F'!AN101</f>
        <v>0.61</v>
      </c>
      <c r="L67" s="16">
        <f>'Table de mortalité F'!AO101</f>
        <v>0.61</v>
      </c>
      <c r="M67" s="16">
        <f>'Table de mortalité F'!AP101</f>
        <v>0.61</v>
      </c>
      <c r="N67" s="16">
        <f>'Table de mortalité F'!AQ101</f>
        <v>0.61</v>
      </c>
      <c r="O67" s="16">
        <f>'Table de mortalité F'!AR101</f>
        <v>0.61</v>
      </c>
      <c r="P67" s="16">
        <f>'Table de mortalité F'!AS101</f>
        <v>0.61</v>
      </c>
      <c r="Q67" s="16">
        <f>'Table de mortalité F'!AT101</f>
        <v>0.61</v>
      </c>
      <c r="R67" s="16">
        <f>'Table de mortalité F'!AU101</f>
        <v>0.61</v>
      </c>
      <c r="S67" s="16">
        <f>'Table de mortalité F'!AV101</f>
        <v>0.61</v>
      </c>
      <c r="T67" s="16">
        <f>'Table de mortalité F'!AW101</f>
        <v>0.61</v>
      </c>
      <c r="U67" s="16">
        <f>'Table de mortalité F'!AX101</f>
        <v>0.61</v>
      </c>
      <c r="V67" s="16">
        <f>'Table de mortalité F'!AY101</f>
        <v>0.61</v>
      </c>
      <c r="W67" s="16">
        <f>'Table de mortalité F'!AZ101</f>
        <v>0.61</v>
      </c>
      <c r="X67" s="16">
        <f>'Table de mortalité F'!BA101</f>
        <v>0.61</v>
      </c>
      <c r="Y67" s="16">
        <f>'Table de mortalité F'!BB101</f>
        <v>0.61</v>
      </c>
      <c r="Z67" s="16">
        <f>'Table de mortalité F'!BC101</f>
        <v>0.61</v>
      </c>
      <c r="AA67" s="16">
        <f>'Table de mortalité F'!BD101</f>
        <v>0.61</v>
      </c>
      <c r="AB67" s="16">
        <f>'Table de mortalité F'!BE101</f>
        <v>0.61</v>
      </c>
      <c r="AC67" s="16">
        <f>'Table de mortalité F'!BF101</f>
        <v>0.61</v>
      </c>
      <c r="AD67" s="16">
        <f>'Table de mortalité F'!BG101</f>
        <v>0.61</v>
      </c>
      <c r="AE67" s="16">
        <f>'Table de mortalité F'!BH101</f>
        <v>0.61</v>
      </c>
      <c r="AF67" s="16">
        <f>'Table de mortalité F'!BI101</f>
        <v>0.61</v>
      </c>
      <c r="AG67" s="16">
        <f>AF67*(1-'Table de mortalité F'!$AC101)</f>
        <v>0.61</v>
      </c>
      <c r="AH67" s="16">
        <f>AG67*(1-'Table de mortalité F'!$AC101)</f>
        <v>0.61</v>
      </c>
      <c r="AI67" s="16">
        <f>AH67*(1-'Table de mortalité F'!$AC101)</f>
        <v>0.61</v>
      </c>
      <c r="AJ67" s="16">
        <f>AI67*(1-'Table de mortalité F'!$AC101)</f>
        <v>0.61</v>
      </c>
      <c r="AK67" s="16">
        <f>AJ67*(1-'Table de mortalité F'!$AC101)</f>
        <v>0.61</v>
      </c>
      <c r="AL67" s="16">
        <f>AK67*(1-'Table de mortalité F'!$AC101)</f>
        <v>0.61</v>
      </c>
      <c r="AM67" s="16">
        <f>AL67*(1-'Table de mortalité F'!$AC101)</f>
        <v>0.61</v>
      </c>
      <c r="AN67" s="16">
        <f>AM67*(1-'Table de mortalité F'!$AC101)</f>
        <v>0.61</v>
      </c>
      <c r="AO67" s="16">
        <f>AN67*(1-'Table de mortalité F'!$AC101)</f>
        <v>0.61</v>
      </c>
      <c r="AP67" s="16">
        <f>AO67*(1-'Table de mortalité F'!$AC101)</f>
        <v>0.61</v>
      </c>
      <c r="AQ67" s="16">
        <f>AP67*(1-'Table de mortalité F'!$AC101)</f>
        <v>0.61</v>
      </c>
      <c r="AR67" s="16">
        <f>AQ67*(1-'Table de mortalité F'!$AC101)</f>
        <v>0.61</v>
      </c>
      <c r="AS67" s="16">
        <f>AR67*(1-'Table de mortalité F'!$AC101)</f>
        <v>0.61</v>
      </c>
      <c r="AT67" s="16">
        <f>AS67*(1-'Table de mortalité F'!$AC101)</f>
        <v>0.61</v>
      </c>
      <c r="AU67" s="16">
        <f>AT67*(1-'Table de mortalité F'!$AC101)</f>
        <v>0.61</v>
      </c>
      <c r="AV67" s="16">
        <f>AU67*(1-'Table de mortalité F'!$AC101)</f>
        <v>0.61</v>
      </c>
      <c r="AW67" s="16">
        <f>AV67*(1-'Table de mortalité F'!$AC101)</f>
        <v>0.61</v>
      </c>
      <c r="AX67" s="16">
        <f>AW67*(1-'Table de mortalité F'!$AC101)</f>
        <v>0.61</v>
      </c>
      <c r="AY67" s="16">
        <f>AX67*(1-'Table de mortalité F'!$AC101)</f>
        <v>0.61</v>
      </c>
      <c r="AZ67" s="16">
        <f>AY67*(1-'Table de mortalité F'!$AC101)</f>
        <v>0.61</v>
      </c>
      <c r="BA67" s="16">
        <f>AZ67*(1-'Table de mortalité F'!$AC101)</f>
        <v>0.61</v>
      </c>
      <c r="BB67" s="16">
        <f>BA67*(1-'Table de mortalité F'!$AC101)</f>
        <v>0.61</v>
      </c>
      <c r="BC67" s="16">
        <f>BB67*(1-'Table de mortalité F'!$AC101)</f>
        <v>0.61</v>
      </c>
      <c r="BD67" s="16">
        <f>BC67*(1-'Table de mortalité F'!$AC101)</f>
        <v>0.61</v>
      </c>
      <c r="BE67" s="16">
        <f>BD67*(1-'Table de mortalité F'!$AC101)</f>
        <v>0.61</v>
      </c>
      <c r="BF67" s="16">
        <f>BE67*(1-'Table de mortalité F'!$AC101)</f>
        <v>0.61</v>
      </c>
      <c r="BG67" s="16">
        <f>BF67*(1-'Table de mortalité F'!$AC101)</f>
        <v>0.61</v>
      </c>
      <c r="BH67" s="16">
        <f>BG67*(1-'Table de mortalité F'!$AC101)</f>
        <v>0.61</v>
      </c>
      <c r="BI67" s="16">
        <f>BH67*(1-'Table de mortalité F'!$AC101)</f>
        <v>0.61</v>
      </c>
      <c r="BJ67" s="16">
        <f>BI67*(1-'Table de mortalité F'!$AC101)</f>
        <v>0.61</v>
      </c>
      <c r="BK67" s="16">
        <f>BJ67*(1-'Table de mortalité F'!$AC101)</f>
        <v>0.61</v>
      </c>
      <c r="BL67" s="16">
        <f>BK67*(1-'Table de mortalité F'!$AC101)</f>
        <v>0.61</v>
      </c>
      <c r="BM67" s="16">
        <f>BL67*(1-'Table de mortalité F'!$AC101)</f>
        <v>0.61</v>
      </c>
      <c r="BN67" s="16">
        <f>BM67*(1-'Table de mortalité F'!$AC101)</f>
        <v>0.61</v>
      </c>
      <c r="BO67" s="16">
        <f>BN67*(1-'Table de mortalité F'!$AC101)</f>
        <v>0.61</v>
      </c>
      <c r="BP67" s="16">
        <f>BO67*(1-'Table de mortalité F'!$AC101)</f>
        <v>0.61</v>
      </c>
      <c r="BQ67" s="16">
        <f>BP67*(1-'Table de mortalité F'!$AC101)</f>
        <v>0.61</v>
      </c>
      <c r="BR67" s="16">
        <f>BQ67*(1-'Table de mortalité F'!$AC101)</f>
        <v>0.61</v>
      </c>
      <c r="BS67" s="16">
        <f>BR67*(1-'Table de mortalité F'!$AC101)</f>
        <v>0.61</v>
      </c>
      <c r="BT67" s="16">
        <f>BS67*(1-'Table de mortalité F'!$AC101)</f>
        <v>0.61</v>
      </c>
      <c r="BU67" s="16">
        <f>BT67*(1-'Table de mortalité F'!$AC101)</f>
        <v>0.61</v>
      </c>
      <c r="BV67" s="16">
        <f>BU67*(1-'Table de mortalité F'!$AC101)</f>
        <v>0.61</v>
      </c>
      <c r="BW67" s="16">
        <f>BV67*(1-'Table de mortalité F'!$AC101)</f>
        <v>0.61</v>
      </c>
      <c r="BX67" s="16">
        <f>BW67*(1-'Table de mortalité F'!$AC101)</f>
        <v>0.61</v>
      </c>
      <c r="BY67" s="16">
        <f>BX67*(1-'Table de mortalité F'!$AC101)</f>
        <v>0.61</v>
      </c>
      <c r="BZ67" s="16">
        <f>BY67*(1-'Table de mortalité F'!$AC101)</f>
        <v>0.61</v>
      </c>
      <c r="CA67" s="16">
        <f>BZ67*(1-'Table de mortalité F'!$AC101)</f>
        <v>0.61</v>
      </c>
      <c r="CB67" s="16">
        <f>CA67*(1-'Table de mortalité F'!$AC101)</f>
        <v>0.61</v>
      </c>
      <c r="CC67" s="16">
        <f>CB67*(1-'Table de mortalité F'!$AC101)</f>
        <v>0.61</v>
      </c>
      <c r="CD67" s="16">
        <f>CC67*(1-'Table de mortalité F'!$AC101)</f>
        <v>0.61</v>
      </c>
      <c r="CE67" s="16">
        <f>CD67*(1-'Table de mortalité F'!$AC101)</f>
        <v>0.61</v>
      </c>
      <c r="CF67" s="16">
        <f>CE67*(1-'Table de mortalité F'!$AC101)</f>
        <v>0.61</v>
      </c>
      <c r="CG67" s="16">
        <f>CF67*(1-'Table de mortalité F'!$AC101)</f>
        <v>0.61</v>
      </c>
      <c r="CH67" s="16">
        <f>CG67*(1-'Table de mortalité F'!$AC101)</f>
        <v>0.61</v>
      </c>
      <c r="CI67" s="16">
        <f>CH67*(1-'Table de mortalité F'!$AC101)</f>
        <v>0.61</v>
      </c>
      <c r="CJ67" s="16">
        <f>CI67*(1-'Table de mortalité F'!$AC101)</f>
        <v>0.61</v>
      </c>
      <c r="CK67" s="16">
        <f>CJ67*(1-'Table de mortalité F'!$AC101)</f>
        <v>0.61</v>
      </c>
      <c r="CL67" s="16">
        <f>CK67*(1-'Table de mortalité F'!$AC101)</f>
        <v>0.61</v>
      </c>
      <c r="CM67" s="16">
        <f>CL67*(1-'Table de mortalité F'!$AC101)</f>
        <v>0.61</v>
      </c>
      <c r="CN67" s="16">
        <f>CM67*(1-'Table de mortalité F'!$AC101)</f>
        <v>0.61</v>
      </c>
      <c r="CO67" s="16">
        <f>CN67*(1-'Table de mortalité F'!$AC101)</f>
        <v>0.61</v>
      </c>
      <c r="CP67" s="16">
        <f>CO67*(1-'Table de mortalité F'!$AC101)</f>
        <v>0.61</v>
      </c>
      <c r="CQ67" s="16">
        <f>CP67*(1-'Table de mortalité F'!$AC101)</f>
        <v>0.61</v>
      </c>
      <c r="CR67" s="16">
        <f>CQ67*(1-'Table de mortalité F'!$AC101)</f>
        <v>0.61</v>
      </c>
      <c r="CS67" s="16">
        <f>CR67*(1-'Table de mortalité F'!$AC101)</f>
        <v>0.61</v>
      </c>
      <c r="CT67" s="16">
        <f>CS67*(1-'Table de mortalité F'!$AC101)</f>
        <v>0.61</v>
      </c>
      <c r="CU67" s="16">
        <f>CT67*(1-'Table de mortalité F'!$AC101)</f>
        <v>0.61</v>
      </c>
      <c r="CV67" s="16">
        <f>CU67*(1-'Table de mortalité F'!$AC101)</f>
        <v>0.61</v>
      </c>
      <c r="CW67" s="16">
        <f>CV67*(1-'Table de mortalité F'!$AC101)</f>
        <v>0.61</v>
      </c>
      <c r="CX67" s="16">
        <f>CW67*(1-'Table de mortalité F'!$AC101)</f>
        <v>0.61</v>
      </c>
      <c r="CY67" s="16">
        <f>CX67*(1-'Table de mortalité F'!$AC101)</f>
        <v>0.61</v>
      </c>
      <c r="CZ67" s="16">
        <f>CY67*(1-'Table de mortalité F'!$AC101)</f>
        <v>0.61</v>
      </c>
      <c r="DA67" s="16">
        <f>CZ67*(1-'Table de mortalité F'!$AC101)</f>
        <v>0.61</v>
      </c>
      <c r="DB67" s="16">
        <f>DA67*(1-'Table de mortalité F'!$AC101)</f>
        <v>0.61</v>
      </c>
      <c r="DC67" s="16">
        <f>DB67*(1-'Table de mortalité F'!$AC101)</f>
        <v>0.61</v>
      </c>
      <c r="DD67" s="16">
        <f>DC67*(1-'Table de mortalité F'!$AC101)</f>
        <v>0.61</v>
      </c>
      <c r="DE67" s="16">
        <f>DD67*(1-'Table de mortalité F'!$AC101)</f>
        <v>0.61</v>
      </c>
      <c r="DF67" s="16">
        <f>DE67*(1-'Table de mortalité F'!$AC101)</f>
        <v>0.61</v>
      </c>
      <c r="DG67" s="16">
        <f>DF67*(1-'Table de mortalité F'!$AC101)</f>
        <v>0.61</v>
      </c>
      <c r="DH67" s="16">
        <f>DG67*(1-'Table de mortalité F'!$AC101)</f>
        <v>0.61</v>
      </c>
      <c r="DI67" s="16">
        <f>DH67*(1-'Table de mortalité F'!$AC101)</f>
        <v>0.61</v>
      </c>
      <c r="DJ67" s="16">
        <f>DI67*(1-'Table de mortalité F'!$AC101)</f>
        <v>0.61</v>
      </c>
      <c r="DK67" s="16">
        <f>DJ67*(1-'Table de mortalité F'!$AC101)</f>
        <v>0.61</v>
      </c>
    </row>
    <row r="68" spans="1:115" x14ac:dyDescent="0.2">
      <c r="A68" s="16"/>
      <c r="B68" s="16">
        <v>115</v>
      </c>
      <c r="C68" s="16"/>
      <c r="D68" s="16">
        <f>'Table de mortalité F'!AG102</f>
        <v>1</v>
      </c>
      <c r="E68" s="16">
        <f>'Table de mortalité F'!AH102</f>
        <v>1</v>
      </c>
      <c r="F68" s="16">
        <f>'Table de mortalité F'!AI102</f>
        <v>1</v>
      </c>
      <c r="G68" s="16">
        <f>'Table de mortalité F'!AJ102</f>
        <v>1</v>
      </c>
      <c r="H68" s="16">
        <f>'Table de mortalité F'!AK102</f>
        <v>1</v>
      </c>
      <c r="I68" s="16">
        <f>'Table de mortalité F'!AL102</f>
        <v>1</v>
      </c>
      <c r="J68" s="16">
        <f>'Table de mortalité F'!AM102</f>
        <v>1</v>
      </c>
      <c r="K68" s="16">
        <f>'Table de mortalité F'!AN102</f>
        <v>1</v>
      </c>
      <c r="L68" s="16">
        <f>'Table de mortalité F'!AO102</f>
        <v>1</v>
      </c>
      <c r="M68" s="16">
        <f>'Table de mortalité F'!AP102</f>
        <v>1</v>
      </c>
      <c r="N68" s="16">
        <f>'Table de mortalité F'!AQ102</f>
        <v>1</v>
      </c>
      <c r="O68" s="16">
        <f>'Table de mortalité F'!AR102</f>
        <v>1</v>
      </c>
      <c r="P68" s="16">
        <f>'Table de mortalité F'!AS102</f>
        <v>1</v>
      </c>
      <c r="Q68" s="16">
        <f>'Table de mortalité F'!AT102</f>
        <v>1</v>
      </c>
      <c r="R68" s="16">
        <f>'Table de mortalité F'!AU102</f>
        <v>1</v>
      </c>
      <c r="S68" s="16">
        <f>'Table de mortalité F'!AV102</f>
        <v>1</v>
      </c>
      <c r="T68" s="16">
        <f>'Table de mortalité F'!AW102</f>
        <v>1</v>
      </c>
      <c r="U68" s="16">
        <f>'Table de mortalité F'!AX102</f>
        <v>1</v>
      </c>
      <c r="V68" s="16">
        <f>'Table de mortalité F'!AY102</f>
        <v>1</v>
      </c>
      <c r="W68" s="16">
        <f>'Table de mortalité F'!AZ102</f>
        <v>1</v>
      </c>
      <c r="X68" s="16">
        <f>'Table de mortalité F'!BA102</f>
        <v>1</v>
      </c>
      <c r="Y68" s="16">
        <f>'Table de mortalité F'!BB102</f>
        <v>1</v>
      </c>
      <c r="Z68" s="16">
        <f>'Table de mortalité F'!BC102</f>
        <v>1</v>
      </c>
      <c r="AA68" s="16">
        <f>'Table de mortalité F'!BD102</f>
        <v>1</v>
      </c>
      <c r="AB68" s="16">
        <f>'Table de mortalité F'!BE102</f>
        <v>1</v>
      </c>
      <c r="AC68" s="16">
        <f>'Table de mortalité F'!BF102</f>
        <v>1</v>
      </c>
      <c r="AD68" s="16">
        <f>'Table de mortalité F'!BG102</f>
        <v>1</v>
      </c>
      <c r="AE68" s="16">
        <f>'Table de mortalité F'!BH102</f>
        <v>1</v>
      </c>
      <c r="AF68" s="16">
        <f>'Table de mortalité F'!BI102</f>
        <v>1</v>
      </c>
      <c r="AG68" s="16">
        <f>AF68*(1-'Table de mortalité F'!$AC102)</f>
        <v>1</v>
      </c>
      <c r="AH68" s="16">
        <f>AG68*(1-'Table de mortalité F'!$AC102)</f>
        <v>1</v>
      </c>
      <c r="AI68" s="16">
        <f>AH68*(1-'Table de mortalité F'!$AC102)</f>
        <v>1</v>
      </c>
      <c r="AJ68" s="16">
        <f>AI68*(1-'Table de mortalité F'!$AC102)</f>
        <v>1</v>
      </c>
      <c r="AK68" s="16">
        <f>AJ68*(1-'Table de mortalité F'!$AC102)</f>
        <v>1</v>
      </c>
      <c r="AL68" s="16">
        <f>AK68*(1-'Table de mortalité F'!$AC102)</f>
        <v>1</v>
      </c>
      <c r="AM68" s="16">
        <f>AL68*(1-'Table de mortalité F'!$AC102)</f>
        <v>1</v>
      </c>
      <c r="AN68" s="16">
        <f>AM68*(1-'Table de mortalité F'!$AC102)</f>
        <v>1</v>
      </c>
      <c r="AO68" s="16">
        <f>AN68*(1-'Table de mortalité F'!$AC102)</f>
        <v>1</v>
      </c>
      <c r="AP68" s="16">
        <f>AO68*(1-'Table de mortalité F'!$AC102)</f>
        <v>1</v>
      </c>
      <c r="AQ68" s="16">
        <f>AP68*(1-'Table de mortalité F'!$AC102)</f>
        <v>1</v>
      </c>
      <c r="AR68" s="16">
        <f>AQ68*(1-'Table de mortalité F'!$AC102)</f>
        <v>1</v>
      </c>
      <c r="AS68" s="16">
        <f>AR68*(1-'Table de mortalité F'!$AC102)</f>
        <v>1</v>
      </c>
      <c r="AT68" s="16">
        <f>AS68*(1-'Table de mortalité F'!$AC102)</f>
        <v>1</v>
      </c>
      <c r="AU68" s="16">
        <f>AT68*(1-'Table de mortalité F'!$AC102)</f>
        <v>1</v>
      </c>
      <c r="AV68" s="16">
        <f>AU68*(1-'Table de mortalité F'!$AC102)</f>
        <v>1</v>
      </c>
      <c r="AW68" s="16">
        <f>AV68*(1-'Table de mortalité F'!$AC102)</f>
        <v>1</v>
      </c>
      <c r="AX68" s="16">
        <f>AW68*(1-'Table de mortalité F'!$AC102)</f>
        <v>1</v>
      </c>
      <c r="AY68" s="16">
        <f>AX68*(1-'Table de mortalité F'!$AC102)</f>
        <v>1</v>
      </c>
      <c r="AZ68" s="16">
        <f>AY68*(1-'Table de mortalité F'!$AC102)</f>
        <v>1</v>
      </c>
      <c r="BA68" s="16">
        <f>AZ68*(1-'Table de mortalité F'!$AC102)</f>
        <v>1</v>
      </c>
      <c r="BB68" s="16">
        <f>BA68*(1-'Table de mortalité F'!$AC102)</f>
        <v>1</v>
      </c>
      <c r="BC68" s="16">
        <f>BB68*(1-'Table de mortalité F'!$AC102)</f>
        <v>1</v>
      </c>
      <c r="BD68" s="16">
        <f>BC68*(1-'Table de mortalité F'!$AC102)</f>
        <v>1</v>
      </c>
      <c r="BE68" s="16">
        <f>BD68*(1-'Table de mortalité F'!$AC102)</f>
        <v>1</v>
      </c>
      <c r="BF68" s="16">
        <f>BE68*(1-'Table de mortalité F'!$AC102)</f>
        <v>1</v>
      </c>
      <c r="BG68" s="16">
        <f>BF68*(1-'Table de mortalité F'!$AC102)</f>
        <v>1</v>
      </c>
      <c r="BH68" s="16">
        <f>BG68*(1-'Table de mortalité F'!$AC102)</f>
        <v>1</v>
      </c>
      <c r="BI68" s="16">
        <f>BH68*(1-'Table de mortalité F'!$AC102)</f>
        <v>1</v>
      </c>
      <c r="BJ68" s="16">
        <f>BI68*(1-'Table de mortalité F'!$AC102)</f>
        <v>1</v>
      </c>
      <c r="BK68" s="16">
        <f>BJ68*(1-'Table de mortalité F'!$AC102)</f>
        <v>1</v>
      </c>
      <c r="BL68" s="16">
        <f>BK68*(1-'Table de mortalité F'!$AC102)</f>
        <v>1</v>
      </c>
      <c r="BM68" s="16">
        <f>BL68*(1-'Table de mortalité F'!$AC102)</f>
        <v>1</v>
      </c>
      <c r="BN68" s="16">
        <f>BM68*(1-'Table de mortalité F'!$AC102)</f>
        <v>1</v>
      </c>
      <c r="BO68" s="16">
        <f>BN68*(1-'Table de mortalité F'!$AC102)</f>
        <v>1</v>
      </c>
      <c r="BP68" s="16">
        <f>BO68*(1-'Table de mortalité F'!$AC102)</f>
        <v>1</v>
      </c>
      <c r="BQ68" s="16">
        <f>BP68*(1-'Table de mortalité F'!$AC102)</f>
        <v>1</v>
      </c>
      <c r="BR68" s="16">
        <f>BQ68*(1-'Table de mortalité F'!$AC102)</f>
        <v>1</v>
      </c>
      <c r="BS68" s="16">
        <f>BR68*(1-'Table de mortalité F'!$AC102)</f>
        <v>1</v>
      </c>
      <c r="BT68" s="16">
        <f>BS68*(1-'Table de mortalité F'!$AC102)</f>
        <v>1</v>
      </c>
      <c r="BU68" s="16">
        <f>BT68*(1-'Table de mortalité F'!$AC102)</f>
        <v>1</v>
      </c>
      <c r="BV68" s="16">
        <f>BU68*(1-'Table de mortalité F'!$AC102)</f>
        <v>1</v>
      </c>
      <c r="BW68" s="16">
        <f>BV68*(1-'Table de mortalité F'!$AC102)</f>
        <v>1</v>
      </c>
      <c r="BX68" s="16">
        <f>BW68*(1-'Table de mortalité F'!$AC102)</f>
        <v>1</v>
      </c>
      <c r="BY68" s="16">
        <f>BX68*(1-'Table de mortalité F'!$AC102)</f>
        <v>1</v>
      </c>
      <c r="BZ68" s="16">
        <f>BY68*(1-'Table de mortalité F'!$AC102)</f>
        <v>1</v>
      </c>
      <c r="CA68" s="16">
        <f>BZ68*(1-'Table de mortalité F'!$AC102)</f>
        <v>1</v>
      </c>
      <c r="CB68" s="16">
        <f>CA68*(1-'Table de mortalité F'!$AC102)</f>
        <v>1</v>
      </c>
      <c r="CC68" s="16">
        <f>CB68*(1-'Table de mortalité F'!$AC102)</f>
        <v>1</v>
      </c>
      <c r="CD68" s="16">
        <f>CC68*(1-'Table de mortalité F'!$AC102)</f>
        <v>1</v>
      </c>
      <c r="CE68" s="16">
        <f>CD68*(1-'Table de mortalité F'!$AC102)</f>
        <v>1</v>
      </c>
      <c r="CF68" s="16">
        <f>CE68*(1-'Table de mortalité F'!$AC102)</f>
        <v>1</v>
      </c>
      <c r="CG68" s="16">
        <f>CF68*(1-'Table de mortalité F'!$AC102)</f>
        <v>1</v>
      </c>
      <c r="CH68" s="16">
        <f>CG68*(1-'Table de mortalité F'!$AC102)</f>
        <v>1</v>
      </c>
      <c r="CI68" s="16">
        <f>CH68*(1-'Table de mortalité F'!$AC102)</f>
        <v>1</v>
      </c>
      <c r="CJ68" s="16">
        <f>CI68*(1-'Table de mortalité F'!$AC102)</f>
        <v>1</v>
      </c>
      <c r="CK68" s="16">
        <f>CJ68*(1-'Table de mortalité F'!$AC102)</f>
        <v>1</v>
      </c>
      <c r="CL68" s="16">
        <f>CK68*(1-'Table de mortalité F'!$AC102)</f>
        <v>1</v>
      </c>
      <c r="CM68" s="16">
        <f>CL68*(1-'Table de mortalité F'!$AC102)</f>
        <v>1</v>
      </c>
      <c r="CN68" s="16">
        <f>CM68*(1-'Table de mortalité F'!$AC102)</f>
        <v>1</v>
      </c>
      <c r="CO68" s="16">
        <f>CN68*(1-'Table de mortalité F'!$AC102)</f>
        <v>1</v>
      </c>
      <c r="CP68" s="16">
        <f>CO68*(1-'Table de mortalité F'!$AC102)</f>
        <v>1</v>
      </c>
      <c r="CQ68" s="16">
        <f>CP68*(1-'Table de mortalité F'!$AC102)</f>
        <v>1</v>
      </c>
      <c r="CR68" s="16">
        <f>CQ68*(1-'Table de mortalité F'!$AC102)</f>
        <v>1</v>
      </c>
      <c r="CS68" s="16">
        <f>CR68*(1-'Table de mortalité F'!$AC102)</f>
        <v>1</v>
      </c>
      <c r="CT68" s="16">
        <f>CS68*(1-'Table de mortalité F'!$AC102)</f>
        <v>1</v>
      </c>
      <c r="CU68" s="16">
        <f>CT68*(1-'Table de mortalité F'!$AC102)</f>
        <v>1</v>
      </c>
      <c r="CV68" s="16">
        <f>CU68*(1-'Table de mortalité F'!$AC102)</f>
        <v>1</v>
      </c>
      <c r="CW68" s="16">
        <f>CV68*(1-'Table de mortalité F'!$AC102)</f>
        <v>1</v>
      </c>
      <c r="CX68" s="16">
        <f>CW68*(1-'Table de mortalité F'!$AC102)</f>
        <v>1</v>
      </c>
      <c r="CY68" s="16">
        <f>CX68*(1-'Table de mortalité F'!$AC102)</f>
        <v>1</v>
      </c>
      <c r="CZ68" s="16">
        <f>CY68*(1-'Table de mortalité F'!$AC102)</f>
        <v>1</v>
      </c>
      <c r="DA68" s="16">
        <f>CZ68*(1-'Table de mortalité F'!$AC102)</f>
        <v>1</v>
      </c>
      <c r="DB68" s="16">
        <f>DA68*(1-'Table de mortalité F'!$AC102)</f>
        <v>1</v>
      </c>
      <c r="DC68" s="16">
        <f>DB68*(1-'Table de mortalité F'!$AC102)</f>
        <v>1</v>
      </c>
      <c r="DD68" s="16">
        <f>DC68*(1-'Table de mortalité F'!$AC102)</f>
        <v>1</v>
      </c>
      <c r="DE68" s="16">
        <f>DD68*(1-'Table de mortalité F'!$AC102)</f>
        <v>1</v>
      </c>
      <c r="DF68" s="16">
        <f>DE68*(1-'Table de mortalité F'!$AC102)</f>
        <v>1</v>
      </c>
      <c r="DG68" s="16">
        <f>DF68*(1-'Table de mortalité F'!$AC102)</f>
        <v>1</v>
      </c>
      <c r="DH68" s="16">
        <f>DG68*(1-'Table de mortalité F'!$AC102)</f>
        <v>1</v>
      </c>
      <c r="DI68" s="16">
        <f>DH68*(1-'Table de mortalité F'!$AC102)</f>
        <v>1</v>
      </c>
      <c r="DJ68" s="16">
        <f>DI68*(1-'Table de mortalité F'!$AC102)</f>
        <v>1</v>
      </c>
      <c r="DK68" s="16">
        <f>DJ68*(1-'Table de mortalité F'!$AC102)</f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7C1C2-FD4F-4F8A-AA6C-C206EF777769}">
  <dimension ref="A1:BI116"/>
  <sheetViews>
    <sheetView zoomScale="80" zoomScaleNormal="80" workbookViewId="0">
      <selection activeCell="AG47" sqref="AG47"/>
    </sheetView>
  </sheetViews>
  <sheetFormatPr baseColWidth="10" defaultRowHeight="15" x14ac:dyDescent="0.2"/>
  <cols>
    <col min="5" max="5" width="22.6640625" bestFit="1" customWidth="1"/>
  </cols>
  <sheetData>
    <row r="1" spans="1:61" x14ac:dyDescent="0.2">
      <c r="A1" s="111" t="s">
        <v>8</v>
      </c>
      <c r="B1" s="111"/>
      <c r="D1" s="111" t="s">
        <v>8</v>
      </c>
      <c r="E1" s="111"/>
      <c r="F1" s="111"/>
      <c r="H1" s="110" t="s">
        <v>4</v>
      </c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110"/>
      <c r="Y1" s="110"/>
      <c r="Z1" s="110"/>
      <c r="AA1" s="110"/>
      <c r="AB1" s="110"/>
      <c r="AC1" s="110"/>
      <c r="AG1" s="110" t="s">
        <v>7</v>
      </c>
      <c r="AH1" s="110"/>
      <c r="AI1" s="110"/>
      <c r="AJ1" s="110"/>
      <c r="AK1" s="110"/>
      <c r="AL1" s="110"/>
      <c r="AM1" s="110"/>
      <c r="AN1" s="110"/>
      <c r="AO1" s="110"/>
      <c r="AP1" s="110"/>
      <c r="AQ1" s="110"/>
      <c r="AR1" s="110"/>
      <c r="AS1" s="110"/>
      <c r="AT1" s="110"/>
      <c r="AU1" s="110"/>
      <c r="AV1" s="110"/>
      <c r="AW1" s="110"/>
      <c r="AX1" s="110"/>
      <c r="AY1" s="110"/>
      <c r="AZ1" s="110"/>
      <c r="BA1" s="110"/>
      <c r="BB1" s="110"/>
      <c r="BC1" s="110"/>
      <c r="BD1" s="110"/>
      <c r="BE1" s="110"/>
      <c r="BF1" s="110"/>
      <c r="BG1" s="110"/>
      <c r="BH1" s="110"/>
      <c r="BI1" s="110"/>
    </row>
    <row r="2" spans="1:61" x14ac:dyDescent="0.2">
      <c r="A2" s="111" t="s">
        <v>2</v>
      </c>
      <c r="B2" s="111"/>
      <c r="D2" s="111" t="s">
        <v>3</v>
      </c>
      <c r="E2" s="111"/>
      <c r="F2" s="111"/>
    </row>
    <row r="3" spans="1:61" ht="19" x14ac:dyDescent="0.25">
      <c r="A3" s="1"/>
      <c r="B3" s="2" t="s">
        <v>0</v>
      </c>
      <c r="D3" s="1"/>
      <c r="E3" s="7" t="s">
        <v>6</v>
      </c>
      <c r="F3" s="2" t="s">
        <v>0</v>
      </c>
      <c r="H3" s="6" t="s">
        <v>5</v>
      </c>
      <c r="I3" s="6" t="s">
        <v>0</v>
      </c>
      <c r="AF3" s="6" t="s">
        <v>5</v>
      </c>
    </row>
    <row r="4" spans="1:61" x14ac:dyDescent="0.2">
      <c r="A4" s="3" t="s">
        <v>1</v>
      </c>
      <c r="B4" s="3">
        <v>2014</v>
      </c>
      <c r="D4" s="3" t="s">
        <v>1</v>
      </c>
      <c r="E4" s="3"/>
      <c r="F4" s="3">
        <v>2014</v>
      </c>
      <c r="I4" s="6">
        <v>2015</v>
      </c>
      <c r="J4" s="6">
        <v>2016</v>
      </c>
      <c r="K4" s="6">
        <v>2017</v>
      </c>
      <c r="L4" s="6">
        <v>2018</v>
      </c>
      <c r="M4" s="6">
        <v>2019</v>
      </c>
      <c r="N4" s="6">
        <v>2020</v>
      </c>
      <c r="O4" s="6">
        <v>2021</v>
      </c>
      <c r="P4" s="6">
        <v>2022</v>
      </c>
      <c r="Q4" s="6">
        <v>2023</v>
      </c>
      <c r="R4" s="6">
        <v>2024</v>
      </c>
      <c r="S4" s="6">
        <v>2025</v>
      </c>
      <c r="T4" s="6">
        <v>2026</v>
      </c>
      <c r="U4" s="6">
        <v>2027</v>
      </c>
      <c r="V4" s="6">
        <v>2028</v>
      </c>
      <c r="W4" s="6">
        <v>2029</v>
      </c>
      <c r="X4" s="6">
        <v>2030</v>
      </c>
      <c r="Y4" s="6">
        <v>2031</v>
      </c>
      <c r="Z4" s="6">
        <v>2032</v>
      </c>
      <c r="AA4" s="6">
        <v>2033</v>
      </c>
      <c r="AB4" s="6">
        <v>2034</v>
      </c>
      <c r="AC4" s="6">
        <v>2035</v>
      </c>
      <c r="AG4" s="6">
        <f>B4</f>
        <v>2014</v>
      </c>
      <c r="AH4" s="6">
        <f>AG4+1</f>
        <v>2015</v>
      </c>
      <c r="AI4" s="6">
        <f t="shared" ref="AI4:BI4" si="0">AH4+1</f>
        <v>2016</v>
      </c>
      <c r="AJ4" s="6">
        <f t="shared" si="0"/>
        <v>2017</v>
      </c>
      <c r="AK4" s="6">
        <f t="shared" si="0"/>
        <v>2018</v>
      </c>
      <c r="AL4" s="6">
        <f t="shared" si="0"/>
        <v>2019</v>
      </c>
      <c r="AM4" s="6">
        <f t="shared" si="0"/>
        <v>2020</v>
      </c>
      <c r="AN4" s="6">
        <f t="shared" si="0"/>
        <v>2021</v>
      </c>
      <c r="AO4" s="6">
        <f t="shared" si="0"/>
        <v>2022</v>
      </c>
      <c r="AP4" s="6">
        <f t="shared" si="0"/>
        <v>2023</v>
      </c>
      <c r="AQ4" s="6">
        <f t="shared" si="0"/>
        <v>2024</v>
      </c>
      <c r="AR4" s="6">
        <f t="shared" si="0"/>
        <v>2025</v>
      </c>
      <c r="AS4" s="6">
        <f t="shared" si="0"/>
        <v>2026</v>
      </c>
      <c r="AT4" s="6">
        <f t="shared" si="0"/>
        <v>2027</v>
      </c>
      <c r="AU4" s="6">
        <f t="shared" si="0"/>
        <v>2028</v>
      </c>
      <c r="AV4" s="6">
        <f t="shared" si="0"/>
        <v>2029</v>
      </c>
      <c r="AW4" s="6">
        <f t="shared" si="0"/>
        <v>2030</v>
      </c>
      <c r="AX4" s="6">
        <f t="shared" si="0"/>
        <v>2031</v>
      </c>
      <c r="AY4" s="6">
        <f t="shared" si="0"/>
        <v>2032</v>
      </c>
      <c r="AZ4" s="6">
        <f t="shared" si="0"/>
        <v>2033</v>
      </c>
      <c r="BA4" s="6">
        <f t="shared" si="0"/>
        <v>2034</v>
      </c>
      <c r="BB4" s="6">
        <f t="shared" si="0"/>
        <v>2035</v>
      </c>
      <c r="BC4" s="6">
        <f t="shared" si="0"/>
        <v>2036</v>
      </c>
      <c r="BD4" s="6">
        <f t="shared" si="0"/>
        <v>2037</v>
      </c>
      <c r="BE4" s="6">
        <f t="shared" si="0"/>
        <v>2038</v>
      </c>
      <c r="BF4" s="6">
        <f t="shared" si="0"/>
        <v>2039</v>
      </c>
      <c r="BG4" s="6">
        <f t="shared" si="0"/>
        <v>2040</v>
      </c>
      <c r="BH4" s="6">
        <f t="shared" si="0"/>
        <v>2041</v>
      </c>
      <c r="BI4" s="6">
        <f t="shared" si="0"/>
        <v>2042</v>
      </c>
    </row>
    <row r="5" spans="1:61" x14ac:dyDescent="0.2">
      <c r="A5" s="4">
        <v>18</v>
      </c>
      <c r="B5" s="8">
        <v>1.7000000000000001E-4</v>
      </c>
      <c r="D5">
        <f>A5</f>
        <v>18</v>
      </c>
      <c r="E5" s="9">
        <v>1.2</v>
      </c>
      <c r="F5">
        <f>B5*E5</f>
        <v>2.04E-4</v>
      </c>
      <c r="H5" s="6">
        <v>18</v>
      </c>
      <c r="I5">
        <v>1.5299999999999999E-2</v>
      </c>
      <c r="J5">
        <v>1.47E-2</v>
      </c>
      <c r="K5">
        <v>1.38E-2</v>
      </c>
      <c r="L5">
        <v>1.2999999999999999E-2</v>
      </c>
      <c r="M5">
        <v>1.21E-2</v>
      </c>
      <c r="N5">
        <v>1.1299999999999999E-2</v>
      </c>
      <c r="O5">
        <v>1.06E-2</v>
      </c>
      <c r="P5">
        <v>1.0200000000000001E-2</v>
      </c>
      <c r="Q5">
        <v>0.01</v>
      </c>
      <c r="R5">
        <v>0.01</v>
      </c>
      <c r="S5">
        <v>0.01</v>
      </c>
      <c r="T5">
        <v>0.01</v>
      </c>
      <c r="U5">
        <v>0.01</v>
      </c>
      <c r="V5">
        <v>0.01</v>
      </c>
      <c r="W5">
        <v>0.01</v>
      </c>
      <c r="X5">
        <v>0.01</v>
      </c>
      <c r="Y5">
        <v>0.01</v>
      </c>
      <c r="Z5">
        <v>0.01</v>
      </c>
      <c r="AA5">
        <v>0.01</v>
      </c>
      <c r="AB5">
        <v>0.01</v>
      </c>
      <c r="AC5">
        <v>0.01</v>
      </c>
      <c r="AF5" s="6">
        <v>18</v>
      </c>
      <c r="AG5" s="5">
        <f>F5</f>
        <v>2.04E-4</v>
      </c>
      <c r="AH5">
        <f>AG5*(1-IF(AH$4&lt;MAX($I$4:$AC$4),I5,$AC5))</f>
        <v>2.0087880000000001E-4</v>
      </c>
      <c r="AI5">
        <f t="shared" ref="AH5:BI14" si="1">AH5*(1-IF(AI$4&lt;MAX($I$4:$AC$4),J5,$AC5))</f>
        <v>1.9792588163999999E-4</v>
      </c>
      <c r="AJ5">
        <f t="shared" si="1"/>
        <v>1.9519450447336799E-4</v>
      </c>
      <c r="AK5">
        <f t="shared" si="1"/>
        <v>1.9265697591521421E-4</v>
      </c>
      <c r="AL5">
        <f t="shared" si="1"/>
        <v>1.9032582650664012E-4</v>
      </c>
      <c r="AM5">
        <f t="shared" si="1"/>
        <v>1.881751446671151E-4</v>
      </c>
      <c r="AN5">
        <f t="shared" si="1"/>
        <v>1.8618048813364368E-4</v>
      </c>
      <c r="AO5">
        <f t="shared" si="1"/>
        <v>1.842814471546805E-4</v>
      </c>
      <c r="AP5">
        <f t="shared" si="1"/>
        <v>1.8243863268313368E-4</v>
      </c>
      <c r="AQ5">
        <f t="shared" si="1"/>
        <v>1.8061424635630236E-4</v>
      </c>
      <c r="AR5">
        <f t="shared" si="1"/>
        <v>1.7880810389273933E-4</v>
      </c>
      <c r="AS5">
        <f t="shared" si="1"/>
        <v>1.7702002285381192E-4</v>
      </c>
      <c r="AT5">
        <f t="shared" si="1"/>
        <v>1.752498226252738E-4</v>
      </c>
      <c r="AU5">
        <f t="shared" si="1"/>
        <v>1.7349732439902107E-4</v>
      </c>
      <c r="AV5">
        <f t="shared" si="1"/>
        <v>1.7176235115503086E-4</v>
      </c>
      <c r="AW5">
        <f t="shared" si="1"/>
        <v>1.7004472764348054E-4</v>
      </c>
      <c r="AX5">
        <f t="shared" si="1"/>
        <v>1.6834428036704573E-4</v>
      </c>
      <c r="AY5">
        <f t="shared" si="1"/>
        <v>1.6666083756337527E-4</v>
      </c>
      <c r="AZ5">
        <f t="shared" si="1"/>
        <v>1.6499422918774152E-4</v>
      </c>
      <c r="BA5">
        <f t="shared" si="1"/>
        <v>1.6334428689586411E-4</v>
      </c>
      <c r="BB5">
        <f t="shared" si="1"/>
        <v>1.6171084402690546E-4</v>
      </c>
      <c r="BC5">
        <f t="shared" si="1"/>
        <v>1.600937355866364E-4</v>
      </c>
      <c r="BD5">
        <f t="shared" si="1"/>
        <v>1.5849279823077004E-4</v>
      </c>
      <c r="BE5">
        <f t="shared" si="1"/>
        <v>1.5690787024846234E-4</v>
      </c>
      <c r="BF5">
        <f t="shared" si="1"/>
        <v>1.5533879154597773E-4</v>
      </c>
      <c r="BG5">
        <f t="shared" si="1"/>
        <v>1.5378540363051796E-4</v>
      </c>
      <c r="BH5">
        <f t="shared" si="1"/>
        <v>1.5224754959421277E-4</v>
      </c>
      <c r="BI5">
        <f t="shared" si="1"/>
        <v>1.5072507409827064E-4</v>
      </c>
    </row>
    <row r="6" spans="1:61" x14ac:dyDescent="0.2">
      <c r="A6" s="4">
        <v>19</v>
      </c>
      <c r="B6" s="8">
        <v>1.9000000000000001E-4</v>
      </c>
      <c r="D6">
        <f t="shared" ref="D6:D69" si="2">A6</f>
        <v>19</v>
      </c>
      <c r="E6" s="9">
        <v>1.2</v>
      </c>
      <c r="F6">
        <f t="shared" ref="F6:F69" si="3">B6*E6</f>
        <v>2.2800000000000001E-4</v>
      </c>
      <c r="H6" s="6">
        <v>19</v>
      </c>
      <c r="I6">
        <v>1.4999999999999999E-2</v>
      </c>
      <c r="J6">
        <v>1.44E-2</v>
      </c>
      <c r="K6">
        <v>1.3599999999999999E-2</v>
      </c>
      <c r="L6">
        <v>1.2800000000000001E-2</v>
      </c>
      <c r="M6">
        <v>1.2E-2</v>
      </c>
      <c r="N6">
        <v>1.12E-2</v>
      </c>
      <c r="O6">
        <v>1.06E-2</v>
      </c>
      <c r="P6">
        <v>1.0200000000000001E-2</v>
      </c>
      <c r="Q6">
        <v>0.01</v>
      </c>
      <c r="R6">
        <v>0.01</v>
      </c>
      <c r="S6">
        <v>0.01</v>
      </c>
      <c r="T6">
        <v>0.01</v>
      </c>
      <c r="U6">
        <v>0.01</v>
      </c>
      <c r="V6">
        <v>0.01</v>
      </c>
      <c r="W6">
        <v>0.01</v>
      </c>
      <c r="X6">
        <v>0.01</v>
      </c>
      <c r="Y6">
        <v>0.01</v>
      </c>
      <c r="Z6">
        <v>0.01</v>
      </c>
      <c r="AA6">
        <v>0.01</v>
      </c>
      <c r="AB6">
        <v>0.01</v>
      </c>
      <c r="AC6">
        <v>0.01</v>
      </c>
      <c r="AF6" s="6">
        <v>19</v>
      </c>
      <c r="AG6" s="5">
        <f t="shared" ref="AG6:AG69" si="4">F6</f>
        <v>2.2800000000000001E-4</v>
      </c>
      <c r="AH6">
        <f t="shared" si="1"/>
        <v>2.2458000000000002E-4</v>
      </c>
      <c r="AI6">
        <f t="shared" si="1"/>
        <v>2.2134604800000003E-4</v>
      </c>
      <c r="AJ6">
        <f t="shared" si="1"/>
        <v>2.1833574174720004E-4</v>
      </c>
      <c r="AK6">
        <f t="shared" si="1"/>
        <v>2.1554104425283588E-4</v>
      </c>
      <c r="AL6">
        <f t="shared" si="1"/>
        <v>2.1295455172180185E-4</v>
      </c>
      <c r="AM6">
        <f t="shared" si="1"/>
        <v>2.1056946074251767E-4</v>
      </c>
      <c r="AN6">
        <f t="shared" si="1"/>
        <v>2.0833742445864698E-4</v>
      </c>
      <c r="AO6">
        <f t="shared" si="1"/>
        <v>2.0621238272916878E-4</v>
      </c>
      <c r="AP6">
        <f t="shared" si="1"/>
        <v>2.041502589018771E-4</v>
      </c>
      <c r="AQ6">
        <f t="shared" si="1"/>
        <v>2.0210875631285831E-4</v>
      </c>
      <c r="AR6">
        <f t="shared" si="1"/>
        <v>2.0008766874972972E-4</v>
      </c>
      <c r="AS6">
        <f t="shared" si="1"/>
        <v>1.9808679206223241E-4</v>
      </c>
      <c r="AT6">
        <f t="shared" si="1"/>
        <v>1.9610592414161007E-4</v>
      </c>
      <c r="AU6">
        <f t="shared" si="1"/>
        <v>1.9414486490019396E-4</v>
      </c>
      <c r="AV6">
        <f t="shared" si="1"/>
        <v>1.9220341625119202E-4</v>
      </c>
      <c r="AW6">
        <f t="shared" si="1"/>
        <v>1.902813820886801E-4</v>
      </c>
      <c r="AX6">
        <f t="shared" si="1"/>
        <v>1.8837856826779329E-4</v>
      </c>
      <c r="AY6">
        <f t="shared" si="1"/>
        <v>1.8649478258511536E-4</v>
      </c>
      <c r="AZ6">
        <f t="shared" si="1"/>
        <v>1.8462983475926419E-4</v>
      </c>
      <c r="BA6">
        <f t="shared" si="1"/>
        <v>1.8278353641167154E-4</v>
      </c>
      <c r="BB6">
        <f t="shared" si="1"/>
        <v>1.8095570104755481E-4</v>
      </c>
      <c r="BC6">
        <f t="shared" si="1"/>
        <v>1.7914614403707926E-4</v>
      </c>
      <c r="BD6">
        <f t="shared" si="1"/>
        <v>1.7735468259670847E-4</v>
      </c>
      <c r="BE6">
        <f t="shared" si="1"/>
        <v>1.755811357707414E-4</v>
      </c>
      <c r="BF6">
        <f t="shared" si="1"/>
        <v>1.7382532441303399E-4</v>
      </c>
      <c r="BG6">
        <f t="shared" si="1"/>
        <v>1.7208707116890364E-4</v>
      </c>
      <c r="BH6">
        <f t="shared" si="1"/>
        <v>1.703662004572146E-4</v>
      </c>
      <c r="BI6">
        <f t="shared" si="1"/>
        <v>1.6866253845264245E-4</v>
      </c>
    </row>
    <row r="7" spans="1:61" x14ac:dyDescent="0.2">
      <c r="A7" s="4">
        <v>20</v>
      </c>
      <c r="B7" s="8">
        <v>2.0000000000000001E-4</v>
      </c>
      <c r="D7">
        <f t="shared" si="2"/>
        <v>20</v>
      </c>
      <c r="E7" s="9">
        <v>1.2</v>
      </c>
      <c r="F7">
        <f t="shared" si="3"/>
        <v>2.4000000000000001E-4</v>
      </c>
      <c r="H7" s="6">
        <v>20</v>
      </c>
      <c r="I7">
        <v>1.46E-2</v>
      </c>
      <c r="J7">
        <v>1.4E-2</v>
      </c>
      <c r="K7">
        <v>1.3299999999999999E-2</v>
      </c>
      <c r="L7">
        <v>1.26E-2</v>
      </c>
      <c r="M7">
        <v>1.18E-2</v>
      </c>
      <c r="N7">
        <v>1.11E-2</v>
      </c>
      <c r="O7">
        <v>1.0500000000000001E-2</v>
      </c>
      <c r="P7">
        <v>1.01E-2</v>
      </c>
      <c r="Q7">
        <v>0.01</v>
      </c>
      <c r="R7">
        <v>0.01</v>
      </c>
      <c r="S7">
        <v>0.01</v>
      </c>
      <c r="T7">
        <v>0.01</v>
      </c>
      <c r="U7">
        <v>0.01</v>
      </c>
      <c r="V7">
        <v>0.01</v>
      </c>
      <c r="W7">
        <v>0.01</v>
      </c>
      <c r="X7">
        <v>0.01</v>
      </c>
      <c r="Y7">
        <v>0.01</v>
      </c>
      <c r="Z7">
        <v>0.01</v>
      </c>
      <c r="AA7">
        <v>0.01</v>
      </c>
      <c r="AB7">
        <v>0.01</v>
      </c>
      <c r="AC7">
        <v>0.01</v>
      </c>
      <c r="AF7" s="6">
        <v>20</v>
      </c>
      <c r="AG7" s="5">
        <f t="shared" si="4"/>
        <v>2.4000000000000001E-4</v>
      </c>
      <c r="AH7">
        <f t="shared" si="1"/>
        <v>2.3649600000000002E-4</v>
      </c>
      <c r="AI7">
        <f t="shared" si="1"/>
        <v>2.33185056E-4</v>
      </c>
      <c r="AJ7">
        <f t="shared" si="1"/>
        <v>2.300836947552E-4</v>
      </c>
      <c r="AK7">
        <f t="shared" si="1"/>
        <v>2.2718464020128449E-4</v>
      </c>
      <c r="AL7">
        <f t="shared" si="1"/>
        <v>2.2450386144690933E-4</v>
      </c>
      <c r="AM7">
        <f t="shared" si="1"/>
        <v>2.2201186858484864E-4</v>
      </c>
      <c r="AN7">
        <f t="shared" si="1"/>
        <v>2.1968074396470775E-4</v>
      </c>
      <c r="AO7">
        <f t="shared" si="1"/>
        <v>2.1746196845066421E-4</v>
      </c>
      <c r="AP7">
        <f t="shared" si="1"/>
        <v>2.1528734876615757E-4</v>
      </c>
      <c r="AQ7">
        <f t="shared" si="1"/>
        <v>2.13134475278496E-4</v>
      </c>
      <c r="AR7">
        <f t="shared" si="1"/>
        <v>2.1100313052571103E-4</v>
      </c>
      <c r="AS7">
        <f t="shared" si="1"/>
        <v>2.0889309922045391E-4</v>
      </c>
      <c r="AT7">
        <f t="shared" si="1"/>
        <v>2.0680416822824936E-4</v>
      </c>
      <c r="AU7">
        <f t="shared" si="1"/>
        <v>2.0473612654596686E-4</v>
      </c>
      <c r="AV7">
        <f t="shared" si="1"/>
        <v>2.026887652805072E-4</v>
      </c>
      <c r="AW7">
        <f t="shared" si="1"/>
        <v>2.0066187762770213E-4</v>
      </c>
      <c r="AX7">
        <f t="shared" si="1"/>
        <v>1.986552588514251E-4</v>
      </c>
      <c r="AY7">
        <f t="shared" si="1"/>
        <v>1.9666870626291086E-4</v>
      </c>
      <c r="AZ7">
        <f t="shared" si="1"/>
        <v>1.9470201920028174E-4</v>
      </c>
      <c r="BA7">
        <f t="shared" si="1"/>
        <v>1.9275499900827891E-4</v>
      </c>
      <c r="BB7">
        <f t="shared" si="1"/>
        <v>1.9082744901819613E-4</v>
      </c>
      <c r="BC7">
        <f t="shared" si="1"/>
        <v>1.8891917452801418E-4</v>
      </c>
      <c r="BD7">
        <f t="shared" si="1"/>
        <v>1.8702998278273403E-4</v>
      </c>
      <c r="BE7">
        <f t="shared" si="1"/>
        <v>1.8515968295490669E-4</v>
      </c>
      <c r="BF7">
        <f t="shared" si="1"/>
        <v>1.8330808612535763E-4</v>
      </c>
      <c r="BG7">
        <f t="shared" si="1"/>
        <v>1.8147500526410405E-4</v>
      </c>
      <c r="BH7">
        <f t="shared" si="1"/>
        <v>1.7966025521146302E-4</v>
      </c>
      <c r="BI7">
        <f t="shared" si="1"/>
        <v>1.7786365265934839E-4</v>
      </c>
    </row>
    <row r="8" spans="1:61" x14ac:dyDescent="0.2">
      <c r="A8" s="4">
        <v>21</v>
      </c>
      <c r="B8" s="8">
        <v>2.1000000000000001E-4</v>
      </c>
      <c r="D8">
        <f t="shared" si="2"/>
        <v>21</v>
      </c>
      <c r="E8" s="9">
        <v>1.2</v>
      </c>
      <c r="F8">
        <f t="shared" si="3"/>
        <v>2.52E-4</v>
      </c>
      <c r="H8" s="6">
        <v>21</v>
      </c>
      <c r="I8">
        <v>1.4200000000000001E-2</v>
      </c>
      <c r="J8">
        <v>1.37E-2</v>
      </c>
      <c r="K8">
        <v>1.3100000000000001E-2</v>
      </c>
      <c r="L8">
        <v>1.24E-2</v>
      </c>
      <c r="M8">
        <v>1.17E-2</v>
      </c>
      <c r="N8">
        <v>1.0999999999999999E-2</v>
      </c>
      <c r="O8">
        <v>1.0500000000000001E-2</v>
      </c>
      <c r="P8">
        <v>1.01E-2</v>
      </c>
      <c r="Q8">
        <v>0.01</v>
      </c>
      <c r="R8">
        <v>0.01</v>
      </c>
      <c r="S8">
        <v>0.01</v>
      </c>
      <c r="T8">
        <v>0.01</v>
      </c>
      <c r="U8">
        <v>0.01</v>
      </c>
      <c r="V8">
        <v>0.01</v>
      </c>
      <c r="W8">
        <v>0.01</v>
      </c>
      <c r="X8">
        <v>0.01</v>
      </c>
      <c r="Y8">
        <v>0.01</v>
      </c>
      <c r="Z8">
        <v>0.01</v>
      </c>
      <c r="AA8">
        <v>0.01</v>
      </c>
      <c r="AB8">
        <v>0.01</v>
      </c>
      <c r="AC8">
        <v>0.01</v>
      </c>
      <c r="AF8" s="6">
        <v>21</v>
      </c>
      <c r="AG8" s="5">
        <f t="shared" si="4"/>
        <v>2.52E-4</v>
      </c>
      <c r="AH8">
        <f t="shared" si="1"/>
        <v>2.4842160000000001E-4</v>
      </c>
      <c r="AI8">
        <f t="shared" si="1"/>
        <v>2.4501822408E-4</v>
      </c>
      <c r="AJ8">
        <f>AI8*(1-IF(AJ$4&lt;MAX($I$4:$AC$4),K8,$AC8))</f>
        <v>2.41808485344552E-4</v>
      </c>
      <c r="AK8">
        <f t="shared" si="1"/>
        <v>2.3881006012627955E-4</v>
      </c>
      <c r="AL8">
        <f t="shared" si="1"/>
        <v>2.3601598242280208E-4</v>
      </c>
      <c r="AM8">
        <f t="shared" si="1"/>
        <v>2.3341980661615127E-4</v>
      </c>
      <c r="AN8">
        <f t="shared" si="1"/>
        <v>2.3096889864668169E-4</v>
      </c>
      <c r="AO8">
        <f t="shared" si="1"/>
        <v>2.2863611277035021E-4</v>
      </c>
      <c r="AP8">
        <f t="shared" si="1"/>
        <v>2.2634975164264671E-4</v>
      </c>
      <c r="AQ8">
        <f t="shared" si="1"/>
        <v>2.2408625412622023E-4</v>
      </c>
      <c r="AR8">
        <f t="shared" si="1"/>
        <v>2.2184539158495801E-4</v>
      </c>
      <c r="AS8">
        <f t="shared" si="1"/>
        <v>2.1962693766910843E-4</v>
      </c>
      <c r="AT8">
        <f t="shared" si="1"/>
        <v>2.1743066829241735E-4</v>
      </c>
      <c r="AU8">
        <f t="shared" si="1"/>
        <v>2.1525636160949318E-4</v>
      </c>
      <c r="AV8">
        <f t="shared" si="1"/>
        <v>2.1310379799339824E-4</v>
      </c>
      <c r="AW8">
        <f t="shared" si="1"/>
        <v>2.1097276001346427E-4</v>
      </c>
      <c r="AX8">
        <f t="shared" si="1"/>
        <v>2.0886303241332964E-4</v>
      </c>
      <c r="AY8">
        <f t="shared" si="1"/>
        <v>2.0677440208919634E-4</v>
      </c>
      <c r="AZ8">
        <f t="shared" si="1"/>
        <v>2.0470665806830439E-4</v>
      </c>
      <c r="BA8">
        <f t="shared" si="1"/>
        <v>2.0265959148762133E-4</v>
      </c>
      <c r="BB8">
        <f t="shared" si="1"/>
        <v>2.0063299557274511E-4</v>
      </c>
      <c r="BC8">
        <f t="shared" si="1"/>
        <v>1.9862666561701764E-4</v>
      </c>
      <c r="BD8">
        <f t="shared" si="1"/>
        <v>1.9664039896084747E-4</v>
      </c>
      <c r="BE8">
        <f t="shared" si="1"/>
        <v>1.94673994971239E-4</v>
      </c>
      <c r="BF8">
        <f t="shared" si="1"/>
        <v>1.9272725502152661E-4</v>
      </c>
      <c r="BG8">
        <f t="shared" si="1"/>
        <v>1.9079998247131135E-4</v>
      </c>
      <c r="BH8">
        <f t="shared" si="1"/>
        <v>1.8889198264659824E-4</v>
      </c>
      <c r="BI8">
        <f t="shared" si="1"/>
        <v>1.8700306282013225E-4</v>
      </c>
    </row>
    <row r="9" spans="1:61" x14ac:dyDescent="0.2">
      <c r="A9" s="4">
        <v>22</v>
      </c>
      <c r="B9" s="8">
        <v>2.2000000000000001E-4</v>
      </c>
      <c r="D9">
        <f t="shared" si="2"/>
        <v>22</v>
      </c>
      <c r="E9" s="9">
        <v>1.2</v>
      </c>
      <c r="F9">
        <f t="shared" si="3"/>
        <v>2.6400000000000002E-4</v>
      </c>
      <c r="H9" s="6">
        <v>22</v>
      </c>
      <c r="I9">
        <v>1.3899999999999999E-2</v>
      </c>
      <c r="J9">
        <v>1.34E-2</v>
      </c>
      <c r="K9">
        <v>1.2800000000000001E-2</v>
      </c>
      <c r="L9">
        <v>1.21E-2</v>
      </c>
      <c r="M9">
        <v>1.15E-2</v>
      </c>
      <c r="N9">
        <v>1.09E-2</v>
      </c>
      <c r="O9">
        <v>1.04E-2</v>
      </c>
      <c r="P9">
        <v>1.01E-2</v>
      </c>
      <c r="Q9">
        <v>0.01</v>
      </c>
      <c r="R9">
        <v>0.01</v>
      </c>
      <c r="S9">
        <v>0.01</v>
      </c>
      <c r="T9">
        <v>0.01</v>
      </c>
      <c r="U9">
        <v>0.01</v>
      </c>
      <c r="V9">
        <v>0.01</v>
      </c>
      <c r="W9">
        <v>0.01</v>
      </c>
      <c r="X9">
        <v>0.01</v>
      </c>
      <c r="Y9">
        <v>0.01</v>
      </c>
      <c r="Z9">
        <v>0.01</v>
      </c>
      <c r="AA9">
        <v>0.01</v>
      </c>
      <c r="AB9">
        <v>0.01</v>
      </c>
      <c r="AC9">
        <v>0.01</v>
      </c>
      <c r="AF9" s="6">
        <v>22</v>
      </c>
      <c r="AG9" s="5">
        <f t="shared" si="4"/>
        <v>2.6400000000000002E-4</v>
      </c>
      <c r="AH9">
        <f t="shared" si="1"/>
        <v>2.603304E-4</v>
      </c>
      <c r="AI9">
        <f t="shared" si="1"/>
        <v>2.5684197264000001E-4</v>
      </c>
      <c r="AJ9">
        <f t="shared" si="1"/>
        <v>2.5355439539020801E-4</v>
      </c>
      <c r="AK9">
        <f t="shared" si="1"/>
        <v>2.5048638720598647E-4</v>
      </c>
      <c r="AL9">
        <f t="shared" si="1"/>
        <v>2.4760579375311762E-4</v>
      </c>
      <c r="AM9">
        <f t="shared" si="1"/>
        <v>2.4490689060120864E-4</v>
      </c>
      <c r="AN9">
        <f t="shared" si="1"/>
        <v>2.4235985893895608E-4</v>
      </c>
      <c r="AO9">
        <f t="shared" si="1"/>
        <v>2.3991202436367262E-4</v>
      </c>
      <c r="AP9">
        <f t="shared" si="1"/>
        <v>2.3751290412003589E-4</v>
      </c>
      <c r="AQ9">
        <f t="shared" si="1"/>
        <v>2.3513777507883554E-4</v>
      </c>
      <c r="AR9">
        <f t="shared" si="1"/>
        <v>2.3278639732804719E-4</v>
      </c>
      <c r="AS9">
        <f t="shared" si="1"/>
        <v>2.3045853335476672E-4</v>
      </c>
      <c r="AT9">
        <f t="shared" si="1"/>
        <v>2.2815394802121905E-4</v>
      </c>
      <c r="AU9">
        <f t="shared" si="1"/>
        <v>2.2587240854100686E-4</v>
      </c>
      <c r="AV9">
        <f t="shared" si="1"/>
        <v>2.236136844555968E-4</v>
      </c>
      <c r="AW9">
        <f t="shared" si="1"/>
        <v>2.2137754761104083E-4</v>
      </c>
      <c r="AX9">
        <f t="shared" si="1"/>
        <v>2.191637721349304E-4</v>
      </c>
      <c r="AY9">
        <f t="shared" si="1"/>
        <v>2.169721344135811E-4</v>
      </c>
      <c r="AZ9">
        <f t="shared" si="1"/>
        <v>2.1480241306944529E-4</v>
      </c>
      <c r="BA9">
        <f t="shared" si="1"/>
        <v>2.1265438893875084E-4</v>
      </c>
      <c r="BB9">
        <f t="shared" si="1"/>
        <v>2.1052784504936332E-4</v>
      </c>
      <c r="BC9">
        <f t="shared" si="1"/>
        <v>2.0842256659886967E-4</v>
      </c>
      <c r="BD9">
        <f t="shared" si="1"/>
        <v>2.0633834093288097E-4</v>
      </c>
      <c r="BE9">
        <f t="shared" si="1"/>
        <v>2.0427495752355215E-4</v>
      </c>
      <c r="BF9">
        <f t="shared" si="1"/>
        <v>2.0223220794831663E-4</v>
      </c>
      <c r="BG9">
        <f t="shared" si="1"/>
        <v>2.0020988586883347E-4</v>
      </c>
      <c r="BH9">
        <f t="shared" si="1"/>
        <v>1.9820778701014515E-4</v>
      </c>
      <c r="BI9">
        <f t="shared" si="1"/>
        <v>1.9622570914004368E-4</v>
      </c>
    </row>
    <row r="10" spans="1:61" x14ac:dyDescent="0.2">
      <c r="A10" s="4">
        <v>23</v>
      </c>
      <c r="B10" s="8">
        <v>2.4000000000000001E-4</v>
      </c>
      <c r="D10">
        <f t="shared" si="2"/>
        <v>23</v>
      </c>
      <c r="E10" s="9">
        <v>1.2</v>
      </c>
      <c r="F10">
        <f t="shared" si="3"/>
        <v>2.8800000000000001E-4</v>
      </c>
      <c r="H10" s="6">
        <v>23</v>
      </c>
      <c r="I10">
        <v>1.35E-2</v>
      </c>
      <c r="J10">
        <v>1.3100000000000001E-2</v>
      </c>
      <c r="K10">
        <v>1.2500000000000001E-2</v>
      </c>
      <c r="L10">
        <v>1.1900000000000001E-2</v>
      </c>
      <c r="M10">
        <v>1.14E-2</v>
      </c>
      <c r="N10">
        <v>1.0800000000000001E-2</v>
      </c>
      <c r="O10">
        <v>1.04E-2</v>
      </c>
      <c r="P10">
        <v>1.01E-2</v>
      </c>
      <c r="Q10">
        <v>0.01</v>
      </c>
      <c r="R10">
        <v>0.01</v>
      </c>
      <c r="S10">
        <v>0.01</v>
      </c>
      <c r="T10">
        <v>0.01</v>
      </c>
      <c r="U10">
        <v>0.01</v>
      </c>
      <c r="V10">
        <v>0.01</v>
      </c>
      <c r="W10">
        <v>0.01</v>
      </c>
      <c r="X10">
        <v>0.01</v>
      </c>
      <c r="Y10">
        <v>0.01</v>
      </c>
      <c r="Z10">
        <v>0.01</v>
      </c>
      <c r="AA10">
        <v>0.01</v>
      </c>
      <c r="AB10">
        <v>0.01</v>
      </c>
      <c r="AC10">
        <v>0.01</v>
      </c>
      <c r="AF10" s="6">
        <v>23</v>
      </c>
      <c r="AG10" s="5">
        <f t="shared" si="4"/>
        <v>2.8800000000000001E-4</v>
      </c>
      <c r="AH10">
        <f t="shared" si="1"/>
        <v>2.8411199999999999E-4</v>
      </c>
      <c r="AI10">
        <f t="shared" si="1"/>
        <v>2.8039013279999999E-4</v>
      </c>
      <c r="AJ10">
        <f t="shared" si="1"/>
        <v>2.7688525613999999E-4</v>
      </c>
      <c r="AK10">
        <f t="shared" si="1"/>
        <v>2.7359032159193401E-4</v>
      </c>
      <c r="AL10">
        <f t="shared" si="1"/>
        <v>2.7047139192578598E-4</v>
      </c>
      <c r="AM10">
        <f t="shared" si="1"/>
        <v>2.6755030089298747E-4</v>
      </c>
      <c r="AN10">
        <f t="shared" si="1"/>
        <v>2.647677777637004E-4</v>
      </c>
      <c r="AO10">
        <f t="shared" si="1"/>
        <v>2.6209362320828703E-4</v>
      </c>
      <c r="AP10">
        <f t="shared" si="1"/>
        <v>2.5947268697620418E-4</v>
      </c>
      <c r="AQ10">
        <f t="shared" si="1"/>
        <v>2.5687796010644213E-4</v>
      </c>
      <c r="AR10">
        <f t="shared" si="1"/>
        <v>2.5430918050537772E-4</v>
      </c>
      <c r="AS10">
        <f t="shared" si="1"/>
        <v>2.5176608870032394E-4</v>
      </c>
      <c r="AT10">
        <f t="shared" si="1"/>
        <v>2.4924842781332072E-4</v>
      </c>
      <c r="AU10">
        <f t="shared" si="1"/>
        <v>2.4675594353518751E-4</v>
      </c>
      <c r="AV10">
        <f t="shared" si="1"/>
        <v>2.4428838409983565E-4</v>
      </c>
      <c r="AW10">
        <f t="shared" si="1"/>
        <v>2.4184550025883728E-4</v>
      </c>
      <c r="AX10">
        <f t="shared" si="1"/>
        <v>2.394270452562489E-4</v>
      </c>
      <c r="AY10">
        <f t="shared" si="1"/>
        <v>2.3703277480368641E-4</v>
      </c>
      <c r="AZ10">
        <f t="shared" si="1"/>
        <v>2.3466244705564954E-4</v>
      </c>
      <c r="BA10">
        <f t="shared" si="1"/>
        <v>2.3231582258509303E-4</v>
      </c>
      <c r="BB10">
        <f t="shared" si="1"/>
        <v>2.2999266435924209E-4</v>
      </c>
      <c r="BC10">
        <f t="shared" si="1"/>
        <v>2.2769273771564968E-4</v>
      </c>
      <c r="BD10">
        <f t="shared" si="1"/>
        <v>2.2541581033849319E-4</v>
      </c>
      <c r="BE10">
        <f t="shared" si="1"/>
        <v>2.2316165223510825E-4</v>
      </c>
      <c r="BF10">
        <f t="shared" si="1"/>
        <v>2.2093003571275717E-4</v>
      </c>
      <c r="BG10">
        <f t="shared" si="1"/>
        <v>2.187207353556296E-4</v>
      </c>
      <c r="BH10">
        <f t="shared" si="1"/>
        <v>2.1653352800207331E-4</v>
      </c>
      <c r="BI10">
        <f t="shared" si="1"/>
        <v>2.1436819272205258E-4</v>
      </c>
    </row>
    <row r="11" spans="1:61" x14ac:dyDescent="0.2">
      <c r="A11" s="4">
        <v>24</v>
      </c>
      <c r="B11" s="8">
        <v>2.5000000000000001E-4</v>
      </c>
      <c r="D11">
        <f t="shared" si="2"/>
        <v>24</v>
      </c>
      <c r="E11" s="9">
        <v>1.2</v>
      </c>
      <c r="F11">
        <f t="shared" si="3"/>
        <v>2.9999999999999997E-4</v>
      </c>
      <c r="H11" s="6">
        <v>24</v>
      </c>
      <c r="I11">
        <v>1.3100000000000001E-2</v>
      </c>
      <c r="J11">
        <v>1.2699999999999999E-2</v>
      </c>
      <c r="K11">
        <v>1.23E-2</v>
      </c>
      <c r="L11">
        <v>1.17E-2</v>
      </c>
      <c r="M11">
        <v>1.12E-2</v>
      </c>
      <c r="N11">
        <v>1.0800000000000001E-2</v>
      </c>
      <c r="O11">
        <v>1.04E-2</v>
      </c>
      <c r="P11">
        <v>1.01E-2</v>
      </c>
      <c r="Q11">
        <v>0.01</v>
      </c>
      <c r="R11">
        <v>0.01</v>
      </c>
      <c r="S11">
        <v>0.01</v>
      </c>
      <c r="T11">
        <v>0.01</v>
      </c>
      <c r="U11">
        <v>0.01</v>
      </c>
      <c r="V11">
        <v>0.01</v>
      </c>
      <c r="W11">
        <v>0.01</v>
      </c>
      <c r="X11">
        <v>0.01</v>
      </c>
      <c r="Y11">
        <v>0.01</v>
      </c>
      <c r="Z11">
        <v>0.01</v>
      </c>
      <c r="AA11">
        <v>0.01</v>
      </c>
      <c r="AB11">
        <v>0.01</v>
      </c>
      <c r="AC11">
        <v>0.01</v>
      </c>
      <c r="AF11" s="6">
        <v>24</v>
      </c>
      <c r="AG11" s="5">
        <f t="shared" si="4"/>
        <v>2.9999999999999997E-4</v>
      </c>
      <c r="AH11">
        <f t="shared" si="1"/>
        <v>2.9606999999999995E-4</v>
      </c>
      <c r="AI11">
        <f t="shared" si="1"/>
        <v>2.9230991099999992E-4</v>
      </c>
      <c r="AJ11">
        <f t="shared" si="1"/>
        <v>2.8871449909469995E-4</v>
      </c>
      <c r="AK11">
        <f t="shared" si="1"/>
        <v>2.8533653945529193E-4</v>
      </c>
      <c r="AL11">
        <f t="shared" si="1"/>
        <v>2.8214077021339264E-4</v>
      </c>
      <c r="AM11">
        <f t="shared" si="1"/>
        <v>2.79093649895088E-4</v>
      </c>
      <c r="AN11">
        <f t="shared" si="1"/>
        <v>2.7619107593617907E-4</v>
      </c>
      <c r="AO11">
        <f t="shared" si="1"/>
        <v>2.7340154606922369E-4</v>
      </c>
      <c r="AP11">
        <f t="shared" si="1"/>
        <v>2.7066753060853144E-4</v>
      </c>
      <c r="AQ11">
        <f t="shared" si="1"/>
        <v>2.6796085530244614E-4</v>
      </c>
      <c r="AR11">
        <f t="shared" si="1"/>
        <v>2.652812467494217E-4</v>
      </c>
      <c r="AS11">
        <f t="shared" si="1"/>
        <v>2.6262843428192747E-4</v>
      </c>
      <c r="AT11">
        <f t="shared" si="1"/>
        <v>2.6000214993910818E-4</v>
      </c>
      <c r="AU11">
        <f t="shared" si="1"/>
        <v>2.5740212843971709E-4</v>
      </c>
      <c r="AV11">
        <f t="shared" si="1"/>
        <v>2.548281071553199E-4</v>
      </c>
      <c r="AW11">
        <f t="shared" si="1"/>
        <v>2.5227982608376671E-4</v>
      </c>
      <c r="AX11">
        <f t="shared" si="1"/>
        <v>2.4975702782292905E-4</v>
      </c>
      <c r="AY11">
        <f t="shared" si="1"/>
        <v>2.4725945754469977E-4</v>
      </c>
      <c r="AZ11">
        <f t="shared" si="1"/>
        <v>2.4478686296925279E-4</v>
      </c>
      <c r="BA11">
        <f t="shared" si="1"/>
        <v>2.4233899433956027E-4</v>
      </c>
      <c r="BB11">
        <f t="shared" si="1"/>
        <v>2.3991560439616468E-4</v>
      </c>
      <c r="BC11">
        <f t="shared" si="1"/>
        <v>2.3751644835220303E-4</v>
      </c>
      <c r="BD11">
        <f t="shared" si="1"/>
        <v>2.3514128386868099E-4</v>
      </c>
      <c r="BE11">
        <f t="shared" si="1"/>
        <v>2.3278987102999418E-4</v>
      </c>
      <c r="BF11">
        <f t="shared" si="1"/>
        <v>2.3046197231969424E-4</v>
      </c>
      <c r="BG11">
        <f t="shared" si="1"/>
        <v>2.2815735259649729E-4</v>
      </c>
      <c r="BH11">
        <f t="shared" si="1"/>
        <v>2.2587577907053232E-4</v>
      </c>
      <c r="BI11">
        <f t="shared" si="1"/>
        <v>2.2361702127982701E-4</v>
      </c>
    </row>
    <row r="12" spans="1:61" x14ac:dyDescent="0.2">
      <c r="A12" s="4">
        <v>25</v>
      </c>
      <c r="B12" s="8">
        <v>2.7E-4</v>
      </c>
      <c r="D12">
        <f t="shared" si="2"/>
        <v>25</v>
      </c>
      <c r="E12" s="9">
        <v>1.2</v>
      </c>
      <c r="F12">
        <f t="shared" si="3"/>
        <v>3.2400000000000001E-4</v>
      </c>
      <c r="H12" s="6">
        <v>25</v>
      </c>
      <c r="I12">
        <v>1.2800000000000001E-2</v>
      </c>
      <c r="J12">
        <v>1.2500000000000001E-2</v>
      </c>
      <c r="K12">
        <v>1.2E-2</v>
      </c>
      <c r="L12">
        <v>1.1599999999999999E-2</v>
      </c>
      <c r="M12">
        <v>1.11E-2</v>
      </c>
      <c r="N12">
        <v>1.0699999999999999E-2</v>
      </c>
      <c r="O12">
        <v>1.03E-2</v>
      </c>
      <c r="P12">
        <v>1.01E-2</v>
      </c>
      <c r="Q12">
        <v>0.01</v>
      </c>
      <c r="R12">
        <v>0.01</v>
      </c>
      <c r="S12">
        <v>0.01</v>
      </c>
      <c r="T12">
        <v>0.01</v>
      </c>
      <c r="U12">
        <v>0.01</v>
      </c>
      <c r="V12">
        <v>0.01</v>
      </c>
      <c r="W12">
        <v>0.01</v>
      </c>
      <c r="X12">
        <v>0.01</v>
      </c>
      <c r="Y12">
        <v>0.01</v>
      </c>
      <c r="Z12">
        <v>0.01</v>
      </c>
      <c r="AA12">
        <v>0.01</v>
      </c>
      <c r="AB12">
        <v>0.01</v>
      </c>
      <c r="AC12">
        <v>0.01</v>
      </c>
      <c r="AF12" s="6">
        <v>25</v>
      </c>
      <c r="AG12" s="5">
        <f t="shared" si="4"/>
        <v>3.2400000000000001E-4</v>
      </c>
      <c r="AH12">
        <f t="shared" si="1"/>
        <v>3.1985280000000003E-4</v>
      </c>
      <c r="AI12">
        <f t="shared" si="1"/>
        <v>3.1585464000000006E-4</v>
      </c>
      <c r="AJ12">
        <f t="shared" si="1"/>
        <v>3.1206438432000006E-4</v>
      </c>
      <c r="AK12">
        <f t="shared" si="1"/>
        <v>3.0844443746188806E-4</v>
      </c>
      <c r="AL12">
        <f t="shared" si="1"/>
        <v>3.0502070420606112E-4</v>
      </c>
      <c r="AM12">
        <f t="shared" si="1"/>
        <v>3.0175698267105626E-4</v>
      </c>
      <c r="AN12">
        <f t="shared" si="1"/>
        <v>2.9864888574954439E-4</v>
      </c>
      <c r="AO12">
        <f t="shared" si="1"/>
        <v>2.9563253200347398E-4</v>
      </c>
      <c r="AP12">
        <f t="shared" si="1"/>
        <v>2.9267620668343926E-4</v>
      </c>
      <c r="AQ12">
        <f t="shared" si="1"/>
        <v>2.8974944461660488E-4</v>
      </c>
      <c r="AR12">
        <f t="shared" si="1"/>
        <v>2.8685195017043883E-4</v>
      </c>
      <c r="AS12">
        <f t="shared" si="1"/>
        <v>2.8398343066873442E-4</v>
      </c>
      <c r="AT12">
        <f t="shared" si="1"/>
        <v>2.8114359636204707E-4</v>
      </c>
      <c r="AU12">
        <f t="shared" si="1"/>
        <v>2.7833216039842659E-4</v>
      </c>
      <c r="AV12">
        <f t="shared" si="1"/>
        <v>2.755488387944423E-4</v>
      </c>
      <c r="AW12">
        <f t="shared" si="1"/>
        <v>2.7279335040649789E-4</v>
      </c>
      <c r="AX12">
        <f t="shared" si="1"/>
        <v>2.7006541690243293E-4</v>
      </c>
      <c r="AY12">
        <f t="shared" si="1"/>
        <v>2.6736476273340857E-4</v>
      </c>
      <c r="AZ12">
        <f t="shared" si="1"/>
        <v>2.6469111510607447E-4</v>
      </c>
      <c r="BA12">
        <f t="shared" si="1"/>
        <v>2.620442039550137E-4</v>
      </c>
      <c r="BB12">
        <f t="shared" si="1"/>
        <v>2.5942376191546355E-4</v>
      </c>
      <c r="BC12">
        <f t="shared" si="1"/>
        <v>2.5682952429630893E-4</v>
      </c>
      <c r="BD12">
        <f t="shared" si="1"/>
        <v>2.5426122905334583E-4</v>
      </c>
      <c r="BE12">
        <f t="shared" si="1"/>
        <v>2.5171861676281238E-4</v>
      </c>
      <c r="BF12">
        <f t="shared" si="1"/>
        <v>2.4920143059518424E-4</v>
      </c>
      <c r="BG12">
        <f t="shared" si="1"/>
        <v>2.4670941628923237E-4</v>
      </c>
      <c r="BH12">
        <f t="shared" si="1"/>
        <v>2.4424232212634007E-4</v>
      </c>
      <c r="BI12">
        <f t="shared" si="1"/>
        <v>2.4179989890507666E-4</v>
      </c>
    </row>
    <row r="13" spans="1:61" x14ac:dyDescent="0.2">
      <c r="A13" s="4">
        <v>26</v>
      </c>
      <c r="B13" s="8">
        <v>2.7999999999999998E-4</v>
      </c>
      <c r="D13">
        <f t="shared" si="2"/>
        <v>26</v>
      </c>
      <c r="E13" s="9">
        <v>1.2</v>
      </c>
      <c r="F13">
        <f t="shared" si="3"/>
        <v>3.3599999999999998E-4</v>
      </c>
      <c r="H13" s="6">
        <v>26</v>
      </c>
      <c r="I13">
        <v>1.2500000000000001E-2</v>
      </c>
      <c r="J13">
        <v>1.2200000000000001E-2</v>
      </c>
      <c r="K13">
        <v>1.18E-2</v>
      </c>
      <c r="L13">
        <v>1.14E-2</v>
      </c>
      <c r="M13">
        <v>1.0999999999999999E-2</v>
      </c>
      <c r="N13">
        <v>1.06E-2</v>
      </c>
      <c r="O13">
        <v>1.03E-2</v>
      </c>
      <c r="P13">
        <v>1.01E-2</v>
      </c>
      <c r="Q13">
        <v>0.01</v>
      </c>
      <c r="R13">
        <v>0.01</v>
      </c>
      <c r="S13">
        <v>0.01</v>
      </c>
      <c r="T13">
        <v>0.01</v>
      </c>
      <c r="U13">
        <v>0.01</v>
      </c>
      <c r="V13">
        <v>0.01</v>
      </c>
      <c r="W13">
        <v>0.01</v>
      </c>
      <c r="X13">
        <v>0.01</v>
      </c>
      <c r="Y13">
        <v>0.01</v>
      </c>
      <c r="Z13">
        <v>0.01</v>
      </c>
      <c r="AA13">
        <v>0.01</v>
      </c>
      <c r="AB13">
        <v>0.01</v>
      </c>
      <c r="AC13">
        <v>0.01</v>
      </c>
      <c r="AF13" s="6">
        <v>26</v>
      </c>
      <c r="AG13" s="5">
        <f t="shared" si="4"/>
        <v>3.3599999999999998E-4</v>
      </c>
      <c r="AH13">
        <f t="shared" si="1"/>
        <v>3.3179999999999999E-4</v>
      </c>
      <c r="AI13">
        <f t="shared" si="1"/>
        <v>3.2775204E-4</v>
      </c>
      <c r="AJ13">
        <f t="shared" si="1"/>
        <v>3.2388456592799997E-4</v>
      </c>
      <c r="AK13">
        <f t="shared" si="1"/>
        <v>3.2019228187642076E-4</v>
      </c>
      <c r="AL13">
        <f t="shared" si="1"/>
        <v>3.1667016677578016E-4</v>
      </c>
      <c r="AM13">
        <f t="shared" si="1"/>
        <v>3.1331346300795686E-4</v>
      </c>
      <c r="AN13">
        <f t="shared" si="1"/>
        <v>3.1008633433897491E-4</v>
      </c>
      <c r="AO13">
        <f t="shared" si="1"/>
        <v>3.0695446236215124E-4</v>
      </c>
      <c r="AP13">
        <f t="shared" si="1"/>
        <v>3.0388491773852974E-4</v>
      </c>
      <c r="AQ13">
        <f t="shared" si="1"/>
        <v>3.0084606856114446E-4</v>
      </c>
      <c r="AR13">
        <f t="shared" si="1"/>
        <v>2.9783760787553302E-4</v>
      </c>
      <c r="AS13">
        <f t="shared" si="1"/>
        <v>2.948592317967777E-4</v>
      </c>
      <c r="AT13">
        <f t="shared" si="1"/>
        <v>2.919106394788099E-4</v>
      </c>
      <c r="AU13">
        <f t="shared" si="1"/>
        <v>2.889915330840218E-4</v>
      </c>
      <c r="AV13">
        <f t="shared" si="1"/>
        <v>2.8610161775318159E-4</v>
      </c>
      <c r="AW13">
        <f t="shared" si="1"/>
        <v>2.8324060157564979E-4</v>
      </c>
      <c r="AX13">
        <f t="shared" si="1"/>
        <v>2.8040819555989326E-4</v>
      </c>
      <c r="AY13">
        <f t="shared" si="1"/>
        <v>2.776041136042943E-4</v>
      </c>
      <c r="AZ13">
        <f t="shared" si="1"/>
        <v>2.7482807246825136E-4</v>
      </c>
      <c r="BA13">
        <f t="shared" si="1"/>
        <v>2.7207979174356887E-4</v>
      </c>
      <c r="BB13">
        <f t="shared" si="1"/>
        <v>2.6935899382613318E-4</v>
      </c>
      <c r="BC13">
        <f t="shared" si="1"/>
        <v>2.6666540388787185E-4</v>
      </c>
      <c r="BD13">
        <f t="shared" si="1"/>
        <v>2.6399874984899311E-4</v>
      </c>
      <c r="BE13">
        <f t="shared" si="1"/>
        <v>2.613587623505032E-4</v>
      </c>
      <c r="BF13">
        <f t="shared" si="1"/>
        <v>2.5874517472699817E-4</v>
      </c>
      <c r="BG13">
        <f t="shared" si="1"/>
        <v>2.5615772297972819E-4</v>
      </c>
      <c r="BH13">
        <f t="shared" si="1"/>
        <v>2.5359614574993093E-4</v>
      </c>
      <c r="BI13">
        <f t="shared" si="1"/>
        <v>2.5106018429243163E-4</v>
      </c>
    </row>
    <row r="14" spans="1:61" x14ac:dyDescent="0.2">
      <c r="A14" s="4">
        <v>27</v>
      </c>
      <c r="B14" s="8">
        <v>2.9E-4</v>
      </c>
      <c r="D14">
        <f t="shared" si="2"/>
        <v>27</v>
      </c>
      <c r="E14" s="9">
        <v>1.2</v>
      </c>
      <c r="F14">
        <f t="shared" si="3"/>
        <v>3.48E-4</v>
      </c>
      <c r="H14" s="6">
        <v>27</v>
      </c>
      <c r="I14">
        <v>1.23E-2</v>
      </c>
      <c r="J14">
        <v>1.2E-2</v>
      </c>
      <c r="K14">
        <v>1.1599999999999999E-2</v>
      </c>
      <c r="L14">
        <v>1.1299999999999999E-2</v>
      </c>
      <c r="M14">
        <v>1.09E-2</v>
      </c>
      <c r="N14">
        <v>1.0500000000000001E-2</v>
      </c>
      <c r="O14">
        <v>1.03E-2</v>
      </c>
      <c r="P14">
        <v>1.01E-2</v>
      </c>
      <c r="Q14">
        <v>0.01</v>
      </c>
      <c r="R14">
        <v>0.01</v>
      </c>
      <c r="S14">
        <v>0.01</v>
      </c>
      <c r="T14">
        <v>0.01</v>
      </c>
      <c r="U14">
        <v>0.01</v>
      </c>
      <c r="V14">
        <v>0.01</v>
      </c>
      <c r="W14">
        <v>0.01</v>
      </c>
      <c r="X14">
        <v>0.01</v>
      </c>
      <c r="Y14">
        <v>0.01</v>
      </c>
      <c r="Z14">
        <v>0.01</v>
      </c>
      <c r="AA14">
        <v>0.01</v>
      </c>
      <c r="AB14">
        <v>0.01</v>
      </c>
      <c r="AC14">
        <v>0.01</v>
      </c>
      <c r="AF14" s="6">
        <v>27</v>
      </c>
      <c r="AG14" s="5">
        <f t="shared" si="4"/>
        <v>3.48E-4</v>
      </c>
      <c r="AH14">
        <f t="shared" si="1"/>
        <v>3.4371960000000002E-4</v>
      </c>
      <c r="AI14">
        <f t="shared" si="1"/>
        <v>3.3959496480000001E-4</v>
      </c>
      <c r="AJ14">
        <f t="shared" si="1"/>
        <v>3.3565566320831999E-4</v>
      </c>
      <c r="AK14">
        <f t="shared" ref="AK14:BI24" si="5">AJ14*(1-IF(AK$4&lt;MAX($I$4:$AC$4),L14,$AC14))</f>
        <v>3.3186275421406597E-4</v>
      </c>
      <c r="AL14">
        <f t="shared" si="5"/>
        <v>3.2824545019313262E-4</v>
      </c>
      <c r="AM14">
        <f t="shared" si="5"/>
        <v>3.2479887296610473E-4</v>
      </c>
      <c r="AN14">
        <f t="shared" si="5"/>
        <v>3.2145344457455385E-4</v>
      </c>
      <c r="AO14">
        <f t="shared" si="5"/>
        <v>3.1820676478435083E-4</v>
      </c>
      <c r="AP14">
        <f t="shared" si="5"/>
        <v>3.1502469713650733E-4</v>
      </c>
      <c r="AQ14">
        <f t="shared" si="5"/>
        <v>3.1187445016514227E-4</v>
      </c>
      <c r="AR14">
        <f t="shared" si="5"/>
        <v>3.0875570566349082E-4</v>
      </c>
      <c r="AS14">
        <f t="shared" si="5"/>
        <v>3.0566814860685592E-4</v>
      </c>
      <c r="AT14">
        <f t="shared" si="5"/>
        <v>3.0261146712078736E-4</v>
      </c>
      <c r="AU14">
        <f t="shared" si="5"/>
        <v>2.995853524495795E-4</v>
      </c>
      <c r="AV14">
        <f t="shared" si="5"/>
        <v>2.9658949892508369E-4</v>
      </c>
      <c r="AW14">
        <f t="shared" si="5"/>
        <v>2.9362360393583284E-4</v>
      </c>
      <c r="AX14">
        <f t="shared" si="5"/>
        <v>2.9068736789647449E-4</v>
      </c>
      <c r="AY14">
        <f t="shared" si="5"/>
        <v>2.8778049421750976E-4</v>
      </c>
      <c r="AZ14">
        <f t="shared" si="5"/>
        <v>2.8490268927533463E-4</v>
      </c>
      <c r="BA14">
        <f t="shared" si="5"/>
        <v>2.8205366238258128E-4</v>
      </c>
      <c r="BB14">
        <f t="shared" si="5"/>
        <v>2.7923312575875545E-4</v>
      </c>
      <c r="BC14">
        <f t="shared" si="5"/>
        <v>2.764407945011679E-4</v>
      </c>
      <c r="BD14">
        <f t="shared" si="5"/>
        <v>2.7367638655615621E-4</v>
      </c>
      <c r="BE14">
        <f t="shared" si="5"/>
        <v>2.7093962269059466E-4</v>
      </c>
      <c r="BF14">
        <f t="shared" si="5"/>
        <v>2.6823022646368873E-4</v>
      </c>
      <c r="BG14">
        <f t="shared" si="5"/>
        <v>2.6554792419905185E-4</v>
      </c>
      <c r="BH14">
        <f t="shared" si="5"/>
        <v>2.6289244495706135E-4</v>
      </c>
      <c r="BI14">
        <f t="shared" si="5"/>
        <v>2.6026352050749073E-4</v>
      </c>
    </row>
    <row r="15" spans="1:61" x14ac:dyDescent="0.2">
      <c r="A15" s="4">
        <v>28</v>
      </c>
      <c r="B15" s="8">
        <v>2.9999999999999997E-4</v>
      </c>
      <c r="D15">
        <f t="shared" si="2"/>
        <v>28</v>
      </c>
      <c r="E15" s="9">
        <v>1.2</v>
      </c>
      <c r="F15">
        <f t="shared" si="3"/>
        <v>3.5999999999999997E-4</v>
      </c>
      <c r="H15" s="6">
        <v>28</v>
      </c>
      <c r="I15">
        <v>1.21E-2</v>
      </c>
      <c r="J15">
        <v>1.18E-2</v>
      </c>
      <c r="K15">
        <v>1.15E-2</v>
      </c>
      <c r="L15">
        <v>1.12E-2</v>
      </c>
      <c r="M15">
        <v>1.0800000000000001E-2</v>
      </c>
      <c r="N15">
        <v>1.0500000000000001E-2</v>
      </c>
      <c r="O15">
        <v>1.0200000000000001E-2</v>
      </c>
      <c r="P15">
        <v>1.01E-2</v>
      </c>
      <c r="Q15">
        <v>0.01</v>
      </c>
      <c r="R15">
        <v>0.01</v>
      </c>
      <c r="S15">
        <v>0.01</v>
      </c>
      <c r="T15">
        <v>0.01</v>
      </c>
      <c r="U15">
        <v>0.01</v>
      </c>
      <c r="V15">
        <v>0.01</v>
      </c>
      <c r="W15">
        <v>0.01</v>
      </c>
      <c r="X15">
        <v>0.01</v>
      </c>
      <c r="Y15">
        <v>0.01</v>
      </c>
      <c r="Z15">
        <v>0.01</v>
      </c>
      <c r="AA15">
        <v>0.01</v>
      </c>
      <c r="AB15">
        <v>0.01</v>
      </c>
      <c r="AC15">
        <v>0.01</v>
      </c>
      <c r="AF15" s="6">
        <v>28</v>
      </c>
      <c r="AG15" s="5">
        <f t="shared" si="4"/>
        <v>3.5999999999999997E-4</v>
      </c>
      <c r="AH15">
        <f t="shared" ref="AH15:AO30" si="6">AG15*(1-IF(AH$4&lt;MAX($I$4:$AC$4),I15,$AC15))</f>
        <v>3.5564399999999996E-4</v>
      </c>
      <c r="AI15">
        <f t="shared" si="6"/>
        <v>3.5144740079999997E-4</v>
      </c>
      <c r="AJ15">
        <f t="shared" si="6"/>
        <v>3.4740575569079999E-4</v>
      </c>
      <c r="AK15">
        <f t="shared" si="5"/>
        <v>3.4351481122706301E-4</v>
      </c>
      <c r="AL15">
        <f t="shared" si="5"/>
        <v>3.3980485126581075E-4</v>
      </c>
      <c r="AM15">
        <f t="shared" si="5"/>
        <v>3.3623690032751974E-4</v>
      </c>
      <c r="AN15">
        <f t="shared" si="5"/>
        <v>3.3280728394417906E-4</v>
      </c>
      <c r="AO15">
        <f t="shared" si="5"/>
        <v>3.2944593037634285E-4</v>
      </c>
      <c r="AP15">
        <f t="shared" si="5"/>
        <v>3.2615147107257944E-4</v>
      </c>
      <c r="AQ15">
        <f t="shared" si="5"/>
        <v>3.2288995636185362E-4</v>
      </c>
      <c r="AR15">
        <f t="shared" si="5"/>
        <v>3.1966105679823506E-4</v>
      </c>
      <c r="AS15">
        <f t="shared" si="5"/>
        <v>3.164644462302527E-4</v>
      </c>
      <c r="AT15">
        <f t="shared" si="5"/>
        <v>3.1329980176795016E-4</v>
      </c>
      <c r="AU15">
        <f t="shared" si="5"/>
        <v>3.1016680375027067E-4</v>
      </c>
      <c r="AV15">
        <f t="shared" si="5"/>
        <v>3.0706513571276798E-4</v>
      </c>
      <c r="AW15">
        <f t="shared" si="5"/>
        <v>3.0399448435564032E-4</v>
      </c>
      <c r="AX15">
        <f t="shared" si="5"/>
        <v>3.0095453951208391E-4</v>
      </c>
      <c r="AY15">
        <f t="shared" si="5"/>
        <v>2.9794499411696308E-4</v>
      </c>
      <c r="AZ15">
        <f t="shared" si="5"/>
        <v>2.9496554417579346E-4</v>
      </c>
      <c r="BA15">
        <f t="shared" si="5"/>
        <v>2.9201588873403554E-4</v>
      </c>
      <c r="BB15">
        <f t="shared" si="5"/>
        <v>2.8909572984669519E-4</v>
      </c>
      <c r="BC15">
        <f t="shared" si="5"/>
        <v>2.8620477254822822E-4</v>
      </c>
      <c r="BD15">
        <f t="shared" si="5"/>
        <v>2.8334272482274594E-4</v>
      </c>
      <c r="BE15">
        <f t="shared" si="5"/>
        <v>2.8050929757451849E-4</v>
      </c>
      <c r="BF15">
        <f t="shared" si="5"/>
        <v>2.7770420459877329E-4</v>
      </c>
      <c r="BG15">
        <f t="shared" si="5"/>
        <v>2.7492716255278553E-4</v>
      </c>
      <c r="BH15">
        <f t="shared" si="5"/>
        <v>2.7217789092725766E-4</v>
      </c>
      <c r="BI15">
        <f t="shared" si="5"/>
        <v>2.6945611201798506E-4</v>
      </c>
    </row>
    <row r="16" spans="1:61" x14ac:dyDescent="0.2">
      <c r="A16" s="4">
        <v>29</v>
      </c>
      <c r="B16" s="8">
        <v>3.1E-4</v>
      </c>
      <c r="D16">
        <f t="shared" si="2"/>
        <v>29</v>
      </c>
      <c r="E16" s="9">
        <v>1.2</v>
      </c>
      <c r="F16">
        <f t="shared" si="3"/>
        <v>3.7199999999999999E-4</v>
      </c>
      <c r="H16" s="6">
        <v>29</v>
      </c>
      <c r="I16">
        <v>1.1900000000000001E-2</v>
      </c>
      <c r="J16">
        <v>1.17E-2</v>
      </c>
      <c r="K16">
        <v>1.14E-2</v>
      </c>
      <c r="L16">
        <v>1.11E-2</v>
      </c>
      <c r="M16">
        <v>1.0800000000000001E-2</v>
      </c>
      <c r="N16">
        <v>1.0500000000000001E-2</v>
      </c>
      <c r="O16">
        <v>1.0200000000000001E-2</v>
      </c>
      <c r="P16">
        <v>1.01E-2</v>
      </c>
      <c r="Q16">
        <v>0.01</v>
      </c>
      <c r="R16">
        <v>0.01</v>
      </c>
      <c r="S16">
        <v>0.01</v>
      </c>
      <c r="T16">
        <v>0.01</v>
      </c>
      <c r="U16">
        <v>0.01</v>
      </c>
      <c r="V16">
        <v>0.01</v>
      </c>
      <c r="W16">
        <v>0.01</v>
      </c>
      <c r="X16">
        <v>0.01</v>
      </c>
      <c r="Y16">
        <v>0.01</v>
      </c>
      <c r="Z16">
        <v>0.01</v>
      </c>
      <c r="AA16">
        <v>0.01</v>
      </c>
      <c r="AB16">
        <v>0.01</v>
      </c>
      <c r="AC16">
        <v>0.01</v>
      </c>
      <c r="AF16" s="6">
        <v>29</v>
      </c>
      <c r="AG16" s="5">
        <f t="shared" si="4"/>
        <v>3.7199999999999999E-4</v>
      </c>
      <c r="AH16">
        <f t="shared" si="6"/>
        <v>3.6757319999999996E-4</v>
      </c>
      <c r="AI16">
        <f t="shared" si="6"/>
        <v>3.6327259355999997E-4</v>
      </c>
      <c r="AJ16">
        <f t="shared" si="6"/>
        <v>3.5913128599341596E-4</v>
      </c>
      <c r="AK16">
        <f t="shared" si="5"/>
        <v>3.5514492871888906E-4</v>
      </c>
      <c r="AL16">
        <f t="shared" si="5"/>
        <v>3.5130936348872507E-4</v>
      </c>
      <c r="AM16">
        <f t="shared" si="5"/>
        <v>3.4762061517209348E-4</v>
      </c>
      <c r="AN16">
        <f t="shared" si="5"/>
        <v>3.4407488489733812E-4</v>
      </c>
      <c r="AO16">
        <f t="shared" si="5"/>
        <v>3.40599728559875E-4</v>
      </c>
      <c r="AP16">
        <f t="shared" si="5"/>
        <v>3.3719373127427622E-4</v>
      </c>
      <c r="AQ16">
        <f t="shared" si="5"/>
        <v>3.3382179396153344E-4</v>
      </c>
      <c r="AR16">
        <f t="shared" si="5"/>
        <v>3.3048357602191811E-4</v>
      </c>
      <c r="AS16">
        <f t="shared" si="5"/>
        <v>3.2717874026169891E-4</v>
      </c>
      <c r="AT16">
        <f t="shared" si="5"/>
        <v>3.2390695285908189E-4</v>
      </c>
      <c r="AU16">
        <f t="shared" si="5"/>
        <v>3.2066788333049107E-4</v>
      </c>
      <c r="AV16">
        <f t="shared" si="5"/>
        <v>3.1746120449718617E-4</v>
      </c>
      <c r="AW16">
        <f t="shared" si="5"/>
        <v>3.1428659245221429E-4</v>
      </c>
      <c r="AX16">
        <f t="shared" si="5"/>
        <v>3.1114372652769212E-4</v>
      </c>
      <c r="AY16">
        <f t="shared" si="5"/>
        <v>3.080322892624152E-4</v>
      </c>
      <c r="AZ16">
        <f t="shared" si="5"/>
        <v>3.0495196636979108E-4</v>
      </c>
      <c r="BA16">
        <f t="shared" si="5"/>
        <v>3.0190244670609317E-4</v>
      </c>
      <c r="BB16">
        <f t="shared" si="5"/>
        <v>2.9888342223903226E-4</v>
      </c>
      <c r="BC16">
        <f t="shared" si="5"/>
        <v>2.9589458801664194E-4</v>
      </c>
      <c r="BD16">
        <f t="shared" si="5"/>
        <v>2.9293564213647553E-4</v>
      </c>
      <c r="BE16">
        <f t="shared" si="5"/>
        <v>2.9000628571511079E-4</v>
      </c>
      <c r="BF16">
        <f t="shared" si="5"/>
        <v>2.8710622285795971E-4</v>
      </c>
      <c r="BG16">
        <f t="shared" si="5"/>
        <v>2.8423516062938011E-4</v>
      </c>
      <c r="BH16">
        <f t="shared" si="5"/>
        <v>2.8139280902308631E-4</v>
      </c>
      <c r="BI16">
        <f t="shared" si="5"/>
        <v>2.7857888093285545E-4</v>
      </c>
    </row>
    <row r="17" spans="1:61" x14ac:dyDescent="0.2">
      <c r="A17" s="4">
        <v>30</v>
      </c>
      <c r="B17" s="8">
        <v>3.3E-4</v>
      </c>
      <c r="D17">
        <f t="shared" si="2"/>
        <v>30</v>
      </c>
      <c r="E17" s="9">
        <v>1.2</v>
      </c>
      <c r="F17">
        <f t="shared" si="3"/>
        <v>3.9599999999999998E-4</v>
      </c>
      <c r="H17" s="6">
        <v>30</v>
      </c>
      <c r="I17">
        <v>1.18E-2</v>
      </c>
      <c r="J17">
        <v>1.1599999999999999E-2</v>
      </c>
      <c r="K17">
        <v>1.1299999999999999E-2</v>
      </c>
      <c r="L17">
        <v>1.0999999999999999E-2</v>
      </c>
      <c r="M17">
        <v>1.0699999999999999E-2</v>
      </c>
      <c r="N17">
        <v>1.04E-2</v>
      </c>
      <c r="O17">
        <v>1.0200000000000001E-2</v>
      </c>
      <c r="P17">
        <v>1.01E-2</v>
      </c>
      <c r="Q17">
        <v>0.01</v>
      </c>
      <c r="R17">
        <v>0.01</v>
      </c>
      <c r="S17">
        <v>0.01</v>
      </c>
      <c r="T17">
        <v>0.01</v>
      </c>
      <c r="U17">
        <v>0.01</v>
      </c>
      <c r="V17">
        <v>0.01</v>
      </c>
      <c r="W17">
        <v>0.01</v>
      </c>
      <c r="X17">
        <v>0.01</v>
      </c>
      <c r="Y17">
        <v>0.01</v>
      </c>
      <c r="Z17">
        <v>0.01</v>
      </c>
      <c r="AA17">
        <v>0.01</v>
      </c>
      <c r="AB17">
        <v>0.01</v>
      </c>
      <c r="AC17">
        <v>0.01</v>
      </c>
      <c r="AF17" s="6">
        <v>30</v>
      </c>
      <c r="AG17" s="5">
        <f t="shared" si="4"/>
        <v>3.9599999999999998E-4</v>
      </c>
      <c r="AH17">
        <f t="shared" si="6"/>
        <v>3.9132719999999998E-4</v>
      </c>
      <c r="AI17">
        <f t="shared" si="6"/>
        <v>3.8678780447999996E-4</v>
      </c>
      <c r="AJ17">
        <f t="shared" si="6"/>
        <v>3.8241710228937599E-4</v>
      </c>
      <c r="AK17">
        <f t="shared" si="5"/>
        <v>3.7821051416419286E-4</v>
      </c>
      <c r="AL17">
        <f t="shared" si="5"/>
        <v>3.7416366166263598E-4</v>
      </c>
      <c r="AM17">
        <f t="shared" si="5"/>
        <v>3.7027235958134457E-4</v>
      </c>
      <c r="AN17">
        <f t="shared" si="5"/>
        <v>3.6649558151361487E-4</v>
      </c>
      <c r="AO17">
        <f t="shared" si="5"/>
        <v>3.6279397614032735E-4</v>
      </c>
      <c r="AP17">
        <f t="shared" si="5"/>
        <v>3.5916603637892408E-4</v>
      </c>
      <c r="AQ17">
        <f t="shared" si="5"/>
        <v>3.5557437601513482E-4</v>
      </c>
      <c r="AR17">
        <f t="shared" si="5"/>
        <v>3.5201863225498345E-4</v>
      </c>
      <c r="AS17">
        <f t="shared" si="5"/>
        <v>3.4849844593243359E-4</v>
      </c>
      <c r="AT17">
        <f t="shared" si="5"/>
        <v>3.4501346147310926E-4</v>
      </c>
      <c r="AU17">
        <f t="shared" si="5"/>
        <v>3.4156332685837817E-4</v>
      </c>
      <c r="AV17">
        <f t="shared" si="5"/>
        <v>3.3814769358979439E-4</v>
      </c>
      <c r="AW17">
        <f t="shared" si="5"/>
        <v>3.3476621665389644E-4</v>
      </c>
      <c r="AX17">
        <f t="shared" si="5"/>
        <v>3.314185544873575E-4</v>
      </c>
      <c r="AY17">
        <f t="shared" si="5"/>
        <v>3.2810436894248389E-4</v>
      </c>
      <c r="AZ17">
        <f t="shared" si="5"/>
        <v>3.2482332525305904E-4</v>
      </c>
      <c r="BA17">
        <f t="shared" si="5"/>
        <v>3.2157509200052845E-4</v>
      </c>
      <c r="BB17">
        <f t="shared" si="5"/>
        <v>3.1835934108052314E-4</v>
      </c>
      <c r="BC17">
        <f t="shared" si="5"/>
        <v>3.1517574766971792E-4</v>
      </c>
      <c r="BD17">
        <f t="shared" si="5"/>
        <v>3.1202399019302071E-4</v>
      </c>
      <c r="BE17">
        <f t="shared" si="5"/>
        <v>3.0890375029109051E-4</v>
      </c>
      <c r="BF17">
        <f t="shared" si="5"/>
        <v>3.0581471278817962E-4</v>
      </c>
      <c r="BG17">
        <f t="shared" si="5"/>
        <v>3.0275656566029784E-4</v>
      </c>
      <c r="BH17">
        <f t="shared" si="5"/>
        <v>2.9972900000369484E-4</v>
      </c>
      <c r="BI17">
        <f t="shared" si="5"/>
        <v>2.9673171000365787E-4</v>
      </c>
    </row>
    <row r="18" spans="1:61" x14ac:dyDescent="0.2">
      <c r="A18" s="4">
        <v>31</v>
      </c>
      <c r="B18" s="8">
        <v>3.5E-4</v>
      </c>
      <c r="D18">
        <f t="shared" si="2"/>
        <v>31</v>
      </c>
      <c r="E18" s="9">
        <v>1.2</v>
      </c>
      <c r="F18">
        <f t="shared" si="3"/>
        <v>4.1999999999999996E-4</v>
      </c>
      <c r="H18" s="6">
        <v>31</v>
      </c>
      <c r="I18">
        <v>1.18E-2</v>
      </c>
      <c r="J18">
        <v>1.15E-2</v>
      </c>
      <c r="K18">
        <v>1.1299999999999999E-2</v>
      </c>
      <c r="L18">
        <v>1.0999999999999999E-2</v>
      </c>
      <c r="M18">
        <v>1.0699999999999999E-2</v>
      </c>
      <c r="N18">
        <v>1.04E-2</v>
      </c>
      <c r="O18">
        <v>1.0200000000000001E-2</v>
      </c>
      <c r="P18">
        <v>1.01E-2</v>
      </c>
      <c r="Q18">
        <v>0.01</v>
      </c>
      <c r="R18">
        <v>0.01</v>
      </c>
      <c r="S18">
        <v>0.01</v>
      </c>
      <c r="T18">
        <v>0.01</v>
      </c>
      <c r="U18">
        <v>0.01</v>
      </c>
      <c r="V18">
        <v>0.01</v>
      </c>
      <c r="W18">
        <v>0.01</v>
      </c>
      <c r="X18">
        <v>0.01</v>
      </c>
      <c r="Y18">
        <v>0.01</v>
      </c>
      <c r="Z18">
        <v>0.01</v>
      </c>
      <c r="AA18">
        <v>0.01</v>
      </c>
      <c r="AB18">
        <v>0.01</v>
      </c>
      <c r="AC18">
        <v>0.01</v>
      </c>
      <c r="AF18" s="6">
        <v>31</v>
      </c>
      <c r="AG18" s="5">
        <f t="shared" si="4"/>
        <v>4.1999999999999996E-4</v>
      </c>
      <c r="AH18">
        <f t="shared" si="6"/>
        <v>4.1504399999999994E-4</v>
      </c>
      <c r="AI18">
        <f t="shared" si="6"/>
        <v>4.1027099399999995E-4</v>
      </c>
      <c r="AJ18">
        <f t="shared" si="6"/>
        <v>4.0563493176779995E-4</v>
      </c>
      <c r="AK18">
        <f t="shared" si="5"/>
        <v>4.0117294751835413E-4</v>
      </c>
      <c r="AL18">
        <f t="shared" si="5"/>
        <v>3.9688039697990772E-4</v>
      </c>
      <c r="AM18">
        <f t="shared" si="5"/>
        <v>3.927528408513167E-4</v>
      </c>
      <c r="AN18">
        <f t="shared" si="5"/>
        <v>3.887467618746333E-4</v>
      </c>
      <c r="AO18">
        <f t="shared" si="5"/>
        <v>3.8482041957969951E-4</v>
      </c>
      <c r="AP18">
        <f t="shared" si="5"/>
        <v>3.8097221538390248E-4</v>
      </c>
      <c r="AQ18">
        <f t="shared" si="5"/>
        <v>3.7716249323006346E-4</v>
      </c>
      <c r="AR18">
        <f t="shared" si="5"/>
        <v>3.7339086829776282E-4</v>
      </c>
      <c r="AS18">
        <f t="shared" si="5"/>
        <v>3.696569596147852E-4</v>
      </c>
      <c r="AT18">
        <f t="shared" si="5"/>
        <v>3.6596039001863737E-4</v>
      </c>
      <c r="AU18">
        <f t="shared" si="5"/>
        <v>3.6230078611845101E-4</v>
      </c>
      <c r="AV18">
        <f t="shared" si="5"/>
        <v>3.5867777825726647E-4</v>
      </c>
      <c r="AW18">
        <f t="shared" si="5"/>
        <v>3.5509100047469383E-4</v>
      </c>
      <c r="AX18">
        <f t="shared" si="5"/>
        <v>3.5154009046994687E-4</v>
      </c>
      <c r="AY18">
        <f t="shared" si="5"/>
        <v>3.4802468956524741E-4</v>
      </c>
      <c r="AZ18">
        <f t="shared" si="5"/>
        <v>3.4454444266959495E-4</v>
      </c>
      <c r="BA18">
        <f t="shared" si="5"/>
        <v>3.4109899824289901E-4</v>
      </c>
      <c r="BB18">
        <f t="shared" si="5"/>
        <v>3.3768800826047E-4</v>
      </c>
      <c r="BC18">
        <f t="shared" si="5"/>
        <v>3.343111281778653E-4</v>
      </c>
      <c r="BD18">
        <f t="shared" si="5"/>
        <v>3.3096801689608664E-4</v>
      </c>
      <c r="BE18">
        <f t="shared" si="5"/>
        <v>3.2765833672712577E-4</v>
      </c>
      <c r="BF18">
        <f t="shared" si="5"/>
        <v>3.2438175335985453E-4</v>
      </c>
      <c r="BG18">
        <f t="shared" si="5"/>
        <v>3.2113793582625599E-4</v>
      </c>
      <c r="BH18">
        <f t="shared" si="5"/>
        <v>3.1792655646799343E-4</v>
      </c>
      <c r="BI18">
        <f t="shared" si="5"/>
        <v>3.1474729090331352E-4</v>
      </c>
    </row>
    <row r="19" spans="1:61" x14ac:dyDescent="0.2">
      <c r="A19" s="4">
        <v>32</v>
      </c>
      <c r="B19" s="8">
        <v>3.6999999999999999E-4</v>
      </c>
      <c r="D19">
        <f t="shared" si="2"/>
        <v>32</v>
      </c>
      <c r="E19" s="9">
        <v>1.2</v>
      </c>
      <c r="F19">
        <f t="shared" si="3"/>
        <v>4.4399999999999995E-4</v>
      </c>
      <c r="H19" s="6">
        <v>32</v>
      </c>
      <c r="I19">
        <v>1.18E-2</v>
      </c>
      <c r="J19">
        <v>1.15E-2</v>
      </c>
      <c r="K19">
        <v>1.1299999999999999E-2</v>
      </c>
      <c r="L19">
        <v>1.0999999999999999E-2</v>
      </c>
      <c r="M19">
        <v>1.0699999999999999E-2</v>
      </c>
      <c r="N19">
        <v>1.04E-2</v>
      </c>
      <c r="O19">
        <v>1.0200000000000001E-2</v>
      </c>
      <c r="P19">
        <v>1.01E-2</v>
      </c>
      <c r="Q19">
        <v>0.01</v>
      </c>
      <c r="R19">
        <v>0.01</v>
      </c>
      <c r="S19">
        <v>0.01</v>
      </c>
      <c r="T19">
        <v>0.01</v>
      </c>
      <c r="U19">
        <v>0.01</v>
      </c>
      <c r="V19">
        <v>0.01</v>
      </c>
      <c r="W19">
        <v>0.01</v>
      </c>
      <c r="X19">
        <v>0.01</v>
      </c>
      <c r="Y19">
        <v>0.01</v>
      </c>
      <c r="Z19">
        <v>0.01</v>
      </c>
      <c r="AA19">
        <v>0.01</v>
      </c>
      <c r="AB19">
        <v>0.01</v>
      </c>
      <c r="AC19">
        <v>0.01</v>
      </c>
      <c r="AF19" s="6">
        <v>32</v>
      </c>
      <c r="AG19" s="5">
        <f t="shared" si="4"/>
        <v>4.4399999999999995E-4</v>
      </c>
      <c r="AH19">
        <f t="shared" si="6"/>
        <v>4.3876079999999995E-4</v>
      </c>
      <c r="AI19">
        <f t="shared" si="6"/>
        <v>4.3371505079999999E-4</v>
      </c>
      <c r="AJ19">
        <f t="shared" si="6"/>
        <v>4.2881407072595999E-4</v>
      </c>
      <c r="AK19">
        <f t="shared" si="5"/>
        <v>4.2409711594797444E-4</v>
      </c>
      <c r="AL19">
        <f t="shared" si="5"/>
        <v>4.1955927680733108E-4</v>
      </c>
      <c r="AM19">
        <f t="shared" si="5"/>
        <v>4.1519586032853485E-4</v>
      </c>
      <c r="AN19">
        <f t="shared" si="5"/>
        <v>4.1096086255318381E-4</v>
      </c>
      <c r="AO19">
        <f t="shared" si="5"/>
        <v>4.0681015784139665E-4</v>
      </c>
      <c r="AP19">
        <f t="shared" si="5"/>
        <v>4.027420562629827E-4</v>
      </c>
      <c r="AQ19">
        <f t="shared" si="5"/>
        <v>3.9871463570035286E-4</v>
      </c>
      <c r="AR19">
        <f t="shared" si="5"/>
        <v>3.9472748934334931E-4</v>
      </c>
      <c r="AS19">
        <f t="shared" si="5"/>
        <v>3.907802144499158E-4</v>
      </c>
      <c r="AT19">
        <f t="shared" si="5"/>
        <v>3.8687241230541666E-4</v>
      </c>
      <c r="AU19">
        <f t="shared" si="5"/>
        <v>3.8300368818236247E-4</v>
      </c>
      <c r="AV19">
        <f t="shared" si="5"/>
        <v>3.7917365130053885E-4</v>
      </c>
      <c r="AW19">
        <f t="shared" si="5"/>
        <v>3.7538191478753347E-4</v>
      </c>
      <c r="AX19">
        <f t="shared" si="5"/>
        <v>3.7162809563965813E-4</v>
      </c>
      <c r="AY19">
        <f t="shared" si="5"/>
        <v>3.6791181468326156E-4</v>
      </c>
      <c r="AZ19">
        <f t="shared" si="5"/>
        <v>3.6423269653642894E-4</v>
      </c>
      <c r="BA19">
        <f t="shared" si="5"/>
        <v>3.6059036957106466E-4</v>
      </c>
      <c r="BB19">
        <f t="shared" si="5"/>
        <v>3.56984465875354E-4</v>
      </c>
      <c r="BC19">
        <f t="shared" si="5"/>
        <v>3.5341462121660043E-4</v>
      </c>
      <c r="BD19">
        <f t="shared" si="5"/>
        <v>3.4988047500443444E-4</v>
      </c>
      <c r="BE19">
        <f t="shared" si="5"/>
        <v>3.4638167025439012E-4</v>
      </c>
      <c r="BF19">
        <f t="shared" si="5"/>
        <v>3.4291785355184621E-4</v>
      </c>
      <c r="BG19">
        <f t="shared" si="5"/>
        <v>3.3948867501632776E-4</v>
      </c>
      <c r="BH19">
        <f t="shared" si="5"/>
        <v>3.3609378826616446E-4</v>
      </c>
      <c r="BI19">
        <f t="shared" si="5"/>
        <v>3.3273285038350279E-4</v>
      </c>
    </row>
    <row r="20" spans="1:61" x14ac:dyDescent="0.2">
      <c r="A20" s="4">
        <v>33</v>
      </c>
      <c r="B20" s="8">
        <v>3.8999999999999999E-4</v>
      </c>
      <c r="D20">
        <f t="shared" si="2"/>
        <v>33</v>
      </c>
      <c r="E20" s="9">
        <v>1.2</v>
      </c>
      <c r="F20">
        <f t="shared" si="3"/>
        <v>4.6799999999999999E-4</v>
      </c>
      <c r="H20" s="6">
        <v>33</v>
      </c>
      <c r="I20">
        <v>1.18E-2</v>
      </c>
      <c r="J20">
        <v>1.1599999999999999E-2</v>
      </c>
      <c r="K20">
        <v>1.1299999999999999E-2</v>
      </c>
      <c r="L20">
        <v>1.0999999999999999E-2</v>
      </c>
      <c r="M20">
        <v>1.0699999999999999E-2</v>
      </c>
      <c r="N20">
        <v>1.04E-2</v>
      </c>
      <c r="O20">
        <v>1.0200000000000001E-2</v>
      </c>
      <c r="P20">
        <v>1.01E-2</v>
      </c>
      <c r="Q20">
        <v>0.01</v>
      </c>
      <c r="R20">
        <v>0.01</v>
      </c>
      <c r="S20">
        <v>0.01</v>
      </c>
      <c r="T20">
        <v>0.01</v>
      </c>
      <c r="U20">
        <v>0.01</v>
      </c>
      <c r="V20">
        <v>0.01</v>
      </c>
      <c r="W20">
        <v>0.01</v>
      </c>
      <c r="X20">
        <v>0.01</v>
      </c>
      <c r="Y20">
        <v>0.01</v>
      </c>
      <c r="Z20">
        <v>0.01</v>
      </c>
      <c r="AA20">
        <v>0.01</v>
      </c>
      <c r="AB20">
        <v>0.01</v>
      </c>
      <c r="AC20">
        <v>0.01</v>
      </c>
      <c r="AF20" s="6">
        <v>33</v>
      </c>
      <c r="AG20" s="5">
        <f t="shared" si="4"/>
        <v>4.6799999999999999E-4</v>
      </c>
      <c r="AH20">
        <f t="shared" si="6"/>
        <v>4.6247759999999997E-4</v>
      </c>
      <c r="AI20">
        <f t="shared" si="6"/>
        <v>4.5711285983999995E-4</v>
      </c>
      <c r="AJ20">
        <f t="shared" si="6"/>
        <v>4.5194748452380797E-4</v>
      </c>
      <c r="AK20">
        <f t="shared" si="5"/>
        <v>4.4697606219404605E-4</v>
      </c>
      <c r="AL20">
        <f t="shared" si="5"/>
        <v>4.4219341832856977E-4</v>
      </c>
      <c r="AM20">
        <f t="shared" si="5"/>
        <v>4.3759460677795267E-4</v>
      </c>
      <c r="AN20">
        <f t="shared" si="5"/>
        <v>4.3313114178881757E-4</v>
      </c>
      <c r="AO20">
        <f t="shared" si="5"/>
        <v>4.2875651725675053E-4</v>
      </c>
      <c r="AP20">
        <f t="shared" si="5"/>
        <v>4.2446895208418303E-4</v>
      </c>
      <c r="AQ20">
        <f t="shared" si="5"/>
        <v>4.2022426256334121E-4</v>
      </c>
      <c r="AR20">
        <f t="shared" si="5"/>
        <v>4.1602201993770778E-4</v>
      </c>
      <c r="AS20">
        <f t="shared" si="5"/>
        <v>4.118617997383307E-4</v>
      </c>
      <c r="AT20">
        <f t="shared" si="5"/>
        <v>4.0774318174094739E-4</v>
      </c>
      <c r="AU20">
        <f t="shared" si="5"/>
        <v>4.0366574992353792E-4</v>
      </c>
      <c r="AV20">
        <f t="shared" si="5"/>
        <v>3.9962909242430251E-4</v>
      </c>
      <c r="AW20">
        <f t="shared" si="5"/>
        <v>3.956328015000595E-4</v>
      </c>
      <c r="AX20">
        <f t="shared" si="5"/>
        <v>3.9167647348505892E-4</v>
      </c>
      <c r="AY20">
        <f t="shared" si="5"/>
        <v>3.8775970875020831E-4</v>
      </c>
      <c r="AZ20">
        <f t="shared" si="5"/>
        <v>3.838821116627062E-4</v>
      </c>
      <c r="BA20">
        <f t="shared" si="5"/>
        <v>3.8004329054607916E-4</v>
      </c>
      <c r="BB20">
        <f t="shared" si="5"/>
        <v>3.7624285764061835E-4</v>
      </c>
      <c r="BC20">
        <f t="shared" si="5"/>
        <v>3.7248042906421218E-4</v>
      </c>
      <c r="BD20">
        <f t="shared" si="5"/>
        <v>3.6875562477357003E-4</v>
      </c>
      <c r="BE20">
        <f t="shared" si="5"/>
        <v>3.6506806852583433E-4</v>
      </c>
      <c r="BF20">
        <f t="shared" si="5"/>
        <v>3.6141738784057601E-4</v>
      </c>
      <c r="BG20">
        <f t="shared" si="5"/>
        <v>3.5780321396217026E-4</v>
      </c>
      <c r="BH20">
        <f t="shared" si="5"/>
        <v>3.5422518182254856E-4</v>
      </c>
      <c r="BI20">
        <f t="shared" si="5"/>
        <v>3.5068293000432306E-4</v>
      </c>
    </row>
    <row r="21" spans="1:61" x14ac:dyDescent="0.2">
      <c r="A21" s="4">
        <v>34</v>
      </c>
      <c r="B21" s="8">
        <v>4.2999999999999999E-4</v>
      </c>
      <c r="D21">
        <f t="shared" si="2"/>
        <v>34</v>
      </c>
      <c r="E21" s="9">
        <v>1.2</v>
      </c>
      <c r="F21">
        <f t="shared" si="3"/>
        <v>5.1599999999999997E-4</v>
      </c>
      <c r="H21" s="6">
        <v>34</v>
      </c>
      <c r="I21">
        <v>1.1900000000000001E-2</v>
      </c>
      <c r="J21">
        <v>1.1599999999999999E-2</v>
      </c>
      <c r="K21">
        <v>1.1299999999999999E-2</v>
      </c>
      <c r="L21">
        <v>1.0999999999999999E-2</v>
      </c>
      <c r="M21">
        <v>1.0699999999999999E-2</v>
      </c>
      <c r="N21">
        <v>1.04E-2</v>
      </c>
      <c r="O21">
        <v>1.0200000000000001E-2</v>
      </c>
      <c r="P21">
        <v>1.01E-2</v>
      </c>
      <c r="Q21">
        <v>0.01</v>
      </c>
      <c r="R21">
        <v>0.01</v>
      </c>
      <c r="S21">
        <v>0.01</v>
      </c>
      <c r="T21">
        <v>0.01</v>
      </c>
      <c r="U21">
        <v>0.01</v>
      </c>
      <c r="V21">
        <v>0.01</v>
      </c>
      <c r="W21">
        <v>0.01</v>
      </c>
      <c r="X21">
        <v>0.01</v>
      </c>
      <c r="Y21">
        <v>0.01</v>
      </c>
      <c r="Z21">
        <v>0.01</v>
      </c>
      <c r="AA21">
        <v>0.01</v>
      </c>
      <c r="AB21">
        <v>0.01</v>
      </c>
      <c r="AC21">
        <v>0.01</v>
      </c>
      <c r="AF21" s="6">
        <v>34</v>
      </c>
      <c r="AG21" s="5">
        <f t="shared" si="4"/>
        <v>5.1599999999999997E-4</v>
      </c>
      <c r="AH21">
        <f t="shared" si="6"/>
        <v>5.0985959999999997E-4</v>
      </c>
      <c r="AI21">
        <f t="shared" si="6"/>
        <v>5.0394522863999995E-4</v>
      </c>
      <c r="AJ21">
        <f t="shared" si="6"/>
        <v>4.9825064755636801E-4</v>
      </c>
      <c r="AK21">
        <f t="shared" si="5"/>
        <v>4.9276989043324797E-4</v>
      </c>
      <c r="AL21">
        <f t="shared" si="5"/>
        <v>4.8749725260561219E-4</v>
      </c>
      <c r="AM21">
        <f t="shared" si="5"/>
        <v>4.8242728117851386E-4</v>
      </c>
      <c r="AN21">
        <f t="shared" si="5"/>
        <v>4.77506522910493E-4</v>
      </c>
      <c r="AO21">
        <f t="shared" si="5"/>
        <v>4.72683707029097E-4</v>
      </c>
      <c r="AP21">
        <f t="shared" si="5"/>
        <v>4.6795686995880601E-4</v>
      </c>
      <c r="AQ21">
        <f t="shared" si="5"/>
        <v>4.6327730125921793E-4</v>
      </c>
      <c r="AR21">
        <f t="shared" si="5"/>
        <v>4.5864452824662577E-4</v>
      </c>
      <c r="AS21">
        <f t="shared" si="5"/>
        <v>4.5405808296415949E-4</v>
      </c>
      <c r="AT21">
        <f t="shared" si="5"/>
        <v>4.4951750213451791E-4</v>
      </c>
      <c r="AU21">
        <f t="shared" si="5"/>
        <v>4.4502232711317275E-4</v>
      </c>
      <c r="AV21">
        <f t="shared" si="5"/>
        <v>4.40572103842041E-4</v>
      </c>
      <c r="AW21">
        <f t="shared" si="5"/>
        <v>4.361663828036206E-4</v>
      </c>
      <c r="AX21">
        <f t="shared" si="5"/>
        <v>4.3180471897558441E-4</v>
      </c>
      <c r="AY21">
        <f t="shared" si="5"/>
        <v>4.2748667178582855E-4</v>
      </c>
      <c r="AZ21">
        <f t="shared" si="5"/>
        <v>4.2321180506797024E-4</v>
      </c>
      <c r="BA21">
        <f t="shared" si="5"/>
        <v>4.1897968701729054E-4</v>
      </c>
      <c r="BB21">
        <f t="shared" si="5"/>
        <v>4.1478989014711763E-4</v>
      </c>
      <c r="BC21">
        <f t="shared" si="5"/>
        <v>4.1064199124564644E-4</v>
      </c>
      <c r="BD21">
        <f t="shared" si="5"/>
        <v>4.0653557133318998E-4</v>
      </c>
      <c r="BE21">
        <f t="shared" si="5"/>
        <v>4.0247021561985806E-4</v>
      </c>
      <c r="BF21">
        <f t="shared" si="5"/>
        <v>3.9844551346365949E-4</v>
      </c>
      <c r="BG21">
        <f t="shared" si="5"/>
        <v>3.944610583290229E-4</v>
      </c>
      <c r="BH21">
        <f t="shared" si="5"/>
        <v>3.9051644774573267E-4</v>
      </c>
      <c r="BI21">
        <f t="shared" si="5"/>
        <v>3.8661128326827535E-4</v>
      </c>
    </row>
    <row r="22" spans="1:61" x14ac:dyDescent="0.2">
      <c r="A22" s="4">
        <v>35</v>
      </c>
      <c r="B22" s="8">
        <v>4.6000000000000001E-4</v>
      </c>
      <c r="D22">
        <f t="shared" si="2"/>
        <v>35</v>
      </c>
      <c r="E22" s="9">
        <v>1.2</v>
      </c>
      <c r="F22">
        <f t="shared" si="3"/>
        <v>5.5199999999999997E-4</v>
      </c>
      <c r="H22" s="6">
        <v>35</v>
      </c>
      <c r="I22">
        <v>1.2E-2</v>
      </c>
      <c r="J22">
        <v>1.17E-2</v>
      </c>
      <c r="K22">
        <v>1.14E-2</v>
      </c>
      <c r="L22">
        <v>1.11E-2</v>
      </c>
      <c r="M22">
        <v>1.0800000000000001E-2</v>
      </c>
      <c r="N22">
        <v>1.0500000000000001E-2</v>
      </c>
      <c r="O22">
        <v>1.0200000000000001E-2</v>
      </c>
      <c r="P22">
        <v>1.01E-2</v>
      </c>
      <c r="Q22">
        <v>0.01</v>
      </c>
      <c r="R22">
        <v>0.01</v>
      </c>
      <c r="S22">
        <v>0.01</v>
      </c>
      <c r="T22">
        <v>0.01</v>
      </c>
      <c r="U22">
        <v>0.01</v>
      </c>
      <c r="V22">
        <v>0.01</v>
      </c>
      <c r="W22">
        <v>0.01</v>
      </c>
      <c r="X22">
        <v>0.01</v>
      </c>
      <c r="Y22">
        <v>0.01</v>
      </c>
      <c r="Z22">
        <v>0.01</v>
      </c>
      <c r="AA22">
        <v>0.01</v>
      </c>
      <c r="AB22">
        <v>0.01</v>
      </c>
      <c r="AC22">
        <v>0.01</v>
      </c>
      <c r="AF22" s="6">
        <v>35</v>
      </c>
      <c r="AG22" s="5">
        <f t="shared" si="4"/>
        <v>5.5199999999999997E-4</v>
      </c>
      <c r="AH22">
        <f t="shared" si="6"/>
        <v>5.4537599999999998E-4</v>
      </c>
      <c r="AI22">
        <f t="shared" si="6"/>
        <v>5.3899510079999998E-4</v>
      </c>
      <c r="AJ22">
        <f t="shared" si="6"/>
        <v>5.3285055665087998E-4</v>
      </c>
      <c r="AK22">
        <f t="shared" si="5"/>
        <v>5.2693591547205523E-4</v>
      </c>
      <c r="AL22">
        <f t="shared" si="5"/>
        <v>5.2124500758495701E-4</v>
      </c>
      <c r="AM22">
        <f t="shared" si="5"/>
        <v>5.1577193500531497E-4</v>
      </c>
      <c r="AN22">
        <f t="shared" si="5"/>
        <v>5.1051106126826081E-4</v>
      </c>
      <c r="AO22">
        <f t="shared" si="5"/>
        <v>5.0535489954945138E-4</v>
      </c>
      <c r="AP22">
        <f t="shared" si="5"/>
        <v>5.0030135055395683E-4</v>
      </c>
      <c r="AQ22">
        <f t="shared" si="5"/>
        <v>4.9529833704841731E-4</v>
      </c>
      <c r="AR22">
        <f t="shared" si="5"/>
        <v>4.9034535367793318E-4</v>
      </c>
      <c r="AS22">
        <f t="shared" si="5"/>
        <v>4.8544190014115386E-4</v>
      </c>
      <c r="AT22">
        <f t="shared" si="5"/>
        <v>4.8058748113974234E-4</v>
      </c>
      <c r="AU22">
        <f t="shared" si="5"/>
        <v>4.7578160632834489E-4</v>
      </c>
      <c r="AV22">
        <f t="shared" si="5"/>
        <v>4.7102379026506144E-4</v>
      </c>
      <c r="AW22">
        <f t="shared" si="5"/>
        <v>4.6631355236241085E-4</v>
      </c>
      <c r="AX22">
        <f t="shared" si="5"/>
        <v>4.6165041683878671E-4</v>
      </c>
      <c r="AY22">
        <f t="shared" si="5"/>
        <v>4.5703391267039886E-4</v>
      </c>
      <c r="AZ22">
        <f t="shared" si="5"/>
        <v>4.5246357354369486E-4</v>
      </c>
      <c r="BA22">
        <f t="shared" si="5"/>
        <v>4.4793893780825791E-4</v>
      </c>
      <c r="BB22">
        <f t="shared" si="5"/>
        <v>4.4345954843017535E-4</v>
      </c>
      <c r="BC22">
        <f t="shared" si="5"/>
        <v>4.3902495294587357E-4</v>
      </c>
      <c r="BD22">
        <f t="shared" si="5"/>
        <v>4.3463470341641484E-4</v>
      </c>
      <c r="BE22">
        <f t="shared" si="5"/>
        <v>4.3028835638225067E-4</v>
      </c>
      <c r="BF22">
        <f t="shared" si="5"/>
        <v>4.2598547281842816E-4</v>
      </c>
      <c r="BG22">
        <f t="shared" si="5"/>
        <v>4.2172561809024388E-4</v>
      </c>
      <c r="BH22">
        <f t="shared" si="5"/>
        <v>4.1750836190934145E-4</v>
      </c>
      <c r="BI22">
        <f t="shared" si="5"/>
        <v>4.1333327829024805E-4</v>
      </c>
    </row>
    <row r="23" spans="1:61" x14ac:dyDescent="0.2">
      <c r="A23" s="4">
        <v>36</v>
      </c>
      <c r="B23" s="8">
        <v>5.0000000000000001E-4</v>
      </c>
      <c r="D23">
        <f t="shared" si="2"/>
        <v>36</v>
      </c>
      <c r="E23" s="9">
        <v>1.2</v>
      </c>
      <c r="F23">
        <f t="shared" si="3"/>
        <v>5.9999999999999995E-4</v>
      </c>
      <c r="H23" s="6">
        <v>36</v>
      </c>
      <c r="I23">
        <v>1.21E-2</v>
      </c>
      <c r="J23">
        <v>1.18E-2</v>
      </c>
      <c r="K23">
        <v>1.15E-2</v>
      </c>
      <c r="L23">
        <v>1.11E-2</v>
      </c>
      <c r="M23">
        <v>1.0800000000000001E-2</v>
      </c>
      <c r="N23">
        <v>1.0500000000000001E-2</v>
      </c>
      <c r="O23">
        <v>1.0200000000000001E-2</v>
      </c>
      <c r="P23">
        <v>1.01E-2</v>
      </c>
      <c r="Q23">
        <v>0.01</v>
      </c>
      <c r="R23">
        <v>0.01</v>
      </c>
      <c r="S23">
        <v>0.01</v>
      </c>
      <c r="T23">
        <v>0.01</v>
      </c>
      <c r="U23">
        <v>0.01</v>
      </c>
      <c r="V23">
        <v>0.01</v>
      </c>
      <c r="W23">
        <v>0.01</v>
      </c>
      <c r="X23">
        <v>0.01</v>
      </c>
      <c r="Y23">
        <v>0.01</v>
      </c>
      <c r="Z23">
        <v>0.01</v>
      </c>
      <c r="AA23">
        <v>0.01</v>
      </c>
      <c r="AB23">
        <v>0.01</v>
      </c>
      <c r="AC23">
        <v>0.01</v>
      </c>
      <c r="AF23" s="6">
        <v>36</v>
      </c>
      <c r="AG23" s="5">
        <f t="shared" si="4"/>
        <v>5.9999999999999995E-4</v>
      </c>
      <c r="AH23">
        <f t="shared" si="6"/>
        <v>5.9273999999999991E-4</v>
      </c>
      <c r="AI23">
        <f t="shared" si="6"/>
        <v>5.8574566799999986E-4</v>
      </c>
      <c r="AJ23">
        <f t="shared" si="6"/>
        <v>5.7900959281799989E-4</v>
      </c>
      <c r="AK23">
        <f t="shared" si="5"/>
        <v>5.725825863377201E-4</v>
      </c>
      <c r="AL23">
        <f t="shared" si="5"/>
        <v>5.6639869440527272E-4</v>
      </c>
      <c r="AM23">
        <f t="shared" si="5"/>
        <v>5.6045150811401734E-4</v>
      </c>
      <c r="AN23">
        <f t="shared" si="5"/>
        <v>5.5473490273125442E-4</v>
      </c>
      <c r="AO23">
        <f t="shared" si="5"/>
        <v>5.4913208021366874E-4</v>
      </c>
      <c r="AP23">
        <f t="shared" si="5"/>
        <v>5.43640759411532E-4</v>
      </c>
      <c r="AQ23">
        <f t="shared" si="5"/>
        <v>5.382043518174167E-4</v>
      </c>
      <c r="AR23">
        <f t="shared" si="5"/>
        <v>5.3282230829924254E-4</v>
      </c>
      <c r="AS23">
        <f t="shared" si="5"/>
        <v>5.2749408521625006E-4</v>
      </c>
      <c r="AT23">
        <f t="shared" si="5"/>
        <v>5.2221914436408751E-4</v>
      </c>
      <c r="AU23">
        <f t="shared" si="5"/>
        <v>5.1699695292044658E-4</v>
      </c>
      <c r="AV23">
        <f t="shared" si="5"/>
        <v>5.1182698339124208E-4</v>
      </c>
      <c r="AW23">
        <f t="shared" si="5"/>
        <v>5.0670871355732968E-4</v>
      </c>
      <c r="AX23">
        <f t="shared" si="5"/>
        <v>5.0164162642175642E-4</v>
      </c>
      <c r="AY23">
        <f t="shared" si="5"/>
        <v>4.9662521015753883E-4</v>
      </c>
      <c r="AZ23">
        <f t="shared" si="5"/>
        <v>4.9165895805596341E-4</v>
      </c>
      <c r="BA23">
        <f t="shared" si="5"/>
        <v>4.8674236847540375E-4</v>
      </c>
      <c r="BB23">
        <f t="shared" si="5"/>
        <v>4.8187494479064971E-4</v>
      </c>
      <c r="BC23">
        <f t="shared" si="5"/>
        <v>4.7705619534274324E-4</v>
      </c>
      <c r="BD23">
        <f t="shared" si="5"/>
        <v>4.7228563338931579E-4</v>
      </c>
      <c r="BE23">
        <f t="shared" si="5"/>
        <v>4.6756277705542265E-4</v>
      </c>
      <c r="BF23">
        <f t="shared" si="5"/>
        <v>4.6288714928486842E-4</v>
      </c>
      <c r="BG23">
        <f t="shared" si="5"/>
        <v>4.5825827779201971E-4</v>
      </c>
      <c r="BH23">
        <f t="shared" si="5"/>
        <v>4.536756950140995E-4</v>
      </c>
      <c r="BI23">
        <f t="shared" si="5"/>
        <v>4.4913893806395851E-4</v>
      </c>
    </row>
    <row r="24" spans="1:61" x14ac:dyDescent="0.2">
      <c r="A24" s="4">
        <v>37</v>
      </c>
      <c r="B24" s="8">
        <v>5.2999999999999998E-4</v>
      </c>
      <c r="D24">
        <f t="shared" si="2"/>
        <v>37</v>
      </c>
      <c r="E24" s="9">
        <v>1.2</v>
      </c>
      <c r="F24">
        <f t="shared" si="3"/>
        <v>6.3599999999999996E-4</v>
      </c>
      <c r="H24" s="6">
        <v>37</v>
      </c>
      <c r="I24">
        <v>1.2200000000000001E-2</v>
      </c>
      <c r="J24">
        <v>1.1900000000000001E-2</v>
      </c>
      <c r="K24">
        <v>1.1599999999999999E-2</v>
      </c>
      <c r="L24">
        <v>1.12E-2</v>
      </c>
      <c r="M24">
        <v>1.0800000000000001E-2</v>
      </c>
      <c r="N24">
        <v>1.0500000000000001E-2</v>
      </c>
      <c r="O24">
        <v>1.0200000000000001E-2</v>
      </c>
      <c r="P24">
        <v>1.01E-2</v>
      </c>
      <c r="Q24">
        <v>0.01</v>
      </c>
      <c r="R24">
        <v>0.01</v>
      </c>
      <c r="S24">
        <v>0.01</v>
      </c>
      <c r="T24">
        <v>0.01</v>
      </c>
      <c r="U24">
        <v>0.01</v>
      </c>
      <c r="V24">
        <v>0.01</v>
      </c>
      <c r="W24">
        <v>0.01</v>
      </c>
      <c r="X24">
        <v>0.01</v>
      </c>
      <c r="Y24">
        <v>0.01</v>
      </c>
      <c r="Z24">
        <v>0.01</v>
      </c>
      <c r="AA24">
        <v>0.01</v>
      </c>
      <c r="AB24">
        <v>0.01</v>
      </c>
      <c r="AC24">
        <v>0.01</v>
      </c>
      <c r="AF24" s="6">
        <v>37</v>
      </c>
      <c r="AG24" s="5">
        <f t="shared" si="4"/>
        <v>6.3599999999999996E-4</v>
      </c>
      <c r="AH24">
        <f t="shared" si="6"/>
        <v>6.2824079999999991E-4</v>
      </c>
      <c r="AI24">
        <f t="shared" si="6"/>
        <v>6.2076473447999993E-4</v>
      </c>
      <c r="AJ24">
        <f t="shared" si="6"/>
        <v>6.1356386356003188E-4</v>
      </c>
      <c r="AK24">
        <f t="shared" si="5"/>
        <v>6.066919482881595E-4</v>
      </c>
      <c r="AL24">
        <f t="shared" si="5"/>
        <v>6.0013967524664741E-4</v>
      </c>
      <c r="AM24">
        <f t="shared" si="5"/>
        <v>5.938382086565576E-4</v>
      </c>
      <c r="AN24">
        <f t="shared" si="5"/>
        <v>5.8778105892826071E-4</v>
      </c>
      <c r="AO24">
        <f t="shared" si="5"/>
        <v>5.8184447023308531E-4</v>
      </c>
      <c r="AP24">
        <f t="shared" ref="AP24:BI36" si="7">AO24*(1-IF(AP$4&lt;MAX($I$4:$AC$4),Q24,$AC24))</f>
        <v>5.7602602553075448E-4</v>
      </c>
      <c r="AQ24">
        <f t="shared" si="7"/>
        <v>5.7026576527544688E-4</v>
      </c>
      <c r="AR24">
        <f t="shared" si="7"/>
        <v>5.6456310762269236E-4</v>
      </c>
      <c r="AS24">
        <f t="shared" si="7"/>
        <v>5.589174765464654E-4</v>
      </c>
      <c r="AT24">
        <f t="shared" si="7"/>
        <v>5.5332830178100075E-4</v>
      </c>
      <c r="AU24">
        <f t="shared" si="7"/>
        <v>5.4779501876319077E-4</v>
      </c>
      <c r="AV24">
        <f t="shared" si="7"/>
        <v>5.4231706857555881E-4</v>
      </c>
      <c r="AW24">
        <f t="shared" si="7"/>
        <v>5.3689389788980318E-4</v>
      </c>
      <c r="AX24">
        <f t="shared" si="7"/>
        <v>5.3152495891090512E-4</v>
      </c>
      <c r="AY24">
        <f t="shared" si="7"/>
        <v>5.262097093217961E-4</v>
      </c>
      <c r="AZ24">
        <f t="shared" si="7"/>
        <v>5.2094761222857818E-4</v>
      </c>
      <c r="BA24">
        <f t="shared" si="7"/>
        <v>5.1573813610629243E-4</v>
      </c>
      <c r="BB24">
        <f t="shared" si="7"/>
        <v>5.1058075474522948E-4</v>
      </c>
      <c r="BC24">
        <f t="shared" si="7"/>
        <v>5.0547494719777714E-4</v>
      </c>
      <c r="BD24">
        <f t="shared" si="7"/>
        <v>5.0042019772579939E-4</v>
      </c>
      <c r="BE24">
        <f t="shared" si="7"/>
        <v>4.9541599574854137E-4</v>
      </c>
      <c r="BF24">
        <f t="shared" si="7"/>
        <v>4.9046183579105592E-4</v>
      </c>
      <c r="BG24">
        <f t="shared" si="7"/>
        <v>4.8555721743314534E-4</v>
      </c>
      <c r="BH24">
        <f t="shared" si="7"/>
        <v>4.8070164525881387E-4</v>
      </c>
      <c r="BI24">
        <f t="shared" si="7"/>
        <v>4.7589462880622571E-4</v>
      </c>
    </row>
    <row r="25" spans="1:61" x14ac:dyDescent="0.2">
      <c r="A25" s="4">
        <v>38</v>
      </c>
      <c r="B25" s="8">
        <v>5.8E-4</v>
      </c>
      <c r="D25">
        <f t="shared" si="2"/>
        <v>38</v>
      </c>
      <c r="E25" s="9">
        <v>1.2</v>
      </c>
      <c r="F25">
        <f t="shared" si="3"/>
        <v>6.96E-4</v>
      </c>
      <c r="H25" s="6">
        <v>38</v>
      </c>
      <c r="I25">
        <v>1.23E-2</v>
      </c>
      <c r="J25">
        <v>1.2E-2</v>
      </c>
      <c r="K25">
        <v>1.17E-2</v>
      </c>
      <c r="L25">
        <v>1.1299999999999999E-2</v>
      </c>
      <c r="M25">
        <v>1.09E-2</v>
      </c>
      <c r="N25">
        <v>1.0500000000000001E-2</v>
      </c>
      <c r="O25">
        <v>1.03E-2</v>
      </c>
      <c r="P25">
        <v>1.01E-2</v>
      </c>
      <c r="Q25">
        <v>0.01</v>
      </c>
      <c r="R25">
        <v>0.01</v>
      </c>
      <c r="S25">
        <v>0.01</v>
      </c>
      <c r="T25">
        <v>0.01</v>
      </c>
      <c r="U25">
        <v>0.01</v>
      </c>
      <c r="V25">
        <v>0.01</v>
      </c>
      <c r="W25">
        <v>0.01</v>
      </c>
      <c r="X25">
        <v>0.01</v>
      </c>
      <c r="Y25">
        <v>0.01</v>
      </c>
      <c r="Z25">
        <v>0.01</v>
      </c>
      <c r="AA25">
        <v>0.01</v>
      </c>
      <c r="AB25">
        <v>0.01</v>
      </c>
      <c r="AC25">
        <v>0.01</v>
      </c>
      <c r="AF25" s="6">
        <v>38</v>
      </c>
      <c r="AG25" s="5">
        <f t="shared" si="4"/>
        <v>6.96E-4</v>
      </c>
      <c r="AH25">
        <f t="shared" si="6"/>
        <v>6.8743920000000004E-4</v>
      </c>
      <c r="AI25">
        <f t="shared" si="6"/>
        <v>6.7918992960000002E-4</v>
      </c>
      <c r="AJ25">
        <f t="shared" si="6"/>
        <v>6.7124340742367994E-4</v>
      </c>
      <c r="AK25">
        <f t="shared" si="6"/>
        <v>6.6365835691979235E-4</v>
      </c>
      <c r="AL25">
        <f t="shared" si="6"/>
        <v>6.5642448082936663E-4</v>
      </c>
      <c r="AM25">
        <f t="shared" si="6"/>
        <v>6.495320237806583E-4</v>
      </c>
      <c r="AN25">
        <f t="shared" si="6"/>
        <v>6.4284184393571754E-4</v>
      </c>
      <c r="AO25">
        <f t="shared" si="6"/>
        <v>6.3634914131196682E-4</v>
      </c>
      <c r="AP25">
        <f t="shared" si="7"/>
        <v>6.299856498988472E-4</v>
      </c>
      <c r="AQ25">
        <f t="shared" si="7"/>
        <v>6.2368579339985874E-4</v>
      </c>
      <c r="AR25">
        <f t="shared" si="7"/>
        <v>6.174489354658602E-4</v>
      </c>
      <c r="AS25">
        <f t="shared" si="7"/>
        <v>6.1127444611120156E-4</v>
      </c>
      <c r="AT25">
        <f t="shared" si="7"/>
        <v>6.0516170165008949E-4</v>
      </c>
      <c r="AU25">
        <f t="shared" si="7"/>
        <v>5.9911008463358858E-4</v>
      </c>
      <c r="AV25">
        <f t="shared" si="7"/>
        <v>5.9311898378725273E-4</v>
      </c>
      <c r="AW25">
        <f t="shared" si="7"/>
        <v>5.8718779394938017E-4</v>
      </c>
      <c r="AX25">
        <f t="shared" si="7"/>
        <v>5.8131591600988632E-4</v>
      </c>
      <c r="AY25">
        <f t="shared" si="7"/>
        <v>5.7550275684978747E-4</v>
      </c>
      <c r="AZ25">
        <f t="shared" si="7"/>
        <v>5.6974772928128955E-4</v>
      </c>
      <c r="BA25">
        <f t="shared" si="7"/>
        <v>5.640502519884766E-4</v>
      </c>
      <c r="BB25">
        <f t="shared" si="7"/>
        <v>5.5840974946859184E-4</v>
      </c>
      <c r="BC25">
        <f t="shared" si="7"/>
        <v>5.5282565197390591E-4</v>
      </c>
      <c r="BD25">
        <f t="shared" si="7"/>
        <v>5.4729739545416689E-4</v>
      </c>
      <c r="BE25">
        <f t="shared" si="7"/>
        <v>5.4182442149962524E-4</v>
      </c>
      <c r="BF25">
        <f t="shared" si="7"/>
        <v>5.3640617728462894E-4</v>
      </c>
      <c r="BG25">
        <f t="shared" si="7"/>
        <v>5.3104211551178266E-4</v>
      </c>
      <c r="BH25">
        <f t="shared" si="7"/>
        <v>5.2573169435666482E-4</v>
      </c>
      <c r="BI25">
        <f t="shared" si="7"/>
        <v>5.2047437741309821E-4</v>
      </c>
    </row>
    <row r="26" spans="1:61" x14ac:dyDescent="0.2">
      <c r="A26" s="4">
        <v>39</v>
      </c>
      <c r="B26" s="8">
        <v>6.2E-4</v>
      </c>
      <c r="D26">
        <f t="shared" si="2"/>
        <v>39</v>
      </c>
      <c r="E26" s="9">
        <v>1.2</v>
      </c>
      <c r="F26">
        <f t="shared" si="3"/>
        <v>7.4399999999999998E-4</v>
      </c>
      <c r="H26" s="6">
        <v>39</v>
      </c>
      <c r="I26">
        <v>1.24E-2</v>
      </c>
      <c r="J26">
        <v>1.21E-2</v>
      </c>
      <c r="K26">
        <v>1.17E-2</v>
      </c>
      <c r="L26">
        <v>1.1299999999999999E-2</v>
      </c>
      <c r="M26">
        <v>1.09E-2</v>
      </c>
      <c r="N26">
        <v>1.06E-2</v>
      </c>
      <c r="O26">
        <v>1.03E-2</v>
      </c>
      <c r="P26">
        <v>1.01E-2</v>
      </c>
      <c r="Q26">
        <v>0.01</v>
      </c>
      <c r="R26">
        <v>0.01</v>
      </c>
      <c r="S26">
        <v>0.01</v>
      </c>
      <c r="T26">
        <v>0.01</v>
      </c>
      <c r="U26">
        <v>0.01</v>
      </c>
      <c r="V26">
        <v>0.01</v>
      </c>
      <c r="W26">
        <v>0.01</v>
      </c>
      <c r="X26">
        <v>0.01</v>
      </c>
      <c r="Y26">
        <v>0.01</v>
      </c>
      <c r="Z26">
        <v>0.01</v>
      </c>
      <c r="AA26">
        <v>0.01</v>
      </c>
      <c r="AB26">
        <v>0.01</v>
      </c>
      <c r="AC26">
        <v>0.01</v>
      </c>
      <c r="AF26" s="6">
        <v>39</v>
      </c>
      <c r="AG26" s="5">
        <f t="shared" si="4"/>
        <v>7.4399999999999998E-4</v>
      </c>
      <c r="AH26">
        <f t="shared" si="6"/>
        <v>7.3477440000000002E-4</v>
      </c>
      <c r="AI26">
        <f t="shared" si="6"/>
        <v>7.2588362975999998E-4</v>
      </c>
      <c r="AJ26">
        <f t="shared" si="6"/>
        <v>7.1739079129180794E-4</v>
      </c>
      <c r="AK26">
        <f t="shared" si="6"/>
        <v>7.0928427535021054E-4</v>
      </c>
      <c r="AL26">
        <f t="shared" si="6"/>
        <v>7.0155307674889321E-4</v>
      </c>
      <c r="AM26">
        <f t="shared" si="6"/>
        <v>6.9411661413535492E-4</v>
      </c>
      <c r="AN26">
        <f t="shared" si="6"/>
        <v>6.8696721300976079E-4</v>
      </c>
      <c r="AO26">
        <f t="shared" si="6"/>
        <v>6.8002884415836219E-4</v>
      </c>
      <c r="AP26">
        <f t="shared" si="7"/>
        <v>6.7322855571677858E-4</v>
      </c>
      <c r="AQ26">
        <f t="shared" si="7"/>
        <v>6.6649627015961076E-4</v>
      </c>
      <c r="AR26">
        <f t="shared" si="7"/>
        <v>6.5983130745801461E-4</v>
      </c>
      <c r="AS26">
        <f t="shared" si="7"/>
        <v>6.5323299438343444E-4</v>
      </c>
      <c r="AT26">
        <f t="shared" si="7"/>
        <v>6.4670066443960007E-4</v>
      </c>
      <c r="AU26">
        <f t="shared" si="7"/>
        <v>6.4023365779520408E-4</v>
      </c>
      <c r="AV26">
        <f t="shared" si="7"/>
        <v>6.3383132121725208E-4</v>
      </c>
      <c r="AW26">
        <f t="shared" si="7"/>
        <v>6.2749300800507958E-4</v>
      </c>
      <c r="AX26">
        <f t="shared" si="7"/>
        <v>6.2121807792502883E-4</v>
      </c>
      <c r="AY26">
        <f t="shared" si="7"/>
        <v>6.1500589714577852E-4</v>
      </c>
      <c r="AZ26">
        <f t="shared" si="7"/>
        <v>6.0885583817432069E-4</v>
      </c>
      <c r="BA26">
        <f t="shared" si="7"/>
        <v>6.0276727979257749E-4</v>
      </c>
      <c r="BB26">
        <f t="shared" si="7"/>
        <v>5.9673960699465169E-4</v>
      </c>
      <c r="BC26">
        <f t="shared" si="7"/>
        <v>5.9077221092470515E-4</v>
      </c>
      <c r="BD26">
        <f t="shared" si="7"/>
        <v>5.848644888154581E-4</v>
      </c>
      <c r="BE26">
        <f t="shared" si="7"/>
        <v>5.7901584392730347E-4</v>
      </c>
      <c r="BF26">
        <f t="shared" si="7"/>
        <v>5.7322568548803039E-4</v>
      </c>
      <c r="BG26">
        <f t="shared" si="7"/>
        <v>5.674934286331501E-4</v>
      </c>
      <c r="BH26">
        <f t="shared" si="7"/>
        <v>5.6181849434681864E-4</v>
      </c>
      <c r="BI26">
        <f t="shared" si="7"/>
        <v>5.5620030940335045E-4</v>
      </c>
    </row>
    <row r="27" spans="1:61" x14ac:dyDescent="0.2">
      <c r="A27" s="4">
        <v>40</v>
      </c>
      <c r="B27" s="8">
        <v>6.7000000000000002E-4</v>
      </c>
      <c r="D27">
        <f t="shared" si="2"/>
        <v>40</v>
      </c>
      <c r="E27" s="9">
        <v>1.2</v>
      </c>
      <c r="F27">
        <f t="shared" si="3"/>
        <v>8.0400000000000003E-4</v>
      </c>
      <c r="H27" s="6">
        <v>40</v>
      </c>
      <c r="I27">
        <v>1.2500000000000001E-2</v>
      </c>
      <c r="J27">
        <v>1.2200000000000001E-2</v>
      </c>
      <c r="K27">
        <v>1.18E-2</v>
      </c>
      <c r="L27">
        <v>1.14E-2</v>
      </c>
      <c r="M27">
        <v>1.0999999999999999E-2</v>
      </c>
      <c r="N27">
        <v>1.06E-2</v>
      </c>
      <c r="O27">
        <v>1.03E-2</v>
      </c>
      <c r="P27">
        <v>1.01E-2</v>
      </c>
      <c r="Q27">
        <v>0.01</v>
      </c>
      <c r="R27">
        <v>0.01</v>
      </c>
      <c r="S27">
        <v>0.01</v>
      </c>
      <c r="T27">
        <v>0.01</v>
      </c>
      <c r="U27">
        <v>0.01</v>
      </c>
      <c r="V27">
        <v>0.01</v>
      </c>
      <c r="W27">
        <v>0.01</v>
      </c>
      <c r="X27">
        <v>0.01</v>
      </c>
      <c r="Y27">
        <v>0.01</v>
      </c>
      <c r="Z27">
        <v>0.01</v>
      </c>
      <c r="AA27">
        <v>0.01</v>
      </c>
      <c r="AB27">
        <v>0.01</v>
      </c>
      <c r="AC27">
        <v>0.01</v>
      </c>
      <c r="AF27" s="6">
        <v>40</v>
      </c>
      <c r="AG27" s="5">
        <f t="shared" si="4"/>
        <v>8.0400000000000003E-4</v>
      </c>
      <c r="AH27">
        <f t="shared" si="6"/>
        <v>7.9395000000000008E-4</v>
      </c>
      <c r="AI27">
        <f t="shared" si="6"/>
        <v>7.8426381000000012E-4</v>
      </c>
      <c r="AJ27">
        <f t="shared" si="6"/>
        <v>7.7500949704200012E-4</v>
      </c>
      <c r="AK27">
        <f t="shared" si="6"/>
        <v>7.6617438877572136E-4</v>
      </c>
      <c r="AL27">
        <f t="shared" si="6"/>
        <v>7.5774647049918844E-4</v>
      </c>
      <c r="AM27">
        <f t="shared" si="6"/>
        <v>7.4971435791189702E-4</v>
      </c>
      <c r="AN27">
        <f t="shared" si="6"/>
        <v>7.419923000254045E-4</v>
      </c>
      <c r="AO27">
        <f t="shared" si="6"/>
        <v>7.3449817779514795E-4</v>
      </c>
      <c r="AP27">
        <f t="shared" si="7"/>
        <v>7.2715319601719642E-4</v>
      </c>
      <c r="AQ27">
        <f t="shared" si="7"/>
        <v>7.1988166405702444E-4</v>
      </c>
      <c r="AR27">
        <f t="shared" si="7"/>
        <v>7.1268284741645425E-4</v>
      </c>
      <c r="AS27">
        <f t="shared" si="7"/>
        <v>7.0555601894228966E-4</v>
      </c>
      <c r="AT27">
        <f t="shared" si="7"/>
        <v>6.9850045875286676E-4</v>
      </c>
      <c r="AU27">
        <f t="shared" si="7"/>
        <v>6.9151545416533812E-4</v>
      </c>
      <c r="AV27">
        <f t="shared" si="7"/>
        <v>6.8460029962368475E-4</v>
      </c>
      <c r="AW27">
        <f t="shared" si="7"/>
        <v>6.7775429662744789E-4</v>
      </c>
      <c r="AX27">
        <f t="shared" si="7"/>
        <v>6.7097675366117339E-4</v>
      </c>
      <c r="AY27">
        <f t="shared" si="7"/>
        <v>6.6426698612456162E-4</v>
      </c>
      <c r="AZ27">
        <f t="shared" si="7"/>
        <v>6.5762431626331598E-4</v>
      </c>
      <c r="BA27">
        <f t="shared" si="7"/>
        <v>6.5104807310068283E-4</v>
      </c>
      <c r="BB27">
        <f t="shared" si="7"/>
        <v>6.4453759236967603E-4</v>
      </c>
      <c r="BC27">
        <f t="shared" si="7"/>
        <v>6.3809221644597924E-4</v>
      </c>
      <c r="BD27">
        <f t="shared" si="7"/>
        <v>6.3171129428151948E-4</v>
      </c>
      <c r="BE27">
        <f t="shared" si="7"/>
        <v>6.2539418133870429E-4</v>
      </c>
      <c r="BF27">
        <f t="shared" si="7"/>
        <v>6.1914023952531724E-4</v>
      </c>
      <c r="BG27">
        <f t="shared" si="7"/>
        <v>6.1294883713006404E-4</v>
      </c>
      <c r="BH27">
        <f t="shared" si="7"/>
        <v>6.0681934875876338E-4</v>
      </c>
      <c r="BI27">
        <f t="shared" si="7"/>
        <v>6.0075115527117575E-4</v>
      </c>
    </row>
    <row r="28" spans="1:61" x14ac:dyDescent="0.2">
      <c r="A28" s="4">
        <v>41</v>
      </c>
      <c r="B28" s="8">
        <v>7.2000000000000005E-4</v>
      </c>
      <c r="D28">
        <f t="shared" si="2"/>
        <v>41</v>
      </c>
      <c r="E28" s="9">
        <v>1.2</v>
      </c>
      <c r="F28">
        <f t="shared" si="3"/>
        <v>8.6400000000000008E-4</v>
      </c>
      <c r="H28" s="6">
        <v>41</v>
      </c>
      <c r="I28">
        <v>1.26E-2</v>
      </c>
      <c r="J28">
        <v>1.23E-2</v>
      </c>
      <c r="K28">
        <v>1.1900000000000001E-2</v>
      </c>
      <c r="L28">
        <v>1.15E-2</v>
      </c>
      <c r="M28">
        <v>1.11E-2</v>
      </c>
      <c r="N28">
        <v>1.0699999999999999E-2</v>
      </c>
      <c r="O28">
        <v>1.04E-2</v>
      </c>
      <c r="P28">
        <v>1.0200000000000001E-2</v>
      </c>
      <c r="Q28">
        <v>0.01</v>
      </c>
      <c r="R28">
        <v>0.01</v>
      </c>
      <c r="S28">
        <v>0.01</v>
      </c>
      <c r="T28">
        <v>0.01</v>
      </c>
      <c r="U28">
        <v>0.01</v>
      </c>
      <c r="V28">
        <v>0.01</v>
      </c>
      <c r="W28">
        <v>0.01</v>
      </c>
      <c r="X28">
        <v>0.01</v>
      </c>
      <c r="Y28">
        <v>0.01</v>
      </c>
      <c r="Z28">
        <v>0.01</v>
      </c>
      <c r="AA28">
        <v>0.01</v>
      </c>
      <c r="AB28">
        <v>0.01</v>
      </c>
      <c r="AC28">
        <v>0.01</v>
      </c>
      <c r="AF28" s="6">
        <v>41</v>
      </c>
      <c r="AG28" s="5">
        <f t="shared" si="4"/>
        <v>8.6400000000000008E-4</v>
      </c>
      <c r="AH28">
        <f t="shared" si="6"/>
        <v>8.5311360000000017E-4</v>
      </c>
      <c r="AI28">
        <f t="shared" si="6"/>
        <v>8.426203027200002E-4</v>
      </c>
      <c r="AJ28">
        <f t="shared" si="6"/>
        <v>8.3259312111763216E-4</v>
      </c>
      <c r="AK28">
        <f t="shared" si="6"/>
        <v>8.230183002247794E-4</v>
      </c>
      <c r="AL28">
        <f t="shared" si="6"/>
        <v>8.1388279709228436E-4</v>
      </c>
      <c r="AM28">
        <f t="shared" si="6"/>
        <v>8.0517425116339691E-4</v>
      </c>
      <c r="AN28">
        <f t="shared" si="6"/>
        <v>7.9680043895129758E-4</v>
      </c>
      <c r="AO28">
        <f t="shared" si="6"/>
        <v>7.886730744739944E-4</v>
      </c>
      <c r="AP28">
        <f t="shared" si="7"/>
        <v>7.8078634372925448E-4</v>
      </c>
      <c r="AQ28">
        <f t="shared" si="7"/>
        <v>7.7297848029196192E-4</v>
      </c>
      <c r="AR28">
        <f t="shared" si="7"/>
        <v>7.6524869548904228E-4</v>
      </c>
      <c r="AS28">
        <f t="shared" si="7"/>
        <v>7.5759620853415189E-4</v>
      </c>
      <c r="AT28">
        <f t="shared" si="7"/>
        <v>7.5002024644881037E-4</v>
      </c>
      <c r="AU28">
        <f t="shared" si="7"/>
        <v>7.4252004398432225E-4</v>
      </c>
      <c r="AV28">
        <f t="shared" si="7"/>
        <v>7.35094843544479E-4</v>
      </c>
      <c r="AW28">
        <f t="shared" si="7"/>
        <v>7.2774389510903419E-4</v>
      </c>
      <c r="AX28">
        <f t="shared" si="7"/>
        <v>7.2046645615794389E-4</v>
      </c>
      <c r="AY28">
        <f t="shared" si="7"/>
        <v>7.1326179159636449E-4</v>
      </c>
      <c r="AZ28">
        <f t="shared" si="7"/>
        <v>7.0612917368040079E-4</v>
      </c>
      <c r="BA28">
        <f t="shared" si="7"/>
        <v>6.9906788194359676E-4</v>
      </c>
      <c r="BB28">
        <f t="shared" si="7"/>
        <v>6.9207720312416076E-4</v>
      </c>
      <c r="BC28">
        <f t="shared" si="7"/>
        <v>6.8515643109291909E-4</v>
      </c>
      <c r="BD28">
        <f t="shared" si="7"/>
        <v>6.7830486678198984E-4</v>
      </c>
      <c r="BE28">
        <f t="shared" si="7"/>
        <v>6.7152181811416995E-4</v>
      </c>
      <c r="BF28">
        <f t="shared" si="7"/>
        <v>6.6480659993302827E-4</v>
      </c>
      <c r="BG28">
        <f t="shared" si="7"/>
        <v>6.5815853393369798E-4</v>
      </c>
      <c r="BH28">
        <f t="shared" si="7"/>
        <v>6.51576948594361E-4</v>
      </c>
      <c r="BI28">
        <f t="shared" si="7"/>
        <v>6.4506117910841738E-4</v>
      </c>
    </row>
    <row r="29" spans="1:61" x14ac:dyDescent="0.2">
      <c r="A29" s="4">
        <v>42</v>
      </c>
      <c r="B29" s="8">
        <v>7.6000000000000004E-4</v>
      </c>
      <c r="D29">
        <f t="shared" si="2"/>
        <v>42</v>
      </c>
      <c r="E29" s="9">
        <v>1.2</v>
      </c>
      <c r="F29">
        <f t="shared" si="3"/>
        <v>9.1200000000000005E-4</v>
      </c>
      <c r="H29" s="6">
        <v>42</v>
      </c>
      <c r="I29">
        <v>1.2699999999999999E-2</v>
      </c>
      <c r="J29">
        <v>1.24E-2</v>
      </c>
      <c r="K29">
        <v>1.2E-2</v>
      </c>
      <c r="L29">
        <v>1.17E-2</v>
      </c>
      <c r="M29">
        <v>1.1299999999999999E-2</v>
      </c>
      <c r="N29">
        <v>1.09E-2</v>
      </c>
      <c r="O29">
        <v>1.0500000000000001E-2</v>
      </c>
      <c r="P29">
        <v>1.03E-2</v>
      </c>
      <c r="Q29">
        <v>1.01E-2</v>
      </c>
      <c r="R29">
        <v>0.01</v>
      </c>
      <c r="S29">
        <v>0.01</v>
      </c>
      <c r="T29">
        <v>0.01</v>
      </c>
      <c r="U29">
        <v>0.01</v>
      </c>
      <c r="V29">
        <v>0.01</v>
      </c>
      <c r="W29">
        <v>0.01</v>
      </c>
      <c r="X29">
        <v>0.01</v>
      </c>
      <c r="Y29">
        <v>0.01</v>
      </c>
      <c r="Z29">
        <v>0.01</v>
      </c>
      <c r="AA29">
        <v>0.01</v>
      </c>
      <c r="AB29">
        <v>0.01</v>
      </c>
      <c r="AC29">
        <v>0.01</v>
      </c>
      <c r="AF29" s="6">
        <v>42</v>
      </c>
      <c r="AG29" s="5">
        <f t="shared" si="4"/>
        <v>9.1200000000000005E-4</v>
      </c>
      <c r="AH29">
        <f t="shared" si="6"/>
        <v>9.0041760000000002E-4</v>
      </c>
      <c r="AI29">
        <f t="shared" si="6"/>
        <v>8.8925242176000007E-4</v>
      </c>
      <c r="AJ29">
        <f t="shared" si="6"/>
        <v>8.7858139269888006E-4</v>
      </c>
      <c r="AK29">
        <f t="shared" si="6"/>
        <v>8.6830199040430309E-4</v>
      </c>
      <c r="AL29">
        <f t="shared" si="6"/>
        <v>8.5849017791273451E-4</v>
      </c>
      <c r="AM29">
        <f t="shared" si="6"/>
        <v>8.4913263497348574E-4</v>
      </c>
      <c r="AN29">
        <f t="shared" si="6"/>
        <v>8.4021674230626417E-4</v>
      </c>
      <c r="AO29">
        <f t="shared" si="6"/>
        <v>8.3156250986050971E-4</v>
      </c>
      <c r="AP29">
        <f t="shared" si="7"/>
        <v>8.231637285109186E-4</v>
      </c>
      <c r="AQ29">
        <f t="shared" si="7"/>
        <v>8.1493209122580944E-4</v>
      </c>
      <c r="AR29">
        <f t="shared" si="7"/>
        <v>8.0678277031355136E-4</v>
      </c>
      <c r="AS29">
        <f t="shared" si="7"/>
        <v>7.9871494261041589E-4</v>
      </c>
      <c r="AT29">
        <f t="shared" si="7"/>
        <v>7.9072779318431171E-4</v>
      </c>
      <c r="AU29">
        <f t="shared" si="7"/>
        <v>7.8282051525246856E-4</v>
      </c>
      <c r="AV29">
        <f t="shared" si="7"/>
        <v>7.7499231009994383E-4</v>
      </c>
      <c r="AW29">
        <f t="shared" si="7"/>
        <v>7.672423869989444E-4</v>
      </c>
      <c r="AX29">
        <f t="shared" si="7"/>
        <v>7.5956996312895493E-4</v>
      </c>
      <c r="AY29">
        <f t="shared" si="7"/>
        <v>7.519742634976654E-4</v>
      </c>
      <c r="AZ29">
        <f t="shared" si="7"/>
        <v>7.4445452086268878E-4</v>
      </c>
      <c r="BA29">
        <f t="shared" si="7"/>
        <v>7.3700997565406183E-4</v>
      </c>
      <c r="BB29">
        <f t="shared" si="7"/>
        <v>7.2963987589752121E-4</v>
      </c>
      <c r="BC29">
        <f t="shared" si="7"/>
        <v>7.2234347713854598E-4</v>
      </c>
      <c r="BD29">
        <f t="shared" si="7"/>
        <v>7.1512004236716053E-4</v>
      </c>
      <c r="BE29">
        <f t="shared" si="7"/>
        <v>7.0796884194348889E-4</v>
      </c>
      <c r="BF29">
        <f t="shared" si="7"/>
        <v>7.0088915352405404E-4</v>
      </c>
      <c r="BG29">
        <f t="shared" si="7"/>
        <v>6.9388026198881347E-4</v>
      </c>
      <c r="BH29">
        <f t="shared" si="7"/>
        <v>6.8694145936892533E-4</v>
      </c>
      <c r="BI29">
        <f t="shared" si="7"/>
        <v>6.8007204477523603E-4</v>
      </c>
    </row>
    <row r="30" spans="1:61" x14ac:dyDescent="0.2">
      <c r="A30" s="4">
        <v>43</v>
      </c>
      <c r="B30" s="8">
        <v>8.1999999999999998E-4</v>
      </c>
      <c r="D30">
        <f t="shared" si="2"/>
        <v>43</v>
      </c>
      <c r="E30" s="9">
        <v>1.2</v>
      </c>
      <c r="F30">
        <f t="shared" si="3"/>
        <v>9.8399999999999985E-4</v>
      </c>
      <c r="H30" s="6">
        <v>43</v>
      </c>
      <c r="I30">
        <v>1.2699999999999999E-2</v>
      </c>
      <c r="J30">
        <v>1.2500000000000001E-2</v>
      </c>
      <c r="K30">
        <v>1.21E-2</v>
      </c>
      <c r="L30">
        <v>1.18E-2</v>
      </c>
      <c r="M30">
        <v>1.14E-2</v>
      </c>
      <c r="N30">
        <v>1.0999999999999999E-2</v>
      </c>
      <c r="O30">
        <v>1.06E-2</v>
      </c>
      <c r="P30">
        <v>1.04E-2</v>
      </c>
      <c r="Q30">
        <v>1.01E-2</v>
      </c>
      <c r="R30">
        <v>0.01</v>
      </c>
      <c r="S30">
        <v>0.01</v>
      </c>
      <c r="T30">
        <v>0.01</v>
      </c>
      <c r="U30">
        <v>0.01</v>
      </c>
      <c r="V30">
        <v>0.01</v>
      </c>
      <c r="W30">
        <v>0.01</v>
      </c>
      <c r="X30">
        <v>0.01</v>
      </c>
      <c r="Y30">
        <v>0.01</v>
      </c>
      <c r="Z30">
        <v>0.01</v>
      </c>
      <c r="AA30">
        <v>0.01</v>
      </c>
      <c r="AB30">
        <v>0.01</v>
      </c>
      <c r="AC30">
        <v>0.01</v>
      </c>
      <c r="AF30" s="6">
        <v>43</v>
      </c>
      <c r="AG30" s="5">
        <f t="shared" si="4"/>
        <v>9.8399999999999985E-4</v>
      </c>
      <c r="AH30">
        <f t="shared" si="6"/>
        <v>9.7150319999999982E-4</v>
      </c>
      <c r="AI30">
        <f t="shared" si="6"/>
        <v>9.5935940999999989E-4</v>
      </c>
      <c r="AJ30">
        <f t="shared" si="6"/>
        <v>9.4775116113899986E-4</v>
      </c>
      <c r="AK30">
        <f t="shared" si="6"/>
        <v>9.3656769743755966E-4</v>
      </c>
      <c r="AL30">
        <f t="shared" si="6"/>
        <v>9.2589082568677152E-4</v>
      </c>
      <c r="AM30">
        <f t="shared" si="6"/>
        <v>9.1570602660421706E-4</v>
      </c>
      <c r="AN30">
        <f t="shared" si="6"/>
        <v>9.0599954272221233E-4</v>
      </c>
      <c r="AO30">
        <f t="shared" si="6"/>
        <v>8.9657714747790138E-4</v>
      </c>
      <c r="AP30">
        <f t="shared" si="7"/>
        <v>8.8752171828837458E-4</v>
      </c>
      <c r="AQ30">
        <f t="shared" si="7"/>
        <v>8.7864650110549083E-4</v>
      </c>
      <c r="AR30">
        <f t="shared" si="7"/>
        <v>8.6986003609443589E-4</v>
      </c>
      <c r="AS30">
        <f t="shared" si="7"/>
        <v>8.6116143573349154E-4</v>
      </c>
      <c r="AT30">
        <f t="shared" si="7"/>
        <v>8.5254982137615662E-4</v>
      </c>
      <c r="AU30">
        <f t="shared" si="7"/>
        <v>8.4402432316239503E-4</v>
      </c>
      <c r="AV30">
        <f t="shared" si="7"/>
        <v>8.355840799307711E-4</v>
      </c>
      <c r="AW30">
        <f t="shared" si="7"/>
        <v>8.2722823913146339E-4</v>
      </c>
      <c r="AX30">
        <f t="shared" si="7"/>
        <v>8.189559567401487E-4</v>
      </c>
      <c r="AY30">
        <f t="shared" si="7"/>
        <v>8.1076639717274726E-4</v>
      </c>
      <c r="AZ30">
        <f t="shared" si="7"/>
        <v>8.0265873320101979E-4</v>
      </c>
      <c r="BA30">
        <f t="shared" si="7"/>
        <v>7.9463214586900956E-4</v>
      </c>
      <c r="BB30">
        <f t="shared" si="7"/>
        <v>7.8668582441031949E-4</v>
      </c>
      <c r="BC30">
        <f t="shared" si="7"/>
        <v>7.7881896616621628E-4</v>
      </c>
      <c r="BD30">
        <f t="shared" si="7"/>
        <v>7.7103077650455415E-4</v>
      </c>
      <c r="BE30">
        <f t="shared" si="7"/>
        <v>7.6332046873950864E-4</v>
      </c>
      <c r="BF30">
        <f t="shared" si="7"/>
        <v>7.5568726405211351E-4</v>
      </c>
      <c r="BG30">
        <f t="shared" si="7"/>
        <v>7.4813039141159233E-4</v>
      </c>
      <c r="BH30">
        <f t="shared" si="7"/>
        <v>7.406490874974764E-4</v>
      </c>
      <c r="BI30">
        <f t="shared" si="7"/>
        <v>7.3324259662250167E-4</v>
      </c>
    </row>
    <row r="31" spans="1:61" x14ac:dyDescent="0.2">
      <c r="A31" s="4">
        <v>44</v>
      </c>
      <c r="B31" s="8">
        <v>8.8000000000000003E-4</v>
      </c>
      <c r="D31">
        <f t="shared" si="2"/>
        <v>44</v>
      </c>
      <c r="E31" s="9">
        <v>1.2</v>
      </c>
      <c r="F31">
        <f t="shared" si="3"/>
        <v>1.0560000000000001E-3</v>
      </c>
      <c r="H31" s="6">
        <v>44</v>
      </c>
      <c r="I31">
        <v>1.2699999999999999E-2</v>
      </c>
      <c r="J31">
        <v>1.2500000000000001E-2</v>
      </c>
      <c r="K31">
        <v>1.2200000000000001E-2</v>
      </c>
      <c r="L31">
        <v>1.18E-2</v>
      </c>
      <c r="M31">
        <v>1.15E-2</v>
      </c>
      <c r="N31">
        <v>1.11E-2</v>
      </c>
      <c r="O31">
        <v>1.0699999999999999E-2</v>
      </c>
      <c r="P31">
        <v>1.0500000000000001E-2</v>
      </c>
      <c r="Q31">
        <v>1.0200000000000001E-2</v>
      </c>
      <c r="R31">
        <v>1.01E-2</v>
      </c>
      <c r="S31">
        <v>0.01</v>
      </c>
      <c r="T31">
        <v>0.01</v>
      </c>
      <c r="U31">
        <v>0.01</v>
      </c>
      <c r="V31">
        <v>0.01</v>
      </c>
      <c r="W31">
        <v>0.01</v>
      </c>
      <c r="X31">
        <v>0.01</v>
      </c>
      <c r="Y31">
        <v>0.01</v>
      </c>
      <c r="Z31">
        <v>0.01</v>
      </c>
      <c r="AA31">
        <v>0.01</v>
      </c>
      <c r="AB31">
        <v>0.01</v>
      </c>
      <c r="AC31">
        <v>0.01</v>
      </c>
      <c r="AF31" s="6">
        <v>44</v>
      </c>
      <c r="AG31" s="5">
        <f t="shared" si="4"/>
        <v>1.0560000000000001E-3</v>
      </c>
      <c r="AH31">
        <f t="shared" ref="AH31:AW46" si="8">AG31*(1-IF(AH$4&lt;MAX($I$4:$AC$4),I31,$AC31))</f>
        <v>1.0425887999999999E-3</v>
      </c>
      <c r="AI31">
        <f t="shared" si="8"/>
        <v>1.02955644E-3</v>
      </c>
      <c r="AJ31">
        <f t="shared" si="8"/>
        <v>1.0169958514320001E-3</v>
      </c>
      <c r="AK31">
        <f t="shared" si="8"/>
        <v>1.0049953003851025E-3</v>
      </c>
      <c r="AL31">
        <f t="shared" si="8"/>
        <v>9.9343785443067379E-4</v>
      </c>
      <c r="AM31">
        <f t="shared" si="8"/>
        <v>9.8241069424649338E-4</v>
      </c>
      <c r="AN31">
        <f t="shared" si="8"/>
        <v>9.7189889981805591E-4</v>
      </c>
      <c r="AO31">
        <f t="shared" si="8"/>
        <v>9.6169396136996639E-4</v>
      </c>
      <c r="AP31">
        <f t="shared" si="7"/>
        <v>9.5188468296399271E-4</v>
      </c>
      <c r="AQ31">
        <f t="shared" si="7"/>
        <v>9.4227064766605635E-4</v>
      </c>
      <c r="AR31">
        <f t="shared" si="7"/>
        <v>9.3284794118939573E-4</v>
      </c>
      <c r="AS31">
        <f t="shared" si="7"/>
        <v>9.2351946177750179E-4</v>
      </c>
      <c r="AT31">
        <f t="shared" si="7"/>
        <v>9.1428426715972676E-4</v>
      </c>
      <c r="AU31">
        <f t="shared" si="7"/>
        <v>9.0514142448812947E-4</v>
      </c>
      <c r="AV31">
        <f t="shared" si="7"/>
        <v>8.9609001024324819E-4</v>
      </c>
      <c r="AW31">
        <f t="shared" si="7"/>
        <v>8.8712911014081569E-4</v>
      </c>
      <c r="AX31">
        <f t="shared" si="7"/>
        <v>8.7825781903940749E-4</v>
      </c>
      <c r="AY31">
        <f t="shared" si="7"/>
        <v>8.6947524084901345E-4</v>
      </c>
      <c r="AZ31">
        <f t="shared" si="7"/>
        <v>8.6078048844052328E-4</v>
      </c>
      <c r="BA31">
        <f t="shared" si="7"/>
        <v>8.5217268355611807E-4</v>
      </c>
      <c r="BB31">
        <f t="shared" si="7"/>
        <v>8.4365095672055688E-4</v>
      </c>
      <c r="BC31">
        <f t="shared" si="7"/>
        <v>8.3521444715335127E-4</v>
      </c>
      <c r="BD31">
        <f t="shared" si="7"/>
        <v>8.268623026818178E-4</v>
      </c>
      <c r="BE31">
        <f t="shared" si="7"/>
        <v>8.1859367965499965E-4</v>
      </c>
      <c r="BF31">
        <f t="shared" si="7"/>
        <v>8.1040774285844963E-4</v>
      </c>
      <c r="BG31">
        <f t="shared" si="7"/>
        <v>8.0230366542986516E-4</v>
      </c>
      <c r="BH31">
        <f t="shared" si="7"/>
        <v>7.9428062877556652E-4</v>
      </c>
      <c r="BI31">
        <f t="shared" si="7"/>
        <v>7.8633782248781084E-4</v>
      </c>
    </row>
    <row r="32" spans="1:61" x14ac:dyDescent="0.2">
      <c r="A32" s="4">
        <v>45</v>
      </c>
      <c r="B32" s="8">
        <v>9.5E-4</v>
      </c>
      <c r="D32">
        <f t="shared" si="2"/>
        <v>45</v>
      </c>
      <c r="E32" s="9">
        <v>1.2</v>
      </c>
      <c r="F32">
        <f t="shared" si="3"/>
        <v>1.14E-3</v>
      </c>
      <c r="H32" s="6">
        <v>45</v>
      </c>
      <c r="I32">
        <v>1.2699999999999999E-2</v>
      </c>
      <c r="J32">
        <v>1.24E-2</v>
      </c>
      <c r="K32">
        <v>1.2200000000000001E-2</v>
      </c>
      <c r="L32">
        <v>1.18E-2</v>
      </c>
      <c r="M32">
        <v>1.15E-2</v>
      </c>
      <c r="N32">
        <v>1.12E-2</v>
      </c>
      <c r="O32">
        <v>1.0800000000000001E-2</v>
      </c>
      <c r="P32">
        <v>1.0500000000000001E-2</v>
      </c>
      <c r="Q32">
        <v>1.03E-2</v>
      </c>
      <c r="R32">
        <v>1.01E-2</v>
      </c>
      <c r="S32">
        <v>0.01</v>
      </c>
      <c r="T32">
        <v>0.01</v>
      </c>
      <c r="U32">
        <v>0.01</v>
      </c>
      <c r="V32">
        <v>0.01</v>
      </c>
      <c r="W32">
        <v>0.01</v>
      </c>
      <c r="X32">
        <v>0.01</v>
      </c>
      <c r="Y32">
        <v>0.01</v>
      </c>
      <c r="Z32">
        <v>0.01</v>
      </c>
      <c r="AA32">
        <v>0.01</v>
      </c>
      <c r="AB32">
        <v>0.01</v>
      </c>
      <c r="AC32">
        <v>0.01</v>
      </c>
      <c r="AF32" s="6">
        <v>45</v>
      </c>
      <c r="AG32" s="5">
        <f t="shared" si="4"/>
        <v>1.14E-3</v>
      </c>
      <c r="AH32">
        <f t="shared" si="8"/>
        <v>1.1255219999999999E-3</v>
      </c>
      <c r="AI32">
        <f t="shared" si="8"/>
        <v>1.1115655271999999E-3</v>
      </c>
      <c r="AJ32">
        <f t="shared" si="8"/>
        <v>1.09800442776816E-3</v>
      </c>
      <c r="AK32">
        <f t="shared" si="8"/>
        <v>1.0850479755204956E-3</v>
      </c>
      <c r="AL32">
        <f t="shared" si="8"/>
        <v>1.0725699238020099E-3</v>
      </c>
      <c r="AM32">
        <f t="shared" si="8"/>
        <v>1.0605571406554274E-3</v>
      </c>
      <c r="AN32">
        <f t="shared" si="8"/>
        <v>1.0491031235363487E-3</v>
      </c>
      <c r="AO32">
        <f t="shared" si="8"/>
        <v>1.0380875407392171E-3</v>
      </c>
      <c r="AP32">
        <f t="shared" si="7"/>
        <v>1.0273952390696033E-3</v>
      </c>
      <c r="AQ32">
        <f t="shared" si="7"/>
        <v>1.0170185471550003E-3</v>
      </c>
      <c r="AR32">
        <f t="shared" si="7"/>
        <v>1.0068483616834502E-3</v>
      </c>
      <c r="AS32">
        <f t="shared" si="7"/>
        <v>9.9677987806661567E-4</v>
      </c>
      <c r="AT32">
        <f t="shared" si="7"/>
        <v>9.8681207928594944E-4</v>
      </c>
      <c r="AU32">
        <f t="shared" si="7"/>
        <v>9.7694395849308988E-4</v>
      </c>
      <c r="AV32">
        <f t="shared" si="7"/>
        <v>9.6717451890815896E-4</v>
      </c>
      <c r="AW32">
        <f t="shared" si="7"/>
        <v>9.5750277371907735E-4</v>
      </c>
      <c r="AX32">
        <f t="shared" si="7"/>
        <v>9.4792774598188661E-4</v>
      </c>
      <c r="AY32">
        <f t="shared" si="7"/>
        <v>9.3844846852206775E-4</v>
      </c>
      <c r="AZ32">
        <f t="shared" si="7"/>
        <v>9.2906398383684711E-4</v>
      </c>
      <c r="BA32">
        <f t="shared" si="7"/>
        <v>9.1977334399847861E-4</v>
      </c>
      <c r="BB32">
        <f t="shared" si="7"/>
        <v>9.1057561055849379E-4</v>
      </c>
      <c r="BC32">
        <f t="shared" si="7"/>
        <v>9.0146985445290883E-4</v>
      </c>
      <c r="BD32">
        <f t="shared" si="7"/>
        <v>8.9245515590837975E-4</v>
      </c>
      <c r="BE32">
        <f t="shared" si="7"/>
        <v>8.8353060434929597E-4</v>
      </c>
      <c r="BF32">
        <f t="shared" si="7"/>
        <v>8.7469529830580301E-4</v>
      </c>
      <c r="BG32">
        <f t="shared" si="7"/>
        <v>8.6594834532274496E-4</v>
      </c>
      <c r="BH32">
        <f t="shared" si="7"/>
        <v>8.5728886186951748E-4</v>
      </c>
      <c r="BI32">
        <f t="shared" si="7"/>
        <v>8.4871597325082227E-4</v>
      </c>
    </row>
    <row r="33" spans="1:61" x14ac:dyDescent="0.2">
      <c r="A33" s="4">
        <v>46</v>
      </c>
      <c r="B33" s="8">
        <v>1.0200000000000001E-3</v>
      </c>
      <c r="D33">
        <f t="shared" si="2"/>
        <v>46</v>
      </c>
      <c r="E33" s="9">
        <v>1.2</v>
      </c>
      <c r="F33">
        <f t="shared" si="3"/>
        <v>1.224E-3</v>
      </c>
      <c r="H33" s="6">
        <v>46</v>
      </c>
      <c r="I33">
        <v>1.26E-2</v>
      </c>
      <c r="J33">
        <v>1.24E-2</v>
      </c>
      <c r="K33">
        <v>1.21E-2</v>
      </c>
      <c r="L33">
        <v>1.1900000000000001E-2</v>
      </c>
      <c r="M33">
        <v>1.15E-2</v>
      </c>
      <c r="N33">
        <v>1.12E-2</v>
      </c>
      <c r="O33">
        <v>1.09E-2</v>
      </c>
      <c r="P33">
        <v>1.06E-2</v>
      </c>
      <c r="Q33">
        <v>1.04E-2</v>
      </c>
      <c r="R33">
        <v>1.0200000000000001E-2</v>
      </c>
      <c r="S33">
        <v>0.01</v>
      </c>
      <c r="T33">
        <v>0.01</v>
      </c>
      <c r="U33">
        <v>0.01</v>
      </c>
      <c r="V33">
        <v>0.01</v>
      </c>
      <c r="W33">
        <v>0.01</v>
      </c>
      <c r="X33">
        <v>0.01</v>
      </c>
      <c r="Y33">
        <v>0.01</v>
      </c>
      <c r="Z33">
        <v>0.01</v>
      </c>
      <c r="AA33">
        <v>0.01</v>
      </c>
      <c r="AB33">
        <v>0.01</v>
      </c>
      <c r="AC33">
        <v>0.01</v>
      </c>
      <c r="AF33" s="6">
        <v>46</v>
      </c>
      <c r="AG33" s="5">
        <f t="shared" si="4"/>
        <v>1.224E-3</v>
      </c>
      <c r="AH33">
        <f t="shared" si="8"/>
        <v>1.2085776000000002E-3</v>
      </c>
      <c r="AI33">
        <f t="shared" si="8"/>
        <v>1.1935912377600002E-3</v>
      </c>
      <c r="AJ33">
        <f t="shared" si="8"/>
        <v>1.1791487837831043E-3</v>
      </c>
      <c r="AK33">
        <f t="shared" si="8"/>
        <v>1.1651169132560852E-3</v>
      </c>
      <c r="AL33">
        <f t="shared" si="8"/>
        <v>1.1517180687536403E-3</v>
      </c>
      <c r="AM33">
        <f t="shared" si="8"/>
        <v>1.1388188263835996E-3</v>
      </c>
      <c r="AN33">
        <f t="shared" si="8"/>
        <v>1.1264057011760183E-3</v>
      </c>
      <c r="AO33">
        <f t="shared" si="8"/>
        <v>1.1144658007435524E-3</v>
      </c>
      <c r="AP33">
        <f t="shared" si="7"/>
        <v>1.1028753564158195E-3</v>
      </c>
      <c r="AQ33">
        <f t="shared" si="7"/>
        <v>1.0916260277803781E-3</v>
      </c>
      <c r="AR33">
        <f t="shared" si="7"/>
        <v>1.0807097675025743E-3</v>
      </c>
      <c r="AS33">
        <f t="shared" si="7"/>
        <v>1.0699026698275486E-3</v>
      </c>
      <c r="AT33">
        <f t="shared" si="7"/>
        <v>1.0592036431292732E-3</v>
      </c>
      <c r="AU33">
        <f t="shared" si="7"/>
        <v>1.0486116066979806E-3</v>
      </c>
      <c r="AV33">
        <f t="shared" si="7"/>
        <v>1.0381254906310007E-3</v>
      </c>
      <c r="AW33">
        <f t="shared" si="7"/>
        <v>1.0277442357246906E-3</v>
      </c>
      <c r="AX33">
        <f t="shared" si="7"/>
        <v>1.0174667933674436E-3</v>
      </c>
      <c r="AY33">
        <f t="shared" si="7"/>
        <v>1.0072921254337692E-3</v>
      </c>
      <c r="AZ33">
        <f t="shared" si="7"/>
        <v>9.9721920417943154E-4</v>
      </c>
      <c r="BA33">
        <f t="shared" si="7"/>
        <v>9.8724701213763716E-4</v>
      </c>
      <c r="BB33">
        <f t="shared" si="7"/>
        <v>9.7737454201626069E-4</v>
      </c>
      <c r="BC33">
        <f t="shared" si="7"/>
        <v>9.676007965960981E-4</v>
      </c>
      <c r="BD33">
        <f t="shared" si="7"/>
        <v>9.5792478863013708E-4</v>
      </c>
      <c r="BE33">
        <f t="shared" si="7"/>
        <v>9.4834554074383574E-4</v>
      </c>
      <c r="BF33">
        <f t="shared" si="7"/>
        <v>9.388620853363974E-4</v>
      </c>
      <c r="BG33">
        <f t="shared" si="7"/>
        <v>9.2947346448303341E-4</v>
      </c>
      <c r="BH33">
        <f t="shared" si="7"/>
        <v>9.2017872983820312E-4</v>
      </c>
      <c r="BI33">
        <f t="shared" si="7"/>
        <v>9.1097694253982112E-4</v>
      </c>
    </row>
    <row r="34" spans="1:61" x14ac:dyDescent="0.2">
      <c r="A34" s="4">
        <v>47</v>
      </c>
      <c r="B34" s="8">
        <v>1.1100000000000001E-3</v>
      </c>
      <c r="D34">
        <f t="shared" si="2"/>
        <v>47</v>
      </c>
      <c r="E34" s="9">
        <v>1.2</v>
      </c>
      <c r="F34">
        <f t="shared" si="3"/>
        <v>1.3320000000000001E-3</v>
      </c>
      <c r="H34" s="6">
        <v>47</v>
      </c>
      <c r="I34">
        <v>1.26E-2</v>
      </c>
      <c r="J34">
        <v>1.24E-2</v>
      </c>
      <c r="K34">
        <v>1.21E-2</v>
      </c>
      <c r="L34">
        <v>1.1900000000000001E-2</v>
      </c>
      <c r="M34">
        <v>1.1599999999999999E-2</v>
      </c>
      <c r="N34">
        <v>1.1299999999999999E-2</v>
      </c>
      <c r="O34">
        <v>1.0999999999999999E-2</v>
      </c>
      <c r="P34">
        <v>1.0699999999999999E-2</v>
      </c>
      <c r="Q34">
        <v>1.04E-2</v>
      </c>
      <c r="R34">
        <v>1.0200000000000001E-2</v>
      </c>
      <c r="S34">
        <v>1.01E-2</v>
      </c>
      <c r="T34">
        <v>0.01</v>
      </c>
      <c r="U34">
        <v>0.01</v>
      </c>
      <c r="V34">
        <v>0.01</v>
      </c>
      <c r="W34">
        <v>0.01</v>
      </c>
      <c r="X34">
        <v>0.01</v>
      </c>
      <c r="Y34">
        <v>0.01</v>
      </c>
      <c r="Z34">
        <v>0.01</v>
      </c>
      <c r="AA34">
        <v>0.01</v>
      </c>
      <c r="AB34">
        <v>0.01</v>
      </c>
      <c r="AC34">
        <v>0.01</v>
      </c>
      <c r="AF34" s="6">
        <v>47</v>
      </c>
      <c r="AG34" s="5">
        <f t="shared" si="4"/>
        <v>1.3320000000000001E-3</v>
      </c>
      <c r="AH34">
        <f t="shared" si="8"/>
        <v>1.3152168000000002E-3</v>
      </c>
      <c r="AI34">
        <f t="shared" si="8"/>
        <v>1.2989081116800002E-3</v>
      </c>
      <c r="AJ34">
        <f t="shared" si="8"/>
        <v>1.2831913235286721E-3</v>
      </c>
      <c r="AK34">
        <f t="shared" si="8"/>
        <v>1.2679213467786808E-3</v>
      </c>
      <c r="AL34">
        <f t="shared" si="8"/>
        <v>1.253213459156048E-3</v>
      </c>
      <c r="AM34">
        <f t="shared" si="8"/>
        <v>1.2390521470675847E-3</v>
      </c>
      <c r="AN34">
        <f t="shared" si="8"/>
        <v>1.2254225734498413E-3</v>
      </c>
      <c r="AO34">
        <f t="shared" si="8"/>
        <v>1.2123105519139281E-3</v>
      </c>
      <c r="AP34">
        <f t="shared" si="7"/>
        <v>1.1997025221740232E-3</v>
      </c>
      <c r="AQ34">
        <f t="shared" si="7"/>
        <v>1.1874655564478483E-3</v>
      </c>
      <c r="AR34">
        <f t="shared" si="7"/>
        <v>1.175472154327725E-3</v>
      </c>
      <c r="AS34">
        <f t="shared" si="7"/>
        <v>1.1637174327844477E-3</v>
      </c>
      <c r="AT34">
        <f t="shared" si="7"/>
        <v>1.1520802584566031E-3</v>
      </c>
      <c r="AU34">
        <f t="shared" si="7"/>
        <v>1.1405594558720371E-3</v>
      </c>
      <c r="AV34">
        <f t="shared" si="7"/>
        <v>1.1291538613133168E-3</v>
      </c>
      <c r="AW34">
        <f t="shared" si="7"/>
        <v>1.1178623227001837E-3</v>
      </c>
      <c r="AX34">
        <f t="shared" si="7"/>
        <v>1.1066836994731819E-3</v>
      </c>
      <c r="AY34">
        <f t="shared" si="7"/>
        <v>1.09561686247845E-3</v>
      </c>
      <c r="AZ34">
        <f t="shared" si="7"/>
        <v>1.0846606938536654E-3</v>
      </c>
      <c r="BA34">
        <f t="shared" si="7"/>
        <v>1.0738140869151287E-3</v>
      </c>
      <c r="BB34">
        <f t="shared" si="7"/>
        <v>1.0630759460459774E-3</v>
      </c>
      <c r="BC34">
        <f t="shared" si="7"/>
        <v>1.0524451865855176E-3</v>
      </c>
      <c r="BD34">
        <f t="shared" si="7"/>
        <v>1.0419207347196625E-3</v>
      </c>
      <c r="BE34">
        <f t="shared" si="7"/>
        <v>1.0315015273724658E-3</v>
      </c>
      <c r="BF34">
        <f t="shared" si="7"/>
        <v>1.0211865120987411E-3</v>
      </c>
      <c r="BG34">
        <f t="shared" si="7"/>
        <v>1.0109746469777537E-3</v>
      </c>
      <c r="BH34">
        <f t="shared" si="7"/>
        <v>1.0008649005079761E-3</v>
      </c>
      <c r="BI34">
        <f t="shared" si="7"/>
        <v>9.9085625150289623E-4</v>
      </c>
    </row>
    <row r="35" spans="1:61" x14ac:dyDescent="0.2">
      <c r="A35" s="4">
        <v>48</v>
      </c>
      <c r="B35" s="8">
        <v>1.1999999999999999E-3</v>
      </c>
      <c r="D35">
        <f t="shared" si="2"/>
        <v>48</v>
      </c>
      <c r="E35" s="9">
        <v>1.2</v>
      </c>
      <c r="F35">
        <f t="shared" si="3"/>
        <v>1.4399999999999999E-3</v>
      </c>
      <c r="H35" s="6">
        <v>48</v>
      </c>
      <c r="I35">
        <v>1.2500000000000001E-2</v>
      </c>
      <c r="J35">
        <v>1.24E-2</v>
      </c>
      <c r="K35">
        <v>1.21E-2</v>
      </c>
      <c r="L35">
        <v>1.1900000000000001E-2</v>
      </c>
      <c r="M35">
        <v>1.1599999999999999E-2</v>
      </c>
      <c r="N35">
        <v>1.1299999999999999E-2</v>
      </c>
      <c r="O35">
        <v>1.0999999999999999E-2</v>
      </c>
      <c r="P35">
        <v>1.0800000000000001E-2</v>
      </c>
      <c r="Q35">
        <v>1.0500000000000001E-2</v>
      </c>
      <c r="R35">
        <v>1.03E-2</v>
      </c>
      <c r="S35">
        <v>1.01E-2</v>
      </c>
      <c r="T35">
        <v>0.01</v>
      </c>
      <c r="U35">
        <v>0.01</v>
      </c>
      <c r="V35">
        <v>0.01</v>
      </c>
      <c r="W35">
        <v>0.01</v>
      </c>
      <c r="X35">
        <v>0.01</v>
      </c>
      <c r="Y35">
        <v>0.01</v>
      </c>
      <c r="Z35">
        <v>0.01</v>
      </c>
      <c r="AA35">
        <v>0.01</v>
      </c>
      <c r="AB35">
        <v>0.01</v>
      </c>
      <c r="AC35">
        <v>0.01</v>
      </c>
      <c r="AF35" s="6">
        <v>48</v>
      </c>
      <c r="AG35" s="5">
        <f t="shared" si="4"/>
        <v>1.4399999999999999E-3</v>
      </c>
      <c r="AH35">
        <f t="shared" si="8"/>
        <v>1.4219999999999999E-3</v>
      </c>
      <c r="AI35">
        <f t="shared" si="8"/>
        <v>1.4043672E-3</v>
      </c>
      <c r="AJ35">
        <f t="shared" si="8"/>
        <v>1.38737435688E-3</v>
      </c>
      <c r="AK35">
        <f t="shared" si="8"/>
        <v>1.3708646020331278E-3</v>
      </c>
      <c r="AL35">
        <f t="shared" si="8"/>
        <v>1.3549625726495436E-3</v>
      </c>
      <c r="AM35">
        <f t="shared" si="8"/>
        <v>1.3396514955786038E-3</v>
      </c>
      <c r="AN35">
        <f t="shared" si="8"/>
        <v>1.3249153291272392E-3</v>
      </c>
      <c r="AO35">
        <f t="shared" si="8"/>
        <v>1.310606243572665E-3</v>
      </c>
      <c r="AP35">
        <f t="shared" si="7"/>
        <v>1.296844878015152E-3</v>
      </c>
      <c r="AQ35">
        <f t="shared" si="7"/>
        <v>1.283487375771596E-3</v>
      </c>
      <c r="AR35">
        <f t="shared" si="7"/>
        <v>1.2705241532763028E-3</v>
      </c>
      <c r="AS35">
        <f t="shared" si="7"/>
        <v>1.2578189117435398E-3</v>
      </c>
      <c r="AT35">
        <f t="shared" si="7"/>
        <v>1.2452407226261045E-3</v>
      </c>
      <c r="AU35">
        <f t="shared" si="7"/>
        <v>1.2327883153998435E-3</v>
      </c>
      <c r="AV35">
        <f t="shared" si="7"/>
        <v>1.2204604322458451E-3</v>
      </c>
      <c r="AW35">
        <f t="shared" si="7"/>
        <v>1.2082558279233866E-3</v>
      </c>
      <c r="AX35">
        <f t="shared" si="7"/>
        <v>1.1961732696441527E-3</v>
      </c>
      <c r="AY35">
        <f t="shared" si="7"/>
        <v>1.1842115369477112E-3</v>
      </c>
      <c r="AZ35">
        <f t="shared" si="7"/>
        <v>1.1723694215782341E-3</v>
      </c>
      <c r="BA35">
        <f t="shared" si="7"/>
        <v>1.1606457273624516E-3</v>
      </c>
      <c r="BB35">
        <f t="shared" si="7"/>
        <v>1.1490392700888271E-3</v>
      </c>
      <c r="BC35">
        <f t="shared" si="7"/>
        <v>1.1375488773879387E-3</v>
      </c>
      <c r="BD35">
        <f t="shared" si="7"/>
        <v>1.1261733886140594E-3</v>
      </c>
      <c r="BE35">
        <f t="shared" si="7"/>
        <v>1.1149116547279187E-3</v>
      </c>
      <c r="BF35">
        <f t="shared" si="7"/>
        <v>1.1037625381806395E-3</v>
      </c>
      <c r="BG35">
        <f t="shared" si="7"/>
        <v>1.092724912798833E-3</v>
      </c>
      <c r="BH35">
        <f t="shared" si="7"/>
        <v>1.0817976636708446E-3</v>
      </c>
      <c r="BI35">
        <f t="shared" si="7"/>
        <v>1.0709796870341361E-3</v>
      </c>
    </row>
    <row r="36" spans="1:61" x14ac:dyDescent="0.2">
      <c r="A36" s="4">
        <v>49</v>
      </c>
      <c r="B36" s="8">
        <v>1.2999999999999999E-3</v>
      </c>
      <c r="D36">
        <f t="shared" si="2"/>
        <v>49</v>
      </c>
      <c r="E36" s="9">
        <v>1.2</v>
      </c>
      <c r="F36">
        <f t="shared" si="3"/>
        <v>1.56E-3</v>
      </c>
      <c r="H36" s="6">
        <v>49</v>
      </c>
      <c r="I36">
        <v>1.2500000000000001E-2</v>
      </c>
      <c r="J36">
        <v>1.24E-2</v>
      </c>
      <c r="K36">
        <v>1.2200000000000001E-2</v>
      </c>
      <c r="L36">
        <v>1.1900000000000001E-2</v>
      </c>
      <c r="M36">
        <v>1.17E-2</v>
      </c>
      <c r="N36">
        <v>1.14E-2</v>
      </c>
      <c r="O36">
        <v>1.11E-2</v>
      </c>
      <c r="P36">
        <v>1.0800000000000001E-2</v>
      </c>
      <c r="Q36">
        <v>1.06E-2</v>
      </c>
      <c r="R36">
        <v>1.04E-2</v>
      </c>
      <c r="S36">
        <v>1.0200000000000001E-2</v>
      </c>
      <c r="T36">
        <v>1.01E-2</v>
      </c>
      <c r="U36">
        <v>0.01</v>
      </c>
      <c r="V36">
        <v>0.01</v>
      </c>
      <c r="W36">
        <v>0.01</v>
      </c>
      <c r="X36">
        <v>0.01</v>
      </c>
      <c r="Y36">
        <v>0.01</v>
      </c>
      <c r="Z36">
        <v>0.01</v>
      </c>
      <c r="AA36">
        <v>0.01</v>
      </c>
      <c r="AB36">
        <v>0.01</v>
      </c>
      <c r="AC36">
        <v>0.01</v>
      </c>
      <c r="AF36" s="6">
        <v>49</v>
      </c>
      <c r="AG36" s="5">
        <f t="shared" si="4"/>
        <v>1.56E-3</v>
      </c>
      <c r="AH36">
        <f t="shared" si="8"/>
        <v>1.5405E-3</v>
      </c>
      <c r="AI36">
        <f t="shared" si="8"/>
        <v>1.5213978000000001E-3</v>
      </c>
      <c r="AJ36">
        <f t="shared" si="8"/>
        <v>1.5028367468400002E-3</v>
      </c>
      <c r="AK36">
        <f t="shared" si="8"/>
        <v>1.4849529895526042E-3</v>
      </c>
      <c r="AL36">
        <f t="shared" si="8"/>
        <v>1.4675790395748387E-3</v>
      </c>
      <c r="AM36">
        <f t="shared" si="8"/>
        <v>1.4508486385236856E-3</v>
      </c>
      <c r="AN36">
        <f t="shared" si="8"/>
        <v>1.4347442186360727E-3</v>
      </c>
      <c r="AO36">
        <f t="shared" si="8"/>
        <v>1.4192489810748031E-3</v>
      </c>
      <c r="AP36">
        <f t="shared" si="7"/>
        <v>1.4042049418754102E-3</v>
      </c>
      <c r="AQ36">
        <f t="shared" si="7"/>
        <v>1.3896012104799059E-3</v>
      </c>
      <c r="AR36">
        <f t="shared" si="7"/>
        <v>1.375427278133011E-3</v>
      </c>
      <c r="AS36">
        <f t="shared" si="7"/>
        <v>1.3615354626238677E-3</v>
      </c>
      <c r="AT36">
        <f t="shared" si="7"/>
        <v>1.3479201079976289E-3</v>
      </c>
      <c r="AU36">
        <f t="shared" si="7"/>
        <v>1.3344409069176526E-3</v>
      </c>
      <c r="AV36">
        <f t="shared" si="7"/>
        <v>1.3210964978484761E-3</v>
      </c>
      <c r="AW36">
        <f t="shared" si="7"/>
        <v>1.3078855328699914E-3</v>
      </c>
      <c r="AX36">
        <f t="shared" si="7"/>
        <v>1.2948066775412914E-3</v>
      </c>
      <c r="AY36">
        <f t="shared" si="7"/>
        <v>1.2818586107658785E-3</v>
      </c>
      <c r="AZ36">
        <f t="shared" si="7"/>
        <v>1.2690400246582196E-3</v>
      </c>
      <c r="BA36">
        <f t="shared" si="7"/>
        <v>1.2563496244116373E-3</v>
      </c>
      <c r="BB36">
        <f t="shared" si="7"/>
        <v>1.2437861281675208E-3</v>
      </c>
      <c r="BC36">
        <f t="shared" si="7"/>
        <v>1.2313482668858456E-3</v>
      </c>
      <c r="BD36">
        <f t="shared" si="7"/>
        <v>1.2190347842169871E-3</v>
      </c>
      <c r="BE36">
        <f t="shared" ref="BE36:BI46" si="9">BD36*(1-IF(BE$4&lt;MAX($I$4:$AC$4),AF36,$AC36))</f>
        <v>1.2068444363748172E-3</v>
      </c>
      <c r="BF36">
        <f t="shared" si="9"/>
        <v>1.1947759920110691E-3</v>
      </c>
      <c r="BG36">
        <f t="shared" si="9"/>
        <v>1.1828282320909583E-3</v>
      </c>
      <c r="BH36">
        <f t="shared" si="9"/>
        <v>1.1709999497700487E-3</v>
      </c>
      <c r="BI36">
        <f t="shared" si="9"/>
        <v>1.1592899502723482E-3</v>
      </c>
    </row>
    <row r="37" spans="1:61" x14ac:dyDescent="0.2">
      <c r="A37" s="4">
        <v>50</v>
      </c>
      <c r="B37" s="8">
        <v>1.42E-3</v>
      </c>
      <c r="D37">
        <f t="shared" si="2"/>
        <v>50</v>
      </c>
      <c r="E37" s="9">
        <v>1.2</v>
      </c>
      <c r="F37">
        <f t="shared" si="3"/>
        <v>1.704E-3</v>
      </c>
      <c r="H37" s="6">
        <v>50</v>
      </c>
      <c r="I37">
        <v>1.26E-2</v>
      </c>
      <c r="J37">
        <v>1.24E-2</v>
      </c>
      <c r="K37">
        <v>1.2200000000000001E-2</v>
      </c>
      <c r="L37">
        <v>1.2E-2</v>
      </c>
      <c r="M37">
        <v>1.17E-2</v>
      </c>
      <c r="N37">
        <v>1.15E-2</v>
      </c>
      <c r="O37">
        <v>1.12E-2</v>
      </c>
      <c r="P37">
        <v>1.09E-2</v>
      </c>
      <c r="Q37">
        <v>1.0699999999999999E-2</v>
      </c>
      <c r="R37">
        <v>1.0500000000000001E-2</v>
      </c>
      <c r="S37">
        <v>1.03E-2</v>
      </c>
      <c r="T37">
        <v>1.01E-2</v>
      </c>
      <c r="U37">
        <v>0.01</v>
      </c>
      <c r="V37">
        <v>0.01</v>
      </c>
      <c r="W37">
        <v>0.01</v>
      </c>
      <c r="X37">
        <v>0.01</v>
      </c>
      <c r="Y37">
        <v>0.01</v>
      </c>
      <c r="Z37">
        <v>0.01</v>
      </c>
      <c r="AA37">
        <v>0.01</v>
      </c>
      <c r="AB37">
        <v>0.01</v>
      </c>
      <c r="AC37">
        <v>0.01</v>
      </c>
      <c r="AF37" s="6">
        <v>50</v>
      </c>
      <c r="AG37" s="5">
        <f t="shared" si="4"/>
        <v>1.704E-3</v>
      </c>
      <c r="AH37">
        <f t="shared" si="8"/>
        <v>1.6825296000000001E-3</v>
      </c>
      <c r="AI37">
        <f t="shared" si="8"/>
        <v>1.66166623296E-3</v>
      </c>
      <c r="AJ37">
        <f t="shared" si="8"/>
        <v>1.6413939049178881E-3</v>
      </c>
      <c r="AK37">
        <f t="shared" si="8"/>
        <v>1.6216971780588735E-3</v>
      </c>
      <c r="AL37">
        <f t="shared" si="8"/>
        <v>1.6027233210755846E-3</v>
      </c>
      <c r="AM37">
        <f t="shared" si="8"/>
        <v>1.5842920028832155E-3</v>
      </c>
      <c r="AN37">
        <f t="shared" si="8"/>
        <v>1.5665479324509235E-3</v>
      </c>
      <c r="AO37">
        <f t="shared" si="8"/>
        <v>1.5494725599872084E-3</v>
      </c>
      <c r="AP37">
        <f t="shared" si="8"/>
        <v>1.5328932035953452E-3</v>
      </c>
      <c r="AQ37">
        <f t="shared" si="8"/>
        <v>1.5167978249575943E-3</v>
      </c>
      <c r="AR37">
        <f t="shared" si="8"/>
        <v>1.5011748073605312E-3</v>
      </c>
      <c r="AS37">
        <f t="shared" si="8"/>
        <v>1.4860129418061898E-3</v>
      </c>
      <c r="AT37">
        <f t="shared" si="8"/>
        <v>1.4711528123881278E-3</v>
      </c>
      <c r="AU37">
        <f t="shared" si="8"/>
        <v>1.4564412842642464E-3</v>
      </c>
      <c r="AV37">
        <f t="shared" si="8"/>
        <v>1.4418768714216039E-3</v>
      </c>
      <c r="AW37">
        <f t="shared" si="8"/>
        <v>1.4274581027073879E-3</v>
      </c>
      <c r="AX37">
        <f t="shared" ref="AX37:BD46" si="10">AW37*(1-IF(AX$4&lt;MAX($I$4:$AC$4),Y37,$AC37))</f>
        <v>1.4131835216803139E-3</v>
      </c>
      <c r="AY37">
        <f t="shared" si="10"/>
        <v>1.3990516864635107E-3</v>
      </c>
      <c r="AZ37">
        <f t="shared" si="10"/>
        <v>1.3850611695988757E-3</v>
      </c>
      <c r="BA37">
        <f t="shared" si="10"/>
        <v>1.371210557902887E-3</v>
      </c>
      <c r="BB37">
        <f t="shared" si="10"/>
        <v>1.357498452323858E-3</v>
      </c>
      <c r="BC37">
        <f t="shared" si="10"/>
        <v>1.3439234678006193E-3</v>
      </c>
      <c r="BD37">
        <f t="shared" si="10"/>
        <v>1.3304842331226131E-3</v>
      </c>
      <c r="BE37">
        <f t="shared" si="9"/>
        <v>1.317179390791387E-3</v>
      </c>
      <c r="BF37">
        <f t="shared" si="9"/>
        <v>1.3040075968834732E-3</v>
      </c>
      <c r="BG37">
        <f t="shared" si="9"/>
        <v>1.2909675209146385E-3</v>
      </c>
      <c r="BH37">
        <f t="shared" si="9"/>
        <v>1.2780578457054922E-3</v>
      </c>
      <c r="BI37">
        <f t="shared" si="9"/>
        <v>1.2652772672484371E-3</v>
      </c>
    </row>
    <row r="38" spans="1:61" x14ac:dyDescent="0.2">
      <c r="A38" s="4">
        <v>51</v>
      </c>
      <c r="B38" s="8">
        <v>1.5499999999999999E-3</v>
      </c>
      <c r="D38">
        <f t="shared" si="2"/>
        <v>51</v>
      </c>
      <c r="E38" s="9">
        <v>1.2</v>
      </c>
      <c r="F38">
        <f t="shared" si="3"/>
        <v>1.8599999999999999E-3</v>
      </c>
      <c r="H38" s="6">
        <v>51</v>
      </c>
      <c r="I38">
        <v>1.2699999999999999E-2</v>
      </c>
      <c r="J38">
        <v>1.26E-2</v>
      </c>
      <c r="K38">
        <v>1.24E-2</v>
      </c>
      <c r="L38">
        <v>1.21E-2</v>
      </c>
      <c r="M38">
        <v>1.1900000000000001E-2</v>
      </c>
      <c r="N38">
        <v>1.1599999999999999E-2</v>
      </c>
      <c r="O38">
        <v>1.1299999999999999E-2</v>
      </c>
      <c r="P38">
        <v>1.11E-2</v>
      </c>
      <c r="Q38">
        <v>1.0800000000000001E-2</v>
      </c>
      <c r="R38">
        <v>1.06E-2</v>
      </c>
      <c r="S38">
        <v>1.04E-2</v>
      </c>
      <c r="T38">
        <v>1.0200000000000001E-2</v>
      </c>
      <c r="U38">
        <v>1.01E-2</v>
      </c>
      <c r="V38">
        <v>0.01</v>
      </c>
      <c r="W38">
        <v>0.01</v>
      </c>
      <c r="X38">
        <v>0.01</v>
      </c>
      <c r="Y38">
        <v>0.01</v>
      </c>
      <c r="Z38">
        <v>0.01</v>
      </c>
      <c r="AA38">
        <v>0.01</v>
      </c>
      <c r="AB38">
        <v>0.01</v>
      </c>
      <c r="AC38">
        <v>0.01</v>
      </c>
      <c r="AF38" s="6">
        <v>51</v>
      </c>
      <c r="AG38" s="5">
        <f t="shared" si="4"/>
        <v>1.8599999999999999E-3</v>
      </c>
      <c r="AH38">
        <f t="shared" si="8"/>
        <v>1.8363779999999998E-3</v>
      </c>
      <c r="AI38">
        <f t="shared" si="8"/>
        <v>1.8132396371999999E-3</v>
      </c>
      <c r="AJ38">
        <f t="shared" si="8"/>
        <v>1.79075546569872E-3</v>
      </c>
      <c r="AK38">
        <f t="shared" si="8"/>
        <v>1.7690873245637655E-3</v>
      </c>
      <c r="AL38">
        <f t="shared" si="8"/>
        <v>1.7480351854014568E-3</v>
      </c>
      <c r="AM38">
        <f t="shared" si="8"/>
        <v>1.7277579772507997E-3</v>
      </c>
      <c r="AN38">
        <f t="shared" si="8"/>
        <v>1.7082343121078657E-3</v>
      </c>
      <c r="AO38">
        <f t="shared" si="8"/>
        <v>1.6892729112434684E-3</v>
      </c>
      <c r="AP38">
        <f t="shared" si="8"/>
        <v>1.6710287638020389E-3</v>
      </c>
      <c r="AQ38">
        <f t="shared" si="8"/>
        <v>1.6533158589057372E-3</v>
      </c>
      <c r="AR38">
        <f t="shared" si="8"/>
        <v>1.6361213739731176E-3</v>
      </c>
      <c r="AS38">
        <f t="shared" si="8"/>
        <v>1.6194329359585917E-3</v>
      </c>
      <c r="AT38">
        <f t="shared" si="8"/>
        <v>1.6030766633054099E-3</v>
      </c>
      <c r="AU38">
        <f t="shared" si="8"/>
        <v>1.5870458966723558E-3</v>
      </c>
      <c r="AV38">
        <f t="shared" si="8"/>
        <v>1.5711754377056321E-3</v>
      </c>
      <c r="AW38">
        <f t="shared" si="8"/>
        <v>1.5554636833285758E-3</v>
      </c>
      <c r="AX38">
        <f t="shared" si="10"/>
        <v>1.5399090464952899E-3</v>
      </c>
      <c r="AY38">
        <f t="shared" si="10"/>
        <v>1.524509956030337E-3</v>
      </c>
      <c r="AZ38">
        <f t="shared" si="10"/>
        <v>1.5092648564700335E-3</v>
      </c>
      <c r="BA38">
        <f t="shared" si="10"/>
        <v>1.4941722079053331E-3</v>
      </c>
      <c r="BB38">
        <f t="shared" si="10"/>
        <v>1.4792304858262798E-3</v>
      </c>
      <c r="BC38">
        <f t="shared" si="10"/>
        <v>1.464438180968017E-3</v>
      </c>
      <c r="BD38">
        <f t="shared" si="10"/>
        <v>1.4497937991583369E-3</v>
      </c>
      <c r="BE38">
        <f t="shared" si="9"/>
        <v>1.4352958611667536E-3</v>
      </c>
      <c r="BF38">
        <f t="shared" si="9"/>
        <v>1.4209429025550861E-3</v>
      </c>
      <c r="BG38">
        <f t="shared" si="9"/>
        <v>1.4067334735295353E-3</v>
      </c>
      <c r="BH38">
        <f t="shared" si="9"/>
        <v>1.3926661387942399E-3</v>
      </c>
      <c r="BI38">
        <f t="shared" si="9"/>
        <v>1.3787394774062974E-3</v>
      </c>
    </row>
    <row r="39" spans="1:61" x14ac:dyDescent="0.2">
      <c r="A39" s="4">
        <v>52</v>
      </c>
      <c r="B39" s="8">
        <v>1.6900000000000001E-3</v>
      </c>
      <c r="D39">
        <f t="shared" si="2"/>
        <v>52</v>
      </c>
      <c r="E39" s="9">
        <v>1.2</v>
      </c>
      <c r="F39">
        <f t="shared" si="3"/>
        <v>2.0279999999999999E-3</v>
      </c>
      <c r="H39" s="6">
        <v>52</v>
      </c>
      <c r="I39">
        <v>1.29E-2</v>
      </c>
      <c r="J39">
        <v>1.2699999999999999E-2</v>
      </c>
      <c r="K39">
        <v>1.2500000000000001E-2</v>
      </c>
      <c r="L39">
        <v>1.23E-2</v>
      </c>
      <c r="M39">
        <v>1.2E-2</v>
      </c>
      <c r="N39">
        <v>1.18E-2</v>
      </c>
      <c r="O39">
        <v>1.15E-2</v>
      </c>
      <c r="P39">
        <v>1.12E-2</v>
      </c>
      <c r="Q39">
        <v>1.09E-2</v>
      </c>
      <c r="R39">
        <v>1.0699999999999999E-2</v>
      </c>
      <c r="S39">
        <v>1.0500000000000001E-2</v>
      </c>
      <c r="T39">
        <v>1.03E-2</v>
      </c>
      <c r="U39">
        <v>1.01E-2</v>
      </c>
      <c r="V39">
        <v>0.01</v>
      </c>
      <c r="W39">
        <v>0.01</v>
      </c>
      <c r="X39">
        <v>0.01</v>
      </c>
      <c r="Y39">
        <v>0.01</v>
      </c>
      <c r="Z39">
        <v>0.01</v>
      </c>
      <c r="AA39">
        <v>0.01</v>
      </c>
      <c r="AB39">
        <v>0.01</v>
      </c>
      <c r="AC39">
        <v>0.01</v>
      </c>
      <c r="AF39" s="6">
        <v>52</v>
      </c>
      <c r="AG39" s="5">
        <f t="shared" si="4"/>
        <v>2.0279999999999999E-3</v>
      </c>
      <c r="AH39">
        <f t="shared" si="8"/>
        <v>2.0018388E-3</v>
      </c>
      <c r="AI39">
        <f t="shared" si="8"/>
        <v>1.9764154472399998E-3</v>
      </c>
      <c r="AJ39">
        <f t="shared" si="8"/>
        <v>1.9517102541495E-3</v>
      </c>
      <c r="AK39">
        <f t="shared" si="8"/>
        <v>1.9277042180234612E-3</v>
      </c>
      <c r="AL39">
        <f t="shared" si="8"/>
        <v>1.9045717674071796E-3</v>
      </c>
      <c r="AM39">
        <f t="shared" si="8"/>
        <v>1.8820978205517749E-3</v>
      </c>
      <c r="AN39">
        <f t="shared" si="8"/>
        <v>1.8604536956154296E-3</v>
      </c>
      <c r="AO39">
        <f t="shared" si="8"/>
        <v>1.8396166142245368E-3</v>
      </c>
      <c r="AP39">
        <f t="shared" si="8"/>
        <v>1.8195647931294892E-3</v>
      </c>
      <c r="AQ39">
        <f t="shared" si="8"/>
        <v>1.8000954498430036E-3</v>
      </c>
      <c r="AR39">
        <f t="shared" si="8"/>
        <v>1.7811944476196521E-3</v>
      </c>
      <c r="AS39">
        <f t="shared" si="8"/>
        <v>1.7628481448091697E-3</v>
      </c>
      <c r="AT39">
        <f t="shared" si="8"/>
        <v>1.745043378546597E-3</v>
      </c>
      <c r="AU39">
        <f t="shared" si="8"/>
        <v>1.7275929447611311E-3</v>
      </c>
      <c r="AV39">
        <f t="shared" si="8"/>
        <v>1.7103170153135198E-3</v>
      </c>
      <c r="AW39">
        <f t="shared" si="8"/>
        <v>1.6932138451603847E-3</v>
      </c>
      <c r="AX39">
        <f t="shared" si="10"/>
        <v>1.6762817067087809E-3</v>
      </c>
      <c r="AY39">
        <f t="shared" si="10"/>
        <v>1.659518889641693E-3</v>
      </c>
      <c r="AZ39">
        <f t="shared" si="10"/>
        <v>1.6429237007452762E-3</v>
      </c>
      <c r="BA39">
        <f t="shared" si="10"/>
        <v>1.6264944637378233E-3</v>
      </c>
      <c r="BB39">
        <f t="shared" si="10"/>
        <v>1.6102295191004451E-3</v>
      </c>
      <c r="BC39">
        <f t="shared" si="10"/>
        <v>1.5941272239094406E-3</v>
      </c>
      <c r="BD39">
        <f t="shared" si="10"/>
        <v>1.5781859516703462E-3</v>
      </c>
      <c r="BE39">
        <f t="shared" si="9"/>
        <v>1.5624040921536427E-3</v>
      </c>
      <c r="BF39">
        <f t="shared" si="9"/>
        <v>1.5467800512321062E-3</v>
      </c>
      <c r="BG39">
        <f t="shared" si="9"/>
        <v>1.5313122507197852E-3</v>
      </c>
      <c r="BH39">
        <f t="shared" si="9"/>
        <v>1.5159991282125873E-3</v>
      </c>
      <c r="BI39">
        <f t="shared" si="9"/>
        <v>1.5008391369304614E-3</v>
      </c>
    </row>
    <row r="40" spans="1:61" x14ac:dyDescent="0.2">
      <c r="A40" s="4">
        <v>53</v>
      </c>
      <c r="B40" s="8">
        <v>1.8500000000000001E-3</v>
      </c>
      <c r="D40">
        <f t="shared" si="2"/>
        <v>53</v>
      </c>
      <c r="E40" s="9">
        <v>1.2</v>
      </c>
      <c r="F40">
        <f t="shared" si="3"/>
        <v>2.2200000000000002E-3</v>
      </c>
      <c r="H40" s="6">
        <v>53</v>
      </c>
      <c r="I40">
        <v>1.32E-2</v>
      </c>
      <c r="J40">
        <v>1.2999999999999999E-2</v>
      </c>
      <c r="K40">
        <v>1.2800000000000001E-2</v>
      </c>
      <c r="L40">
        <v>1.2500000000000001E-2</v>
      </c>
      <c r="M40">
        <v>1.2200000000000001E-2</v>
      </c>
      <c r="N40">
        <v>1.1900000000000001E-2</v>
      </c>
      <c r="O40">
        <v>1.1599999999999999E-2</v>
      </c>
      <c r="P40">
        <v>1.14E-2</v>
      </c>
      <c r="Q40">
        <v>1.11E-2</v>
      </c>
      <c r="R40">
        <v>1.0800000000000001E-2</v>
      </c>
      <c r="S40">
        <v>1.06E-2</v>
      </c>
      <c r="T40">
        <v>1.04E-2</v>
      </c>
      <c r="U40">
        <v>1.0200000000000001E-2</v>
      </c>
      <c r="V40">
        <v>1.01E-2</v>
      </c>
      <c r="W40">
        <v>0.01</v>
      </c>
      <c r="X40">
        <v>0.01</v>
      </c>
      <c r="Y40">
        <v>0.01</v>
      </c>
      <c r="Z40">
        <v>0.01</v>
      </c>
      <c r="AA40">
        <v>0.01</v>
      </c>
      <c r="AB40">
        <v>0.01</v>
      </c>
      <c r="AC40">
        <v>0.01</v>
      </c>
      <c r="AF40" s="6">
        <v>53</v>
      </c>
      <c r="AG40" s="5">
        <f t="shared" si="4"/>
        <v>2.2200000000000002E-3</v>
      </c>
      <c r="AH40">
        <f t="shared" si="8"/>
        <v>2.1906960000000002E-3</v>
      </c>
      <c r="AI40">
        <f t="shared" si="8"/>
        <v>2.1622169520000003E-3</v>
      </c>
      <c r="AJ40">
        <f t="shared" si="8"/>
        <v>2.1345405750144001E-3</v>
      </c>
      <c r="AK40">
        <f t="shared" si="8"/>
        <v>2.1078588178267202E-3</v>
      </c>
      <c r="AL40">
        <f t="shared" si="8"/>
        <v>2.0821429402492343E-3</v>
      </c>
      <c r="AM40">
        <f t="shared" si="8"/>
        <v>2.0573654392602686E-3</v>
      </c>
      <c r="AN40">
        <f t="shared" si="8"/>
        <v>2.0335000001648492E-3</v>
      </c>
      <c r="AO40">
        <f t="shared" si="8"/>
        <v>2.01031810016297E-3</v>
      </c>
      <c r="AP40">
        <f t="shared" si="8"/>
        <v>1.9880035692511609E-3</v>
      </c>
      <c r="AQ40">
        <f t="shared" si="8"/>
        <v>1.9665331307032485E-3</v>
      </c>
      <c r="AR40">
        <f t="shared" si="8"/>
        <v>1.9456878795177939E-3</v>
      </c>
      <c r="AS40">
        <f t="shared" si="8"/>
        <v>1.925452725570809E-3</v>
      </c>
      <c r="AT40">
        <f t="shared" si="8"/>
        <v>1.9058131077699866E-3</v>
      </c>
      <c r="AU40">
        <f t="shared" si="8"/>
        <v>1.8865643953815097E-3</v>
      </c>
      <c r="AV40">
        <f t="shared" si="8"/>
        <v>1.8676987514276947E-3</v>
      </c>
      <c r="AW40">
        <f t="shared" si="8"/>
        <v>1.8490217639134177E-3</v>
      </c>
      <c r="AX40">
        <f t="shared" si="10"/>
        <v>1.8305315462742834E-3</v>
      </c>
      <c r="AY40">
        <f t="shared" si="10"/>
        <v>1.8122262308115406E-3</v>
      </c>
      <c r="AZ40">
        <f t="shared" si="10"/>
        <v>1.794103968503425E-3</v>
      </c>
      <c r="BA40">
        <f t="shared" si="10"/>
        <v>1.7761629288183909E-3</v>
      </c>
      <c r="BB40">
        <f t="shared" si="10"/>
        <v>1.758401299530207E-3</v>
      </c>
      <c r="BC40">
        <f t="shared" si="10"/>
        <v>1.7408172865349049E-3</v>
      </c>
      <c r="BD40">
        <f t="shared" si="10"/>
        <v>1.7234091136695559E-3</v>
      </c>
      <c r="BE40">
        <f t="shared" si="9"/>
        <v>1.7061750225328604E-3</v>
      </c>
      <c r="BF40">
        <f t="shared" si="9"/>
        <v>1.6891132723075319E-3</v>
      </c>
      <c r="BG40">
        <f t="shared" si="9"/>
        <v>1.6722221395844565E-3</v>
      </c>
      <c r="BH40">
        <f t="shared" si="9"/>
        <v>1.6554999181886119E-3</v>
      </c>
      <c r="BI40">
        <f t="shared" si="9"/>
        <v>1.6389449190067258E-3</v>
      </c>
    </row>
    <row r="41" spans="1:61" x14ac:dyDescent="0.2">
      <c r="A41" s="4">
        <v>54</v>
      </c>
      <c r="B41" s="8">
        <v>2.0400000000000001E-3</v>
      </c>
      <c r="D41">
        <f t="shared" si="2"/>
        <v>54</v>
      </c>
      <c r="E41" s="9">
        <v>1.2</v>
      </c>
      <c r="F41">
        <f t="shared" si="3"/>
        <v>2.4480000000000001E-3</v>
      </c>
      <c r="H41" s="6">
        <v>54</v>
      </c>
      <c r="I41">
        <v>1.35E-2</v>
      </c>
      <c r="J41">
        <v>1.3299999999999999E-2</v>
      </c>
      <c r="K41">
        <v>1.2999999999999999E-2</v>
      </c>
      <c r="L41">
        <v>1.2800000000000001E-2</v>
      </c>
      <c r="M41">
        <v>1.2500000000000001E-2</v>
      </c>
      <c r="N41">
        <v>1.2200000000000001E-2</v>
      </c>
      <c r="O41">
        <v>1.1900000000000001E-2</v>
      </c>
      <c r="P41">
        <v>1.1599999999999999E-2</v>
      </c>
      <c r="Q41">
        <v>1.1299999999999999E-2</v>
      </c>
      <c r="R41">
        <v>1.0999999999999999E-2</v>
      </c>
      <c r="S41">
        <v>1.0699999999999999E-2</v>
      </c>
      <c r="T41">
        <v>1.0500000000000001E-2</v>
      </c>
      <c r="U41">
        <v>1.03E-2</v>
      </c>
      <c r="V41">
        <v>1.01E-2</v>
      </c>
      <c r="W41">
        <v>0.01</v>
      </c>
      <c r="X41">
        <v>0.01</v>
      </c>
      <c r="Y41">
        <v>0.01</v>
      </c>
      <c r="Z41">
        <v>0.01</v>
      </c>
      <c r="AA41">
        <v>0.01</v>
      </c>
      <c r="AB41">
        <v>0.01</v>
      </c>
      <c r="AC41">
        <v>0.01</v>
      </c>
      <c r="AF41" s="6">
        <v>54</v>
      </c>
      <c r="AG41" s="5">
        <f t="shared" si="4"/>
        <v>2.4480000000000001E-3</v>
      </c>
      <c r="AH41">
        <f t="shared" si="8"/>
        <v>2.4149520000000002E-3</v>
      </c>
      <c r="AI41">
        <f t="shared" si="8"/>
        <v>2.3828331384000002E-3</v>
      </c>
      <c r="AJ41">
        <f t="shared" si="8"/>
        <v>2.3518563076008001E-3</v>
      </c>
      <c r="AK41">
        <f t="shared" si="8"/>
        <v>2.3217525468635096E-3</v>
      </c>
      <c r="AL41">
        <f t="shared" si="8"/>
        <v>2.2927306400277159E-3</v>
      </c>
      <c r="AM41">
        <f t="shared" si="8"/>
        <v>2.2647593262193778E-3</v>
      </c>
      <c r="AN41">
        <f t="shared" si="8"/>
        <v>2.2378086902373672E-3</v>
      </c>
      <c r="AO41">
        <f t="shared" si="8"/>
        <v>2.2118501094306135E-3</v>
      </c>
      <c r="AP41">
        <f t="shared" si="8"/>
        <v>2.1868562031940476E-3</v>
      </c>
      <c r="AQ41">
        <f t="shared" si="8"/>
        <v>2.1628007849589129E-3</v>
      </c>
      <c r="AR41">
        <f t="shared" si="8"/>
        <v>2.1396588165598523E-3</v>
      </c>
      <c r="AS41">
        <f t="shared" si="8"/>
        <v>2.117192398985974E-3</v>
      </c>
      <c r="AT41">
        <f t="shared" si="8"/>
        <v>2.0953853172764186E-3</v>
      </c>
      <c r="AU41">
        <f t="shared" si="8"/>
        <v>2.0742219255719266E-3</v>
      </c>
      <c r="AV41">
        <f t="shared" si="8"/>
        <v>2.0534797063162073E-3</v>
      </c>
      <c r="AW41">
        <f t="shared" si="8"/>
        <v>2.0329449092530453E-3</v>
      </c>
      <c r="AX41">
        <f t="shared" si="10"/>
        <v>2.0126154601605149E-3</v>
      </c>
      <c r="AY41">
        <f t="shared" si="10"/>
        <v>1.9924893055589098E-3</v>
      </c>
      <c r="AZ41">
        <f t="shared" si="10"/>
        <v>1.9725644125033206E-3</v>
      </c>
      <c r="BA41">
        <f t="shared" si="10"/>
        <v>1.9528387683782874E-3</v>
      </c>
      <c r="BB41">
        <f t="shared" si="10"/>
        <v>1.9333103806945045E-3</v>
      </c>
      <c r="BC41">
        <f t="shared" si="10"/>
        <v>1.9139772768875594E-3</v>
      </c>
      <c r="BD41">
        <f t="shared" si="10"/>
        <v>1.8948375041186838E-3</v>
      </c>
      <c r="BE41">
        <f t="shared" si="9"/>
        <v>1.8758891290774969E-3</v>
      </c>
      <c r="BF41">
        <f t="shared" si="9"/>
        <v>1.857130237786722E-3</v>
      </c>
      <c r="BG41">
        <f t="shared" si="9"/>
        <v>1.8385589354088547E-3</v>
      </c>
      <c r="BH41">
        <f t="shared" si="9"/>
        <v>1.820173346054766E-3</v>
      </c>
      <c r="BI41">
        <f t="shared" si="9"/>
        <v>1.8019716125942183E-3</v>
      </c>
    </row>
    <row r="42" spans="1:61" x14ac:dyDescent="0.2">
      <c r="A42" s="4">
        <v>55</v>
      </c>
      <c r="B42" s="8">
        <v>2.2799999999999999E-3</v>
      </c>
      <c r="D42">
        <f t="shared" si="2"/>
        <v>55</v>
      </c>
      <c r="E42" s="9">
        <v>1.2</v>
      </c>
      <c r="F42">
        <f t="shared" si="3"/>
        <v>2.7359999999999997E-3</v>
      </c>
      <c r="H42" s="6">
        <v>55</v>
      </c>
      <c r="I42">
        <v>1.3899999999999999E-2</v>
      </c>
      <c r="J42">
        <v>1.3599999999999999E-2</v>
      </c>
      <c r="K42">
        <v>1.34E-2</v>
      </c>
      <c r="L42">
        <v>1.3100000000000001E-2</v>
      </c>
      <c r="M42">
        <v>1.2800000000000001E-2</v>
      </c>
      <c r="N42">
        <v>1.2500000000000001E-2</v>
      </c>
      <c r="O42">
        <v>1.2200000000000001E-2</v>
      </c>
      <c r="P42">
        <v>1.18E-2</v>
      </c>
      <c r="Q42">
        <v>1.15E-2</v>
      </c>
      <c r="R42">
        <v>1.12E-2</v>
      </c>
      <c r="S42">
        <v>1.09E-2</v>
      </c>
      <c r="T42">
        <v>1.06E-2</v>
      </c>
      <c r="U42">
        <v>1.04E-2</v>
      </c>
      <c r="V42">
        <v>1.0200000000000001E-2</v>
      </c>
      <c r="W42">
        <v>1.01E-2</v>
      </c>
      <c r="X42">
        <v>0.01</v>
      </c>
      <c r="Y42">
        <v>0.01</v>
      </c>
      <c r="Z42">
        <v>0.01</v>
      </c>
      <c r="AA42">
        <v>0.01</v>
      </c>
      <c r="AB42">
        <v>0.01</v>
      </c>
      <c r="AC42">
        <v>0.01</v>
      </c>
      <c r="AF42" s="6">
        <v>55</v>
      </c>
      <c r="AG42" s="5">
        <f t="shared" si="4"/>
        <v>2.7359999999999997E-3</v>
      </c>
      <c r="AH42">
        <f t="shared" si="8"/>
        <v>2.6979695999999995E-3</v>
      </c>
      <c r="AI42">
        <f t="shared" si="8"/>
        <v>2.6612772134399997E-3</v>
      </c>
      <c r="AJ42">
        <f t="shared" si="8"/>
        <v>2.6256160987799038E-3</v>
      </c>
      <c r="AK42">
        <f t="shared" si="8"/>
        <v>2.5912205278858869E-3</v>
      </c>
      <c r="AL42">
        <f t="shared" si="8"/>
        <v>2.5580529051289474E-3</v>
      </c>
      <c r="AM42">
        <f t="shared" si="8"/>
        <v>2.5260772438148358E-3</v>
      </c>
      <c r="AN42">
        <f t="shared" si="8"/>
        <v>2.4952591014402946E-3</v>
      </c>
      <c r="AO42">
        <f t="shared" si="8"/>
        <v>2.4658150440432991E-3</v>
      </c>
      <c r="AP42">
        <f t="shared" si="8"/>
        <v>2.437458171036801E-3</v>
      </c>
      <c r="AQ42">
        <f t="shared" si="8"/>
        <v>2.410158639521189E-3</v>
      </c>
      <c r="AR42">
        <f t="shared" si="8"/>
        <v>2.3838879103504078E-3</v>
      </c>
      <c r="AS42">
        <f t="shared" si="8"/>
        <v>2.3586186985006933E-3</v>
      </c>
      <c r="AT42">
        <f t="shared" si="8"/>
        <v>2.3340890640362864E-3</v>
      </c>
      <c r="AU42">
        <f t="shared" si="8"/>
        <v>2.3102813555831163E-3</v>
      </c>
      <c r="AV42">
        <f t="shared" si="8"/>
        <v>2.286947513891727E-3</v>
      </c>
      <c r="AW42">
        <f t="shared" si="8"/>
        <v>2.2640780387528097E-3</v>
      </c>
      <c r="AX42">
        <f t="shared" si="10"/>
        <v>2.2414372583652816E-3</v>
      </c>
      <c r="AY42">
        <f t="shared" si="10"/>
        <v>2.2190228857816288E-3</v>
      </c>
      <c r="AZ42">
        <f t="shared" si="10"/>
        <v>2.1968326569238123E-3</v>
      </c>
      <c r="BA42">
        <f t="shared" si="10"/>
        <v>2.1748643303545743E-3</v>
      </c>
      <c r="BB42">
        <f t="shared" si="10"/>
        <v>2.1531156870510286E-3</v>
      </c>
      <c r="BC42">
        <f t="shared" si="10"/>
        <v>2.1315845301805181E-3</v>
      </c>
      <c r="BD42">
        <f t="shared" si="10"/>
        <v>2.110268684878713E-3</v>
      </c>
      <c r="BE42">
        <f t="shared" si="9"/>
        <v>2.0891659980299257E-3</v>
      </c>
      <c r="BF42">
        <f t="shared" si="9"/>
        <v>2.0682743380496262E-3</v>
      </c>
      <c r="BG42">
        <f t="shared" si="9"/>
        <v>2.04759159466913E-3</v>
      </c>
      <c r="BH42">
        <f t="shared" si="9"/>
        <v>2.0271156787224388E-3</v>
      </c>
      <c r="BI42">
        <f t="shared" si="9"/>
        <v>2.0068445219352145E-3</v>
      </c>
    </row>
    <row r="43" spans="1:61" x14ac:dyDescent="0.2">
      <c r="A43" s="4">
        <v>56</v>
      </c>
      <c r="B43" s="8">
        <v>2.5400000000000002E-3</v>
      </c>
      <c r="D43">
        <f t="shared" si="2"/>
        <v>56</v>
      </c>
      <c r="E43" s="9">
        <v>1.2</v>
      </c>
      <c r="F43">
        <f t="shared" si="3"/>
        <v>3.0479999999999999E-3</v>
      </c>
      <c r="H43" s="6">
        <v>56</v>
      </c>
      <c r="I43">
        <v>1.43E-2</v>
      </c>
      <c r="J43">
        <v>1.41E-2</v>
      </c>
      <c r="K43">
        <v>1.38E-2</v>
      </c>
      <c r="L43">
        <v>1.35E-2</v>
      </c>
      <c r="M43">
        <v>1.32E-2</v>
      </c>
      <c r="N43">
        <v>1.2800000000000001E-2</v>
      </c>
      <c r="O43">
        <v>1.2500000000000001E-2</v>
      </c>
      <c r="P43">
        <v>1.21E-2</v>
      </c>
      <c r="Q43">
        <v>1.18E-2</v>
      </c>
      <c r="R43">
        <v>1.14E-2</v>
      </c>
      <c r="S43">
        <v>1.11E-2</v>
      </c>
      <c r="T43">
        <v>1.0800000000000001E-2</v>
      </c>
      <c r="U43">
        <v>1.0500000000000001E-2</v>
      </c>
      <c r="V43">
        <v>1.03E-2</v>
      </c>
      <c r="W43">
        <v>1.01E-2</v>
      </c>
      <c r="X43">
        <v>0.01</v>
      </c>
      <c r="Y43">
        <v>0.01</v>
      </c>
      <c r="Z43">
        <v>0.01</v>
      </c>
      <c r="AA43">
        <v>0.01</v>
      </c>
      <c r="AB43">
        <v>0.01</v>
      </c>
      <c r="AC43">
        <v>0.01</v>
      </c>
      <c r="AF43" s="6">
        <v>56</v>
      </c>
      <c r="AG43" s="5">
        <f t="shared" si="4"/>
        <v>3.0479999999999999E-3</v>
      </c>
      <c r="AH43">
        <f t="shared" si="8"/>
        <v>3.0044135999999998E-3</v>
      </c>
      <c r="AI43">
        <f t="shared" si="8"/>
        <v>2.96205136824E-3</v>
      </c>
      <c r="AJ43">
        <f t="shared" si="8"/>
        <v>2.9211750593582881E-3</v>
      </c>
      <c r="AK43">
        <f t="shared" si="8"/>
        <v>2.8817391960569514E-3</v>
      </c>
      <c r="AL43">
        <f t="shared" si="8"/>
        <v>2.8437002386689997E-3</v>
      </c>
      <c r="AM43">
        <f t="shared" si="8"/>
        <v>2.8073008756140366E-3</v>
      </c>
      <c r="AN43">
        <f t="shared" si="8"/>
        <v>2.7722096146688613E-3</v>
      </c>
      <c r="AO43">
        <f t="shared" si="8"/>
        <v>2.7386658783313681E-3</v>
      </c>
      <c r="AP43">
        <f t="shared" si="8"/>
        <v>2.706349620967058E-3</v>
      </c>
      <c r="AQ43">
        <f t="shared" si="8"/>
        <v>2.6754972352880336E-3</v>
      </c>
      <c r="AR43">
        <f t="shared" si="8"/>
        <v>2.6457992159763365E-3</v>
      </c>
      <c r="AS43">
        <f t="shared" si="8"/>
        <v>2.617224584443792E-3</v>
      </c>
      <c r="AT43">
        <f t="shared" si="8"/>
        <v>2.5897437263071323E-3</v>
      </c>
      <c r="AU43">
        <f t="shared" si="8"/>
        <v>2.563069365926169E-3</v>
      </c>
      <c r="AV43">
        <f t="shared" si="8"/>
        <v>2.5371823653303149E-3</v>
      </c>
      <c r="AW43">
        <f t="shared" si="8"/>
        <v>2.5118105416770116E-3</v>
      </c>
      <c r="AX43">
        <f t="shared" si="10"/>
        <v>2.4866924362602415E-3</v>
      </c>
      <c r="AY43">
        <f t="shared" si="10"/>
        <v>2.4618255118976388E-3</v>
      </c>
      <c r="AZ43">
        <f t="shared" si="10"/>
        <v>2.4372072567786624E-3</v>
      </c>
      <c r="BA43">
        <f t="shared" si="10"/>
        <v>2.4128351842108756E-3</v>
      </c>
      <c r="BB43">
        <f t="shared" si="10"/>
        <v>2.3887068323687668E-3</v>
      </c>
      <c r="BC43">
        <f t="shared" si="10"/>
        <v>2.3648197640450791E-3</v>
      </c>
      <c r="BD43">
        <f t="shared" si="10"/>
        <v>2.3411715664046285E-3</v>
      </c>
      <c r="BE43">
        <f t="shared" si="9"/>
        <v>2.3177598507405821E-3</v>
      </c>
      <c r="BF43">
        <f t="shared" si="9"/>
        <v>2.2945822522331761E-3</v>
      </c>
      <c r="BG43">
        <f t="shared" si="9"/>
        <v>2.2716364297108442E-3</v>
      </c>
      <c r="BH43">
        <f t="shared" si="9"/>
        <v>2.2489200654137358E-3</v>
      </c>
      <c r="BI43">
        <f t="shared" si="9"/>
        <v>2.2264308647595983E-3</v>
      </c>
    </row>
    <row r="44" spans="1:61" x14ac:dyDescent="0.2">
      <c r="A44" s="4">
        <v>57</v>
      </c>
      <c r="B44" s="8">
        <v>2.8400000000000001E-3</v>
      </c>
      <c r="D44">
        <f t="shared" si="2"/>
        <v>57</v>
      </c>
      <c r="E44" s="9">
        <v>1.2</v>
      </c>
      <c r="F44">
        <f t="shared" si="3"/>
        <v>3.408E-3</v>
      </c>
      <c r="H44" s="6">
        <v>57</v>
      </c>
      <c r="I44">
        <v>1.4800000000000001E-2</v>
      </c>
      <c r="J44">
        <v>1.46E-2</v>
      </c>
      <c r="K44">
        <v>1.43E-2</v>
      </c>
      <c r="L44">
        <v>1.4E-2</v>
      </c>
      <c r="M44">
        <v>1.3599999999999999E-2</v>
      </c>
      <c r="N44">
        <v>1.32E-2</v>
      </c>
      <c r="O44">
        <v>1.29E-2</v>
      </c>
      <c r="P44">
        <v>1.2500000000000001E-2</v>
      </c>
      <c r="Q44">
        <v>1.21E-2</v>
      </c>
      <c r="R44">
        <v>1.17E-2</v>
      </c>
      <c r="S44">
        <v>1.1299999999999999E-2</v>
      </c>
      <c r="T44">
        <v>1.0999999999999999E-2</v>
      </c>
      <c r="U44">
        <v>1.0699999999999999E-2</v>
      </c>
      <c r="V44">
        <v>1.04E-2</v>
      </c>
      <c r="W44">
        <v>1.0200000000000001E-2</v>
      </c>
      <c r="X44">
        <v>1.01E-2</v>
      </c>
      <c r="Y44">
        <v>0.01</v>
      </c>
      <c r="Z44">
        <v>0.01</v>
      </c>
      <c r="AA44">
        <v>0.01</v>
      </c>
      <c r="AB44">
        <v>0.01</v>
      </c>
      <c r="AC44">
        <v>0.01</v>
      </c>
      <c r="AF44" s="6">
        <v>57</v>
      </c>
      <c r="AG44" s="5">
        <f t="shared" si="4"/>
        <v>3.408E-3</v>
      </c>
      <c r="AH44">
        <f t="shared" si="8"/>
        <v>3.3575616E-3</v>
      </c>
      <c r="AI44">
        <f t="shared" si="8"/>
        <v>3.3085412006400002E-3</v>
      </c>
      <c r="AJ44">
        <f t="shared" si="8"/>
        <v>3.2612290614708484E-3</v>
      </c>
      <c r="AK44">
        <f t="shared" si="8"/>
        <v>3.2155718546102567E-3</v>
      </c>
      <c r="AL44">
        <f t="shared" si="8"/>
        <v>3.1718400773875573E-3</v>
      </c>
      <c r="AM44">
        <f t="shared" si="8"/>
        <v>3.1299717883660418E-3</v>
      </c>
      <c r="AN44">
        <f t="shared" si="8"/>
        <v>3.0895951522961198E-3</v>
      </c>
      <c r="AO44">
        <f t="shared" si="8"/>
        <v>3.0509752128924186E-3</v>
      </c>
      <c r="AP44">
        <f t="shared" si="8"/>
        <v>3.0140584128164204E-3</v>
      </c>
      <c r="AQ44">
        <f t="shared" si="8"/>
        <v>2.9787939293864679E-3</v>
      </c>
      <c r="AR44">
        <f t="shared" si="8"/>
        <v>2.9451335579844008E-3</v>
      </c>
      <c r="AS44">
        <f t="shared" si="8"/>
        <v>2.9127370888465723E-3</v>
      </c>
      <c r="AT44">
        <f t="shared" si="8"/>
        <v>2.8815708019959141E-3</v>
      </c>
      <c r="AU44">
        <f t="shared" si="8"/>
        <v>2.8516024656551568E-3</v>
      </c>
      <c r="AV44">
        <f t="shared" si="8"/>
        <v>2.8225161205054743E-3</v>
      </c>
      <c r="AW44">
        <f t="shared" si="8"/>
        <v>2.794008707688369E-3</v>
      </c>
      <c r="AX44">
        <f t="shared" si="10"/>
        <v>2.7660686206114854E-3</v>
      </c>
      <c r="AY44">
        <f t="shared" si="10"/>
        <v>2.7384079344053703E-3</v>
      </c>
      <c r="AZ44">
        <f t="shared" si="10"/>
        <v>2.7110238550613168E-3</v>
      </c>
      <c r="BA44">
        <f t="shared" si="10"/>
        <v>2.6839136165107036E-3</v>
      </c>
      <c r="BB44">
        <f t="shared" si="10"/>
        <v>2.6570744803455964E-3</v>
      </c>
      <c r="BC44">
        <f t="shared" si="10"/>
        <v>2.6305037355421404E-3</v>
      </c>
      <c r="BD44">
        <f t="shared" si="10"/>
        <v>2.6041986981867188E-3</v>
      </c>
      <c r="BE44">
        <f t="shared" si="9"/>
        <v>2.5781567112048514E-3</v>
      </c>
      <c r="BF44">
        <f t="shared" si="9"/>
        <v>2.5523751440928028E-3</v>
      </c>
      <c r="BG44">
        <f t="shared" si="9"/>
        <v>2.5268513926518747E-3</v>
      </c>
      <c r="BH44">
        <f t="shared" si="9"/>
        <v>2.501582878725356E-3</v>
      </c>
      <c r="BI44">
        <f t="shared" si="9"/>
        <v>2.4765670499381025E-3</v>
      </c>
    </row>
    <row r="45" spans="1:61" x14ac:dyDescent="0.2">
      <c r="A45" s="4">
        <v>58</v>
      </c>
      <c r="B45" s="8">
        <v>3.16E-3</v>
      </c>
      <c r="D45">
        <f t="shared" si="2"/>
        <v>58</v>
      </c>
      <c r="E45" s="9">
        <v>1.2</v>
      </c>
      <c r="F45">
        <f t="shared" si="3"/>
        <v>3.7919999999999998E-3</v>
      </c>
      <c r="H45" s="6">
        <v>58</v>
      </c>
      <c r="I45">
        <v>1.5299999999999999E-2</v>
      </c>
      <c r="J45">
        <v>1.4999999999999999E-2</v>
      </c>
      <c r="K45">
        <v>1.47E-2</v>
      </c>
      <c r="L45">
        <v>1.44E-2</v>
      </c>
      <c r="M45">
        <v>1.4E-2</v>
      </c>
      <c r="N45">
        <v>1.3599999999999999E-2</v>
      </c>
      <c r="O45">
        <v>1.32E-2</v>
      </c>
      <c r="P45">
        <v>1.2800000000000001E-2</v>
      </c>
      <c r="Q45">
        <v>1.24E-2</v>
      </c>
      <c r="R45">
        <v>1.2E-2</v>
      </c>
      <c r="S45">
        <v>1.1599999999999999E-2</v>
      </c>
      <c r="T45">
        <v>1.12E-2</v>
      </c>
      <c r="U45">
        <v>1.09E-2</v>
      </c>
      <c r="V45">
        <v>1.06E-2</v>
      </c>
      <c r="W45">
        <v>1.03E-2</v>
      </c>
      <c r="X45">
        <v>1.0200000000000001E-2</v>
      </c>
      <c r="Y45">
        <v>0.01</v>
      </c>
      <c r="Z45">
        <v>0.01</v>
      </c>
      <c r="AA45">
        <v>0.01</v>
      </c>
      <c r="AB45">
        <v>0.01</v>
      </c>
      <c r="AC45">
        <v>0.01</v>
      </c>
      <c r="AF45" s="6">
        <v>58</v>
      </c>
      <c r="AG45" s="5">
        <f t="shared" si="4"/>
        <v>3.7919999999999998E-3</v>
      </c>
      <c r="AH45">
        <f t="shared" si="8"/>
        <v>3.7339824E-3</v>
      </c>
      <c r="AI45">
        <f t="shared" si="8"/>
        <v>3.6779726639999998E-3</v>
      </c>
      <c r="AJ45">
        <f t="shared" si="8"/>
        <v>3.6239064658391998E-3</v>
      </c>
      <c r="AK45">
        <f t="shared" si="8"/>
        <v>3.5717222127311155E-3</v>
      </c>
      <c r="AL45">
        <f t="shared" si="8"/>
        <v>3.5217181017528801E-3</v>
      </c>
      <c r="AM45">
        <f t="shared" si="8"/>
        <v>3.4738227355690411E-3</v>
      </c>
      <c r="AN45">
        <f t="shared" si="8"/>
        <v>3.4279682754595297E-3</v>
      </c>
      <c r="AO45">
        <f t="shared" si="8"/>
        <v>3.3840902815336477E-3</v>
      </c>
      <c r="AP45">
        <f t="shared" si="8"/>
        <v>3.3421275620426306E-3</v>
      </c>
      <c r="AQ45">
        <f t="shared" si="8"/>
        <v>3.302022031298119E-3</v>
      </c>
      <c r="AR45">
        <f t="shared" si="8"/>
        <v>3.2637185757350608E-3</v>
      </c>
      <c r="AS45">
        <f t="shared" si="8"/>
        <v>3.2271649276868282E-3</v>
      </c>
      <c r="AT45">
        <f t="shared" si="8"/>
        <v>3.1919888299750416E-3</v>
      </c>
      <c r="AU45">
        <f t="shared" si="8"/>
        <v>3.1581537483773058E-3</v>
      </c>
      <c r="AV45">
        <f t="shared" si="8"/>
        <v>3.1256247647690194E-3</v>
      </c>
      <c r="AW45">
        <f t="shared" si="8"/>
        <v>3.0937433921683754E-3</v>
      </c>
      <c r="AX45">
        <f t="shared" si="10"/>
        <v>3.0628059582466917E-3</v>
      </c>
      <c r="AY45">
        <f t="shared" si="10"/>
        <v>3.0321778986642247E-3</v>
      </c>
      <c r="AZ45">
        <f t="shared" si="10"/>
        <v>3.0018561196775823E-3</v>
      </c>
      <c r="BA45">
        <f t="shared" si="10"/>
        <v>2.9718375584808065E-3</v>
      </c>
      <c r="BB45">
        <f t="shared" si="10"/>
        <v>2.9421191828959982E-3</v>
      </c>
      <c r="BC45">
        <f t="shared" si="10"/>
        <v>2.9126979910670384E-3</v>
      </c>
      <c r="BD45">
        <f t="shared" si="10"/>
        <v>2.8835710111563681E-3</v>
      </c>
      <c r="BE45">
        <f t="shared" si="9"/>
        <v>2.8547353010448043E-3</v>
      </c>
      <c r="BF45">
        <f t="shared" si="9"/>
        <v>2.8261879480343563E-3</v>
      </c>
      <c r="BG45">
        <f t="shared" si="9"/>
        <v>2.7979260685540128E-3</v>
      </c>
      <c r="BH45">
        <f t="shared" si="9"/>
        <v>2.7699468078684728E-3</v>
      </c>
      <c r="BI45">
        <f t="shared" si="9"/>
        <v>2.7422473397897881E-3</v>
      </c>
    </row>
    <row r="46" spans="1:61" x14ac:dyDescent="0.2">
      <c r="A46" s="4">
        <v>59</v>
      </c>
      <c r="B46" s="8">
        <v>3.49E-3</v>
      </c>
      <c r="D46">
        <f t="shared" si="2"/>
        <v>59</v>
      </c>
      <c r="E46" s="9">
        <v>1.2</v>
      </c>
      <c r="F46">
        <f t="shared" si="3"/>
        <v>4.1879999999999999E-3</v>
      </c>
      <c r="H46" s="6">
        <v>59</v>
      </c>
      <c r="I46">
        <v>1.5800000000000002E-2</v>
      </c>
      <c r="J46">
        <v>1.55E-2</v>
      </c>
      <c r="K46">
        <v>1.5100000000000001E-2</v>
      </c>
      <c r="L46">
        <v>1.4800000000000001E-2</v>
      </c>
      <c r="M46">
        <v>1.44E-2</v>
      </c>
      <c r="N46">
        <v>1.3899999999999999E-2</v>
      </c>
      <c r="O46">
        <v>1.35E-2</v>
      </c>
      <c r="P46">
        <v>1.3100000000000001E-2</v>
      </c>
      <c r="Q46">
        <v>1.26E-2</v>
      </c>
      <c r="R46">
        <v>1.2200000000000001E-2</v>
      </c>
      <c r="S46">
        <v>1.18E-2</v>
      </c>
      <c r="T46">
        <v>1.14E-2</v>
      </c>
      <c r="U46">
        <v>1.0999999999999999E-2</v>
      </c>
      <c r="V46">
        <v>1.0699999999999999E-2</v>
      </c>
      <c r="W46">
        <v>1.0500000000000001E-2</v>
      </c>
      <c r="X46">
        <v>1.0200000000000001E-2</v>
      </c>
      <c r="Y46">
        <v>1.01E-2</v>
      </c>
      <c r="Z46">
        <v>0.01</v>
      </c>
      <c r="AA46">
        <v>0.01</v>
      </c>
      <c r="AB46">
        <v>0.01</v>
      </c>
      <c r="AC46">
        <v>0.01</v>
      </c>
      <c r="AF46" s="6">
        <v>59</v>
      </c>
      <c r="AG46" s="5">
        <f t="shared" si="4"/>
        <v>4.1879999999999999E-3</v>
      </c>
      <c r="AH46">
        <f t="shared" si="8"/>
        <v>4.1218295999999998E-3</v>
      </c>
      <c r="AI46">
        <f t="shared" si="8"/>
        <v>4.0579412411999999E-3</v>
      </c>
      <c r="AJ46">
        <f t="shared" si="8"/>
        <v>3.9966663284578801E-3</v>
      </c>
      <c r="AK46">
        <f t="shared" si="8"/>
        <v>3.9375156667967037E-3</v>
      </c>
      <c r="AL46">
        <f t="shared" si="8"/>
        <v>3.8808154411948312E-3</v>
      </c>
      <c r="AM46">
        <f t="shared" si="8"/>
        <v>3.8268721065622228E-3</v>
      </c>
      <c r="AN46">
        <f t="shared" si="8"/>
        <v>3.7752093331236331E-3</v>
      </c>
      <c r="AO46">
        <f t="shared" si="8"/>
        <v>3.7257540908597134E-3</v>
      </c>
      <c r="AP46">
        <f t="shared" si="8"/>
        <v>3.6788095893148811E-3</v>
      </c>
      <c r="AQ46">
        <f t="shared" si="8"/>
        <v>3.6339281123252396E-3</v>
      </c>
      <c r="AR46">
        <f t="shared" si="8"/>
        <v>3.5910477605998019E-3</v>
      </c>
      <c r="AS46">
        <f t="shared" si="8"/>
        <v>3.5501098161289644E-3</v>
      </c>
      <c r="AT46">
        <f t="shared" si="8"/>
        <v>3.5110586081515457E-3</v>
      </c>
      <c r="AU46">
        <f t="shared" si="8"/>
        <v>3.4734902810443242E-3</v>
      </c>
      <c r="AV46">
        <f t="shared" si="8"/>
        <v>3.437018633093359E-3</v>
      </c>
      <c r="AW46">
        <f t="shared" si="8"/>
        <v>3.4019610430358069E-3</v>
      </c>
      <c r="AX46">
        <f t="shared" si="10"/>
        <v>3.3676012365011451E-3</v>
      </c>
      <c r="AY46">
        <f t="shared" si="10"/>
        <v>3.3339252241361334E-3</v>
      </c>
      <c r="AZ46">
        <f t="shared" si="10"/>
        <v>3.3005859718947721E-3</v>
      </c>
      <c r="BA46">
        <f t="shared" si="10"/>
        <v>3.2675801121758241E-3</v>
      </c>
      <c r="BB46">
        <f t="shared" si="10"/>
        <v>3.234904311054066E-3</v>
      </c>
      <c r="BC46">
        <f t="shared" si="10"/>
        <v>3.2025552679435252E-3</v>
      </c>
      <c r="BD46">
        <f t="shared" si="10"/>
        <v>3.1705297152640898E-3</v>
      </c>
      <c r="BE46">
        <f t="shared" si="9"/>
        <v>3.1388244181114488E-3</v>
      </c>
      <c r="BF46">
        <f t="shared" si="9"/>
        <v>3.1074361739303344E-3</v>
      </c>
      <c r="BG46">
        <f t="shared" si="9"/>
        <v>3.0763618121910311E-3</v>
      </c>
      <c r="BH46">
        <f t="shared" si="9"/>
        <v>3.0455981940691206E-3</v>
      </c>
      <c r="BI46">
        <f t="shared" si="9"/>
        <v>3.0151422121284296E-3</v>
      </c>
    </row>
    <row r="47" spans="1:61" x14ac:dyDescent="0.2">
      <c r="A47" s="4">
        <v>60</v>
      </c>
      <c r="B47" s="8">
        <v>3.8500000000000001E-3</v>
      </c>
      <c r="D47">
        <f t="shared" si="2"/>
        <v>60</v>
      </c>
      <c r="E47" s="9">
        <v>1.2</v>
      </c>
      <c r="F47">
        <f t="shared" si="3"/>
        <v>4.62E-3</v>
      </c>
      <c r="H47" s="6">
        <v>60</v>
      </c>
      <c r="I47">
        <v>1.6199999999999999E-2</v>
      </c>
      <c r="J47">
        <v>1.5900000000000001E-2</v>
      </c>
      <c r="K47">
        <v>1.55E-2</v>
      </c>
      <c r="L47">
        <v>1.5100000000000001E-2</v>
      </c>
      <c r="M47">
        <v>1.47E-2</v>
      </c>
      <c r="N47">
        <v>1.43E-2</v>
      </c>
      <c r="O47">
        <v>1.38E-2</v>
      </c>
      <c r="P47">
        <v>1.34E-2</v>
      </c>
      <c r="Q47">
        <v>1.29E-2</v>
      </c>
      <c r="R47">
        <v>1.24E-2</v>
      </c>
      <c r="S47">
        <v>1.2E-2</v>
      </c>
      <c r="T47">
        <v>1.1599999999999999E-2</v>
      </c>
      <c r="U47">
        <v>1.12E-2</v>
      </c>
      <c r="V47">
        <v>1.09E-2</v>
      </c>
      <c r="W47">
        <v>1.06E-2</v>
      </c>
      <c r="X47">
        <v>1.03E-2</v>
      </c>
      <c r="Y47">
        <v>1.0200000000000001E-2</v>
      </c>
      <c r="Z47">
        <v>0.01</v>
      </c>
      <c r="AA47">
        <v>0.01</v>
      </c>
      <c r="AB47">
        <v>0.01</v>
      </c>
      <c r="AC47">
        <v>0.01</v>
      </c>
      <c r="AF47" s="6">
        <v>60</v>
      </c>
      <c r="AG47" s="5">
        <f t="shared" si="4"/>
        <v>4.62E-3</v>
      </c>
      <c r="AH47">
        <f>AG47*(1-IF(AH$4&lt;MAX($I$4:$AC$4),I47,$AC47))</f>
        <v>4.5451559999999998E-3</v>
      </c>
      <c r="AI47">
        <f t="shared" ref="AI47:BI56" si="11">AH47*(1-IF(AI$4&lt;MAX($I$4:$AC$4),J47,$AC47))</f>
        <v>4.4728880196E-3</v>
      </c>
      <c r="AJ47">
        <f t="shared" si="11"/>
        <v>4.4035582552962001E-3</v>
      </c>
      <c r="AK47">
        <f t="shared" si="11"/>
        <v>4.3370645256412274E-3</v>
      </c>
      <c r="AL47">
        <f t="shared" si="11"/>
        <v>4.2733096771143016E-3</v>
      </c>
      <c r="AM47">
        <f t="shared" si="11"/>
        <v>4.2122013487315675E-3</v>
      </c>
      <c r="AN47">
        <f t="shared" si="11"/>
        <v>4.1540729701190719E-3</v>
      </c>
      <c r="AO47">
        <f t="shared" si="11"/>
        <v>4.0984083923194768E-3</v>
      </c>
      <c r="AP47">
        <f t="shared" si="11"/>
        <v>4.0455389240585558E-3</v>
      </c>
      <c r="AQ47">
        <f t="shared" si="11"/>
        <v>3.99537424140023E-3</v>
      </c>
      <c r="AR47">
        <f t="shared" si="11"/>
        <v>3.9474297505034273E-3</v>
      </c>
      <c r="AS47">
        <f t="shared" si="11"/>
        <v>3.9016395653975874E-3</v>
      </c>
      <c r="AT47">
        <f t="shared" si="11"/>
        <v>3.8579412022651345E-3</v>
      </c>
      <c r="AU47">
        <f t="shared" si="11"/>
        <v>3.8158896431604444E-3</v>
      </c>
      <c r="AV47">
        <f t="shared" si="11"/>
        <v>3.7754412129429437E-3</v>
      </c>
      <c r="AW47">
        <f t="shared" si="11"/>
        <v>3.7365541684496314E-3</v>
      </c>
      <c r="AX47">
        <f t="shared" si="11"/>
        <v>3.6984413159314453E-3</v>
      </c>
      <c r="AY47">
        <f t="shared" si="11"/>
        <v>3.6614569027721309E-3</v>
      </c>
      <c r="AZ47">
        <f t="shared" si="11"/>
        <v>3.6248423337444098E-3</v>
      </c>
      <c r="BA47">
        <f t="shared" si="11"/>
        <v>3.5885939104069657E-3</v>
      </c>
      <c r="BB47">
        <f t="shared" si="11"/>
        <v>3.5527079713028962E-3</v>
      </c>
      <c r="BC47">
        <f t="shared" si="11"/>
        <v>3.517180891589867E-3</v>
      </c>
      <c r="BD47">
        <f t="shared" si="11"/>
        <v>3.4820090826739683E-3</v>
      </c>
      <c r="BE47">
        <f t="shared" si="11"/>
        <v>3.4471889918472284E-3</v>
      </c>
      <c r="BF47">
        <f t="shared" si="11"/>
        <v>3.4127171019287562E-3</v>
      </c>
      <c r="BG47">
        <f t="shared" si="11"/>
        <v>3.3785899309094689E-3</v>
      </c>
      <c r="BH47">
        <f t="shared" si="11"/>
        <v>3.3448040316003741E-3</v>
      </c>
      <c r="BI47">
        <f t="shared" si="11"/>
        <v>3.3113559912843703E-3</v>
      </c>
    </row>
    <row r="48" spans="1:61" x14ac:dyDescent="0.2">
      <c r="A48" s="4">
        <v>61</v>
      </c>
      <c r="B48" s="8">
        <v>4.2199999999999998E-3</v>
      </c>
      <c r="D48">
        <f t="shared" si="2"/>
        <v>61</v>
      </c>
      <c r="E48" s="9">
        <f>E47-(0.1)/10</f>
        <v>1.19</v>
      </c>
      <c r="F48">
        <f t="shared" si="3"/>
        <v>5.0217999999999999E-3</v>
      </c>
      <c r="H48" s="6">
        <v>61</v>
      </c>
      <c r="I48">
        <v>1.66E-2</v>
      </c>
      <c r="J48">
        <v>1.6199999999999999E-2</v>
      </c>
      <c r="K48">
        <v>1.5900000000000001E-2</v>
      </c>
      <c r="L48">
        <v>1.54E-2</v>
      </c>
      <c r="M48">
        <v>1.4999999999999999E-2</v>
      </c>
      <c r="N48">
        <v>1.4500000000000001E-2</v>
      </c>
      <c r="O48">
        <v>1.4E-2</v>
      </c>
      <c r="P48">
        <v>1.35E-2</v>
      </c>
      <c r="Q48">
        <v>1.2999999999999999E-2</v>
      </c>
      <c r="R48">
        <v>1.26E-2</v>
      </c>
      <c r="S48">
        <v>1.21E-2</v>
      </c>
      <c r="T48">
        <v>1.17E-2</v>
      </c>
      <c r="U48">
        <v>1.1299999999999999E-2</v>
      </c>
      <c r="V48">
        <v>1.09E-2</v>
      </c>
      <c r="W48">
        <v>1.06E-2</v>
      </c>
      <c r="X48">
        <v>1.04E-2</v>
      </c>
      <c r="Y48">
        <v>1.0200000000000001E-2</v>
      </c>
      <c r="Z48">
        <v>0.01</v>
      </c>
      <c r="AA48">
        <v>0.01</v>
      </c>
      <c r="AB48">
        <v>0.01</v>
      </c>
      <c r="AC48">
        <v>0.01</v>
      </c>
      <c r="AF48" s="6">
        <v>61</v>
      </c>
      <c r="AG48" s="5">
        <f t="shared" si="4"/>
        <v>5.0217999999999999E-3</v>
      </c>
      <c r="AH48">
        <f t="shared" ref="AH48:AT63" si="12">AG48*(1-IF(AH$4&lt;MAX($I$4:$AC$4),I48,$AC48))</f>
        <v>4.9384381200000002E-3</v>
      </c>
      <c r="AI48">
        <f t="shared" si="11"/>
        <v>4.8584354224560002E-3</v>
      </c>
      <c r="AJ48">
        <f t="shared" si="11"/>
        <v>4.7811862992389494E-3</v>
      </c>
      <c r="AK48">
        <f t="shared" si="11"/>
        <v>4.7075560302306694E-3</v>
      </c>
      <c r="AL48">
        <f t="shared" si="11"/>
        <v>4.6369426897772091E-3</v>
      </c>
      <c r="AM48">
        <f t="shared" si="11"/>
        <v>4.5697070207754396E-3</v>
      </c>
      <c r="AN48">
        <f t="shared" si="11"/>
        <v>4.505731122484583E-3</v>
      </c>
      <c r="AO48">
        <f t="shared" si="11"/>
        <v>4.4449037523310413E-3</v>
      </c>
      <c r="AP48">
        <f t="shared" si="11"/>
        <v>4.3871200035507374E-3</v>
      </c>
      <c r="AQ48">
        <f t="shared" si="11"/>
        <v>4.331842291505998E-3</v>
      </c>
      <c r="AR48">
        <f t="shared" si="11"/>
        <v>4.2794269997787756E-3</v>
      </c>
      <c r="AS48">
        <f t="shared" si="11"/>
        <v>4.2293577038813633E-3</v>
      </c>
      <c r="AT48">
        <f t="shared" si="11"/>
        <v>4.1815659618275039E-3</v>
      </c>
      <c r="AU48">
        <f t="shared" si="11"/>
        <v>4.1359868928435841E-3</v>
      </c>
      <c r="AV48">
        <f t="shared" si="11"/>
        <v>4.0921454317794422E-3</v>
      </c>
      <c r="AW48">
        <f t="shared" si="11"/>
        <v>4.0495871192889358E-3</v>
      </c>
      <c r="AX48">
        <f t="shared" si="11"/>
        <v>4.0082813306721891E-3</v>
      </c>
      <c r="AY48">
        <f t="shared" si="11"/>
        <v>3.9681985173654673E-3</v>
      </c>
      <c r="AZ48">
        <f t="shared" si="11"/>
        <v>3.9285165321918123E-3</v>
      </c>
      <c r="BA48">
        <f t="shared" si="11"/>
        <v>3.8892313668698942E-3</v>
      </c>
      <c r="BB48">
        <f t="shared" si="11"/>
        <v>3.8503390532011951E-3</v>
      </c>
      <c r="BC48">
        <f t="shared" si="11"/>
        <v>3.8118356626691829E-3</v>
      </c>
      <c r="BD48">
        <f t="shared" si="11"/>
        <v>3.773717306042491E-3</v>
      </c>
      <c r="BE48">
        <f t="shared" si="11"/>
        <v>3.7359801329820662E-3</v>
      </c>
      <c r="BF48">
        <f t="shared" si="11"/>
        <v>3.6986203316522453E-3</v>
      </c>
      <c r="BG48">
        <f t="shared" si="11"/>
        <v>3.6616341283357227E-3</v>
      </c>
      <c r="BH48">
        <f t="shared" si="11"/>
        <v>3.6250177870523655E-3</v>
      </c>
      <c r="BI48">
        <f t="shared" si="11"/>
        <v>3.5887676091818418E-3</v>
      </c>
    </row>
    <row r="49" spans="1:61" x14ac:dyDescent="0.2">
      <c r="A49" s="4">
        <v>62</v>
      </c>
      <c r="B49" s="8">
        <v>4.6299999999999996E-3</v>
      </c>
      <c r="D49">
        <f t="shared" si="2"/>
        <v>62</v>
      </c>
      <c r="E49" s="9">
        <f t="shared" ref="E49:E56" si="13">E48-(0.1)/10</f>
        <v>1.18</v>
      </c>
      <c r="F49">
        <f t="shared" si="3"/>
        <v>5.4633999999999993E-3</v>
      </c>
      <c r="H49" s="6">
        <v>62</v>
      </c>
      <c r="I49">
        <v>1.6899999999999998E-2</v>
      </c>
      <c r="J49">
        <v>1.6500000000000001E-2</v>
      </c>
      <c r="K49">
        <v>1.61E-2</v>
      </c>
      <c r="L49">
        <v>1.5699999999999999E-2</v>
      </c>
      <c r="M49">
        <v>1.52E-2</v>
      </c>
      <c r="N49">
        <v>1.47E-2</v>
      </c>
      <c r="O49">
        <v>1.4200000000000001E-2</v>
      </c>
      <c r="P49">
        <v>1.37E-2</v>
      </c>
      <c r="Q49">
        <v>1.32E-2</v>
      </c>
      <c r="R49">
        <v>1.2699999999999999E-2</v>
      </c>
      <c r="S49">
        <v>1.2200000000000001E-2</v>
      </c>
      <c r="T49">
        <v>1.18E-2</v>
      </c>
      <c r="U49">
        <v>1.1299999999999999E-2</v>
      </c>
      <c r="V49">
        <v>1.0999999999999999E-2</v>
      </c>
      <c r="W49">
        <v>1.06E-2</v>
      </c>
      <c r="X49">
        <v>1.04E-2</v>
      </c>
      <c r="Y49">
        <v>1.0200000000000001E-2</v>
      </c>
      <c r="Z49">
        <v>0.01</v>
      </c>
      <c r="AA49">
        <v>0.01</v>
      </c>
      <c r="AB49">
        <v>0.01</v>
      </c>
      <c r="AC49">
        <v>0.01</v>
      </c>
      <c r="AF49" s="6">
        <v>62</v>
      </c>
      <c r="AG49" s="5">
        <f t="shared" si="4"/>
        <v>5.4633999999999993E-3</v>
      </c>
      <c r="AH49">
        <f t="shared" si="12"/>
        <v>5.3710685399999993E-3</v>
      </c>
      <c r="AI49">
        <f t="shared" si="11"/>
        <v>5.2824459090899997E-3</v>
      </c>
      <c r="AJ49">
        <f t="shared" si="11"/>
        <v>5.1973985299536511E-3</v>
      </c>
      <c r="AK49">
        <f t="shared" si="11"/>
        <v>5.1157993730333784E-3</v>
      </c>
      <c r="AL49">
        <f t="shared" si="11"/>
        <v>5.038039222563271E-3</v>
      </c>
      <c r="AM49">
        <f t="shared" si="11"/>
        <v>4.9639800459915905E-3</v>
      </c>
      <c r="AN49">
        <f t="shared" si="11"/>
        <v>4.8934915293385103E-3</v>
      </c>
      <c r="AO49">
        <f t="shared" si="11"/>
        <v>4.8264506953865725E-3</v>
      </c>
      <c r="AP49">
        <f t="shared" si="11"/>
        <v>4.7627415462074699E-3</v>
      </c>
      <c r="AQ49">
        <f t="shared" si="11"/>
        <v>4.7022547285706347E-3</v>
      </c>
      <c r="AR49">
        <f t="shared" si="11"/>
        <v>4.6448872208820734E-3</v>
      </c>
      <c r="AS49">
        <f t="shared" si="11"/>
        <v>4.5900775516756649E-3</v>
      </c>
      <c r="AT49">
        <f t="shared" si="11"/>
        <v>4.5382096753417301E-3</v>
      </c>
      <c r="AU49">
        <f t="shared" si="11"/>
        <v>4.4882893689129708E-3</v>
      </c>
      <c r="AV49">
        <f t="shared" si="11"/>
        <v>4.4407135016024928E-3</v>
      </c>
      <c r="AW49">
        <f t="shared" si="11"/>
        <v>4.3945300811858269E-3</v>
      </c>
      <c r="AX49">
        <f t="shared" si="11"/>
        <v>4.3497058743577318E-3</v>
      </c>
      <c r="AY49">
        <f t="shared" si="11"/>
        <v>4.3062088156141541E-3</v>
      </c>
      <c r="AZ49">
        <f t="shared" si="11"/>
        <v>4.2631467274580129E-3</v>
      </c>
      <c r="BA49">
        <f t="shared" si="11"/>
        <v>4.2205152601834323E-3</v>
      </c>
      <c r="BB49">
        <f t="shared" si="11"/>
        <v>4.1783101075815983E-3</v>
      </c>
      <c r="BC49">
        <f t="shared" si="11"/>
        <v>4.1365270065057821E-3</v>
      </c>
      <c r="BD49">
        <f t="shared" si="11"/>
        <v>4.0951617364407243E-3</v>
      </c>
      <c r="BE49">
        <f t="shared" si="11"/>
        <v>4.0542101190763173E-3</v>
      </c>
      <c r="BF49">
        <f t="shared" si="11"/>
        <v>4.0136680178855539E-3</v>
      </c>
      <c r="BG49">
        <f t="shared" si="11"/>
        <v>3.9735313377066983E-3</v>
      </c>
      <c r="BH49">
        <f t="shared" si="11"/>
        <v>3.933796024329631E-3</v>
      </c>
      <c r="BI49">
        <f t="shared" si="11"/>
        <v>3.8944580640863347E-3</v>
      </c>
    </row>
    <row r="50" spans="1:61" x14ac:dyDescent="0.2">
      <c r="A50" s="4">
        <v>63</v>
      </c>
      <c r="B50" s="8">
        <v>5.1000000000000004E-3</v>
      </c>
      <c r="D50">
        <f t="shared" si="2"/>
        <v>63</v>
      </c>
      <c r="E50" s="9">
        <f t="shared" si="13"/>
        <v>1.17</v>
      </c>
      <c r="F50">
        <f t="shared" si="3"/>
        <v>5.9670000000000001E-3</v>
      </c>
      <c r="H50" s="6">
        <v>63</v>
      </c>
      <c r="I50">
        <v>1.7100000000000001E-2</v>
      </c>
      <c r="J50">
        <v>1.67E-2</v>
      </c>
      <c r="K50">
        <v>1.6299999999999999E-2</v>
      </c>
      <c r="L50">
        <v>1.5800000000000002E-2</v>
      </c>
      <c r="M50">
        <v>1.5299999999999999E-2</v>
      </c>
      <c r="N50">
        <v>1.4800000000000001E-2</v>
      </c>
      <c r="O50">
        <v>1.43E-2</v>
      </c>
      <c r="P50">
        <v>1.38E-2</v>
      </c>
      <c r="Q50">
        <v>1.3299999999999999E-2</v>
      </c>
      <c r="R50">
        <v>1.2699999999999999E-2</v>
      </c>
      <c r="S50">
        <v>1.23E-2</v>
      </c>
      <c r="T50">
        <v>1.18E-2</v>
      </c>
      <c r="U50">
        <v>1.14E-2</v>
      </c>
      <c r="V50">
        <v>1.0999999999999999E-2</v>
      </c>
      <c r="W50">
        <v>1.06E-2</v>
      </c>
      <c r="X50">
        <v>1.04E-2</v>
      </c>
      <c r="Y50">
        <v>1.0200000000000001E-2</v>
      </c>
      <c r="Z50">
        <v>0.01</v>
      </c>
      <c r="AA50">
        <v>0.01</v>
      </c>
      <c r="AB50">
        <v>0.01</v>
      </c>
      <c r="AC50">
        <v>0.01</v>
      </c>
      <c r="AF50" s="6">
        <v>63</v>
      </c>
      <c r="AG50" s="5">
        <f t="shared" si="4"/>
        <v>5.9670000000000001E-3</v>
      </c>
      <c r="AH50">
        <f t="shared" si="12"/>
        <v>5.8649643E-3</v>
      </c>
      <c r="AI50">
        <f t="shared" si="11"/>
        <v>5.76701939619E-3</v>
      </c>
      <c r="AJ50">
        <f t="shared" si="11"/>
        <v>5.6730169800321036E-3</v>
      </c>
      <c r="AK50">
        <f t="shared" si="11"/>
        <v>5.5833833117475964E-3</v>
      </c>
      <c r="AL50">
        <f t="shared" si="11"/>
        <v>5.4979575470778582E-3</v>
      </c>
      <c r="AM50">
        <f t="shared" si="11"/>
        <v>5.4165877753811053E-3</v>
      </c>
      <c r="AN50">
        <f t="shared" si="11"/>
        <v>5.3391305701931558E-3</v>
      </c>
      <c r="AO50">
        <f t="shared" si="11"/>
        <v>5.2654505683244904E-3</v>
      </c>
      <c r="AP50">
        <f t="shared" si="11"/>
        <v>5.1954200757657748E-3</v>
      </c>
      <c r="AQ50">
        <f t="shared" si="11"/>
        <v>5.129438240803549E-3</v>
      </c>
      <c r="AR50">
        <f t="shared" si="11"/>
        <v>5.0663461504416654E-3</v>
      </c>
      <c r="AS50">
        <f t="shared" si="11"/>
        <v>5.0065632658664533E-3</v>
      </c>
      <c r="AT50">
        <f t="shared" si="11"/>
        <v>4.9494884446355759E-3</v>
      </c>
      <c r="AU50">
        <f t="shared" si="11"/>
        <v>4.8950440717445845E-3</v>
      </c>
      <c r="AV50">
        <f t="shared" si="11"/>
        <v>4.8431566045840915E-3</v>
      </c>
      <c r="AW50">
        <f t="shared" si="11"/>
        <v>4.7927877758964172E-3</v>
      </c>
      <c r="AX50">
        <f t="shared" si="11"/>
        <v>4.7439013405822742E-3</v>
      </c>
      <c r="AY50">
        <f t="shared" si="11"/>
        <v>4.6964623271764511E-3</v>
      </c>
      <c r="AZ50">
        <f t="shared" si="11"/>
        <v>4.6494977039046861E-3</v>
      </c>
      <c r="BA50">
        <f t="shared" si="11"/>
        <v>4.603002726865639E-3</v>
      </c>
      <c r="BB50">
        <f t="shared" si="11"/>
        <v>4.5569726995969822E-3</v>
      </c>
      <c r="BC50">
        <f t="shared" si="11"/>
        <v>4.5114029726010122E-3</v>
      </c>
      <c r="BD50">
        <f t="shared" si="11"/>
        <v>4.4662889428750017E-3</v>
      </c>
      <c r="BE50">
        <f t="shared" si="11"/>
        <v>4.4216260534462514E-3</v>
      </c>
      <c r="BF50">
        <f t="shared" si="11"/>
        <v>4.3774097929117888E-3</v>
      </c>
      <c r="BG50">
        <f t="shared" si="11"/>
        <v>4.333635694982671E-3</v>
      </c>
      <c r="BH50">
        <f t="shared" si="11"/>
        <v>4.2902993380328439E-3</v>
      </c>
      <c r="BI50">
        <f t="shared" si="11"/>
        <v>4.2473963446525154E-3</v>
      </c>
    </row>
    <row r="51" spans="1:61" x14ac:dyDescent="0.2">
      <c r="A51" s="4">
        <v>64</v>
      </c>
      <c r="B51" s="8">
        <v>5.6100000000000004E-3</v>
      </c>
      <c r="D51">
        <f t="shared" si="2"/>
        <v>64</v>
      </c>
      <c r="E51" s="9">
        <f t="shared" si="13"/>
        <v>1.1599999999999999</v>
      </c>
      <c r="F51">
        <f t="shared" si="3"/>
        <v>6.5075999999999997E-3</v>
      </c>
      <c r="H51" s="6">
        <v>64</v>
      </c>
      <c r="I51">
        <v>1.72E-2</v>
      </c>
      <c r="J51">
        <v>1.6799999999999999E-2</v>
      </c>
      <c r="K51">
        <v>1.6400000000000001E-2</v>
      </c>
      <c r="L51">
        <v>1.5900000000000001E-2</v>
      </c>
      <c r="M51">
        <v>1.54E-2</v>
      </c>
      <c r="N51">
        <v>1.49E-2</v>
      </c>
      <c r="O51">
        <v>1.44E-2</v>
      </c>
      <c r="P51">
        <v>1.38E-2</v>
      </c>
      <c r="Q51">
        <v>1.3299999999999999E-2</v>
      </c>
      <c r="R51">
        <v>1.2800000000000001E-2</v>
      </c>
      <c r="S51">
        <v>1.23E-2</v>
      </c>
      <c r="T51">
        <v>1.18E-2</v>
      </c>
      <c r="U51">
        <v>1.14E-2</v>
      </c>
      <c r="V51">
        <v>1.0999999999999999E-2</v>
      </c>
      <c r="W51">
        <v>1.0699999999999999E-2</v>
      </c>
      <c r="X51">
        <v>1.04E-2</v>
      </c>
      <c r="Y51">
        <v>1.0200000000000001E-2</v>
      </c>
      <c r="Z51">
        <v>0.01</v>
      </c>
      <c r="AA51">
        <v>0.01</v>
      </c>
      <c r="AB51">
        <v>0.01</v>
      </c>
      <c r="AC51">
        <v>0.01</v>
      </c>
      <c r="AF51" s="6">
        <v>64</v>
      </c>
      <c r="AG51" s="5">
        <f t="shared" si="4"/>
        <v>6.5075999999999997E-3</v>
      </c>
      <c r="AH51">
        <f t="shared" si="12"/>
        <v>6.3956692799999994E-3</v>
      </c>
      <c r="AI51">
        <f t="shared" si="11"/>
        <v>6.288222036095999E-3</v>
      </c>
      <c r="AJ51">
        <f t="shared" si="11"/>
        <v>6.1850951947040244E-3</v>
      </c>
      <c r="AK51">
        <f t="shared" si="11"/>
        <v>6.0867521811082299E-3</v>
      </c>
      <c r="AL51">
        <f t="shared" si="11"/>
        <v>5.9930161975191637E-3</v>
      </c>
      <c r="AM51">
        <f t="shared" si="11"/>
        <v>5.9037202561761284E-3</v>
      </c>
      <c r="AN51">
        <f t="shared" si="11"/>
        <v>5.8187066844871925E-3</v>
      </c>
      <c r="AO51">
        <f t="shared" si="11"/>
        <v>5.7384085322412688E-3</v>
      </c>
      <c r="AP51">
        <f t="shared" si="11"/>
        <v>5.6620876987624599E-3</v>
      </c>
      <c r="AQ51">
        <f t="shared" si="11"/>
        <v>5.5896129762183005E-3</v>
      </c>
      <c r="AR51">
        <f t="shared" si="11"/>
        <v>5.5208607366108156E-3</v>
      </c>
      <c r="AS51">
        <f t="shared" si="11"/>
        <v>5.4557145799188078E-3</v>
      </c>
      <c r="AT51">
        <f t="shared" si="11"/>
        <v>5.3935194337077332E-3</v>
      </c>
      <c r="AU51">
        <f t="shared" si="11"/>
        <v>5.3341907199369477E-3</v>
      </c>
      <c r="AV51">
        <f t="shared" si="11"/>
        <v>5.277114879233622E-3</v>
      </c>
      <c r="AW51">
        <f t="shared" si="11"/>
        <v>5.2222328844895921E-3</v>
      </c>
      <c r="AX51">
        <f t="shared" si="11"/>
        <v>5.1689661090677987E-3</v>
      </c>
      <c r="AY51">
        <f t="shared" si="11"/>
        <v>5.1172764479771203E-3</v>
      </c>
      <c r="AZ51">
        <f t="shared" si="11"/>
        <v>5.0661036834973487E-3</v>
      </c>
      <c r="BA51">
        <f t="shared" si="11"/>
        <v>5.0154426466623749E-3</v>
      </c>
      <c r="BB51">
        <f t="shared" si="11"/>
        <v>4.9652882201957514E-3</v>
      </c>
      <c r="BC51">
        <f t="shared" si="11"/>
        <v>4.9156353379937942E-3</v>
      </c>
      <c r="BD51">
        <f t="shared" si="11"/>
        <v>4.8664789846138562E-3</v>
      </c>
      <c r="BE51">
        <f t="shared" si="11"/>
        <v>4.8178141947677177E-3</v>
      </c>
      <c r="BF51">
        <f t="shared" si="11"/>
        <v>4.7696360528200407E-3</v>
      </c>
      <c r="BG51">
        <f t="shared" si="11"/>
        <v>4.7219396922918407E-3</v>
      </c>
      <c r="BH51">
        <f t="shared" si="11"/>
        <v>4.6747202953689223E-3</v>
      </c>
      <c r="BI51">
        <f t="shared" si="11"/>
        <v>4.6279730924152331E-3</v>
      </c>
    </row>
    <row r="52" spans="1:61" x14ac:dyDescent="0.2">
      <c r="A52" s="4">
        <v>65</v>
      </c>
      <c r="B52" s="8">
        <v>6.1799999999999997E-3</v>
      </c>
      <c r="D52">
        <f t="shared" si="2"/>
        <v>65</v>
      </c>
      <c r="E52" s="9">
        <f t="shared" si="13"/>
        <v>1.1499999999999999</v>
      </c>
      <c r="F52">
        <f t="shared" si="3"/>
        <v>7.1069999999999987E-3</v>
      </c>
      <c r="H52" s="6">
        <v>65</v>
      </c>
      <c r="I52">
        <v>1.7100000000000001E-2</v>
      </c>
      <c r="J52">
        <v>1.67E-2</v>
      </c>
      <c r="K52">
        <v>1.6299999999999999E-2</v>
      </c>
      <c r="L52">
        <v>1.5800000000000002E-2</v>
      </c>
      <c r="M52">
        <v>1.5299999999999999E-2</v>
      </c>
      <c r="N52">
        <v>1.4800000000000001E-2</v>
      </c>
      <c r="O52">
        <v>1.43E-2</v>
      </c>
      <c r="P52">
        <v>1.38E-2</v>
      </c>
      <c r="Q52">
        <v>1.32E-2</v>
      </c>
      <c r="R52">
        <v>1.2699999999999999E-2</v>
      </c>
      <c r="S52">
        <v>1.2200000000000001E-2</v>
      </c>
      <c r="T52">
        <v>1.18E-2</v>
      </c>
      <c r="U52">
        <v>1.14E-2</v>
      </c>
      <c r="V52">
        <v>1.0999999999999999E-2</v>
      </c>
      <c r="W52">
        <v>1.06E-2</v>
      </c>
      <c r="X52">
        <v>1.04E-2</v>
      </c>
      <c r="Y52">
        <v>1.0200000000000001E-2</v>
      </c>
      <c r="Z52">
        <v>0.01</v>
      </c>
      <c r="AA52">
        <v>0.01</v>
      </c>
      <c r="AB52">
        <v>0.01</v>
      </c>
      <c r="AC52">
        <v>0.01</v>
      </c>
      <c r="AF52" s="6">
        <v>65</v>
      </c>
      <c r="AG52" s="5">
        <f t="shared" si="4"/>
        <v>7.1069999999999987E-3</v>
      </c>
      <c r="AH52">
        <f t="shared" si="12"/>
        <v>6.9854702999999985E-3</v>
      </c>
      <c r="AI52">
        <f t="shared" si="11"/>
        <v>6.8688129459899983E-3</v>
      </c>
      <c r="AJ52">
        <f t="shared" si="11"/>
        <v>6.7568512949703619E-3</v>
      </c>
      <c r="AK52">
        <f t="shared" si="11"/>
        <v>6.65009304450983E-3</v>
      </c>
      <c r="AL52">
        <f t="shared" si="11"/>
        <v>6.5483466209288301E-3</v>
      </c>
      <c r="AM52">
        <f t="shared" si="11"/>
        <v>6.4514310909390832E-3</v>
      </c>
      <c r="AN52">
        <f t="shared" si="11"/>
        <v>6.3591756263386544E-3</v>
      </c>
      <c r="AO52">
        <f t="shared" si="11"/>
        <v>6.2714190026951812E-3</v>
      </c>
      <c r="AP52">
        <f t="shared" si="11"/>
        <v>6.1886362718596051E-3</v>
      </c>
      <c r="AQ52">
        <f t="shared" si="11"/>
        <v>6.1100405912069876E-3</v>
      </c>
      <c r="AR52">
        <f t="shared" si="11"/>
        <v>6.0354980959942623E-3</v>
      </c>
      <c r="AS52">
        <f t="shared" si="11"/>
        <v>5.9642792184615295E-3</v>
      </c>
      <c r="AT52">
        <f t="shared" si="11"/>
        <v>5.8962864353710679E-3</v>
      </c>
      <c r="AU52">
        <f t="shared" si="11"/>
        <v>5.8314272845819857E-3</v>
      </c>
      <c r="AV52">
        <f t="shared" si="11"/>
        <v>5.769614155365416E-3</v>
      </c>
      <c r="AW52">
        <f t="shared" si="11"/>
        <v>5.7096101681496161E-3</v>
      </c>
      <c r="AX52">
        <f t="shared" si="11"/>
        <v>5.6513721444344904E-3</v>
      </c>
      <c r="AY52">
        <f t="shared" si="11"/>
        <v>5.5948584229901458E-3</v>
      </c>
      <c r="AZ52">
        <f t="shared" si="11"/>
        <v>5.5389098387602443E-3</v>
      </c>
      <c r="BA52">
        <f t="shared" si="11"/>
        <v>5.4835207403726421E-3</v>
      </c>
      <c r="BB52">
        <f t="shared" si="11"/>
        <v>5.4286855329689155E-3</v>
      </c>
      <c r="BC52">
        <f t="shared" si="11"/>
        <v>5.3743986776392258E-3</v>
      </c>
      <c r="BD52">
        <f t="shared" si="11"/>
        <v>5.3206546908628333E-3</v>
      </c>
      <c r="BE52">
        <f t="shared" si="11"/>
        <v>5.2674481439542046E-3</v>
      </c>
      <c r="BF52">
        <f t="shared" si="11"/>
        <v>5.2147736625146627E-3</v>
      </c>
      <c r="BG52">
        <f t="shared" si="11"/>
        <v>5.1626259258895158E-3</v>
      </c>
      <c r="BH52">
        <f t="shared" si="11"/>
        <v>5.1109996666306202E-3</v>
      </c>
      <c r="BI52">
        <f t="shared" si="11"/>
        <v>5.0598896699643138E-3</v>
      </c>
    </row>
    <row r="53" spans="1:61" x14ac:dyDescent="0.2">
      <c r="A53" s="4">
        <v>66</v>
      </c>
      <c r="B53" s="8">
        <v>6.7799999999999996E-3</v>
      </c>
      <c r="D53">
        <f t="shared" si="2"/>
        <v>66</v>
      </c>
      <c r="E53" s="9">
        <f t="shared" si="13"/>
        <v>1.1399999999999999</v>
      </c>
      <c r="F53">
        <f t="shared" si="3"/>
        <v>7.7291999999999986E-3</v>
      </c>
      <c r="H53" s="6">
        <v>66</v>
      </c>
      <c r="I53">
        <v>1.6899999999999998E-2</v>
      </c>
      <c r="J53">
        <v>1.6400000000000001E-2</v>
      </c>
      <c r="K53">
        <v>1.6E-2</v>
      </c>
      <c r="L53">
        <v>1.55E-2</v>
      </c>
      <c r="M53">
        <v>1.4999999999999999E-2</v>
      </c>
      <c r="N53">
        <v>1.4500000000000001E-2</v>
      </c>
      <c r="O53">
        <v>1.4E-2</v>
      </c>
      <c r="P53">
        <v>1.35E-2</v>
      </c>
      <c r="Q53">
        <v>1.2999999999999999E-2</v>
      </c>
      <c r="R53">
        <v>1.2500000000000001E-2</v>
      </c>
      <c r="S53">
        <v>1.2E-2</v>
      </c>
      <c r="T53">
        <v>1.1599999999999999E-2</v>
      </c>
      <c r="U53">
        <v>1.12E-2</v>
      </c>
      <c r="V53">
        <v>1.09E-2</v>
      </c>
      <c r="W53">
        <v>1.06E-2</v>
      </c>
      <c r="X53">
        <v>1.03E-2</v>
      </c>
      <c r="Y53">
        <v>1.0200000000000001E-2</v>
      </c>
      <c r="Z53">
        <v>0.01</v>
      </c>
      <c r="AA53">
        <v>0.01</v>
      </c>
      <c r="AB53">
        <v>0.01</v>
      </c>
      <c r="AC53">
        <v>0.01</v>
      </c>
      <c r="AF53" s="6">
        <v>66</v>
      </c>
      <c r="AG53" s="5">
        <f t="shared" si="4"/>
        <v>7.7291999999999986E-3</v>
      </c>
      <c r="AH53">
        <f t="shared" si="12"/>
        <v>7.598576519999998E-3</v>
      </c>
      <c r="AI53">
        <f t="shared" si="11"/>
        <v>7.473959865071998E-3</v>
      </c>
      <c r="AJ53">
        <f t="shared" si="11"/>
        <v>7.354376507230846E-3</v>
      </c>
      <c r="AK53">
        <f t="shared" si="11"/>
        <v>7.2403836713687683E-3</v>
      </c>
      <c r="AL53">
        <f t="shared" si="11"/>
        <v>7.1317779162982367E-3</v>
      </c>
      <c r="AM53">
        <f t="shared" si="11"/>
        <v>7.0283671365119127E-3</v>
      </c>
      <c r="AN53">
        <f t="shared" si="11"/>
        <v>6.9299699966007457E-3</v>
      </c>
      <c r="AO53">
        <f t="shared" si="11"/>
        <v>6.8364154016466363E-3</v>
      </c>
      <c r="AP53">
        <f t="shared" si="11"/>
        <v>6.7475420014252302E-3</v>
      </c>
      <c r="AQ53">
        <f t="shared" si="11"/>
        <v>6.6631977264074152E-3</v>
      </c>
      <c r="AR53">
        <f t="shared" si="11"/>
        <v>6.5832393536905259E-3</v>
      </c>
      <c r="AS53">
        <f t="shared" si="11"/>
        <v>6.506873777187715E-3</v>
      </c>
      <c r="AT53">
        <f t="shared" si="11"/>
        <v>6.4339967908832131E-3</v>
      </c>
      <c r="AU53">
        <f t="shared" si="11"/>
        <v>6.3638662258625857E-3</v>
      </c>
      <c r="AV53">
        <f t="shared" si="11"/>
        <v>6.2964092438684421E-3</v>
      </c>
      <c r="AW53">
        <f t="shared" si="11"/>
        <v>6.2315562286565972E-3</v>
      </c>
      <c r="AX53">
        <f t="shared" si="11"/>
        <v>6.1679943551243002E-3</v>
      </c>
      <c r="AY53">
        <f t="shared" si="11"/>
        <v>6.1063144115730567E-3</v>
      </c>
      <c r="AZ53">
        <f t="shared" si="11"/>
        <v>6.045251267457326E-3</v>
      </c>
      <c r="BA53">
        <f t="shared" si="11"/>
        <v>5.9847987547827523E-3</v>
      </c>
      <c r="BB53">
        <f t="shared" si="11"/>
        <v>5.9249507672349249E-3</v>
      </c>
      <c r="BC53">
        <f t="shared" si="11"/>
        <v>5.8657012595625755E-3</v>
      </c>
      <c r="BD53">
        <f t="shared" si="11"/>
        <v>5.8070442469669494E-3</v>
      </c>
      <c r="BE53">
        <f t="shared" si="11"/>
        <v>5.7489738044972797E-3</v>
      </c>
      <c r="BF53">
        <f t="shared" si="11"/>
        <v>5.6914840664523065E-3</v>
      </c>
      <c r="BG53">
        <f t="shared" si="11"/>
        <v>5.6345692257877833E-3</v>
      </c>
      <c r="BH53">
        <f t="shared" si="11"/>
        <v>5.5782235335299054E-3</v>
      </c>
      <c r="BI53">
        <f t="shared" si="11"/>
        <v>5.5224412981946065E-3</v>
      </c>
    </row>
    <row r="54" spans="1:61" x14ac:dyDescent="0.2">
      <c r="A54" s="4">
        <v>67</v>
      </c>
      <c r="B54" s="8">
        <v>7.4200000000000004E-3</v>
      </c>
      <c r="D54">
        <f t="shared" si="2"/>
        <v>67</v>
      </c>
      <c r="E54" s="9">
        <f t="shared" si="13"/>
        <v>1.1299999999999999</v>
      </c>
      <c r="F54">
        <f t="shared" si="3"/>
        <v>8.384599999999999E-3</v>
      </c>
      <c r="H54" s="6">
        <v>67</v>
      </c>
      <c r="I54">
        <v>1.67E-2</v>
      </c>
      <c r="J54">
        <v>1.6299999999999999E-2</v>
      </c>
      <c r="K54">
        <v>1.5800000000000002E-2</v>
      </c>
      <c r="L54">
        <v>1.5299999999999999E-2</v>
      </c>
      <c r="M54">
        <v>1.49E-2</v>
      </c>
      <c r="N54">
        <v>1.44E-2</v>
      </c>
      <c r="O54">
        <v>1.3899999999999999E-2</v>
      </c>
      <c r="P54">
        <v>1.34E-2</v>
      </c>
      <c r="Q54">
        <v>1.29E-2</v>
      </c>
      <c r="R54">
        <v>1.24E-2</v>
      </c>
      <c r="S54">
        <v>1.2E-2</v>
      </c>
      <c r="T54">
        <v>1.1599999999999999E-2</v>
      </c>
      <c r="U54">
        <v>1.12E-2</v>
      </c>
      <c r="V54">
        <v>1.0800000000000001E-2</v>
      </c>
      <c r="W54">
        <v>1.06E-2</v>
      </c>
      <c r="X54">
        <v>1.03E-2</v>
      </c>
      <c r="Y54">
        <v>1.01E-2</v>
      </c>
      <c r="Z54">
        <v>0.01</v>
      </c>
      <c r="AA54">
        <v>0.01</v>
      </c>
      <c r="AB54">
        <v>0.01</v>
      </c>
      <c r="AC54">
        <v>0.01</v>
      </c>
      <c r="AF54" s="6">
        <v>67</v>
      </c>
      <c r="AG54" s="5">
        <f t="shared" si="4"/>
        <v>8.384599999999999E-3</v>
      </c>
      <c r="AH54">
        <f t="shared" si="12"/>
        <v>8.2445771799999987E-3</v>
      </c>
      <c r="AI54">
        <f t="shared" si="11"/>
        <v>8.1101905719659986E-3</v>
      </c>
      <c r="AJ54">
        <f t="shared" si="11"/>
        <v>7.982049560928935E-3</v>
      </c>
      <c r="AK54">
        <f t="shared" si="11"/>
        <v>7.8599242026467231E-3</v>
      </c>
      <c r="AL54">
        <f t="shared" si="11"/>
        <v>7.7428113320272864E-3</v>
      </c>
      <c r="AM54">
        <f t="shared" si="11"/>
        <v>7.6313148488460934E-3</v>
      </c>
      <c r="AN54">
        <f t="shared" si="11"/>
        <v>7.5252395724471326E-3</v>
      </c>
      <c r="AO54">
        <f t="shared" si="11"/>
        <v>7.4244013621763416E-3</v>
      </c>
      <c r="AP54">
        <f t="shared" si="11"/>
        <v>7.3286265846042664E-3</v>
      </c>
      <c r="AQ54">
        <f t="shared" si="11"/>
        <v>7.2377516149551742E-3</v>
      </c>
      <c r="AR54">
        <f t="shared" si="11"/>
        <v>7.1508985955757122E-3</v>
      </c>
      <c r="AS54">
        <f t="shared" si="11"/>
        <v>7.0679481718670337E-3</v>
      </c>
      <c r="AT54">
        <f t="shared" si="11"/>
        <v>6.9887871523421231E-3</v>
      </c>
      <c r="AU54">
        <f t="shared" si="11"/>
        <v>6.9133082510968282E-3</v>
      </c>
      <c r="AV54">
        <f t="shared" si="11"/>
        <v>6.8400271836352011E-3</v>
      </c>
      <c r="AW54">
        <f t="shared" si="11"/>
        <v>6.7695749036437583E-3</v>
      </c>
      <c r="AX54">
        <f t="shared" si="11"/>
        <v>6.7012021971169563E-3</v>
      </c>
      <c r="AY54">
        <f t="shared" si="11"/>
        <v>6.6341901751457866E-3</v>
      </c>
      <c r="AZ54">
        <f t="shared" si="11"/>
        <v>6.5678482733943291E-3</v>
      </c>
      <c r="BA54">
        <f t="shared" si="11"/>
        <v>6.5021697906603856E-3</v>
      </c>
      <c r="BB54">
        <f t="shared" si="11"/>
        <v>6.4371480927537814E-3</v>
      </c>
      <c r="BC54">
        <f t="shared" si="11"/>
        <v>6.3727766118262434E-3</v>
      </c>
      <c r="BD54">
        <f t="shared" si="11"/>
        <v>6.3090488457079813E-3</v>
      </c>
      <c r="BE54">
        <f t="shared" si="11"/>
        <v>6.2459583572509018E-3</v>
      </c>
      <c r="BF54">
        <f t="shared" si="11"/>
        <v>6.183498773678393E-3</v>
      </c>
      <c r="BG54">
        <f t="shared" si="11"/>
        <v>6.1216637859416089E-3</v>
      </c>
      <c r="BH54">
        <f t="shared" si="11"/>
        <v>6.0604471480821924E-3</v>
      </c>
      <c r="BI54">
        <f t="shared" si="11"/>
        <v>5.9998426766013704E-3</v>
      </c>
    </row>
    <row r="55" spans="1:61" x14ac:dyDescent="0.2">
      <c r="A55" s="4">
        <v>68</v>
      </c>
      <c r="B55" s="8">
        <v>8.1200000000000005E-3</v>
      </c>
      <c r="D55">
        <f t="shared" si="2"/>
        <v>68</v>
      </c>
      <c r="E55" s="9">
        <f t="shared" si="13"/>
        <v>1.1199999999999999</v>
      </c>
      <c r="F55">
        <f t="shared" si="3"/>
        <v>9.094399999999999E-3</v>
      </c>
      <c r="H55" s="6">
        <v>68</v>
      </c>
      <c r="I55">
        <v>1.6500000000000001E-2</v>
      </c>
      <c r="J55">
        <v>1.6E-2</v>
      </c>
      <c r="K55">
        <v>1.5599999999999999E-2</v>
      </c>
      <c r="L55">
        <v>1.5100000000000001E-2</v>
      </c>
      <c r="M55">
        <v>1.47E-2</v>
      </c>
      <c r="N55">
        <v>1.4200000000000001E-2</v>
      </c>
      <c r="O55">
        <v>1.37E-2</v>
      </c>
      <c r="P55">
        <v>1.32E-2</v>
      </c>
      <c r="Q55">
        <v>1.2800000000000001E-2</v>
      </c>
      <c r="R55">
        <v>1.23E-2</v>
      </c>
      <c r="S55">
        <v>1.1900000000000001E-2</v>
      </c>
      <c r="T55">
        <v>1.15E-2</v>
      </c>
      <c r="U55">
        <v>1.11E-2</v>
      </c>
      <c r="V55">
        <v>1.0800000000000001E-2</v>
      </c>
      <c r="W55">
        <v>1.0500000000000001E-2</v>
      </c>
      <c r="X55">
        <v>1.03E-2</v>
      </c>
      <c r="Y55">
        <v>1.01E-2</v>
      </c>
      <c r="Z55">
        <v>0.01</v>
      </c>
      <c r="AA55">
        <v>0.01</v>
      </c>
      <c r="AB55">
        <v>0.01</v>
      </c>
      <c r="AC55">
        <v>0.01</v>
      </c>
      <c r="AF55" s="6">
        <v>68</v>
      </c>
      <c r="AG55" s="5">
        <f t="shared" si="4"/>
        <v>9.094399999999999E-3</v>
      </c>
      <c r="AH55">
        <f t="shared" si="12"/>
        <v>8.9443423999999994E-3</v>
      </c>
      <c r="AI55">
        <f t="shared" si="11"/>
        <v>8.8012329215999986E-3</v>
      </c>
      <c r="AJ55">
        <f t="shared" si="11"/>
        <v>8.6639336880230382E-3</v>
      </c>
      <c r="AK55">
        <f t="shared" si="11"/>
        <v>8.5331082893338895E-3</v>
      </c>
      <c r="AL55">
        <f t="shared" si="11"/>
        <v>8.4076715974806815E-3</v>
      </c>
      <c r="AM55">
        <f t="shared" si="11"/>
        <v>8.2882826607964567E-3</v>
      </c>
      <c r="AN55">
        <f t="shared" si="11"/>
        <v>8.1747331883435456E-3</v>
      </c>
      <c r="AO55">
        <f t="shared" si="11"/>
        <v>8.0668267102574111E-3</v>
      </c>
      <c r="AP55">
        <f t="shared" si="11"/>
        <v>7.9635713283661164E-3</v>
      </c>
      <c r="AQ55">
        <f t="shared" si="11"/>
        <v>7.8656194010272139E-3</v>
      </c>
      <c r="AR55">
        <f t="shared" si="11"/>
        <v>7.7720185301549897E-3</v>
      </c>
      <c r="AS55">
        <f t="shared" si="11"/>
        <v>7.6826403170582079E-3</v>
      </c>
      <c r="AT55">
        <f t="shared" si="11"/>
        <v>7.5973630095388621E-3</v>
      </c>
      <c r="AU55">
        <f t="shared" si="11"/>
        <v>7.5153114890358424E-3</v>
      </c>
      <c r="AV55">
        <f t="shared" si="11"/>
        <v>7.4364007184009664E-3</v>
      </c>
      <c r="AW55">
        <f t="shared" si="11"/>
        <v>7.3598057910014367E-3</v>
      </c>
      <c r="AX55">
        <f t="shared" si="11"/>
        <v>7.2854717525123224E-3</v>
      </c>
      <c r="AY55">
        <f t="shared" si="11"/>
        <v>7.2126170349871991E-3</v>
      </c>
      <c r="AZ55">
        <f t="shared" si="11"/>
        <v>7.1404908646373272E-3</v>
      </c>
      <c r="BA55">
        <f t="shared" si="11"/>
        <v>7.0690859559909541E-3</v>
      </c>
      <c r="BB55">
        <f t="shared" si="11"/>
        <v>6.9983950964310447E-3</v>
      </c>
      <c r="BC55">
        <f t="shared" si="11"/>
        <v>6.9284111454667339E-3</v>
      </c>
      <c r="BD55">
        <f t="shared" si="11"/>
        <v>6.8591270340120662E-3</v>
      </c>
      <c r="BE55">
        <f t="shared" si="11"/>
        <v>6.7905357636719454E-3</v>
      </c>
      <c r="BF55">
        <f t="shared" si="11"/>
        <v>6.7226304060352257E-3</v>
      </c>
      <c r="BG55">
        <f t="shared" si="11"/>
        <v>6.6554041019748732E-3</v>
      </c>
      <c r="BH55">
        <f t="shared" si="11"/>
        <v>6.588850060955124E-3</v>
      </c>
      <c r="BI55">
        <f t="shared" si="11"/>
        <v>6.5229615603455728E-3</v>
      </c>
    </row>
    <row r="56" spans="1:61" x14ac:dyDescent="0.2">
      <c r="A56" s="4">
        <v>69</v>
      </c>
      <c r="B56" s="8">
        <v>8.8900000000000003E-3</v>
      </c>
      <c r="D56">
        <f t="shared" si="2"/>
        <v>69</v>
      </c>
      <c r="E56" s="9">
        <f t="shared" si="13"/>
        <v>1.1099999999999999</v>
      </c>
      <c r="F56">
        <f t="shared" si="3"/>
        <v>9.8678999999999989E-3</v>
      </c>
      <c r="H56" s="6">
        <v>69</v>
      </c>
      <c r="I56">
        <v>1.6E-2</v>
      </c>
      <c r="J56">
        <v>1.5599999999999999E-2</v>
      </c>
      <c r="K56">
        <v>1.5100000000000001E-2</v>
      </c>
      <c r="L56">
        <v>1.47E-2</v>
      </c>
      <c r="M56">
        <v>1.4200000000000001E-2</v>
      </c>
      <c r="N56">
        <v>1.37E-2</v>
      </c>
      <c r="O56">
        <v>1.3299999999999999E-2</v>
      </c>
      <c r="P56">
        <v>1.2800000000000001E-2</v>
      </c>
      <c r="Q56">
        <v>1.24E-2</v>
      </c>
      <c r="R56">
        <v>1.2E-2</v>
      </c>
      <c r="S56">
        <v>1.1599999999999999E-2</v>
      </c>
      <c r="T56">
        <v>1.1299999999999999E-2</v>
      </c>
      <c r="U56">
        <v>1.0999999999999999E-2</v>
      </c>
      <c r="V56">
        <v>1.0699999999999999E-2</v>
      </c>
      <c r="W56">
        <v>1.0500000000000001E-2</v>
      </c>
      <c r="X56">
        <v>1.03E-2</v>
      </c>
      <c r="Y56">
        <v>1.01E-2</v>
      </c>
      <c r="Z56">
        <v>0.01</v>
      </c>
      <c r="AA56">
        <v>0.01</v>
      </c>
      <c r="AB56">
        <v>0.01</v>
      </c>
      <c r="AC56">
        <v>0.01</v>
      </c>
      <c r="AF56" s="6">
        <v>69</v>
      </c>
      <c r="AG56" s="5">
        <f t="shared" si="4"/>
        <v>9.8678999999999989E-3</v>
      </c>
      <c r="AH56">
        <f t="shared" si="12"/>
        <v>9.7100135999999993E-3</v>
      </c>
      <c r="AI56">
        <f t="shared" si="11"/>
        <v>9.5585373878400003E-3</v>
      </c>
      <c r="AJ56">
        <f t="shared" si="11"/>
        <v>9.4142034732836166E-3</v>
      </c>
      <c r="AK56">
        <f t="shared" si="11"/>
        <v>9.2758146822263469E-3</v>
      </c>
      <c r="AL56">
        <f t="shared" si="11"/>
        <v>9.1440981137387335E-3</v>
      </c>
      <c r="AM56">
        <f t="shared" si="11"/>
        <v>9.0188239695805118E-3</v>
      </c>
      <c r="AN56">
        <f t="shared" si="11"/>
        <v>8.8988736107850908E-3</v>
      </c>
      <c r="AO56">
        <f t="shared" si="11"/>
        <v>8.7849680285670417E-3</v>
      </c>
      <c r="AP56">
        <f t="shared" si="11"/>
        <v>8.6760344250128105E-3</v>
      </c>
      <c r="AQ56">
        <f t="shared" si="11"/>
        <v>8.5719220119126575E-3</v>
      </c>
      <c r="AR56">
        <f t="shared" si="11"/>
        <v>8.4724877165744707E-3</v>
      </c>
      <c r="AS56">
        <f t="shared" si="11"/>
        <v>8.3767486053771788E-3</v>
      </c>
      <c r="AT56">
        <f t="shared" si="11"/>
        <v>8.2846043707180302E-3</v>
      </c>
      <c r="AU56">
        <f t="shared" ref="AU56:BI71" si="14">AT56*(1-IF(AU$4&lt;MAX($I$4:$AC$4),V56,$AC56))</f>
        <v>8.1959591039513467E-3</v>
      </c>
      <c r="AV56">
        <f t="shared" si="14"/>
        <v>8.1099015333598572E-3</v>
      </c>
      <c r="AW56">
        <f t="shared" si="14"/>
        <v>8.0263695475662512E-3</v>
      </c>
      <c r="AX56">
        <f t="shared" si="14"/>
        <v>7.9453032151358318E-3</v>
      </c>
      <c r="AY56">
        <f t="shared" si="14"/>
        <v>7.8658501829844737E-3</v>
      </c>
      <c r="AZ56">
        <f t="shared" si="14"/>
        <v>7.787191681154629E-3</v>
      </c>
      <c r="BA56">
        <f t="shared" si="14"/>
        <v>7.7093197643430828E-3</v>
      </c>
      <c r="BB56">
        <f t="shared" si="14"/>
        <v>7.6322265666996522E-3</v>
      </c>
      <c r="BC56">
        <f t="shared" si="14"/>
        <v>7.5559043010326558E-3</v>
      </c>
      <c r="BD56">
        <f t="shared" si="14"/>
        <v>7.4803452580223294E-3</v>
      </c>
      <c r="BE56">
        <f t="shared" si="14"/>
        <v>7.4055418054421061E-3</v>
      </c>
      <c r="BF56">
        <f t="shared" si="14"/>
        <v>7.3314863873876852E-3</v>
      </c>
      <c r="BG56">
        <f t="shared" si="14"/>
        <v>7.2581715235138086E-3</v>
      </c>
      <c r="BH56">
        <f t="shared" si="14"/>
        <v>7.1855898082786706E-3</v>
      </c>
      <c r="BI56">
        <f t="shared" si="14"/>
        <v>7.1137339101958836E-3</v>
      </c>
    </row>
    <row r="57" spans="1:61" x14ac:dyDescent="0.2">
      <c r="A57" s="4">
        <v>70</v>
      </c>
      <c r="B57" s="8">
        <v>9.7400000000000004E-3</v>
      </c>
      <c r="D57">
        <f t="shared" si="2"/>
        <v>70</v>
      </c>
      <c r="E57" s="9">
        <v>1.1000000000000001</v>
      </c>
      <c r="F57">
        <f t="shared" si="3"/>
        <v>1.0714000000000001E-2</v>
      </c>
      <c r="H57" s="6">
        <v>70</v>
      </c>
      <c r="I57">
        <v>1.54E-2</v>
      </c>
      <c r="J57">
        <v>1.49E-2</v>
      </c>
      <c r="K57">
        <v>1.44E-2</v>
      </c>
      <c r="L57">
        <v>1.3899999999999999E-2</v>
      </c>
      <c r="M57">
        <v>1.34E-2</v>
      </c>
      <c r="N57">
        <v>1.2999999999999999E-2</v>
      </c>
      <c r="O57">
        <v>1.26E-2</v>
      </c>
      <c r="P57">
        <v>1.2200000000000001E-2</v>
      </c>
      <c r="Q57">
        <v>1.18E-2</v>
      </c>
      <c r="R57">
        <v>1.15E-2</v>
      </c>
      <c r="S57">
        <v>1.12E-2</v>
      </c>
      <c r="T57">
        <v>1.09E-2</v>
      </c>
      <c r="U57">
        <v>1.0699999999999999E-2</v>
      </c>
      <c r="V57">
        <v>1.0500000000000001E-2</v>
      </c>
      <c r="W57">
        <v>1.03E-2</v>
      </c>
      <c r="X57">
        <v>1.0200000000000001E-2</v>
      </c>
      <c r="Y57">
        <v>1.01E-2</v>
      </c>
      <c r="Z57">
        <v>0.01</v>
      </c>
      <c r="AA57">
        <v>0.01</v>
      </c>
      <c r="AB57">
        <v>0.01</v>
      </c>
      <c r="AC57">
        <v>0.01</v>
      </c>
      <c r="AF57" s="6">
        <v>70</v>
      </c>
      <c r="AG57" s="5">
        <f t="shared" si="4"/>
        <v>1.0714000000000001E-2</v>
      </c>
      <c r="AH57">
        <f t="shared" si="12"/>
        <v>1.0549004400000001E-2</v>
      </c>
      <c r="AI57">
        <f t="shared" si="12"/>
        <v>1.0391824234440001E-2</v>
      </c>
      <c r="AJ57">
        <f t="shared" si="12"/>
        <v>1.0242181965464066E-2</v>
      </c>
      <c r="AK57">
        <f t="shared" si="12"/>
        <v>1.0099815636144115E-2</v>
      </c>
      <c r="AL57">
        <f t="shared" si="12"/>
        <v>9.964478106619783E-3</v>
      </c>
      <c r="AM57">
        <f t="shared" si="12"/>
        <v>9.8349398912337266E-3</v>
      </c>
      <c r="AN57">
        <f t="shared" si="12"/>
        <v>9.7110196486041821E-3</v>
      </c>
      <c r="AO57">
        <f t="shared" si="12"/>
        <v>9.5925452088912108E-3</v>
      </c>
      <c r="AP57">
        <f t="shared" si="12"/>
        <v>9.4793531754262944E-3</v>
      </c>
      <c r="AQ57">
        <f t="shared" si="12"/>
        <v>9.370340613908892E-3</v>
      </c>
      <c r="AR57">
        <f t="shared" si="12"/>
        <v>9.265392799033113E-3</v>
      </c>
      <c r="AS57">
        <f t="shared" si="12"/>
        <v>9.1644000175236523E-3</v>
      </c>
      <c r="AT57">
        <f t="shared" si="12"/>
        <v>9.0663409373361488E-3</v>
      </c>
      <c r="AU57">
        <f t="shared" si="14"/>
        <v>8.9711443574941197E-3</v>
      </c>
      <c r="AV57">
        <f t="shared" si="14"/>
        <v>8.87874157061193E-3</v>
      </c>
      <c r="AW57">
        <f t="shared" si="14"/>
        <v>8.7881784065916881E-3</v>
      </c>
      <c r="AX57">
        <f t="shared" si="14"/>
        <v>8.6994178046851112E-3</v>
      </c>
      <c r="AY57">
        <f t="shared" si="14"/>
        <v>8.6124236266382596E-3</v>
      </c>
      <c r="AZ57">
        <f t="shared" si="14"/>
        <v>8.5262993903718765E-3</v>
      </c>
      <c r="BA57">
        <f t="shared" si="14"/>
        <v>8.4410363964681576E-3</v>
      </c>
      <c r="BB57">
        <f t="shared" si="14"/>
        <v>8.3566260325034763E-3</v>
      </c>
      <c r="BC57">
        <f t="shared" si="14"/>
        <v>8.273059772178442E-3</v>
      </c>
      <c r="BD57">
        <f t="shared" si="14"/>
        <v>8.1903291744566571E-3</v>
      </c>
      <c r="BE57">
        <f t="shared" si="14"/>
        <v>8.1084258827120899E-3</v>
      </c>
      <c r="BF57">
        <f t="shared" si="14"/>
        <v>8.0273416238849683E-3</v>
      </c>
      <c r="BG57">
        <f t="shared" si="14"/>
        <v>7.9470682076461189E-3</v>
      </c>
      <c r="BH57">
        <f t="shared" si="14"/>
        <v>7.8675975255696577E-3</v>
      </c>
      <c r="BI57">
        <f t="shared" si="14"/>
        <v>7.7889215503139609E-3</v>
      </c>
    </row>
    <row r="58" spans="1:61" x14ac:dyDescent="0.2">
      <c r="A58" s="4">
        <v>71</v>
      </c>
      <c r="B58" s="8">
        <v>1.069E-2</v>
      </c>
      <c r="D58">
        <f t="shared" si="2"/>
        <v>71</v>
      </c>
      <c r="E58" s="9">
        <v>1.1000000000000001</v>
      </c>
      <c r="F58">
        <f t="shared" si="3"/>
        <v>1.1759E-2</v>
      </c>
      <c r="H58" s="6">
        <v>71</v>
      </c>
      <c r="I58">
        <v>1.49E-2</v>
      </c>
      <c r="J58">
        <v>1.43E-2</v>
      </c>
      <c r="K58">
        <v>1.37E-2</v>
      </c>
      <c r="L58">
        <v>1.32E-2</v>
      </c>
      <c r="M58">
        <v>1.2800000000000001E-2</v>
      </c>
      <c r="N58">
        <v>1.23E-2</v>
      </c>
      <c r="O58">
        <v>1.1900000000000001E-2</v>
      </c>
      <c r="P58">
        <v>1.1599999999999999E-2</v>
      </c>
      <c r="Q58">
        <v>1.1299999999999999E-2</v>
      </c>
      <c r="R58">
        <v>1.0999999999999999E-2</v>
      </c>
      <c r="S58">
        <v>1.0800000000000001E-2</v>
      </c>
      <c r="T58">
        <v>1.06E-2</v>
      </c>
      <c r="U58">
        <v>1.04E-2</v>
      </c>
      <c r="V58">
        <v>1.03E-2</v>
      </c>
      <c r="W58">
        <v>1.0200000000000001E-2</v>
      </c>
      <c r="X58">
        <v>1.01E-2</v>
      </c>
      <c r="Y58">
        <v>0.01</v>
      </c>
      <c r="Z58">
        <v>0.01</v>
      </c>
      <c r="AA58">
        <v>0.01</v>
      </c>
      <c r="AB58">
        <v>0.01</v>
      </c>
      <c r="AC58">
        <v>0.01</v>
      </c>
      <c r="AF58" s="6">
        <v>71</v>
      </c>
      <c r="AG58" s="5">
        <f t="shared" si="4"/>
        <v>1.1759E-2</v>
      </c>
      <c r="AH58">
        <f t="shared" si="12"/>
        <v>1.15837909E-2</v>
      </c>
      <c r="AI58">
        <f t="shared" si="12"/>
        <v>1.1418142690130001E-2</v>
      </c>
      <c r="AJ58">
        <f t="shared" si="12"/>
        <v>1.1261714135275219E-2</v>
      </c>
      <c r="AK58">
        <f t="shared" si="12"/>
        <v>1.1113059508689587E-2</v>
      </c>
      <c r="AL58">
        <f t="shared" si="12"/>
        <v>1.0970812346978359E-2</v>
      </c>
      <c r="AM58">
        <f t="shared" si="12"/>
        <v>1.0835871355110526E-2</v>
      </c>
      <c r="AN58">
        <f t="shared" si="12"/>
        <v>1.070692448598471E-2</v>
      </c>
      <c r="AO58">
        <f t="shared" si="12"/>
        <v>1.0582724161947287E-2</v>
      </c>
      <c r="AP58">
        <f t="shared" si="12"/>
        <v>1.0463139378917283E-2</v>
      </c>
      <c r="AQ58">
        <f t="shared" si="12"/>
        <v>1.0348044845749192E-2</v>
      </c>
      <c r="AR58">
        <f t="shared" si="12"/>
        <v>1.02362859614151E-2</v>
      </c>
      <c r="AS58">
        <f t="shared" si="12"/>
        <v>1.0127781330224099E-2</v>
      </c>
      <c r="AT58">
        <f t="shared" si="12"/>
        <v>1.0022452404389768E-2</v>
      </c>
      <c r="AU58">
        <f t="shared" si="14"/>
        <v>9.9192211446245526E-3</v>
      </c>
      <c r="AV58">
        <f t="shared" si="14"/>
        <v>9.8180450889493818E-3</v>
      </c>
      <c r="AW58">
        <f t="shared" si="14"/>
        <v>9.7188828335509937E-3</v>
      </c>
      <c r="AX58">
        <f t="shared" si="14"/>
        <v>9.6216940052154844E-3</v>
      </c>
      <c r="AY58">
        <f t="shared" si="14"/>
        <v>9.5254770651633288E-3</v>
      </c>
      <c r="AZ58">
        <f t="shared" si="14"/>
        <v>9.4302222945116948E-3</v>
      </c>
      <c r="BA58">
        <f t="shared" si="14"/>
        <v>9.3359200715665783E-3</v>
      </c>
      <c r="BB58">
        <f t="shared" si="14"/>
        <v>9.2425608708509126E-3</v>
      </c>
      <c r="BC58">
        <f t="shared" si="14"/>
        <v>9.1501352621424035E-3</v>
      </c>
      <c r="BD58">
        <f t="shared" si="14"/>
        <v>9.0586339095209793E-3</v>
      </c>
      <c r="BE58">
        <f t="shared" si="14"/>
        <v>8.9680475704257689E-3</v>
      </c>
      <c r="BF58">
        <f t="shared" si="14"/>
        <v>8.8783670947215117E-3</v>
      </c>
      <c r="BG58">
        <f t="shared" si="14"/>
        <v>8.789583423774297E-3</v>
      </c>
      <c r="BH58">
        <f t="shared" si="14"/>
        <v>8.7016875895365546E-3</v>
      </c>
      <c r="BI58">
        <f t="shared" si="14"/>
        <v>8.6146707136411892E-3</v>
      </c>
    </row>
    <row r="59" spans="1:61" x14ac:dyDescent="0.2">
      <c r="A59" s="4">
        <v>72</v>
      </c>
      <c r="B59" s="8">
        <v>1.1780000000000001E-2</v>
      </c>
      <c r="D59">
        <f t="shared" si="2"/>
        <v>72</v>
      </c>
      <c r="E59" s="9">
        <v>1.1000000000000001</v>
      </c>
      <c r="F59">
        <f t="shared" si="3"/>
        <v>1.2958000000000003E-2</v>
      </c>
      <c r="H59" s="6">
        <v>72</v>
      </c>
      <c r="I59">
        <v>1.46E-2</v>
      </c>
      <c r="J59">
        <v>1.3899999999999999E-2</v>
      </c>
      <c r="K59">
        <v>1.3299999999999999E-2</v>
      </c>
      <c r="L59">
        <v>1.2800000000000001E-2</v>
      </c>
      <c r="M59">
        <v>1.23E-2</v>
      </c>
      <c r="N59">
        <v>1.1900000000000001E-2</v>
      </c>
      <c r="O59">
        <v>1.15E-2</v>
      </c>
      <c r="P59">
        <v>1.12E-2</v>
      </c>
      <c r="Q59">
        <v>1.09E-2</v>
      </c>
      <c r="R59">
        <v>1.0699999999999999E-2</v>
      </c>
      <c r="S59">
        <v>1.0500000000000001E-2</v>
      </c>
      <c r="T59">
        <v>1.04E-2</v>
      </c>
      <c r="U59">
        <v>1.0200000000000001E-2</v>
      </c>
      <c r="V59">
        <v>1.01E-2</v>
      </c>
      <c r="W59">
        <v>1.01E-2</v>
      </c>
      <c r="X59">
        <v>0.01</v>
      </c>
      <c r="Y59">
        <v>0.01</v>
      </c>
      <c r="Z59">
        <v>0.01</v>
      </c>
      <c r="AA59">
        <v>0.01</v>
      </c>
      <c r="AB59">
        <v>0.01</v>
      </c>
      <c r="AC59">
        <v>0.01</v>
      </c>
      <c r="AF59" s="6">
        <v>72</v>
      </c>
      <c r="AG59" s="5">
        <f t="shared" si="4"/>
        <v>1.2958000000000003E-2</v>
      </c>
      <c r="AH59">
        <f t="shared" si="12"/>
        <v>1.2768813200000003E-2</v>
      </c>
      <c r="AI59">
        <f t="shared" si="12"/>
        <v>1.2591326696520003E-2</v>
      </c>
      <c r="AJ59">
        <f t="shared" si="12"/>
        <v>1.2423862051456288E-2</v>
      </c>
      <c r="AK59">
        <f t="shared" si="12"/>
        <v>1.2264836617197647E-2</v>
      </c>
      <c r="AL59">
        <f t="shared" si="12"/>
        <v>1.2113979126806116E-2</v>
      </c>
      <c r="AM59">
        <f t="shared" si="12"/>
        <v>1.1969822775197123E-2</v>
      </c>
      <c r="AN59">
        <f t="shared" si="12"/>
        <v>1.1832169813282356E-2</v>
      </c>
      <c r="AO59">
        <f t="shared" si="12"/>
        <v>1.1699649511373594E-2</v>
      </c>
      <c r="AP59">
        <f t="shared" si="12"/>
        <v>1.1572123331699621E-2</v>
      </c>
      <c r="AQ59">
        <f t="shared" si="12"/>
        <v>1.1448301612050434E-2</v>
      </c>
      <c r="AR59">
        <f t="shared" si="12"/>
        <v>1.1328094445123905E-2</v>
      </c>
      <c r="AS59">
        <f t="shared" si="12"/>
        <v>1.1210282262894616E-2</v>
      </c>
      <c r="AT59">
        <f t="shared" si="12"/>
        <v>1.1095937383813091E-2</v>
      </c>
      <c r="AU59">
        <f t="shared" si="14"/>
        <v>1.0983868416236579E-2</v>
      </c>
      <c r="AV59">
        <f t="shared" si="14"/>
        <v>1.087293134523259E-2</v>
      </c>
      <c r="AW59">
        <f t="shared" si="14"/>
        <v>1.0764202031780263E-2</v>
      </c>
      <c r="AX59">
        <f t="shared" si="14"/>
        <v>1.065656001146246E-2</v>
      </c>
      <c r="AY59">
        <f t="shared" si="14"/>
        <v>1.0549994411347836E-2</v>
      </c>
      <c r="AZ59">
        <f t="shared" si="14"/>
        <v>1.0444494467234357E-2</v>
      </c>
      <c r="BA59">
        <f t="shared" si="14"/>
        <v>1.0340049522562013E-2</v>
      </c>
      <c r="BB59">
        <f t="shared" si="14"/>
        <v>1.0236649027336392E-2</v>
      </c>
      <c r="BC59">
        <f t="shared" si="14"/>
        <v>1.0134282537063027E-2</v>
      </c>
      <c r="BD59">
        <f t="shared" si="14"/>
        <v>1.0032939711692397E-2</v>
      </c>
      <c r="BE59">
        <f t="shared" si="14"/>
        <v>9.932610314575473E-3</v>
      </c>
      <c r="BF59">
        <f t="shared" si="14"/>
        <v>9.8332842114297186E-3</v>
      </c>
      <c r="BG59">
        <f t="shared" si="14"/>
        <v>9.7349513693154206E-3</v>
      </c>
      <c r="BH59">
        <f t="shared" si="14"/>
        <v>9.6376018556222666E-3</v>
      </c>
      <c r="BI59">
        <f t="shared" si="14"/>
        <v>9.5412258370660436E-3</v>
      </c>
    </row>
    <row r="60" spans="1:61" x14ac:dyDescent="0.2">
      <c r="A60" s="4">
        <v>73</v>
      </c>
      <c r="B60" s="8">
        <v>1.303E-2</v>
      </c>
      <c r="D60">
        <f t="shared" si="2"/>
        <v>73</v>
      </c>
      <c r="E60" s="9">
        <v>1.1000000000000001</v>
      </c>
      <c r="F60">
        <f t="shared" si="3"/>
        <v>1.4333E-2</v>
      </c>
      <c r="H60" s="6">
        <v>73</v>
      </c>
      <c r="I60">
        <v>1.4800000000000001E-2</v>
      </c>
      <c r="J60">
        <v>1.4200000000000001E-2</v>
      </c>
      <c r="K60">
        <v>1.3599999999999999E-2</v>
      </c>
      <c r="L60">
        <v>1.2999999999999999E-2</v>
      </c>
      <c r="M60">
        <v>1.26E-2</v>
      </c>
      <c r="N60">
        <v>1.21E-2</v>
      </c>
      <c r="O60">
        <v>1.17E-2</v>
      </c>
      <c r="P60">
        <v>1.14E-2</v>
      </c>
      <c r="Q60">
        <v>1.11E-2</v>
      </c>
      <c r="R60">
        <v>1.09E-2</v>
      </c>
      <c r="S60">
        <v>1.0699999999999999E-2</v>
      </c>
      <c r="T60">
        <v>1.0500000000000001E-2</v>
      </c>
      <c r="U60">
        <v>1.03E-2</v>
      </c>
      <c r="V60">
        <v>1.0200000000000001E-2</v>
      </c>
      <c r="W60">
        <v>1.01E-2</v>
      </c>
      <c r="X60">
        <v>1.01E-2</v>
      </c>
      <c r="Y60">
        <v>0.01</v>
      </c>
      <c r="Z60">
        <v>0.01</v>
      </c>
      <c r="AA60">
        <v>0.01</v>
      </c>
      <c r="AB60">
        <v>0.01</v>
      </c>
      <c r="AC60">
        <v>0.01</v>
      </c>
      <c r="AF60" s="6">
        <v>73</v>
      </c>
      <c r="AG60" s="5">
        <f t="shared" si="4"/>
        <v>1.4333E-2</v>
      </c>
      <c r="AH60">
        <f t="shared" si="12"/>
        <v>1.4120871599999999E-2</v>
      </c>
      <c r="AI60">
        <f t="shared" si="12"/>
        <v>1.3920355223279999E-2</v>
      </c>
      <c r="AJ60">
        <f t="shared" si="12"/>
        <v>1.3731038392243392E-2</v>
      </c>
      <c r="AK60">
        <f t="shared" si="12"/>
        <v>1.3552534893144227E-2</v>
      </c>
      <c r="AL60">
        <f t="shared" si="12"/>
        <v>1.3381772953490609E-2</v>
      </c>
      <c r="AM60">
        <f t="shared" si="12"/>
        <v>1.3219853500753373E-2</v>
      </c>
      <c r="AN60">
        <f t="shared" si="12"/>
        <v>1.3065181214794558E-2</v>
      </c>
      <c r="AO60">
        <f t="shared" si="12"/>
        <v>1.2916238148945901E-2</v>
      </c>
      <c r="AP60">
        <f t="shared" si="12"/>
        <v>1.2772867905492601E-2</v>
      </c>
      <c r="AQ60">
        <f t="shared" si="12"/>
        <v>1.2633643645322731E-2</v>
      </c>
      <c r="AR60">
        <f t="shared" si="12"/>
        <v>1.2498463658317777E-2</v>
      </c>
      <c r="AS60">
        <f t="shared" si="12"/>
        <v>1.236722978990544E-2</v>
      </c>
      <c r="AT60">
        <f t="shared" si="12"/>
        <v>1.2239847323069415E-2</v>
      </c>
      <c r="AU60">
        <f t="shared" si="14"/>
        <v>1.2115000880374108E-2</v>
      </c>
      <c r="AV60">
        <f t="shared" si="14"/>
        <v>1.1992639371482329E-2</v>
      </c>
      <c r="AW60">
        <f t="shared" si="14"/>
        <v>1.1871513713830358E-2</v>
      </c>
      <c r="AX60">
        <f t="shared" si="14"/>
        <v>1.1752798576692054E-2</v>
      </c>
      <c r="AY60">
        <f t="shared" si="14"/>
        <v>1.1635270590925133E-2</v>
      </c>
      <c r="AZ60">
        <f t="shared" si="14"/>
        <v>1.1518917885015882E-2</v>
      </c>
      <c r="BA60">
        <f t="shared" si="14"/>
        <v>1.1403728706165723E-2</v>
      </c>
      <c r="BB60">
        <f t="shared" si="14"/>
        <v>1.1289691419104067E-2</v>
      </c>
      <c r="BC60">
        <f t="shared" si="14"/>
        <v>1.1176794504913027E-2</v>
      </c>
      <c r="BD60">
        <f t="shared" si="14"/>
        <v>1.1065026559863897E-2</v>
      </c>
      <c r="BE60">
        <f t="shared" si="14"/>
        <v>1.0954376294265258E-2</v>
      </c>
      <c r="BF60">
        <f t="shared" si="14"/>
        <v>1.0844832531322606E-2</v>
      </c>
      <c r="BG60">
        <f t="shared" si="14"/>
        <v>1.073638420600938E-2</v>
      </c>
      <c r="BH60">
        <f t="shared" si="14"/>
        <v>1.0629020363949285E-2</v>
      </c>
      <c r="BI60">
        <f t="shared" si="14"/>
        <v>1.0522730160309792E-2</v>
      </c>
    </row>
    <row r="61" spans="1:61" x14ac:dyDescent="0.2">
      <c r="A61" s="4">
        <v>74</v>
      </c>
      <c r="B61" s="8">
        <v>1.447E-2</v>
      </c>
      <c r="D61">
        <f t="shared" si="2"/>
        <v>74</v>
      </c>
      <c r="E61" s="9">
        <v>1.1000000000000001</v>
      </c>
      <c r="F61">
        <f t="shared" si="3"/>
        <v>1.5917000000000001E-2</v>
      </c>
      <c r="H61" s="6">
        <v>74</v>
      </c>
      <c r="I61">
        <v>1.4999999999999999E-2</v>
      </c>
      <c r="J61">
        <v>1.43E-2</v>
      </c>
      <c r="K61">
        <v>1.37E-2</v>
      </c>
      <c r="L61">
        <v>1.32E-2</v>
      </c>
      <c r="M61">
        <v>1.2699999999999999E-2</v>
      </c>
      <c r="N61">
        <v>1.2200000000000001E-2</v>
      </c>
      <c r="O61">
        <v>1.18E-2</v>
      </c>
      <c r="P61">
        <v>1.15E-2</v>
      </c>
      <c r="Q61">
        <v>1.12E-2</v>
      </c>
      <c r="R61">
        <v>1.09E-2</v>
      </c>
      <c r="S61">
        <v>1.0699999999999999E-2</v>
      </c>
      <c r="T61">
        <v>1.0500000000000001E-2</v>
      </c>
      <c r="U61">
        <v>1.04E-2</v>
      </c>
      <c r="V61">
        <v>1.0200000000000001E-2</v>
      </c>
      <c r="W61">
        <v>1.01E-2</v>
      </c>
      <c r="X61">
        <v>1.01E-2</v>
      </c>
      <c r="Y61">
        <v>0.01</v>
      </c>
      <c r="Z61">
        <v>0.01</v>
      </c>
      <c r="AA61">
        <v>0.01</v>
      </c>
      <c r="AB61">
        <v>0.01</v>
      </c>
      <c r="AC61">
        <v>0.01</v>
      </c>
      <c r="AF61" s="6">
        <v>74</v>
      </c>
      <c r="AG61" s="5">
        <f t="shared" si="4"/>
        <v>1.5917000000000001E-2</v>
      </c>
      <c r="AH61">
        <f t="shared" si="12"/>
        <v>1.5678245E-2</v>
      </c>
      <c r="AI61">
        <f t="shared" si="12"/>
        <v>1.5454046096500001E-2</v>
      </c>
      <c r="AJ61">
        <f t="shared" si="12"/>
        <v>1.524232566497795E-2</v>
      </c>
      <c r="AK61">
        <f t="shared" si="12"/>
        <v>1.5041126966200241E-2</v>
      </c>
      <c r="AL61">
        <f t="shared" si="12"/>
        <v>1.4850104653729497E-2</v>
      </c>
      <c r="AM61">
        <f t="shared" si="12"/>
        <v>1.4668933376953998E-2</v>
      </c>
      <c r="AN61">
        <f t="shared" si="12"/>
        <v>1.449583996310594E-2</v>
      </c>
      <c r="AO61">
        <f t="shared" si="12"/>
        <v>1.4329137803530222E-2</v>
      </c>
      <c r="AP61">
        <f t="shared" si="12"/>
        <v>1.4168651460130684E-2</v>
      </c>
      <c r="AQ61">
        <f t="shared" si="12"/>
        <v>1.401421315921526E-2</v>
      </c>
      <c r="AR61">
        <f t="shared" si="12"/>
        <v>1.3864261078411657E-2</v>
      </c>
      <c r="AS61">
        <f t="shared" si="12"/>
        <v>1.3718686337088335E-2</v>
      </c>
      <c r="AT61">
        <f t="shared" si="12"/>
        <v>1.3576011999182618E-2</v>
      </c>
      <c r="AU61">
        <f t="shared" si="14"/>
        <v>1.3437536676790955E-2</v>
      </c>
      <c r="AV61">
        <f t="shared" si="14"/>
        <v>1.3301817556355367E-2</v>
      </c>
      <c r="AW61">
        <f t="shared" si="14"/>
        <v>1.3167469199036178E-2</v>
      </c>
      <c r="AX61">
        <f t="shared" si="14"/>
        <v>1.3035794507045815E-2</v>
      </c>
      <c r="AY61">
        <f t="shared" si="14"/>
        <v>1.2905436561975356E-2</v>
      </c>
      <c r="AZ61">
        <f t="shared" si="14"/>
        <v>1.2776382196355603E-2</v>
      </c>
      <c r="BA61">
        <f t="shared" si="14"/>
        <v>1.2648618374392047E-2</v>
      </c>
      <c r="BB61">
        <f t="shared" si="14"/>
        <v>1.2522132190648126E-2</v>
      </c>
      <c r="BC61">
        <f t="shared" si="14"/>
        <v>1.2396910868741645E-2</v>
      </c>
      <c r="BD61">
        <f t="shared" si="14"/>
        <v>1.2272941760054229E-2</v>
      </c>
      <c r="BE61">
        <f t="shared" si="14"/>
        <v>1.2150212342453686E-2</v>
      </c>
      <c r="BF61">
        <f t="shared" si="14"/>
        <v>1.2028710219029149E-2</v>
      </c>
      <c r="BG61">
        <f t="shared" si="14"/>
        <v>1.1908423116838858E-2</v>
      </c>
      <c r="BH61">
        <f t="shared" si="14"/>
        <v>1.1789338885670469E-2</v>
      </c>
      <c r="BI61">
        <f t="shared" si="14"/>
        <v>1.1671445496813765E-2</v>
      </c>
    </row>
    <row r="62" spans="1:61" x14ac:dyDescent="0.2">
      <c r="A62" s="4">
        <v>75</v>
      </c>
      <c r="B62" s="8">
        <v>1.6150000000000001E-2</v>
      </c>
      <c r="D62">
        <f t="shared" si="2"/>
        <v>75</v>
      </c>
      <c r="E62" s="9">
        <v>1.1000000000000001</v>
      </c>
      <c r="F62">
        <f t="shared" si="3"/>
        <v>1.7765000000000003E-2</v>
      </c>
      <c r="H62" s="6">
        <v>75</v>
      </c>
      <c r="I62">
        <v>1.52E-2</v>
      </c>
      <c r="J62">
        <v>1.4500000000000001E-2</v>
      </c>
      <c r="K62">
        <v>1.38E-2</v>
      </c>
      <c r="L62">
        <v>1.3299999999999999E-2</v>
      </c>
      <c r="M62">
        <v>1.2800000000000001E-2</v>
      </c>
      <c r="N62">
        <v>1.23E-2</v>
      </c>
      <c r="O62">
        <v>1.1900000000000001E-2</v>
      </c>
      <c r="P62">
        <v>1.15E-2</v>
      </c>
      <c r="Q62">
        <v>1.12E-2</v>
      </c>
      <c r="R62">
        <v>1.0999999999999999E-2</v>
      </c>
      <c r="S62">
        <v>1.0699999999999999E-2</v>
      </c>
      <c r="T62">
        <v>1.0500000000000001E-2</v>
      </c>
      <c r="U62">
        <v>1.04E-2</v>
      </c>
      <c r="V62">
        <v>1.03E-2</v>
      </c>
      <c r="W62">
        <v>1.0200000000000001E-2</v>
      </c>
      <c r="X62">
        <v>1.01E-2</v>
      </c>
      <c r="Y62">
        <v>0.01</v>
      </c>
      <c r="Z62">
        <v>0.01</v>
      </c>
      <c r="AA62">
        <v>0.01</v>
      </c>
      <c r="AB62">
        <v>0.01</v>
      </c>
      <c r="AC62">
        <v>0.01</v>
      </c>
      <c r="AF62" s="6">
        <v>75</v>
      </c>
      <c r="AG62" s="5">
        <f t="shared" si="4"/>
        <v>1.7765000000000003E-2</v>
      </c>
      <c r="AH62">
        <f t="shared" si="12"/>
        <v>1.7494972000000004E-2</v>
      </c>
      <c r="AI62">
        <f t="shared" si="12"/>
        <v>1.7241294906000005E-2</v>
      </c>
      <c r="AJ62">
        <f t="shared" si="12"/>
        <v>1.7003365036297204E-2</v>
      </c>
      <c r="AK62">
        <f t="shared" si="12"/>
        <v>1.6777220281314453E-2</v>
      </c>
      <c r="AL62">
        <f t="shared" si="12"/>
        <v>1.6562471861713626E-2</v>
      </c>
      <c r="AM62">
        <f t="shared" si="12"/>
        <v>1.635875345781455E-2</v>
      </c>
      <c r="AN62">
        <f t="shared" si="12"/>
        <v>1.6164084291666558E-2</v>
      </c>
      <c r="AO62">
        <f t="shared" si="12"/>
        <v>1.5978197322312392E-2</v>
      </c>
      <c r="AP62">
        <f t="shared" si="12"/>
        <v>1.5799241512302494E-2</v>
      </c>
      <c r="AQ62">
        <f t="shared" si="12"/>
        <v>1.5625449855667165E-2</v>
      </c>
      <c r="AR62">
        <f t="shared" si="12"/>
        <v>1.5458257542211525E-2</v>
      </c>
      <c r="AS62">
        <f t="shared" si="12"/>
        <v>1.5295945838018304E-2</v>
      </c>
      <c r="AT62">
        <f t="shared" si="12"/>
        <v>1.5136868001302914E-2</v>
      </c>
      <c r="AU62">
        <f t="shared" si="14"/>
        <v>1.4980958260889495E-2</v>
      </c>
      <c r="AV62">
        <f t="shared" si="14"/>
        <v>1.4828152486628422E-2</v>
      </c>
      <c r="AW62">
        <f t="shared" si="14"/>
        <v>1.4678388146513476E-2</v>
      </c>
      <c r="AX62">
        <f t="shared" si="14"/>
        <v>1.4531604265048341E-2</v>
      </c>
      <c r="AY62">
        <f t="shared" si="14"/>
        <v>1.4386288222397858E-2</v>
      </c>
      <c r="AZ62">
        <f t="shared" si="14"/>
        <v>1.4242425340173878E-2</v>
      </c>
      <c r="BA62">
        <f t="shared" si="14"/>
        <v>1.4100001086772139E-2</v>
      </c>
      <c r="BB62">
        <f t="shared" si="14"/>
        <v>1.3959001075904417E-2</v>
      </c>
      <c r="BC62">
        <f t="shared" si="14"/>
        <v>1.3819411065145372E-2</v>
      </c>
      <c r="BD62">
        <f t="shared" si="14"/>
        <v>1.3681216954493917E-2</v>
      </c>
      <c r="BE62">
        <f t="shared" si="14"/>
        <v>1.3544404784948979E-2</v>
      </c>
      <c r="BF62">
        <f t="shared" si="14"/>
        <v>1.3408960737099488E-2</v>
      </c>
      <c r="BG62">
        <f t="shared" si="14"/>
        <v>1.3274871129728494E-2</v>
      </c>
      <c r="BH62">
        <f t="shared" si="14"/>
        <v>1.3142122418431209E-2</v>
      </c>
      <c r="BI62">
        <f t="shared" si="14"/>
        <v>1.3010701194246898E-2</v>
      </c>
    </row>
    <row r="63" spans="1:61" x14ac:dyDescent="0.2">
      <c r="A63" s="4">
        <v>76</v>
      </c>
      <c r="B63" s="8">
        <v>1.8120000000000001E-2</v>
      </c>
      <c r="D63">
        <f t="shared" si="2"/>
        <v>76</v>
      </c>
      <c r="E63" s="9">
        <v>1.1000000000000001</v>
      </c>
      <c r="F63">
        <f t="shared" si="3"/>
        <v>1.9932000000000002E-2</v>
      </c>
      <c r="H63" s="6">
        <v>76</v>
      </c>
      <c r="I63">
        <v>1.54E-2</v>
      </c>
      <c r="J63">
        <v>1.47E-2</v>
      </c>
      <c r="K63">
        <v>1.41E-2</v>
      </c>
      <c r="L63">
        <v>1.35E-2</v>
      </c>
      <c r="M63">
        <v>1.2999999999999999E-2</v>
      </c>
      <c r="N63">
        <v>1.2500000000000001E-2</v>
      </c>
      <c r="O63">
        <v>1.21E-2</v>
      </c>
      <c r="P63">
        <v>1.17E-2</v>
      </c>
      <c r="Q63">
        <v>1.14E-2</v>
      </c>
      <c r="R63">
        <v>1.11E-2</v>
      </c>
      <c r="S63">
        <v>1.0800000000000001E-2</v>
      </c>
      <c r="T63">
        <v>1.06E-2</v>
      </c>
      <c r="U63">
        <v>1.04E-2</v>
      </c>
      <c r="V63">
        <v>1.03E-2</v>
      </c>
      <c r="W63">
        <v>1.0200000000000001E-2</v>
      </c>
      <c r="X63">
        <v>1.01E-2</v>
      </c>
      <c r="Y63">
        <v>0.01</v>
      </c>
      <c r="Z63">
        <v>0.01</v>
      </c>
      <c r="AA63">
        <v>0.01</v>
      </c>
      <c r="AB63">
        <v>0.01</v>
      </c>
      <c r="AC63">
        <v>0.01</v>
      </c>
      <c r="AF63" s="6">
        <v>76</v>
      </c>
      <c r="AG63" s="5">
        <f t="shared" si="4"/>
        <v>1.9932000000000002E-2</v>
      </c>
      <c r="AH63">
        <f t="shared" si="12"/>
        <v>1.9625047200000002E-2</v>
      </c>
      <c r="AI63">
        <f t="shared" si="12"/>
        <v>1.9336559006160003E-2</v>
      </c>
      <c r="AJ63">
        <f t="shared" si="12"/>
        <v>1.9063913524173148E-2</v>
      </c>
      <c r="AK63">
        <f t="shared" si="12"/>
        <v>1.8806550691596809E-2</v>
      </c>
      <c r="AL63">
        <f t="shared" si="12"/>
        <v>1.8562065532606052E-2</v>
      </c>
      <c r="AM63">
        <f t="shared" si="12"/>
        <v>1.8330039713448477E-2</v>
      </c>
      <c r="AN63">
        <f t="shared" si="12"/>
        <v>1.8108246232915751E-2</v>
      </c>
      <c r="AO63">
        <f t="shared" si="12"/>
        <v>1.7896379751990637E-2</v>
      </c>
      <c r="AP63">
        <f t="shared" si="12"/>
        <v>1.7692361022817946E-2</v>
      </c>
      <c r="AQ63">
        <f t="shared" si="12"/>
        <v>1.7495975815464665E-2</v>
      </c>
      <c r="AR63">
        <f t="shared" si="12"/>
        <v>1.7307019276657645E-2</v>
      </c>
      <c r="AS63">
        <f t="shared" si="12"/>
        <v>1.7123564872325074E-2</v>
      </c>
      <c r="AT63">
        <f t="shared" si="12"/>
        <v>1.6945479797652895E-2</v>
      </c>
      <c r="AU63">
        <f t="shared" si="14"/>
        <v>1.6770941355737069E-2</v>
      </c>
      <c r="AV63">
        <f t="shared" si="14"/>
        <v>1.6599877753908553E-2</v>
      </c>
      <c r="AW63">
        <f t="shared" si="14"/>
        <v>1.6432218988594077E-2</v>
      </c>
      <c r="AX63">
        <f t="shared" si="14"/>
        <v>1.6267896798708135E-2</v>
      </c>
      <c r="AY63">
        <f t="shared" si="14"/>
        <v>1.6105217830721053E-2</v>
      </c>
      <c r="AZ63">
        <f t="shared" si="14"/>
        <v>1.5944165652413841E-2</v>
      </c>
      <c r="BA63">
        <f t="shared" si="14"/>
        <v>1.5784723995889705E-2</v>
      </c>
      <c r="BB63">
        <f t="shared" si="14"/>
        <v>1.5626876755930809E-2</v>
      </c>
      <c r="BC63">
        <f t="shared" si="14"/>
        <v>1.54706079883715E-2</v>
      </c>
      <c r="BD63">
        <f t="shared" si="14"/>
        <v>1.5315901908487785E-2</v>
      </c>
      <c r="BE63">
        <f t="shared" si="14"/>
        <v>1.5162742889402907E-2</v>
      </c>
      <c r="BF63">
        <f t="shared" si="14"/>
        <v>1.5011115460508878E-2</v>
      </c>
      <c r="BG63">
        <f t="shared" si="14"/>
        <v>1.4861004305903789E-2</v>
      </c>
      <c r="BH63">
        <f t="shared" si="14"/>
        <v>1.4712394262844751E-2</v>
      </c>
      <c r="BI63">
        <f t="shared" si="14"/>
        <v>1.4565270320216303E-2</v>
      </c>
    </row>
    <row r="64" spans="1:61" x14ac:dyDescent="0.2">
      <c r="A64" s="4">
        <v>77</v>
      </c>
      <c r="B64" s="8">
        <v>2.044E-2</v>
      </c>
      <c r="D64">
        <f t="shared" si="2"/>
        <v>77</v>
      </c>
      <c r="E64" s="9">
        <v>1.1000000000000001</v>
      </c>
      <c r="F64">
        <f t="shared" si="3"/>
        <v>2.2484000000000001E-2</v>
      </c>
      <c r="H64" s="6">
        <v>77</v>
      </c>
      <c r="I64">
        <v>1.5599999999999999E-2</v>
      </c>
      <c r="J64">
        <v>1.49E-2</v>
      </c>
      <c r="K64">
        <v>1.43E-2</v>
      </c>
      <c r="L64">
        <v>1.37E-2</v>
      </c>
      <c r="M64">
        <v>1.32E-2</v>
      </c>
      <c r="N64">
        <v>1.2699999999999999E-2</v>
      </c>
      <c r="O64">
        <v>1.23E-2</v>
      </c>
      <c r="P64">
        <v>1.1900000000000001E-2</v>
      </c>
      <c r="Q64">
        <v>1.1599999999999999E-2</v>
      </c>
      <c r="R64">
        <v>1.12E-2</v>
      </c>
      <c r="S64">
        <v>1.0999999999999999E-2</v>
      </c>
      <c r="T64">
        <v>1.0699999999999999E-2</v>
      </c>
      <c r="U64">
        <v>1.0500000000000001E-2</v>
      </c>
      <c r="V64">
        <v>1.04E-2</v>
      </c>
      <c r="W64">
        <v>1.0200000000000001E-2</v>
      </c>
      <c r="X64">
        <v>1.01E-2</v>
      </c>
      <c r="Y64">
        <v>1.01E-2</v>
      </c>
      <c r="Z64">
        <v>0.01</v>
      </c>
      <c r="AA64">
        <v>0.01</v>
      </c>
      <c r="AB64">
        <v>0.01</v>
      </c>
      <c r="AC64">
        <v>0.01</v>
      </c>
      <c r="AF64" s="6">
        <v>77</v>
      </c>
      <c r="AG64" s="5">
        <f t="shared" si="4"/>
        <v>2.2484000000000001E-2</v>
      </c>
      <c r="AH64">
        <f t="shared" ref="AH64:AW79" si="15">AG64*(1-IF(AH$4&lt;MAX($I$4:$AC$4),I64,$AC64))</f>
        <v>2.2133249600000002E-2</v>
      </c>
      <c r="AI64">
        <f t="shared" si="15"/>
        <v>2.1803464180960002E-2</v>
      </c>
      <c r="AJ64">
        <f t="shared" si="15"/>
        <v>2.1491674643172275E-2</v>
      </c>
      <c r="AK64">
        <f t="shared" si="15"/>
        <v>2.1197238700560814E-2</v>
      </c>
      <c r="AL64">
        <f t="shared" si="15"/>
        <v>2.0917435149713413E-2</v>
      </c>
      <c r="AM64">
        <f t="shared" si="15"/>
        <v>2.0651783723312053E-2</v>
      </c>
      <c r="AN64">
        <f t="shared" si="15"/>
        <v>2.0397766783515316E-2</v>
      </c>
      <c r="AO64">
        <f t="shared" si="15"/>
        <v>2.0155033358791482E-2</v>
      </c>
      <c r="AP64">
        <f t="shared" si="15"/>
        <v>1.9921234971829498E-2</v>
      </c>
      <c r="AQ64">
        <f t="shared" si="15"/>
        <v>1.9698117140145008E-2</v>
      </c>
      <c r="AR64">
        <f t="shared" si="15"/>
        <v>1.9481437851603414E-2</v>
      </c>
      <c r="AS64">
        <f t="shared" si="15"/>
        <v>1.9272986466591258E-2</v>
      </c>
      <c r="AT64">
        <f t="shared" si="15"/>
        <v>1.9070620108692052E-2</v>
      </c>
      <c r="AU64">
        <f t="shared" si="14"/>
        <v>1.8872285659561654E-2</v>
      </c>
      <c r="AV64">
        <f t="shared" si="14"/>
        <v>1.8679788345834124E-2</v>
      </c>
      <c r="AW64">
        <f t="shared" si="14"/>
        <v>1.8491122483541199E-2</v>
      </c>
      <c r="AX64">
        <f t="shared" si="14"/>
        <v>1.8304362146457434E-2</v>
      </c>
      <c r="AY64">
        <f t="shared" si="14"/>
        <v>1.8121318524992859E-2</v>
      </c>
      <c r="AZ64">
        <f t="shared" si="14"/>
        <v>1.794010533974293E-2</v>
      </c>
      <c r="BA64">
        <f t="shared" si="14"/>
        <v>1.7760704286345502E-2</v>
      </c>
      <c r="BB64">
        <f t="shared" si="14"/>
        <v>1.7583097243482046E-2</v>
      </c>
      <c r="BC64">
        <f t="shared" si="14"/>
        <v>1.7407266271047224E-2</v>
      </c>
      <c r="BD64">
        <f t="shared" si="14"/>
        <v>1.723319360833675E-2</v>
      </c>
      <c r="BE64">
        <f t="shared" si="14"/>
        <v>1.7060861672253382E-2</v>
      </c>
      <c r="BF64">
        <f t="shared" si="14"/>
        <v>1.6890253055530848E-2</v>
      </c>
      <c r="BG64">
        <f t="shared" si="14"/>
        <v>1.6721350524975538E-2</v>
      </c>
      <c r="BH64">
        <f t="shared" si="14"/>
        <v>1.6554137019725784E-2</v>
      </c>
      <c r="BI64">
        <f t="shared" si="14"/>
        <v>1.6388595649528527E-2</v>
      </c>
    </row>
    <row r="65" spans="1:61" x14ac:dyDescent="0.2">
      <c r="A65" s="4">
        <v>78</v>
      </c>
      <c r="B65" s="8">
        <v>2.315E-2</v>
      </c>
      <c r="D65">
        <f t="shared" si="2"/>
        <v>78</v>
      </c>
      <c r="E65" s="9">
        <v>1.1000000000000001</v>
      </c>
      <c r="F65">
        <f>B65*E65</f>
        <v>2.5465000000000002E-2</v>
      </c>
      <c r="H65" s="6">
        <v>78</v>
      </c>
      <c r="I65">
        <v>1.5699999999999999E-2</v>
      </c>
      <c r="J65">
        <v>1.4999999999999999E-2</v>
      </c>
      <c r="K65">
        <v>1.4500000000000001E-2</v>
      </c>
      <c r="L65">
        <v>1.3899999999999999E-2</v>
      </c>
      <c r="M65">
        <v>1.34E-2</v>
      </c>
      <c r="N65">
        <v>1.29E-2</v>
      </c>
      <c r="O65">
        <v>1.2500000000000001E-2</v>
      </c>
      <c r="P65">
        <v>1.21E-2</v>
      </c>
      <c r="Q65">
        <v>1.17E-2</v>
      </c>
      <c r="R65">
        <v>1.14E-2</v>
      </c>
      <c r="S65">
        <v>1.11E-2</v>
      </c>
      <c r="T65">
        <v>1.0800000000000001E-2</v>
      </c>
      <c r="U65">
        <v>1.06E-2</v>
      </c>
      <c r="V65">
        <v>1.04E-2</v>
      </c>
      <c r="W65">
        <v>1.03E-2</v>
      </c>
      <c r="X65">
        <v>1.0200000000000001E-2</v>
      </c>
      <c r="Y65">
        <v>1.01E-2</v>
      </c>
      <c r="Z65">
        <v>0.01</v>
      </c>
      <c r="AA65">
        <v>0.01</v>
      </c>
      <c r="AB65">
        <v>0.01</v>
      </c>
      <c r="AC65">
        <v>0.01</v>
      </c>
      <c r="AF65" s="6">
        <v>78</v>
      </c>
      <c r="AG65" s="5">
        <f t="shared" si="4"/>
        <v>2.5465000000000002E-2</v>
      </c>
      <c r="AH65">
        <f t="shared" si="15"/>
        <v>2.50651995E-2</v>
      </c>
      <c r="AI65">
        <f t="shared" si="15"/>
        <v>2.4689221507499998E-2</v>
      </c>
      <c r="AJ65">
        <f t="shared" si="15"/>
        <v>2.4331227795641248E-2</v>
      </c>
      <c r="AK65">
        <f t="shared" si="15"/>
        <v>2.3993023729281835E-2</v>
      </c>
      <c r="AL65">
        <f t="shared" si="15"/>
        <v>2.3671517211309459E-2</v>
      </c>
      <c r="AM65">
        <f t="shared" si="15"/>
        <v>2.3366154639283567E-2</v>
      </c>
      <c r="AN65">
        <f t="shared" si="15"/>
        <v>2.3074077706292523E-2</v>
      </c>
      <c r="AO65">
        <f t="shared" si="15"/>
        <v>2.2794881366046384E-2</v>
      </c>
      <c r="AP65">
        <f t="shared" si="15"/>
        <v>2.2528181254063639E-2</v>
      </c>
      <c r="AQ65">
        <f t="shared" si="15"/>
        <v>2.2271359987767313E-2</v>
      </c>
      <c r="AR65">
        <f t="shared" si="15"/>
        <v>2.2024147891903097E-2</v>
      </c>
      <c r="AS65">
        <f t="shared" si="15"/>
        <v>2.1786287094670544E-2</v>
      </c>
      <c r="AT65">
        <f t="shared" si="15"/>
        <v>2.1555352451467034E-2</v>
      </c>
      <c r="AU65">
        <f t="shared" si="14"/>
        <v>2.1331176785971778E-2</v>
      </c>
      <c r="AV65">
        <f t="shared" si="14"/>
        <v>2.1111465665076268E-2</v>
      </c>
      <c r="AW65">
        <f t="shared" si="14"/>
        <v>2.0896128715292492E-2</v>
      </c>
      <c r="AX65">
        <f t="shared" si="14"/>
        <v>2.0685077815268037E-2</v>
      </c>
      <c r="AY65">
        <f t="shared" si="14"/>
        <v>2.0478227037115358E-2</v>
      </c>
      <c r="AZ65">
        <f t="shared" si="14"/>
        <v>2.0273444766744204E-2</v>
      </c>
      <c r="BA65">
        <f t="shared" si="14"/>
        <v>2.0070710319076764E-2</v>
      </c>
      <c r="BB65">
        <f t="shared" si="14"/>
        <v>1.9870003215885997E-2</v>
      </c>
      <c r="BC65">
        <f t="shared" si="14"/>
        <v>1.9671303183727139E-2</v>
      </c>
      <c r="BD65">
        <f t="shared" si="14"/>
        <v>1.9474590151889869E-2</v>
      </c>
      <c r="BE65">
        <f t="shared" si="14"/>
        <v>1.9279844250370971E-2</v>
      </c>
      <c r="BF65">
        <f t="shared" si="14"/>
        <v>1.9087045807867263E-2</v>
      </c>
      <c r="BG65">
        <f t="shared" si="14"/>
        <v>1.8896175349788592E-2</v>
      </c>
      <c r="BH65">
        <f t="shared" si="14"/>
        <v>1.8707213596290705E-2</v>
      </c>
      <c r="BI65">
        <f t="shared" si="14"/>
        <v>1.8520141460327797E-2</v>
      </c>
    </row>
    <row r="66" spans="1:61" x14ac:dyDescent="0.2">
      <c r="A66" s="4">
        <v>79</v>
      </c>
      <c r="B66" s="8">
        <v>2.631E-2</v>
      </c>
      <c r="D66">
        <f t="shared" si="2"/>
        <v>79</v>
      </c>
      <c r="E66" s="9">
        <v>1.1000000000000001</v>
      </c>
      <c r="F66">
        <f t="shared" si="3"/>
        <v>2.8941000000000001E-2</v>
      </c>
      <c r="H66" s="6">
        <v>79</v>
      </c>
      <c r="I66">
        <v>1.5599999999999999E-2</v>
      </c>
      <c r="J66">
        <v>1.4999999999999999E-2</v>
      </c>
      <c r="K66">
        <v>1.4500000000000001E-2</v>
      </c>
      <c r="L66">
        <v>1.3899999999999999E-2</v>
      </c>
      <c r="M66">
        <v>1.35E-2</v>
      </c>
      <c r="N66">
        <v>1.2999999999999999E-2</v>
      </c>
      <c r="O66">
        <v>1.26E-2</v>
      </c>
      <c r="P66">
        <v>1.2200000000000001E-2</v>
      </c>
      <c r="Q66">
        <v>1.18E-2</v>
      </c>
      <c r="R66">
        <v>1.15E-2</v>
      </c>
      <c r="S66">
        <v>1.12E-2</v>
      </c>
      <c r="T66">
        <v>1.09E-2</v>
      </c>
      <c r="U66">
        <v>1.0699999999999999E-2</v>
      </c>
      <c r="V66">
        <v>1.0500000000000001E-2</v>
      </c>
      <c r="W66">
        <v>1.03E-2</v>
      </c>
      <c r="X66">
        <v>1.0200000000000001E-2</v>
      </c>
      <c r="Y66">
        <v>1.01E-2</v>
      </c>
      <c r="Z66">
        <v>0.01</v>
      </c>
      <c r="AA66">
        <v>0.01</v>
      </c>
      <c r="AB66">
        <v>0.01</v>
      </c>
      <c r="AC66">
        <v>0.01</v>
      </c>
      <c r="AF66" s="6">
        <v>79</v>
      </c>
      <c r="AG66" s="5">
        <f t="shared" si="4"/>
        <v>2.8941000000000001E-2</v>
      </c>
      <c r="AH66">
        <f t="shared" si="15"/>
        <v>2.8489520400000003E-2</v>
      </c>
      <c r="AI66">
        <f t="shared" si="15"/>
        <v>2.8062177594000003E-2</v>
      </c>
      <c r="AJ66">
        <f t="shared" si="15"/>
        <v>2.7655276018887003E-2</v>
      </c>
      <c r="AK66">
        <f t="shared" si="15"/>
        <v>2.7270867682224472E-2</v>
      </c>
      <c r="AL66">
        <f t="shared" si="15"/>
        <v>2.6902710968514442E-2</v>
      </c>
      <c r="AM66">
        <f t="shared" si="15"/>
        <v>2.6552975725923755E-2</v>
      </c>
      <c r="AN66">
        <f t="shared" si="15"/>
        <v>2.6218408231777117E-2</v>
      </c>
      <c r="AO66">
        <f t="shared" si="15"/>
        <v>2.5898543651349436E-2</v>
      </c>
      <c r="AP66">
        <f t="shared" si="15"/>
        <v>2.5592940836263511E-2</v>
      </c>
      <c r="AQ66">
        <f t="shared" si="15"/>
        <v>2.5298622016646483E-2</v>
      </c>
      <c r="AR66">
        <f t="shared" si="15"/>
        <v>2.5015277450060044E-2</v>
      </c>
      <c r="AS66">
        <f t="shared" si="15"/>
        <v>2.4742610925854388E-2</v>
      </c>
      <c r="AT66">
        <f t="shared" si="15"/>
        <v>2.4477864988947745E-2</v>
      </c>
      <c r="AU66">
        <f t="shared" si="14"/>
        <v>2.4220847406563793E-2</v>
      </c>
      <c r="AV66">
        <f t="shared" si="14"/>
        <v>2.3971372678276186E-2</v>
      </c>
      <c r="AW66">
        <f t="shared" si="14"/>
        <v>2.3726864676957768E-2</v>
      </c>
      <c r="AX66">
        <f t="shared" si="14"/>
        <v>2.3487223343720495E-2</v>
      </c>
      <c r="AY66">
        <f t="shared" si="14"/>
        <v>2.325235111028329E-2</v>
      </c>
      <c r="AZ66">
        <f t="shared" si="14"/>
        <v>2.3019827599180458E-2</v>
      </c>
      <c r="BA66">
        <f t="shared" si="14"/>
        <v>2.2789629323188655E-2</v>
      </c>
      <c r="BB66">
        <f t="shared" si="14"/>
        <v>2.2561733029956767E-2</v>
      </c>
      <c r="BC66">
        <f t="shared" si="14"/>
        <v>2.23361156996572E-2</v>
      </c>
      <c r="BD66">
        <f t="shared" si="14"/>
        <v>2.2112754542660627E-2</v>
      </c>
      <c r="BE66">
        <f t="shared" si="14"/>
        <v>2.1891626997234018E-2</v>
      </c>
      <c r="BF66">
        <f t="shared" si="14"/>
        <v>2.1672710727261679E-2</v>
      </c>
      <c r="BG66">
        <f t="shared" si="14"/>
        <v>2.1455983619989061E-2</v>
      </c>
      <c r="BH66">
        <f t="shared" si="14"/>
        <v>2.1241423783789171E-2</v>
      </c>
      <c r="BI66">
        <f t="shared" si="14"/>
        <v>2.1029009545951279E-2</v>
      </c>
    </row>
    <row r="67" spans="1:61" x14ac:dyDescent="0.2">
      <c r="A67" s="4">
        <v>80</v>
      </c>
      <c r="B67" s="8">
        <v>0.03</v>
      </c>
      <c r="D67">
        <f t="shared" si="2"/>
        <v>80</v>
      </c>
      <c r="E67" s="9">
        <v>1.1000000000000001</v>
      </c>
      <c r="F67">
        <f t="shared" si="3"/>
        <v>3.3000000000000002E-2</v>
      </c>
      <c r="H67" s="6">
        <v>80</v>
      </c>
      <c r="I67">
        <v>1.52E-2</v>
      </c>
      <c r="J67">
        <v>1.46E-2</v>
      </c>
      <c r="K67">
        <v>1.41E-2</v>
      </c>
      <c r="L67">
        <v>1.3599999999999999E-2</v>
      </c>
      <c r="M67">
        <v>1.3100000000000001E-2</v>
      </c>
      <c r="N67">
        <v>1.2699999999999999E-2</v>
      </c>
      <c r="O67">
        <v>1.23E-2</v>
      </c>
      <c r="P67">
        <v>1.1900000000000001E-2</v>
      </c>
      <c r="Q67">
        <v>1.1599999999999999E-2</v>
      </c>
      <c r="R67">
        <v>1.1299999999999999E-2</v>
      </c>
      <c r="S67">
        <v>1.0999999999999999E-2</v>
      </c>
      <c r="T67">
        <v>1.0800000000000001E-2</v>
      </c>
      <c r="U67">
        <v>1.06E-2</v>
      </c>
      <c r="V67">
        <v>1.04E-2</v>
      </c>
      <c r="W67">
        <v>1.03E-2</v>
      </c>
      <c r="X67">
        <v>1.01E-2</v>
      </c>
      <c r="Y67">
        <v>1.01E-2</v>
      </c>
      <c r="Z67">
        <v>0.01</v>
      </c>
      <c r="AA67">
        <v>0.01</v>
      </c>
      <c r="AB67">
        <v>0.01</v>
      </c>
      <c r="AC67">
        <v>0.01</v>
      </c>
      <c r="AF67" s="6">
        <v>80</v>
      </c>
      <c r="AG67" s="5">
        <f t="shared" si="4"/>
        <v>3.3000000000000002E-2</v>
      </c>
      <c r="AH67">
        <f t="shared" si="15"/>
        <v>3.2498400000000004E-2</v>
      </c>
      <c r="AI67">
        <f t="shared" si="15"/>
        <v>3.2023923360000005E-2</v>
      </c>
      <c r="AJ67">
        <f t="shared" si="15"/>
        <v>3.1572386040624005E-2</v>
      </c>
      <c r="AK67">
        <f t="shared" si="15"/>
        <v>3.1143001590471519E-2</v>
      </c>
      <c r="AL67">
        <f t="shared" si="15"/>
        <v>3.0735028269636342E-2</v>
      </c>
      <c r="AM67">
        <f t="shared" si="15"/>
        <v>3.034469341061196E-2</v>
      </c>
      <c r="AN67">
        <f t="shared" si="15"/>
        <v>2.9971453681661434E-2</v>
      </c>
      <c r="AO67">
        <f t="shared" si="15"/>
        <v>2.9614793382849662E-2</v>
      </c>
      <c r="AP67">
        <f t="shared" si="15"/>
        <v>2.9271261779608603E-2</v>
      </c>
      <c r="AQ67">
        <f t="shared" si="15"/>
        <v>2.8940496521499028E-2</v>
      </c>
      <c r="AR67">
        <f t="shared" si="15"/>
        <v>2.8622151059762537E-2</v>
      </c>
      <c r="AS67">
        <f t="shared" si="15"/>
        <v>2.8313031828317101E-2</v>
      </c>
      <c r="AT67">
        <f t="shared" si="15"/>
        <v>2.801291369093694E-2</v>
      </c>
      <c r="AU67">
        <f t="shared" si="14"/>
        <v>2.7721579388551198E-2</v>
      </c>
      <c r="AV67">
        <f t="shared" si="14"/>
        <v>2.7436047120849121E-2</v>
      </c>
      <c r="AW67">
        <f t="shared" si="14"/>
        <v>2.7158943044928545E-2</v>
      </c>
      <c r="AX67">
        <f t="shared" si="14"/>
        <v>2.6884637720174766E-2</v>
      </c>
      <c r="AY67">
        <f t="shared" si="14"/>
        <v>2.6615791342973018E-2</v>
      </c>
      <c r="AZ67">
        <f t="shared" si="14"/>
        <v>2.6349633429543287E-2</v>
      </c>
      <c r="BA67">
        <f t="shared" si="14"/>
        <v>2.6086137095247854E-2</v>
      </c>
      <c r="BB67">
        <f t="shared" si="14"/>
        <v>2.5825275724295375E-2</v>
      </c>
      <c r="BC67">
        <f t="shared" si="14"/>
        <v>2.5567022967052423E-2</v>
      </c>
      <c r="BD67">
        <f t="shared" si="14"/>
        <v>2.5311352737381897E-2</v>
      </c>
      <c r="BE67">
        <f t="shared" si="14"/>
        <v>2.505823921000808E-2</v>
      </c>
      <c r="BF67">
        <f t="shared" si="14"/>
        <v>2.4807656817907999E-2</v>
      </c>
      <c r="BG67">
        <f t="shared" si="14"/>
        <v>2.4559580249728919E-2</v>
      </c>
      <c r="BH67">
        <f t="shared" si="14"/>
        <v>2.431398444723163E-2</v>
      </c>
      <c r="BI67">
        <f t="shared" si="14"/>
        <v>2.4070844602759316E-2</v>
      </c>
    </row>
    <row r="68" spans="1:61" x14ac:dyDescent="0.2">
      <c r="A68" s="4">
        <v>81</v>
      </c>
      <c r="B68" s="8">
        <v>3.4279999999999998E-2</v>
      </c>
      <c r="D68">
        <f t="shared" si="2"/>
        <v>81</v>
      </c>
      <c r="E68" s="9">
        <f t="shared" ref="E68:E76" si="16">E67-(0.1)/10</f>
        <v>1.0900000000000001</v>
      </c>
      <c r="F68">
        <f t="shared" si="3"/>
        <v>3.7365200000000001E-2</v>
      </c>
      <c r="H68" s="6">
        <v>81</v>
      </c>
      <c r="I68">
        <v>1.4500000000000001E-2</v>
      </c>
      <c r="J68">
        <v>1.3899999999999999E-2</v>
      </c>
      <c r="K68">
        <v>1.34E-2</v>
      </c>
      <c r="L68">
        <v>1.29E-2</v>
      </c>
      <c r="M68">
        <v>1.24E-2</v>
      </c>
      <c r="N68">
        <v>1.2E-2</v>
      </c>
      <c r="O68">
        <v>1.17E-2</v>
      </c>
      <c r="P68">
        <v>1.14E-2</v>
      </c>
      <c r="Q68">
        <v>1.11E-2</v>
      </c>
      <c r="R68">
        <v>1.09E-2</v>
      </c>
      <c r="S68">
        <v>1.0699999999999999E-2</v>
      </c>
      <c r="T68">
        <v>1.0500000000000001E-2</v>
      </c>
      <c r="U68">
        <v>1.03E-2</v>
      </c>
      <c r="V68">
        <v>1.0200000000000001E-2</v>
      </c>
      <c r="W68">
        <v>1.01E-2</v>
      </c>
      <c r="X68">
        <v>1.01E-2</v>
      </c>
      <c r="Y68">
        <v>0.01</v>
      </c>
      <c r="Z68">
        <v>0.01</v>
      </c>
      <c r="AA68">
        <v>0.01</v>
      </c>
      <c r="AB68">
        <v>0.01</v>
      </c>
      <c r="AC68">
        <v>0.01</v>
      </c>
      <c r="AF68" s="6">
        <v>81</v>
      </c>
      <c r="AG68" s="5">
        <f t="shared" si="4"/>
        <v>3.7365200000000001E-2</v>
      </c>
      <c r="AH68">
        <f t="shared" si="15"/>
        <v>3.6823404600000005E-2</v>
      </c>
      <c r="AI68">
        <f t="shared" si="15"/>
        <v>3.6311559276060001E-2</v>
      </c>
      <c r="AJ68">
        <f t="shared" si="15"/>
        <v>3.5824984381760801E-2</v>
      </c>
      <c r="AK68">
        <f t="shared" si="15"/>
        <v>3.5362842083236083E-2</v>
      </c>
      <c r="AL68">
        <f t="shared" si="15"/>
        <v>3.4924342841403958E-2</v>
      </c>
      <c r="AM68">
        <f t="shared" si="15"/>
        <v>3.4505250727307112E-2</v>
      </c>
      <c r="AN68">
        <f t="shared" si="15"/>
        <v>3.4101539293797618E-2</v>
      </c>
      <c r="AO68">
        <f t="shared" si="15"/>
        <v>3.3712781745848325E-2</v>
      </c>
      <c r="AP68">
        <f t="shared" si="15"/>
        <v>3.3338569868469406E-2</v>
      </c>
      <c r="AQ68">
        <f t="shared" si="15"/>
        <v>3.2975179456903092E-2</v>
      </c>
      <c r="AR68">
        <f t="shared" si="15"/>
        <v>3.2622345036714226E-2</v>
      </c>
      <c r="AS68">
        <f t="shared" si="15"/>
        <v>3.2279810413828727E-2</v>
      </c>
      <c r="AT68">
        <f t="shared" si="15"/>
        <v>3.1947328366566295E-2</v>
      </c>
      <c r="AU68">
        <f t="shared" si="14"/>
        <v>3.1621465617227319E-2</v>
      </c>
      <c r="AV68">
        <f t="shared" si="14"/>
        <v>3.1302088814493326E-2</v>
      </c>
      <c r="AW68">
        <f t="shared" si="14"/>
        <v>3.0985937717466942E-2</v>
      </c>
      <c r="AX68">
        <f t="shared" si="14"/>
        <v>3.0676078340292273E-2</v>
      </c>
      <c r="AY68">
        <f t="shared" si="14"/>
        <v>3.036931755688935E-2</v>
      </c>
      <c r="AZ68">
        <f t="shared" si="14"/>
        <v>3.0065624381320457E-2</v>
      </c>
      <c r="BA68">
        <f t="shared" si="14"/>
        <v>2.9764968137507251E-2</v>
      </c>
      <c r="BB68">
        <f t="shared" si="14"/>
        <v>2.946731845613218E-2</v>
      </c>
      <c r="BC68">
        <f t="shared" si="14"/>
        <v>2.9172645271570857E-2</v>
      </c>
      <c r="BD68">
        <f t="shared" si="14"/>
        <v>2.8880918818855149E-2</v>
      </c>
      <c r="BE68">
        <f t="shared" si="14"/>
        <v>2.8592109630666596E-2</v>
      </c>
      <c r="BF68">
        <f t="shared" si="14"/>
        <v>2.8306188534359931E-2</v>
      </c>
      <c r="BG68">
        <f t="shared" si="14"/>
        <v>2.8023126649016333E-2</v>
      </c>
      <c r="BH68">
        <f t="shared" si="14"/>
        <v>2.7742895382526171E-2</v>
      </c>
      <c r="BI68">
        <f t="shared" si="14"/>
        <v>2.7465466428700909E-2</v>
      </c>
    </row>
    <row r="69" spans="1:61" x14ac:dyDescent="0.2">
      <c r="A69" s="4">
        <v>82</v>
      </c>
      <c r="B69" s="8">
        <v>3.9219999999999998E-2</v>
      </c>
      <c r="D69">
        <f t="shared" si="2"/>
        <v>82</v>
      </c>
      <c r="E69" s="9">
        <f t="shared" si="16"/>
        <v>1.08</v>
      </c>
      <c r="F69">
        <f t="shared" si="3"/>
        <v>4.2357600000000002E-2</v>
      </c>
      <c r="H69" s="6">
        <v>82</v>
      </c>
      <c r="I69">
        <v>1.38E-2</v>
      </c>
      <c r="J69">
        <v>1.32E-2</v>
      </c>
      <c r="K69">
        <v>1.26E-2</v>
      </c>
      <c r="L69">
        <v>1.2200000000000001E-2</v>
      </c>
      <c r="M69">
        <v>1.17E-2</v>
      </c>
      <c r="N69">
        <v>1.14E-2</v>
      </c>
      <c r="O69">
        <v>1.11E-2</v>
      </c>
      <c r="P69">
        <v>1.0800000000000001E-2</v>
      </c>
      <c r="Q69">
        <v>1.06E-2</v>
      </c>
      <c r="R69">
        <v>1.04E-2</v>
      </c>
      <c r="S69">
        <v>1.03E-2</v>
      </c>
      <c r="T69">
        <v>1.0200000000000001E-2</v>
      </c>
      <c r="U69">
        <v>1.01E-2</v>
      </c>
      <c r="V69">
        <v>1.01E-2</v>
      </c>
      <c r="W69">
        <v>0.01</v>
      </c>
      <c r="X69">
        <v>0.01</v>
      </c>
      <c r="Y69">
        <v>0.01</v>
      </c>
      <c r="Z69">
        <v>0.01</v>
      </c>
      <c r="AA69">
        <v>0.01</v>
      </c>
      <c r="AB69">
        <v>0.01</v>
      </c>
      <c r="AC69">
        <v>0.01</v>
      </c>
      <c r="AF69" s="6">
        <v>82</v>
      </c>
      <c r="AG69" s="5">
        <f t="shared" si="4"/>
        <v>4.2357600000000002E-2</v>
      </c>
      <c r="AH69">
        <f t="shared" si="15"/>
        <v>4.1773065120000001E-2</v>
      </c>
      <c r="AI69">
        <f t="shared" si="15"/>
        <v>4.1221660660416E-2</v>
      </c>
      <c r="AJ69">
        <f t="shared" si="15"/>
        <v>4.0702267736094762E-2</v>
      </c>
      <c r="AK69">
        <f t="shared" si="15"/>
        <v>4.0205700069714405E-2</v>
      </c>
      <c r="AL69">
        <f t="shared" si="15"/>
        <v>3.9735293378898744E-2</v>
      </c>
      <c r="AM69">
        <f t="shared" si="15"/>
        <v>3.9282311034379298E-2</v>
      </c>
      <c r="AN69">
        <f t="shared" si="15"/>
        <v>3.8846277381897686E-2</v>
      </c>
      <c r="AO69">
        <f t="shared" si="15"/>
        <v>3.8426737586173189E-2</v>
      </c>
      <c r="AP69">
        <f t="shared" si="15"/>
        <v>3.8019414167759752E-2</v>
      </c>
      <c r="AQ69">
        <f t="shared" si="15"/>
        <v>3.7624012260415049E-2</v>
      </c>
      <c r="AR69">
        <f t="shared" si="15"/>
        <v>3.7236484934132778E-2</v>
      </c>
      <c r="AS69">
        <f t="shared" si="15"/>
        <v>3.6856672787804627E-2</v>
      </c>
      <c r="AT69">
        <f t="shared" si="15"/>
        <v>3.64844203926478E-2</v>
      </c>
      <c r="AU69">
        <f t="shared" si="14"/>
        <v>3.6115927746682056E-2</v>
      </c>
      <c r="AV69">
        <f t="shared" si="14"/>
        <v>3.5754768469215235E-2</v>
      </c>
      <c r="AW69">
        <f t="shared" si="14"/>
        <v>3.5397220784523085E-2</v>
      </c>
      <c r="AX69">
        <f t="shared" si="14"/>
        <v>3.5043248576677857E-2</v>
      </c>
      <c r="AY69">
        <f t="shared" si="14"/>
        <v>3.4692816090911079E-2</v>
      </c>
      <c r="AZ69">
        <f t="shared" si="14"/>
        <v>3.434588793000197E-2</v>
      </c>
      <c r="BA69">
        <f t="shared" si="14"/>
        <v>3.400242905070195E-2</v>
      </c>
      <c r="BB69">
        <f t="shared" si="14"/>
        <v>3.3662404760194928E-2</v>
      </c>
      <c r="BC69">
        <f t="shared" si="14"/>
        <v>3.3325780712592977E-2</v>
      </c>
      <c r="BD69">
        <f t="shared" si="14"/>
        <v>3.2992522905467045E-2</v>
      </c>
      <c r="BE69">
        <f t="shared" si="14"/>
        <v>3.2662597676412372E-2</v>
      </c>
      <c r="BF69">
        <f t="shared" si="14"/>
        <v>3.2335971699648247E-2</v>
      </c>
      <c r="BG69">
        <f t="shared" si="14"/>
        <v>3.2012611982651762E-2</v>
      </c>
      <c r="BH69">
        <f t="shared" si="14"/>
        <v>3.1692485862825241E-2</v>
      </c>
      <c r="BI69">
        <f t="shared" si="14"/>
        <v>3.1375561004196986E-2</v>
      </c>
    </row>
    <row r="70" spans="1:61" x14ac:dyDescent="0.2">
      <c r="A70" s="4">
        <v>83</v>
      </c>
      <c r="B70" s="8">
        <v>4.4900000000000002E-2</v>
      </c>
      <c r="D70">
        <f t="shared" ref="D70:D102" si="17">A70</f>
        <v>83</v>
      </c>
      <c r="E70" s="9">
        <f t="shared" si="16"/>
        <v>1.07</v>
      </c>
      <c r="F70">
        <f t="shared" ref="F70:F102" si="18">B70*E70</f>
        <v>4.8043000000000002E-2</v>
      </c>
      <c r="H70" s="6">
        <v>83</v>
      </c>
      <c r="I70">
        <v>1.3100000000000001E-2</v>
      </c>
      <c r="J70">
        <v>1.2500000000000001E-2</v>
      </c>
      <c r="K70">
        <v>1.1900000000000001E-2</v>
      </c>
      <c r="L70">
        <v>1.15E-2</v>
      </c>
      <c r="M70">
        <v>1.11E-2</v>
      </c>
      <c r="N70">
        <v>1.0699999999999999E-2</v>
      </c>
      <c r="O70">
        <v>1.0500000000000001E-2</v>
      </c>
      <c r="P70">
        <v>1.03E-2</v>
      </c>
      <c r="Q70">
        <v>1.01E-2</v>
      </c>
      <c r="R70">
        <v>0.01</v>
      </c>
      <c r="S70">
        <v>9.9000000000000008E-3</v>
      </c>
      <c r="T70">
        <v>9.9000000000000008E-3</v>
      </c>
      <c r="U70">
        <v>9.9000000000000008E-3</v>
      </c>
      <c r="V70">
        <v>9.9000000000000008E-3</v>
      </c>
      <c r="W70">
        <v>9.9000000000000008E-3</v>
      </c>
      <c r="X70">
        <v>9.9000000000000008E-3</v>
      </c>
      <c r="Y70">
        <v>0.01</v>
      </c>
      <c r="Z70">
        <v>0.01</v>
      </c>
      <c r="AA70">
        <v>0.01</v>
      </c>
      <c r="AB70">
        <v>0.01</v>
      </c>
      <c r="AC70">
        <v>0.01</v>
      </c>
      <c r="AF70" s="6">
        <v>83</v>
      </c>
      <c r="AG70" s="5">
        <f t="shared" ref="AG70:AG92" si="19">F70</f>
        <v>4.8043000000000002E-2</v>
      </c>
      <c r="AH70">
        <f t="shared" si="15"/>
        <v>4.7413636700000004E-2</v>
      </c>
      <c r="AI70">
        <f t="shared" si="15"/>
        <v>4.6820966241250005E-2</v>
      </c>
      <c r="AJ70">
        <f t="shared" si="15"/>
        <v>4.6263796742979126E-2</v>
      </c>
      <c r="AK70">
        <f t="shared" si="15"/>
        <v>4.5731763080434869E-2</v>
      </c>
      <c r="AL70">
        <f t="shared" si="15"/>
        <v>4.5224140510242039E-2</v>
      </c>
      <c r="AM70">
        <f t="shared" si="15"/>
        <v>4.4740242206782445E-2</v>
      </c>
      <c r="AN70">
        <f t="shared" si="15"/>
        <v>4.4270469663611228E-2</v>
      </c>
      <c r="AO70">
        <f t="shared" si="15"/>
        <v>4.3814483826076035E-2</v>
      </c>
      <c r="AP70">
        <f t="shared" si="15"/>
        <v>4.3371957539432668E-2</v>
      </c>
      <c r="AQ70">
        <f t="shared" si="15"/>
        <v>4.2938237964038339E-2</v>
      </c>
      <c r="AR70">
        <f t="shared" si="15"/>
        <v>4.251314940819436E-2</v>
      </c>
      <c r="AS70">
        <f t="shared" si="15"/>
        <v>4.2092269229053236E-2</v>
      </c>
      <c r="AT70">
        <f t="shared" si="15"/>
        <v>4.1675555763685611E-2</v>
      </c>
      <c r="AU70">
        <f t="shared" si="14"/>
        <v>4.1262967761625122E-2</v>
      </c>
      <c r="AV70">
        <f t="shared" si="14"/>
        <v>4.0854464380785036E-2</v>
      </c>
      <c r="AW70">
        <f t="shared" si="14"/>
        <v>4.0450005183415266E-2</v>
      </c>
      <c r="AX70">
        <f t="shared" si="14"/>
        <v>4.0045505131581116E-2</v>
      </c>
      <c r="AY70">
        <f t="shared" si="14"/>
        <v>3.9645050080265302E-2</v>
      </c>
      <c r="AZ70">
        <f t="shared" si="14"/>
        <v>3.9248599579462647E-2</v>
      </c>
      <c r="BA70">
        <f t="shared" si="14"/>
        <v>3.8856113583668021E-2</v>
      </c>
      <c r="BB70">
        <f t="shared" si="14"/>
        <v>3.8467552447831344E-2</v>
      </c>
      <c r="BC70">
        <f t="shared" si="14"/>
        <v>3.8082876923353028E-2</v>
      </c>
      <c r="BD70">
        <f t="shared" si="14"/>
        <v>3.7702048154119497E-2</v>
      </c>
      <c r="BE70">
        <f t="shared" si="14"/>
        <v>3.7325027672578302E-2</v>
      </c>
      <c r="BF70">
        <f t="shared" si="14"/>
        <v>3.6951777395852516E-2</v>
      </c>
      <c r="BG70">
        <f t="shared" si="14"/>
        <v>3.6582259621893994E-2</v>
      </c>
      <c r="BH70">
        <f t="shared" si="14"/>
        <v>3.6216437025675056E-2</v>
      </c>
      <c r="BI70">
        <f t="shared" si="14"/>
        <v>3.5854272655418302E-2</v>
      </c>
    </row>
    <row r="71" spans="1:61" x14ac:dyDescent="0.2">
      <c r="A71" s="4">
        <v>84</v>
      </c>
      <c r="B71" s="8">
        <v>5.1409999999999997E-2</v>
      </c>
      <c r="D71">
        <f t="shared" si="17"/>
        <v>84</v>
      </c>
      <c r="E71" s="9">
        <f t="shared" si="16"/>
        <v>1.06</v>
      </c>
      <c r="F71">
        <f t="shared" si="18"/>
        <v>5.4494599999999997E-2</v>
      </c>
      <c r="H71" s="6">
        <v>84</v>
      </c>
      <c r="I71">
        <v>1.2500000000000001E-2</v>
      </c>
      <c r="J71">
        <v>1.18E-2</v>
      </c>
      <c r="K71">
        <v>1.12E-2</v>
      </c>
      <c r="L71">
        <v>1.0699999999999999E-2</v>
      </c>
      <c r="M71">
        <v>1.04E-2</v>
      </c>
      <c r="N71">
        <v>1.01E-2</v>
      </c>
      <c r="O71">
        <v>9.9000000000000008E-3</v>
      </c>
      <c r="P71">
        <v>9.7000000000000003E-3</v>
      </c>
      <c r="Q71">
        <v>9.5999999999999992E-3</v>
      </c>
      <c r="R71">
        <v>9.5999999999999992E-3</v>
      </c>
      <c r="S71">
        <v>9.5999999999999992E-3</v>
      </c>
      <c r="T71">
        <v>9.5999999999999992E-3</v>
      </c>
      <c r="U71">
        <v>9.5999999999999992E-3</v>
      </c>
      <c r="V71">
        <v>9.7000000000000003E-3</v>
      </c>
      <c r="W71">
        <v>9.7999999999999997E-3</v>
      </c>
      <c r="X71">
        <v>9.9000000000000008E-3</v>
      </c>
      <c r="Y71">
        <v>9.9000000000000008E-3</v>
      </c>
      <c r="Z71">
        <v>0.01</v>
      </c>
      <c r="AA71">
        <v>0.01</v>
      </c>
      <c r="AB71">
        <v>0.01</v>
      </c>
      <c r="AC71">
        <v>0.01</v>
      </c>
      <c r="AF71" s="6">
        <v>84</v>
      </c>
      <c r="AG71" s="5">
        <f t="shared" si="19"/>
        <v>5.4494599999999997E-2</v>
      </c>
      <c r="AH71">
        <f t="shared" si="15"/>
        <v>5.3813417500000002E-2</v>
      </c>
      <c r="AI71">
        <f t="shared" si="15"/>
        <v>5.3178419173500004E-2</v>
      </c>
      <c r="AJ71">
        <f t="shared" si="15"/>
        <v>5.2582820878756806E-2</v>
      </c>
      <c r="AK71">
        <f t="shared" si="15"/>
        <v>5.2020184695354105E-2</v>
      </c>
      <c r="AL71">
        <f t="shared" si="15"/>
        <v>5.1479174774522421E-2</v>
      </c>
      <c r="AM71">
        <f t="shared" si="15"/>
        <v>5.0959235109299741E-2</v>
      </c>
      <c r="AN71">
        <f t="shared" si="15"/>
        <v>5.0454738681717674E-2</v>
      </c>
      <c r="AO71">
        <f t="shared" si="15"/>
        <v>4.9965327716505012E-2</v>
      </c>
      <c r="AP71">
        <f t="shared" si="15"/>
        <v>4.9485660570426561E-2</v>
      </c>
      <c r="AQ71">
        <f t="shared" si="15"/>
        <v>4.9010598228950465E-2</v>
      </c>
      <c r="AR71">
        <f t="shared" si="15"/>
        <v>4.854009648595254E-2</v>
      </c>
      <c r="AS71">
        <f t="shared" si="15"/>
        <v>4.8074111559687396E-2</v>
      </c>
      <c r="AT71">
        <f t="shared" si="15"/>
        <v>4.7612600088714395E-2</v>
      </c>
      <c r="AU71">
        <f t="shared" si="14"/>
        <v>4.7150757867853867E-2</v>
      </c>
      <c r="AV71">
        <f t="shared" si="14"/>
        <v>4.6688680440748899E-2</v>
      </c>
      <c r="AW71">
        <f t="shared" si="14"/>
        <v>4.6226462504385481E-2</v>
      </c>
      <c r="AX71">
        <f t="shared" si="14"/>
        <v>4.5768820525592065E-2</v>
      </c>
      <c r="AY71">
        <f t="shared" si="14"/>
        <v>4.5311132320336144E-2</v>
      </c>
      <c r="AZ71">
        <f t="shared" si="14"/>
        <v>4.4858020997132785E-2</v>
      </c>
      <c r="BA71">
        <f t="shared" si="14"/>
        <v>4.4409440787161455E-2</v>
      </c>
      <c r="BB71">
        <f t="shared" si="14"/>
        <v>4.3965346379289838E-2</v>
      </c>
      <c r="BC71">
        <f t="shared" si="14"/>
        <v>4.352569291549694E-2</v>
      </c>
      <c r="BD71">
        <f t="shared" si="14"/>
        <v>4.309043598634197E-2</v>
      </c>
      <c r="BE71">
        <f t="shared" si="14"/>
        <v>4.265953162647855E-2</v>
      </c>
      <c r="BF71">
        <f t="shared" si="14"/>
        <v>4.2232936310213763E-2</v>
      </c>
      <c r="BG71">
        <f t="shared" si="14"/>
        <v>4.1810606947111625E-2</v>
      </c>
      <c r="BH71">
        <f t="shared" si="14"/>
        <v>4.1392500877640508E-2</v>
      </c>
      <c r="BI71">
        <f t="shared" si="14"/>
        <v>4.0978575868864102E-2</v>
      </c>
    </row>
    <row r="72" spans="1:61" x14ac:dyDescent="0.2">
      <c r="A72" s="4">
        <v>85</v>
      </c>
      <c r="B72" s="8">
        <v>5.883E-2</v>
      </c>
      <c r="D72">
        <f t="shared" si="17"/>
        <v>85</v>
      </c>
      <c r="E72" s="9">
        <f t="shared" si="16"/>
        <v>1.05</v>
      </c>
      <c r="F72">
        <f t="shared" si="18"/>
        <v>6.17715E-2</v>
      </c>
      <c r="H72" s="6">
        <v>85</v>
      </c>
      <c r="I72">
        <v>1.21E-2</v>
      </c>
      <c r="J72">
        <v>1.14E-2</v>
      </c>
      <c r="K72">
        <v>1.09E-2</v>
      </c>
      <c r="L72">
        <v>1.04E-2</v>
      </c>
      <c r="M72">
        <v>0.01</v>
      </c>
      <c r="N72">
        <v>9.7999999999999997E-3</v>
      </c>
      <c r="O72">
        <v>9.5999999999999992E-3</v>
      </c>
      <c r="P72">
        <v>9.4000000000000004E-3</v>
      </c>
      <c r="Q72">
        <v>9.4000000000000004E-3</v>
      </c>
      <c r="R72">
        <v>9.4000000000000004E-3</v>
      </c>
      <c r="S72">
        <v>9.4000000000000004E-3</v>
      </c>
      <c r="T72">
        <v>9.4999999999999998E-3</v>
      </c>
      <c r="U72">
        <v>9.4999999999999998E-3</v>
      </c>
      <c r="V72">
        <v>9.5999999999999992E-3</v>
      </c>
      <c r="W72">
        <v>9.7000000000000003E-3</v>
      </c>
      <c r="X72">
        <v>9.7999999999999997E-3</v>
      </c>
      <c r="Y72">
        <v>9.9000000000000008E-3</v>
      </c>
      <c r="Z72">
        <v>0.01</v>
      </c>
      <c r="AA72">
        <v>0.01</v>
      </c>
      <c r="AB72">
        <v>0.01</v>
      </c>
      <c r="AC72">
        <v>0.01</v>
      </c>
      <c r="AF72" s="6">
        <v>85</v>
      </c>
      <c r="AG72" s="5">
        <f t="shared" si="19"/>
        <v>6.17715E-2</v>
      </c>
      <c r="AH72">
        <f t="shared" si="15"/>
        <v>6.1024064849999997E-2</v>
      </c>
      <c r="AI72">
        <f t="shared" si="15"/>
        <v>6.0328390510709998E-2</v>
      </c>
      <c r="AJ72">
        <f t="shared" si="15"/>
        <v>5.9670811054143257E-2</v>
      </c>
      <c r="AK72">
        <f t="shared" si="15"/>
        <v>5.9050234619180166E-2</v>
      </c>
      <c r="AL72">
        <f t="shared" si="15"/>
        <v>5.8459732272988361E-2</v>
      </c>
      <c r="AM72">
        <f t="shared" si="15"/>
        <v>5.7886826896713074E-2</v>
      </c>
      <c r="AN72">
        <f t="shared" si="15"/>
        <v>5.7331113358504625E-2</v>
      </c>
      <c r="AO72">
        <f t="shared" si="15"/>
        <v>5.6792200892934686E-2</v>
      </c>
      <c r="AP72">
        <f t="shared" si="15"/>
        <v>5.6258354204541103E-2</v>
      </c>
      <c r="AQ72">
        <f t="shared" si="15"/>
        <v>5.5729525675018418E-2</v>
      </c>
      <c r="AR72">
        <f t="shared" si="15"/>
        <v>5.5205668133673245E-2</v>
      </c>
      <c r="AS72">
        <f t="shared" si="15"/>
        <v>5.4681214286403351E-2</v>
      </c>
      <c r="AT72">
        <f t="shared" si="15"/>
        <v>5.4161742750682522E-2</v>
      </c>
      <c r="AU72">
        <f t="shared" si="15"/>
        <v>5.364179002027597E-2</v>
      </c>
      <c r="AV72">
        <f t="shared" si="15"/>
        <v>5.3121464657079294E-2</v>
      </c>
      <c r="AW72">
        <f t="shared" si="15"/>
        <v>5.2600874303439918E-2</v>
      </c>
      <c r="AX72">
        <f t="shared" ref="AX72:BI87" si="20">AW72*(1-IF(AX$4&lt;MAX($I$4:$AC$4),Y72,$AC72))</f>
        <v>5.2080125647835859E-2</v>
      </c>
      <c r="AY72">
        <f t="shared" si="20"/>
        <v>5.1559324391357499E-2</v>
      </c>
      <c r="AZ72">
        <f t="shared" si="20"/>
        <v>5.104373114744392E-2</v>
      </c>
      <c r="BA72">
        <f t="shared" si="20"/>
        <v>5.0533293835969481E-2</v>
      </c>
      <c r="BB72">
        <f t="shared" si="20"/>
        <v>5.0027960897609788E-2</v>
      </c>
      <c r="BC72">
        <f t="shared" si="20"/>
        <v>4.952768128863369E-2</v>
      </c>
      <c r="BD72">
        <f t="shared" si="20"/>
        <v>4.9032404475747353E-2</v>
      </c>
      <c r="BE72">
        <f t="shared" si="20"/>
        <v>4.8542080430989877E-2</v>
      </c>
      <c r="BF72">
        <f t="shared" si="20"/>
        <v>4.805665962667998E-2</v>
      </c>
      <c r="BG72">
        <f t="shared" si="20"/>
        <v>4.7576093030413179E-2</v>
      </c>
      <c r="BH72">
        <f t="shared" si="20"/>
        <v>4.7100332100109048E-2</v>
      </c>
      <c r="BI72">
        <f t="shared" si="20"/>
        <v>4.6629328779107956E-2</v>
      </c>
    </row>
    <row r="73" spans="1:61" x14ac:dyDescent="0.2">
      <c r="A73" s="4">
        <v>86</v>
      </c>
      <c r="B73" s="8">
        <v>6.6850000000000007E-2</v>
      </c>
      <c r="D73">
        <f t="shared" si="17"/>
        <v>86</v>
      </c>
      <c r="E73" s="9">
        <f t="shared" si="16"/>
        <v>1.04</v>
      </c>
      <c r="F73">
        <f t="shared" si="18"/>
        <v>6.9524000000000002E-2</v>
      </c>
      <c r="H73" s="6">
        <v>86</v>
      </c>
      <c r="I73">
        <v>1.23E-2</v>
      </c>
      <c r="J73">
        <v>1.18E-2</v>
      </c>
      <c r="K73">
        <v>1.1299999999999999E-2</v>
      </c>
      <c r="L73">
        <v>1.09E-2</v>
      </c>
      <c r="M73">
        <v>1.06E-2</v>
      </c>
      <c r="N73">
        <v>1.04E-2</v>
      </c>
      <c r="O73">
        <v>1.0200000000000001E-2</v>
      </c>
      <c r="P73">
        <v>0.01</v>
      </c>
      <c r="Q73">
        <v>9.9000000000000008E-3</v>
      </c>
      <c r="R73">
        <v>9.9000000000000008E-3</v>
      </c>
      <c r="S73">
        <v>9.7999999999999997E-3</v>
      </c>
      <c r="T73">
        <v>9.7999999999999997E-3</v>
      </c>
      <c r="U73">
        <v>9.7999999999999997E-3</v>
      </c>
      <c r="V73">
        <v>9.9000000000000008E-3</v>
      </c>
      <c r="W73">
        <v>9.9000000000000008E-3</v>
      </c>
      <c r="X73">
        <v>9.9000000000000008E-3</v>
      </c>
      <c r="Y73">
        <v>0.01</v>
      </c>
      <c r="Z73">
        <v>0.01</v>
      </c>
      <c r="AA73">
        <v>0.01</v>
      </c>
      <c r="AB73">
        <v>0.01</v>
      </c>
      <c r="AC73">
        <v>0.01</v>
      </c>
      <c r="AF73" s="6">
        <v>86</v>
      </c>
      <c r="AG73" s="5">
        <f t="shared" si="19"/>
        <v>6.9524000000000002E-2</v>
      </c>
      <c r="AH73">
        <f t="shared" si="15"/>
        <v>6.8668854799999998E-2</v>
      </c>
      <c r="AI73">
        <f t="shared" si="15"/>
        <v>6.7858562313360002E-2</v>
      </c>
      <c r="AJ73">
        <f t="shared" si="15"/>
        <v>6.7091760559219032E-2</v>
      </c>
      <c r="AK73">
        <f t="shared" si="15"/>
        <v>6.6360460369123547E-2</v>
      </c>
      <c r="AL73">
        <f t="shared" si="15"/>
        <v>6.5657039489210839E-2</v>
      </c>
      <c r="AM73">
        <f t="shared" si="15"/>
        <v>6.4974206278523045E-2</v>
      </c>
      <c r="AN73">
        <f t="shared" si="15"/>
        <v>6.4311469374482108E-2</v>
      </c>
      <c r="AO73">
        <f t="shared" si="15"/>
        <v>6.3668354680737282E-2</v>
      </c>
      <c r="AP73">
        <f t="shared" si="15"/>
        <v>6.3038037969397984E-2</v>
      </c>
      <c r="AQ73">
        <f t="shared" si="15"/>
        <v>6.2413961393500944E-2</v>
      </c>
      <c r="AR73">
        <f t="shared" si="15"/>
        <v>6.180230457184463E-2</v>
      </c>
      <c r="AS73">
        <f t="shared" si="15"/>
        <v>6.119664198704055E-2</v>
      </c>
      <c r="AT73">
        <f t="shared" si="15"/>
        <v>6.0596914895567552E-2</v>
      </c>
      <c r="AU73">
        <f t="shared" si="15"/>
        <v>5.9997005438101429E-2</v>
      </c>
      <c r="AV73">
        <f t="shared" si="15"/>
        <v>5.940303508426422E-2</v>
      </c>
      <c r="AW73">
        <f t="shared" si="15"/>
        <v>5.8814945036930001E-2</v>
      </c>
      <c r="AX73">
        <f t="shared" si="20"/>
        <v>5.8226795586560701E-2</v>
      </c>
      <c r="AY73">
        <f t="shared" si="20"/>
        <v>5.7644527630695094E-2</v>
      </c>
      <c r="AZ73">
        <f t="shared" si="20"/>
        <v>5.7068082354388143E-2</v>
      </c>
      <c r="BA73">
        <f t="shared" si="20"/>
        <v>5.649740153084426E-2</v>
      </c>
      <c r="BB73">
        <f t="shared" si="20"/>
        <v>5.5932427515535815E-2</v>
      </c>
      <c r="BC73">
        <f t="shared" si="20"/>
        <v>5.5373103240380459E-2</v>
      </c>
      <c r="BD73">
        <f t="shared" si="20"/>
        <v>5.4819372207976655E-2</v>
      </c>
      <c r="BE73">
        <f t="shared" si="20"/>
        <v>5.4271178485896888E-2</v>
      </c>
      <c r="BF73">
        <f t="shared" si="20"/>
        <v>5.3728466701037918E-2</v>
      </c>
      <c r="BG73">
        <f t="shared" si="20"/>
        <v>5.3191182034027541E-2</v>
      </c>
      <c r="BH73">
        <f t="shared" si="20"/>
        <v>5.2659270213687263E-2</v>
      </c>
      <c r="BI73">
        <f t="shared" si="20"/>
        <v>5.2132677511550388E-2</v>
      </c>
    </row>
    <row r="74" spans="1:61" x14ac:dyDescent="0.2">
      <c r="A74" s="4">
        <v>87</v>
      </c>
      <c r="B74" s="8">
        <v>7.5850000000000001E-2</v>
      </c>
      <c r="D74">
        <f t="shared" si="17"/>
        <v>87</v>
      </c>
      <c r="E74" s="9">
        <f t="shared" si="16"/>
        <v>1.03</v>
      </c>
      <c r="F74">
        <f t="shared" si="18"/>
        <v>7.8125500000000001E-2</v>
      </c>
      <c r="H74" s="6">
        <v>87</v>
      </c>
      <c r="I74">
        <v>1.21E-2</v>
      </c>
      <c r="J74">
        <v>1.1599999999999999E-2</v>
      </c>
      <c r="K74">
        <v>1.12E-2</v>
      </c>
      <c r="L74">
        <v>1.0800000000000001E-2</v>
      </c>
      <c r="M74">
        <v>1.0500000000000001E-2</v>
      </c>
      <c r="N74">
        <v>1.03E-2</v>
      </c>
      <c r="O74">
        <v>1.01E-2</v>
      </c>
      <c r="P74">
        <v>0.01</v>
      </c>
      <c r="Q74">
        <v>9.9000000000000008E-3</v>
      </c>
      <c r="R74">
        <v>9.9000000000000008E-3</v>
      </c>
      <c r="S74">
        <v>9.7999999999999997E-3</v>
      </c>
      <c r="T74">
        <v>9.7999999999999997E-3</v>
      </c>
      <c r="U74">
        <v>9.7999999999999997E-3</v>
      </c>
      <c r="V74">
        <v>9.9000000000000008E-3</v>
      </c>
      <c r="W74">
        <v>9.9000000000000008E-3</v>
      </c>
      <c r="X74">
        <v>9.9000000000000008E-3</v>
      </c>
      <c r="Y74">
        <v>0.01</v>
      </c>
      <c r="Z74">
        <v>0.01</v>
      </c>
      <c r="AA74">
        <v>0.01</v>
      </c>
      <c r="AB74">
        <v>0.01</v>
      </c>
      <c r="AC74">
        <v>0.01</v>
      </c>
      <c r="AF74" s="6">
        <v>87</v>
      </c>
      <c r="AG74" s="5">
        <f t="shared" si="19"/>
        <v>7.8125500000000001E-2</v>
      </c>
      <c r="AH74">
        <f t="shared" si="15"/>
        <v>7.7180181449999996E-2</v>
      </c>
      <c r="AI74">
        <f t="shared" si="15"/>
        <v>7.6284891345179989E-2</v>
      </c>
      <c r="AJ74">
        <f t="shared" si="15"/>
        <v>7.5430500562113978E-2</v>
      </c>
      <c r="AK74">
        <f t="shared" si="15"/>
        <v>7.4615851156043148E-2</v>
      </c>
      <c r="AL74">
        <f t="shared" si="15"/>
        <v>7.3832384718904701E-2</v>
      </c>
      <c r="AM74">
        <f t="shared" si="15"/>
        <v>7.307191115629999E-2</v>
      </c>
      <c r="AN74">
        <f t="shared" si="15"/>
        <v>7.2333884853621355E-2</v>
      </c>
      <c r="AO74">
        <f t="shared" si="15"/>
        <v>7.1610546005085138E-2</v>
      </c>
      <c r="AP74">
        <f t="shared" si="15"/>
        <v>7.0901601599634795E-2</v>
      </c>
      <c r="AQ74">
        <f t="shared" si="15"/>
        <v>7.0199675743798415E-2</v>
      </c>
      <c r="AR74">
        <f t="shared" si="15"/>
        <v>6.9511718921509189E-2</v>
      </c>
      <c r="AS74">
        <f t="shared" si="15"/>
        <v>6.8830504076078394E-2</v>
      </c>
      <c r="AT74">
        <f t="shared" si="15"/>
        <v>6.8155965136132826E-2</v>
      </c>
      <c r="AU74">
        <f t="shared" si="15"/>
        <v>6.7481221081285112E-2</v>
      </c>
      <c r="AV74">
        <f t="shared" si="15"/>
        <v>6.6813156992580391E-2</v>
      </c>
      <c r="AW74">
        <f t="shared" si="15"/>
        <v>6.6151706738353841E-2</v>
      </c>
      <c r="AX74">
        <f t="shared" si="20"/>
        <v>6.5490189670970297E-2</v>
      </c>
      <c r="AY74">
        <f t="shared" si="20"/>
        <v>6.4835287774260592E-2</v>
      </c>
      <c r="AZ74">
        <f t="shared" si="20"/>
        <v>6.4186934896517986E-2</v>
      </c>
      <c r="BA74">
        <f t="shared" si="20"/>
        <v>6.3545065547552806E-2</v>
      </c>
      <c r="BB74">
        <f t="shared" si="20"/>
        <v>6.2909614892077276E-2</v>
      </c>
      <c r="BC74">
        <f t="shared" si="20"/>
        <v>6.2280518743156502E-2</v>
      </c>
      <c r="BD74">
        <f t="shared" si="20"/>
        <v>6.1657713555724934E-2</v>
      </c>
      <c r="BE74">
        <f t="shared" si="20"/>
        <v>6.1041136420167681E-2</v>
      </c>
      <c r="BF74">
        <f t="shared" si="20"/>
        <v>6.0430725055966007E-2</v>
      </c>
      <c r="BG74">
        <f t="shared" si="20"/>
        <v>5.9826417805406346E-2</v>
      </c>
      <c r="BH74">
        <f t="shared" si="20"/>
        <v>5.922815362735228E-2</v>
      </c>
      <c r="BI74">
        <f t="shared" si="20"/>
        <v>5.8635872091078754E-2</v>
      </c>
    </row>
    <row r="75" spans="1:61" x14ac:dyDescent="0.2">
      <c r="A75" s="4">
        <v>88</v>
      </c>
      <c r="B75" s="8">
        <v>8.591E-2</v>
      </c>
      <c r="D75">
        <f t="shared" si="17"/>
        <v>88</v>
      </c>
      <c r="E75" s="9">
        <f t="shared" si="16"/>
        <v>1.02</v>
      </c>
      <c r="F75">
        <f t="shared" si="18"/>
        <v>8.7628200000000003E-2</v>
      </c>
      <c r="H75" s="6">
        <v>88</v>
      </c>
      <c r="I75">
        <v>1.17E-2</v>
      </c>
      <c r="J75">
        <v>1.1299999999999999E-2</v>
      </c>
      <c r="K75">
        <v>1.09E-2</v>
      </c>
      <c r="L75">
        <v>1.0500000000000001E-2</v>
      </c>
      <c r="M75">
        <v>1.03E-2</v>
      </c>
      <c r="N75">
        <v>1.01E-2</v>
      </c>
      <c r="O75">
        <v>9.9000000000000008E-3</v>
      </c>
      <c r="P75">
        <v>9.7999999999999997E-3</v>
      </c>
      <c r="Q75">
        <v>9.7999999999999997E-3</v>
      </c>
      <c r="R75">
        <v>9.7000000000000003E-3</v>
      </c>
      <c r="S75">
        <v>9.7000000000000003E-3</v>
      </c>
      <c r="T75">
        <v>9.7000000000000003E-3</v>
      </c>
      <c r="U75">
        <v>9.7999999999999997E-3</v>
      </c>
      <c r="V75">
        <v>9.7999999999999997E-3</v>
      </c>
      <c r="W75">
        <v>9.9000000000000008E-3</v>
      </c>
      <c r="X75">
        <v>9.9000000000000008E-3</v>
      </c>
      <c r="Y75">
        <v>0.01</v>
      </c>
      <c r="Z75">
        <v>0.01</v>
      </c>
      <c r="AA75">
        <v>0.01</v>
      </c>
      <c r="AB75">
        <v>0.01</v>
      </c>
      <c r="AC75">
        <v>0.01</v>
      </c>
      <c r="AF75" s="6">
        <v>88</v>
      </c>
      <c r="AG75" s="5">
        <f t="shared" si="19"/>
        <v>8.7628200000000003E-2</v>
      </c>
      <c r="AH75">
        <f t="shared" si="15"/>
        <v>8.6602950060000003E-2</v>
      </c>
      <c r="AI75">
        <f t="shared" si="15"/>
        <v>8.5624336724322E-2</v>
      </c>
      <c r="AJ75">
        <f t="shared" si="15"/>
        <v>8.4691031454026885E-2</v>
      </c>
      <c r="AK75">
        <f t="shared" si="15"/>
        <v>8.3801775623759608E-2</v>
      </c>
      <c r="AL75">
        <f t="shared" si="15"/>
        <v>8.2938617334834888E-2</v>
      </c>
      <c r="AM75">
        <f t="shared" si="15"/>
        <v>8.2100937299753055E-2</v>
      </c>
      <c r="AN75">
        <f t="shared" si="15"/>
        <v>8.1288138020485498E-2</v>
      </c>
      <c r="AO75">
        <f t="shared" si="15"/>
        <v>8.0491514267884742E-2</v>
      </c>
      <c r="AP75">
        <f t="shared" si="15"/>
        <v>7.9702697428059466E-2</v>
      </c>
      <c r="AQ75">
        <f t="shared" si="15"/>
        <v>7.8929581263007281E-2</v>
      </c>
      <c r="AR75">
        <f t="shared" si="15"/>
        <v>7.8163964324756113E-2</v>
      </c>
      <c r="AS75">
        <f t="shared" si="15"/>
        <v>7.740577387080598E-2</v>
      </c>
      <c r="AT75">
        <f t="shared" si="15"/>
        <v>7.6647197286872082E-2</v>
      </c>
      <c r="AU75">
        <f t="shared" si="15"/>
        <v>7.5896054753460729E-2</v>
      </c>
      <c r="AV75">
        <f t="shared" si="15"/>
        <v>7.5144683811401464E-2</v>
      </c>
      <c r="AW75">
        <f t="shared" si="15"/>
        <v>7.4400751441668592E-2</v>
      </c>
      <c r="AX75">
        <f t="shared" si="20"/>
        <v>7.3656743927251911E-2</v>
      </c>
      <c r="AY75">
        <f t="shared" si="20"/>
        <v>7.2920176487979396E-2</v>
      </c>
      <c r="AZ75">
        <f t="shared" si="20"/>
        <v>7.2190974723099599E-2</v>
      </c>
      <c r="BA75">
        <f t="shared" si="20"/>
        <v>7.1469064975868607E-2</v>
      </c>
      <c r="BB75">
        <f t="shared" si="20"/>
        <v>7.0754374326109926E-2</v>
      </c>
      <c r="BC75">
        <f t="shared" si="20"/>
        <v>7.0046830582848829E-2</v>
      </c>
      <c r="BD75">
        <f t="shared" si="20"/>
        <v>6.9346362277020346E-2</v>
      </c>
      <c r="BE75">
        <f t="shared" si="20"/>
        <v>6.8652898654250144E-2</v>
      </c>
      <c r="BF75">
        <f t="shared" si="20"/>
        <v>6.7966369667707638E-2</v>
      </c>
      <c r="BG75">
        <f t="shared" si="20"/>
        <v>6.7286705971030564E-2</v>
      </c>
      <c r="BH75">
        <f t="shared" si="20"/>
        <v>6.6613838911320264E-2</v>
      </c>
      <c r="BI75">
        <f t="shared" si="20"/>
        <v>6.5947700522207067E-2</v>
      </c>
    </row>
    <row r="76" spans="1:61" x14ac:dyDescent="0.2">
      <c r="A76" s="4">
        <v>89</v>
      </c>
      <c r="B76" s="8">
        <v>9.7129999999999994E-2</v>
      </c>
      <c r="D76">
        <f t="shared" si="17"/>
        <v>89</v>
      </c>
      <c r="E76" s="9">
        <f t="shared" si="16"/>
        <v>1.01</v>
      </c>
      <c r="F76">
        <f t="shared" si="18"/>
        <v>9.8101299999999989E-2</v>
      </c>
      <c r="H76" s="6">
        <v>89</v>
      </c>
      <c r="I76">
        <v>1.1299999999999999E-2</v>
      </c>
      <c r="J76">
        <v>1.0800000000000001E-2</v>
      </c>
      <c r="K76">
        <v>1.0500000000000001E-2</v>
      </c>
      <c r="L76">
        <v>1.0200000000000001E-2</v>
      </c>
      <c r="M76">
        <v>0.01</v>
      </c>
      <c r="N76">
        <v>9.7999999999999997E-3</v>
      </c>
      <c r="O76">
        <v>9.7000000000000003E-3</v>
      </c>
      <c r="P76">
        <v>9.5999999999999992E-3</v>
      </c>
      <c r="Q76">
        <v>9.5999999999999992E-3</v>
      </c>
      <c r="R76">
        <v>9.5999999999999992E-3</v>
      </c>
      <c r="S76">
        <v>9.5999999999999992E-3</v>
      </c>
      <c r="T76">
        <v>9.5999999999999992E-3</v>
      </c>
      <c r="U76">
        <v>9.7000000000000003E-3</v>
      </c>
      <c r="V76">
        <v>9.7999999999999997E-3</v>
      </c>
      <c r="W76">
        <v>9.7999999999999997E-3</v>
      </c>
      <c r="X76">
        <v>9.9000000000000008E-3</v>
      </c>
      <c r="Y76">
        <v>0.01</v>
      </c>
      <c r="Z76">
        <v>0.01</v>
      </c>
      <c r="AA76">
        <v>0.01</v>
      </c>
      <c r="AB76">
        <v>0.01</v>
      </c>
      <c r="AC76">
        <v>0.01</v>
      </c>
      <c r="AF76" s="6">
        <v>89</v>
      </c>
      <c r="AG76" s="5">
        <f t="shared" si="19"/>
        <v>9.8101299999999989E-2</v>
      </c>
      <c r="AH76">
        <f t="shared" si="15"/>
        <v>9.6992755309999998E-2</v>
      </c>
      <c r="AI76">
        <f t="shared" si="15"/>
        <v>9.5945233552651998E-2</v>
      </c>
      <c r="AJ76">
        <f t="shared" si="15"/>
        <v>9.4937808600349158E-2</v>
      </c>
      <c r="AK76">
        <f t="shared" si="15"/>
        <v>9.3969442952625604E-2</v>
      </c>
      <c r="AL76">
        <f t="shared" si="15"/>
        <v>9.3029748523099351E-2</v>
      </c>
      <c r="AM76">
        <f t="shared" si="15"/>
        <v>9.2118056987572972E-2</v>
      </c>
      <c r="AN76">
        <f t="shared" si="15"/>
        <v>9.1224511834793506E-2</v>
      </c>
      <c r="AO76">
        <f t="shared" si="15"/>
        <v>9.0348756521179491E-2</v>
      </c>
      <c r="AP76">
        <f t="shared" si="15"/>
        <v>8.9481408458576162E-2</v>
      </c>
      <c r="AQ76">
        <f t="shared" si="15"/>
        <v>8.8622386937373829E-2</v>
      </c>
      <c r="AR76">
        <f t="shared" si="15"/>
        <v>8.7771612022775031E-2</v>
      </c>
      <c r="AS76">
        <f t="shared" si="15"/>
        <v>8.6929004547356387E-2</v>
      </c>
      <c r="AT76">
        <f t="shared" si="15"/>
        <v>8.6085793203247024E-2</v>
      </c>
      <c r="AU76">
        <f t="shared" si="15"/>
        <v>8.5242152429855195E-2</v>
      </c>
      <c r="AV76">
        <f t="shared" si="15"/>
        <v>8.4406779336042612E-2</v>
      </c>
      <c r="AW76">
        <f t="shared" si="15"/>
        <v>8.3571152220615785E-2</v>
      </c>
      <c r="AX76">
        <f t="shared" si="20"/>
        <v>8.2735440698409629E-2</v>
      </c>
      <c r="AY76">
        <f t="shared" si="20"/>
        <v>8.1908086291425528E-2</v>
      </c>
      <c r="AZ76">
        <f t="shared" si="20"/>
        <v>8.1089005428511274E-2</v>
      </c>
      <c r="BA76">
        <f t="shared" si="20"/>
        <v>8.0278115374226161E-2</v>
      </c>
      <c r="BB76">
        <f t="shared" si="20"/>
        <v>7.9475334220483904E-2</v>
      </c>
      <c r="BC76">
        <f t="shared" si="20"/>
        <v>7.8680580878279061E-2</v>
      </c>
      <c r="BD76">
        <f t="shared" si="20"/>
        <v>7.7893775069496268E-2</v>
      </c>
      <c r="BE76">
        <f t="shared" si="20"/>
        <v>7.711483731880131E-2</v>
      </c>
      <c r="BF76">
        <f t="shared" si="20"/>
        <v>7.6343688945613303E-2</v>
      </c>
      <c r="BG76">
        <f t="shared" si="20"/>
        <v>7.5580252056157163E-2</v>
      </c>
      <c r="BH76">
        <f t="shared" si="20"/>
        <v>7.4824449535595597E-2</v>
      </c>
      <c r="BI76">
        <f t="shared" si="20"/>
        <v>7.4076205040239637E-2</v>
      </c>
    </row>
    <row r="77" spans="1:61" x14ac:dyDescent="0.2">
      <c r="A77" s="4">
        <v>90</v>
      </c>
      <c r="B77" s="8">
        <v>0.1096</v>
      </c>
      <c r="D77">
        <f t="shared" si="17"/>
        <v>90</v>
      </c>
      <c r="E77" s="9">
        <v>1</v>
      </c>
      <c r="F77">
        <f t="shared" si="18"/>
        <v>0.1096</v>
      </c>
      <c r="H77" s="6">
        <v>90</v>
      </c>
      <c r="I77">
        <v>1.0800000000000001E-2</v>
      </c>
      <c r="J77">
        <v>1.0500000000000001E-2</v>
      </c>
      <c r="K77">
        <v>1.0200000000000001E-2</v>
      </c>
      <c r="L77">
        <v>9.9000000000000008E-3</v>
      </c>
      <c r="M77">
        <v>9.7000000000000003E-3</v>
      </c>
      <c r="N77">
        <v>9.5999999999999992E-3</v>
      </c>
      <c r="O77">
        <v>9.4999999999999998E-3</v>
      </c>
      <c r="P77">
        <v>9.4999999999999998E-3</v>
      </c>
      <c r="Q77">
        <v>9.4999999999999998E-3</v>
      </c>
      <c r="R77">
        <v>9.4999999999999998E-3</v>
      </c>
      <c r="S77">
        <v>9.4999999999999998E-3</v>
      </c>
      <c r="T77">
        <v>9.5999999999999992E-3</v>
      </c>
      <c r="U77">
        <v>9.7000000000000003E-3</v>
      </c>
      <c r="V77">
        <v>9.7000000000000003E-3</v>
      </c>
      <c r="W77">
        <v>9.7999999999999997E-3</v>
      </c>
      <c r="X77">
        <v>9.9000000000000008E-3</v>
      </c>
      <c r="Y77">
        <v>9.9000000000000008E-3</v>
      </c>
      <c r="Z77">
        <v>0.01</v>
      </c>
      <c r="AA77">
        <v>0.01</v>
      </c>
      <c r="AB77">
        <v>0.01</v>
      </c>
      <c r="AC77">
        <v>0.01</v>
      </c>
      <c r="AF77" s="6">
        <v>90</v>
      </c>
      <c r="AG77" s="5">
        <f t="shared" si="19"/>
        <v>0.1096</v>
      </c>
      <c r="AH77">
        <f t="shared" si="15"/>
        <v>0.10841632</v>
      </c>
      <c r="AI77">
        <f t="shared" si="15"/>
        <v>0.10727794864</v>
      </c>
      <c r="AJ77">
        <f t="shared" si="15"/>
        <v>0.106183713563872</v>
      </c>
      <c r="AK77">
        <f t="shared" si="15"/>
        <v>0.10513249479958967</v>
      </c>
      <c r="AL77">
        <f t="shared" si="15"/>
        <v>0.10411270960003365</v>
      </c>
      <c r="AM77">
        <f t="shared" si="15"/>
        <v>0.10311322758787332</v>
      </c>
      <c r="AN77">
        <f t="shared" si="15"/>
        <v>0.10213365192578854</v>
      </c>
      <c r="AO77">
        <f t="shared" si="15"/>
        <v>0.10116338223249355</v>
      </c>
      <c r="AP77">
        <f t="shared" si="15"/>
        <v>0.10020233010128486</v>
      </c>
      <c r="AQ77">
        <f t="shared" si="15"/>
        <v>9.9250407965322654E-2</v>
      </c>
      <c r="AR77">
        <f t="shared" si="15"/>
        <v>9.8307529089652096E-2</v>
      </c>
      <c r="AS77">
        <f t="shared" si="15"/>
        <v>9.7363776810391434E-2</v>
      </c>
      <c r="AT77">
        <f t="shared" si="15"/>
        <v>9.6419348175330627E-2</v>
      </c>
      <c r="AU77">
        <f t="shared" si="15"/>
        <v>9.5484080498029922E-2</v>
      </c>
      <c r="AV77">
        <f t="shared" si="15"/>
        <v>9.4548336509149219E-2</v>
      </c>
      <c r="AW77">
        <f t="shared" si="15"/>
        <v>9.3612307977708642E-2</v>
      </c>
      <c r="AX77">
        <f t="shared" si="20"/>
        <v>9.2685546128729326E-2</v>
      </c>
      <c r="AY77">
        <f t="shared" si="20"/>
        <v>9.1758690667442036E-2</v>
      </c>
      <c r="AZ77">
        <f t="shared" si="20"/>
        <v>9.0841103760767608E-2</v>
      </c>
      <c r="BA77">
        <f t="shared" si="20"/>
        <v>8.9932692723159929E-2</v>
      </c>
      <c r="BB77">
        <f t="shared" si="20"/>
        <v>8.9033365795928326E-2</v>
      </c>
      <c r="BC77">
        <f t="shared" si="20"/>
        <v>8.8143032137969049E-2</v>
      </c>
      <c r="BD77">
        <f t="shared" si="20"/>
        <v>8.726160181658936E-2</v>
      </c>
      <c r="BE77">
        <f t="shared" si="20"/>
        <v>8.6388985798423468E-2</v>
      </c>
      <c r="BF77">
        <f t="shared" si="20"/>
        <v>8.5525095940439236E-2</v>
      </c>
      <c r="BG77">
        <f t="shared" si="20"/>
        <v>8.4669844981034845E-2</v>
      </c>
      <c r="BH77">
        <f t="shared" si="20"/>
        <v>8.3823146531224496E-2</v>
      </c>
      <c r="BI77">
        <f t="shared" si="20"/>
        <v>8.2984915065912254E-2</v>
      </c>
    </row>
    <row r="78" spans="1:61" x14ac:dyDescent="0.2">
      <c r="A78" s="4">
        <v>91</v>
      </c>
      <c r="B78" s="8">
        <v>0.12343</v>
      </c>
      <c r="D78">
        <f t="shared" si="17"/>
        <v>91</v>
      </c>
      <c r="E78" s="9">
        <v>1</v>
      </c>
      <c r="F78">
        <f t="shared" si="18"/>
        <v>0.12343</v>
      </c>
      <c r="H78" s="6">
        <v>91</v>
      </c>
      <c r="I78">
        <v>1.0200000000000001E-2</v>
      </c>
      <c r="J78">
        <v>9.7999999999999997E-3</v>
      </c>
      <c r="K78">
        <v>9.4999999999999998E-3</v>
      </c>
      <c r="L78">
        <v>9.2999999999999992E-3</v>
      </c>
      <c r="M78">
        <v>9.1000000000000004E-3</v>
      </c>
      <c r="N78">
        <v>8.9999999999999993E-3</v>
      </c>
      <c r="O78">
        <v>8.8999999999999999E-3</v>
      </c>
      <c r="P78">
        <v>8.8000000000000005E-3</v>
      </c>
      <c r="Q78">
        <v>8.8000000000000005E-3</v>
      </c>
      <c r="R78">
        <v>8.8000000000000005E-3</v>
      </c>
      <c r="S78">
        <v>8.8000000000000005E-3</v>
      </c>
      <c r="T78">
        <v>8.8999999999999999E-3</v>
      </c>
      <c r="U78">
        <v>8.8999999999999999E-3</v>
      </c>
      <c r="V78">
        <v>8.9999999999999993E-3</v>
      </c>
      <c r="W78">
        <v>9.1000000000000004E-3</v>
      </c>
      <c r="X78">
        <v>9.1000000000000004E-3</v>
      </c>
      <c r="Y78">
        <v>9.1999999999999998E-3</v>
      </c>
      <c r="Z78">
        <v>9.1999999999999998E-3</v>
      </c>
      <c r="AA78">
        <v>9.1999999999999998E-3</v>
      </c>
      <c r="AB78">
        <v>9.1999999999999998E-3</v>
      </c>
      <c r="AC78">
        <v>9.1999999999999998E-3</v>
      </c>
      <c r="AF78" s="6">
        <v>91</v>
      </c>
      <c r="AG78" s="5">
        <f t="shared" si="19"/>
        <v>0.12343</v>
      </c>
      <c r="AH78">
        <f t="shared" si="15"/>
        <v>0.12217101399999999</v>
      </c>
      <c r="AI78">
        <f t="shared" si="15"/>
        <v>0.12097373806279998</v>
      </c>
      <c r="AJ78">
        <f t="shared" si="15"/>
        <v>0.1198244875512034</v>
      </c>
      <c r="AK78">
        <f t="shared" si="15"/>
        <v>0.11871011981697721</v>
      </c>
      <c r="AL78">
        <f t="shared" si="15"/>
        <v>0.11762985772664272</v>
      </c>
      <c r="AM78">
        <f t="shared" si="15"/>
        <v>0.11657118900710293</v>
      </c>
      <c r="AN78">
        <f t="shared" si="15"/>
        <v>0.11553370542493972</v>
      </c>
      <c r="AO78">
        <f t="shared" si="15"/>
        <v>0.11451700881720026</v>
      </c>
      <c r="AP78">
        <f t="shared" si="15"/>
        <v>0.1135092591396089</v>
      </c>
      <c r="AQ78">
        <f t="shared" si="15"/>
        <v>0.11251037765918033</v>
      </c>
      <c r="AR78">
        <f t="shared" si="15"/>
        <v>0.11152028633577954</v>
      </c>
      <c r="AS78">
        <f t="shared" si="15"/>
        <v>0.1105277557873911</v>
      </c>
      <c r="AT78">
        <f t="shared" si="15"/>
        <v>0.10954405876088331</v>
      </c>
      <c r="AU78">
        <f t="shared" si="15"/>
        <v>0.10855816223203536</v>
      </c>
      <c r="AV78">
        <f t="shared" si="15"/>
        <v>0.10757028295572384</v>
      </c>
      <c r="AW78">
        <f t="shared" si="15"/>
        <v>0.10659139338082675</v>
      </c>
      <c r="AX78">
        <f t="shared" si="20"/>
        <v>0.10561075256172314</v>
      </c>
      <c r="AY78">
        <f t="shared" si="20"/>
        <v>0.10463913363815529</v>
      </c>
      <c r="AZ78">
        <f t="shared" si="20"/>
        <v>0.10367645360868426</v>
      </c>
      <c r="BA78">
        <f t="shared" si="20"/>
        <v>0.10272263023548436</v>
      </c>
      <c r="BB78">
        <f t="shared" si="20"/>
        <v>0.1017775820373179</v>
      </c>
      <c r="BC78">
        <f t="shared" si="20"/>
        <v>0.10084122828257458</v>
      </c>
      <c r="BD78">
        <f t="shared" si="20"/>
        <v>9.9913488982374898E-2</v>
      </c>
      <c r="BE78">
        <f t="shared" si="20"/>
        <v>9.8994284883737058E-2</v>
      </c>
      <c r="BF78">
        <f t="shared" si="20"/>
        <v>9.808353746280668E-2</v>
      </c>
      <c r="BG78">
        <f t="shared" si="20"/>
        <v>9.7181168918148861E-2</v>
      </c>
      <c r="BH78">
        <f t="shared" si="20"/>
        <v>9.6287102164101898E-2</v>
      </c>
      <c r="BI78">
        <f t="shared" si="20"/>
        <v>9.5401260824192161E-2</v>
      </c>
    </row>
    <row r="79" spans="1:61" x14ac:dyDescent="0.2">
      <c r="A79" s="4">
        <v>92</v>
      </c>
      <c r="B79" s="8">
        <v>0.13875999999999999</v>
      </c>
      <c r="D79">
        <f t="shared" si="17"/>
        <v>92</v>
      </c>
      <c r="E79" s="9">
        <v>1</v>
      </c>
      <c r="F79">
        <f t="shared" si="18"/>
        <v>0.13875999999999999</v>
      </c>
      <c r="H79" s="6">
        <v>92</v>
      </c>
      <c r="I79">
        <v>9.7999999999999997E-3</v>
      </c>
      <c r="J79">
        <v>9.4999999999999998E-3</v>
      </c>
      <c r="K79">
        <v>9.2999999999999992E-3</v>
      </c>
      <c r="L79">
        <v>9.1000000000000004E-3</v>
      </c>
      <c r="M79">
        <v>8.8999999999999999E-3</v>
      </c>
      <c r="N79">
        <v>8.8000000000000005E-3</v>
      </c>
      <c r="O79">
        <v>8.6999999999999994E-3</v>
      </c>
      <c r="P79">
        <v>8.6E-3</v>
      </c>
      <c r="Q79">
        <v>8.5000000000000006E-3</v>
      </c>
      <c r="R79">
        <v>8.5000000000000006E-3</v>
      </c>
      <c r="S79">
        <v>8.3999999999999995E-3</v>
      </c>
      <c r="T79">
        <v>8.3999999999999995E-3</v>
      </c>
      <c r="U79">
        <v>8.3999999999999995E-3</v>
      </c>
      <c r="V79">
        <v>8.3999999999999995E-3</v>
      </c>
      <c r="W79">
        <v>8.3999999999999995E-3</v>
      </c>
      <c r="X79">
        <v>8.3999999999999995E-3</v>
      </c>
      <c r="Y79">
        <v>8.3999999999999995E-3</v>
      </c>
      <c r="Z79">
        <v>8.3999999999999995E-3</v>
      </c>
      <c r="AA79">
        <v>8.3999999999999995E-3</v>
      </c>
      <c r="AB79">
        <v>8.3999999999999995E-3</v>
      </c>
      <c r="AC79">
        <v>8.3999999999999995E-3</v>
      </c>
      <c r="AF79" s="6">
        <v>92</v>
      </c>
      <c r="AG79" s="5">
        <f t="shared" si="19"/>
        <v>0.13875999999999999</v>
      </c>
      <c r="AH79">
        <f t="shared" si="15"/>
        <v>0.137400152</v>
      </c>
      <c r="AI79">
        <f t="shared" si="15"/>
        <v>0.13609485055600001</v>
      </c>
      <c r="AJ79">
        <f t="shared" si="15"/>
        <v>0.13482916844582921</v>
      </c>
      <c r="AK79">
        <f t="shared" si="15"/>
        <v>0.13360222301297217</v>
      </c>
      <c r="AL79">
        <f t="shared" si="15"/>
        <v>0.13241316322815672</v>
      </c>
      <c r="AM79">
        <f t="shared" si="15"/>
        <v>0.13124792739174893</v>
      </c>
      <c r="AN79">
        <f t="shared" si="15"/>
        <v>0.13010607042344072</v>
      </c>
      <c r="AO79">
        <f t="shared" si="15"/>
        <v>0.12898715821779913</v>
      </c>
      <c r="AP79">
        <f t="shared" si="15"/>
        <v>0.12789076737294786</v>
      </c>
      <c r="AQ79">
        <f t="shared" si="15"/>
        <v>0.12680369585027781</v>
      </c>
      <c r="AR79">
        <f t="shared" si="15"/>
        <v>0.12573854480513549</v>
      </c>
      <c r="AS79">
        <f t="shared" si="15"/>
        <v>0.12468234102877236</v>
      </c>
      <c r="AT79">
        <f t="shared" si="15"/>
        <v>0.12363500936413067</v>
      </c>
      <c r="AU79">
        <f t="shared" si="15"/>
        <v>0.12259647528547198</v>
      </c>
      <c r="AV79">
        <f t="shared" si="15"/>
        <v>0.12156666489307402</v>
      </c>
      <c r="AW79">
        <f t="shared" si="15"/>
        <v>0.12054550490797221</v>
      </c>
      <c r="AX79">
        <f t="shared" si="20"/>
        <v>0.11953292266674524</v>
      </c>
      <c r="AY79">
        <f t="shared" si="20"/>
        <v>0.11852884611634458</v>
      </c>
      <c r="AZ79">
        <f t="shared" si="20"/>
        <v>0.11753320380896728</v>
      </c>
      <c r="BA79">
        <f t="shared" si="20"/>
        <v>0.11654592489697196</v>
      </c>
      <c r="BB79">
        <f t="shared" si="20"/>
        <v>0.1155669391278374</v>
      </c>
      <c r="BC79">
        <f t="shared" si="20"/>
        <v>0.11459617683916357</v>
      </c>
      <c r="BD79">
        <f t="shared" si="20"/>
        <v>0.1136335689537146</v>
      </c>
      <c r="BE79">
        <f t="shared" si="20"/>
        <v>0.1126790469745034</v>
      </c>
      <c r="BF79">
        <f t="shared" si="20"/>
        <v>0.11173254297991758</v>
      </c>
      <c r="BG79">
        <f t="shared" si="20"/>
        <v>0.11079398961888628</v>
      </c>
      <c r="BH79">
        <f t="shared" si="20"/>
        <v>0.10986332010608764</v>
      </c>
      <c r="BI79">
        <f t="shared" si="20"/>
        <v>0.10894046821719651</v>
      </c>
    </row>
    <row r="80" spans="1:61" x14ac:dyDescent="0.2">
      <c r="A80" s="4">
        <v>93</v>
      </c>
      <c r="B80" s="8">
        <v>0.15572</v>
      </c>
      <c r="D80">
        <f t="shared" si="17"/>
        <v>93</v>
      </c>
      <c r="E80" s="9">
        <v>1</v>
      </c>
      <c r="F80">
        <f t="shared" si="18"/>
        <v>0.15572</v>
      </c>
      <c r="H80" s="6">
        <v>93</v>
      </c>
      <c r="I80">
        <v>8.6E-3</v>
      </c>
      <c r="J80">
        <v>8.2000000000000007E-3</v>
      </c>
      <c r="K80">
        <v>7.9000000000000008E-3</v>
      </c>
      <c r="L80">
        <v>7.7000000000000002E-3</v>
      </c>
      <c r="M80">
        <v>7.4999999999999997E-3</v>
      </c>
      <c r="N80">
        <v>7.4000000000000003E-3</v>
      </c>
      <c r="O80">
        <v>7.3000000000000001E-3</v>
      </c>
      <c r="P80">
        <v>7.3000000000000001E-3</v>
      </c>
      <c r="Q80">
        <v>7.1999999999999998E-3</v>
      </c>
      <c r="R80">
        <v>7.1999999999999998E-3</v>
      </c>
      <c r="S80">
        <v>7.3000000000000001E-3</v>
      </c>
      <c r="T80">
        <v>7.3000000000000001E-3</v>
      </c>
      <c r="U80">
        <v>7.4000000000000003E-3</v>
      </c>
      <c r="V80">
        <v>7.4000000000000003E-3</v>
      </c>
      <c r="W80">
        <v>7.4999999999999997E-3</v>
      </c>
      <c r="X80">
        <v>7.4999999999999997E-3</v>
      </c>
      <c r="Y80">
        <v>7.6E-3</v>
      </c>
      <c r="Z80">
        <v>7.6E-3</v>
      </c>
      <c r="AA80">
        <v>7.6E-3</v>
      </c>
      <c r="AB80">
        <v>7.6E-3</v>
      </c>
      <c r="AC80">
        <v>7.6E-3</v>
      </c>
      <c r="AF80" s="6">
        <v>93</v>
      </c>
      <c r="AG80" s="5">
        <f t="shared" si="19"/>
        <v>0.15572</v>
      </c>
      <c r="AH80">
        <f t="shared" ref="AH80:AW92" si="21">AG80*(1-IF(AH$4&lt;MAX($I$4:$AC$4),I80,$AC80))</f>
        <v>0.15438080799999998</v>
      </c>
      <c r="AI80">
        <f t="shared" si="21"/>
        <v>0.15311488537439999</v>
      </c>
      <c r="AJ80">
        <f t="shared" si="21"/>
        <v>0.15190527777994223</v>
      </c>
      <c r="AK80">
        <f t="shared" si="21"/>
        <v>0.15073560714103668</v>
      </c>
      <c r="AL80">
        <f t="shared" si="21"/>
        <v>0.14960509008747891</v>
      </c>
      <c r="AM80">
        <f t="shared" si="21"/>
        <v>0.14849801242083158</v>
      </c>
      <c r="AN80">
        <f t="shared" si="21"/>
        <v>0.14741397693015951</v>
      </c>
      <c r="AO80">
        <f t="shared" si="21"/>
        <v>0.14633785489856935</v>
      </c>
      <c r="AP80">
        <f t="shared" si="21"/>
        <v>0.14528422234329966</v>
      </c>
      <c r="AQ80">
        <f t="shared" si="21"/>
        <v>0.14423817594242791</v>
      </c>
      <c r="AR80">
        <f t="shared" si="21"/>
        <v>0.14318523725804819</v>
      </c>
      <c r="AS80">
        <f t="shared" si="21"/>
        <v>0.14213998502606445</v>
      </c>
      <c r="AT80">
        <f t="shared" si="21"/>
        <v>0.14108814913687159</v>
      </c>
      <c r="AU80">
        <f t="shared" si="21"/>
        <v>0.14004409683325875</v>
      </c>
      <c r="AV80">
        <f t="shared" si="21"/>
        <v>0.13899376610700931</v>
      </c>
      <c r="AW80">
        <f t="shared" si="21"/>
        <v>0.13795131286120674</v>
      </c>
      <c r="AX80">
        <f t="shared" si="20"/>
        <v>0.13690288288346156</v>
      </c>
      <c r="AY80">
        <f t="shared" si="20"/>
        <v>0.13586242097354725</v>
      </c>
      <c r="AZ80">
        <f t="shared" si="20"/>
        <v>0.13482986657414828</v>
      </c>
      <c r="BA80">
        <f t="shared" si="20"/>
        <v>0.13380515958818473</v>
      </c>
      <c r="BB80">
        <f t="shared" si="20"/>
        <v>0.13278824037531453</v>
      </c>
      <c r="BC80">
        <f t="shared" si="20"/>
        <v>0.13177904974846213</v>
      </c>
      <c r="BD80">
        <f t="shared" si="20"/>
        <v>0.13077752897037381</v>
      </c>
      <c r="BE80">
        <f t="shared" si="20"/>
        <v>0.12978361975019898</v>
      </c>
      <c r="BF80">
        <f t="shared" si="20"/>
        <v>0.12879726424009746</v>
      </c>
      <c r="BG80">
        <f t="shared" si="20"/>
        <v>0.12781840503187272</v>
      </c>
      <c r="BH80">
        <f t="shared" si="20"/>
        <v>0.12684698515363049</v>
      </c>
      <c r="BI80">
        <f t="shared" si="20"/>
        <v>0.12588294806646289</v>
      </c>
    </row>
    <row r="81" spans="1:61" x14ac:dyDescent="0.2">
      <c r="A81" s="4">
        <v>94</v>
      </c>
      <c r="B81" s="8">
        <v>0.17449999999999999</v>
      </c>
      <c r="D81">
        <f t="shared" si="17"/>
        <v>94</v>
      </c>
      <c r="E81" s="9">
        <v>1</v>
      </c>
      <c r="F81">
        <f t="shared" si="18"/>
        <v>0.17449999999999999</v>
      </c>
      <c r="H81" s="6">
        <v>94</v>
      </c>
      <c r="I81">
        <v>7.9000000000000008E-3</v>
      </c>
      <c r="J81">
        <v>7.6E-3</v>
      </c>
      <c r="K81">
        <v>7.3000000000000001E-3</v>
      </c>
      <c r="L81">
        <v>7.1000000000000004E-3</v>
      </c>
      <c r="M81">
        <v>6.8999999999999999E-3</v>
      </c>
      <c r="N81">
        <v>6.7999999999999996E-3</v>
      </c>
      <c r="O81">
        <v>6.7000000000000002E-3</v>
      </c>
      <c r="P81">
        <v>6.6E-3</v>
      </c>
      <c r="Q81">
        <v>6.6E-3</v>
      </c>
      <c r="R81">
        <v>6.6E-3</v>
      </c>
      <c r="S81">
        <v>6.6E-3</v>
      </c>
      <c r="T81">
        <v>6.6E-3</v>
      </c>
      <c r="U81">
        <v>6.6E-3</v>
      </c>
      <c r="V81">
        <v>6.7000000000000002E-3</v>
      </c>
      <c r="W81">
        <v>6.7000000000000002E-3</v>
      </c>
      <c r="X81">
        <v>6.7000000000000002E-3</v>
      </c>
      <c r="Y81">
        <v>6.7999999999999996E-3</v>
      </c>
      <c r="Z81">
        <v>6.7999999999999996E-3</v>
      </c>
      <c r="AA81">
        <v>6.7999999999999996E-3</v>
      </c>
      <c r="AB81">
        <v>6.7999999999999996E-3</v>
      </c>
      <c r="AC81">
        <v>6.7999999999999996E-3</v>
      </c>
      <c r="AF81" s="6">
        <v>94</v>
      </c>
      <c r="AG81" s="5">
        <f t="shared" si="19"/>
        <v>0.17449999999999999</v>
      </c>
      <c r="AH81">
        <f t="shared" si="21"/>
        <v>0.17312144999999998</v>
      </c>
      <c r="AI81">
        <f t="shared" si="21"/>
        <v>0.17180572697999996</v>
      </c>
      <c r="AJ81">
        <f t="shared" si="21"/>
        <v>0.17055154517304597</v>
      </c>
      <c r="AK81">
        <f t="shared" si="21"/>
        <v>0.16934062920231735</v>
      </c>
      <c r="AL81">
        <f t="shared" si="21"/>
        <v>0.16817217886082136</v>
      </c>
      <c r="AM81">
        <f t="shared" si="21"/>
        <v>0.16702860804456776</v>
      </c>
      <c r="AN81">
        <f t="shared" si="21"/>
        <v>0.16590951637066914</v>
      </c>
      <c r="AO81">
        <f t="shared" si="21"/>
        <v>0.16481451356262272</v>
      </c>
      <c r="AP81">
        <f t="shared" si="21"/>
        <v>0.16372673777310939</v>
      </c>
      <c r="AQ81">
        <f t="shared" si="21"/>
        <v>0.16264614130380686</v>
      </c>
      <c r="AR81">
        <f t="shared" si="21"/>
        <v>0.16157267677120174</v>
      </c>
      <c r="AS81">
        <f t="shared" si="21"/>
        <v>0.16050629710451181</v>
      </c>
      <c r="AT81">
        <f t="shared" si="21"/>
        <v>0.15944695554362201</v>
      </c>
      <c r="AU81">
        <f t="shared" si="21"/>
        <v>0.15837866094147973</v>
      </c>
      <c r="AV81">
        <f t="shared" si="21"/>
        <v>0.1573175239131718</v>
      </c>
      <c r="AW81">
        <f t="shared" si="21"/>
        <v>0.15626349650295354</v>
      </c>
      <c r="AX81">
        <f t="shared" si="20"/>
        <v>0.15520090472673345</v>
      </c>
      <c r="AY81">
        <f t="shared" si="20"/>
        <v>0.15414553857459165</v>
      </c>
      <c r="AZ81">
        <f t="shared" si="20"/>
        <v>0.15309734891228444</v>
      </c>
      <c r="BA81">
        <f t="shared" si="20"/>
        <v>0.1520562869396809</v>
      </c>
      <c r="BB81">
        <f t="shared" si="20"/>
        <v>0.15102230418849108</v>
      </c>
      <c r="BC81">
        <f t="shared" si="20"/>
        <v>0.14999535252000934</v>
      </c>
      <c r="BD81">
        <f t="shared" si="20"/>
        <v>0.14897538412287328</v>
      </c>
      <c r="BE81">
        <f t="shared" si="20"/>
        <v>0.14796235151083775</v>
      </c>
      <c r="BF81">
        <f t="shared" si="20"/>
        <v>0.14695620752056404</v>
      </c>
      <c r="BG81">
        <f t="shared" si="20"/>
        <v>0.14595690530942421</v>
      </c>
      <c r="BH81">
        <f t="shared" si="20"/>
        <v>0.14496439835332012</v>
      </c>
      <c r="BI81">
        <f t="shared" si="20"/>
        <v>0.14397864044451752</v>
      </c>
    </row>
    <row r="82" spans="1:61" x14ac:dyDescent="0.2">
      <c r="A82" s="4">
        <v>95</v>
      </c>
      <c r="B82" s="8">
        <v>0.19527</v>
      </c>
      <c r="D82">
        <f t="shared" si="17"/>
        <v>95</v>
      </c>
      <c r="E82" s="9">
        <v>1</v>
      </c>
      <c r="F82">
        <f t="shared" si="18"/>
        <v>0.19527</v>
      </c>
      <c r="H82" s="6">
        <v>95</v>
      </c>
      <c r="I82">
        <v>7.3000000000000001E-3</v>
      </c>
      <c r="J82">
        <v>7.1000000000000004E-3</v>
      </c>
      <c r="K82">
        <v>6.7999999999999996E-3</v>
      </c>
      <c r="L82">
        <v>6.6E-3</v>
      </c>
      <c r="M82">
        <v>6.4999999999999997E-3</v>
      </c>
      <c r="N82">
        <v>6.3E-3</v>
      </c>
      <c r="O82">
        <v>6.1999999999999998E-3</v>
      </c>
      <c r="P82">
        <v>6.1000000000000004E-3</v>
      </c>
      <c r="Q82">
        <v>6.1000000000000004E-3</v>
      </c>
      <c r="R82">
        <v>6.0000000000000001E-3</v>
      </c>
      <c r="S82">
        <v>6.0000000000000001E-3</v>
      </c>
      <c r="T82">
        <v>6.0000000000000001E-3</v>
      </c>
      <c r="U82">
        <v>6.0000000000000001E-3</v>
      </c>
      <c r="V82">
        <v>6.0000000000000001E-3</v>
      </c>
      <c r="W82">
        <v>6.0000000000000001E-3</v>
      </c>
      <c r="X82">
        <v>6.0000000000000001E-3</v>
      </c>
      <c r="Y82">
        <v>6.0000000000000001E-3</v>
      </c>
      <c r="Z82">
        <v>6.0000000000000001E-3</v>
      </c>
      <c r="AA82">
        <v>6.0000000000000001E-3</v>
      </c>
      <c r="AB82">
        <v>6.0000000000000001E-3</v>
      </c>
      <c r="AC82">
        <v>6.0000000000000001E-3</v>
      </c>
      <c r="AF82" s="6">
        <v>95</v>
      </c>
      <c r="AG82" s="5">
        <f t="shared" si="19"/>
        <v>0.19527</v>
      </c>
      <c r="AH82">
        <f t="shared" si="21"/>
        <v>0.19384452900000002</v>
      </c>
      <c r="AI82">
        <f t="shared" si="21"/>
        <v>0.19246823284410003</v>
      </c>
      <c r="AJ82">
        <f t="shared" si="21"/>
        <v>0.19115944886076014</v>
      </c>
      <c r="AK82">
        <f t="shared" si="21"/>
        <v>0.18989779649827912</v>
      </c>
      <c r="AL82">
        <f t="shared" si="21"/>
        <v>0.18866346082104032</v>
      </c>
      <c r="AM82">
        <f t="shared" si="21"/>
        <v>0.18747488101786777</v>
      </c>
      <c r="AN82">
        <f t="shared" si="21"/>
        <v>0.18631253675555701</v>
      </c>
      <c r="AO82">
        <f t="shared" si="21"/>
        <v>0.1851760302813481</v>
      </c>
      <c r="AP82">
        <f t="shared" si="21"/>
        <v>0.18404645649663187</v>
      </c>
      <c r="AQ82">
        <f t="shared" si="21"/>
        <v>0.18294217775765209</v>
      </c>
      <c r="AR82">
        <f t="shared" si="21"/>
        <v>0.18184452469110618</v>
      </c>
      <c r="AS82">
        <f t="shared" si="21"/>
        <v>0.18075345754295954</v>
      </c>
      <c r="AT82">
        <f t="shared" si="21"/>
        <v>0.17966893679770179</v>
      </c>
      <c r="AU82">
        <f t="shared" si="21"/>
        <v>0.17859092317691558</v>
      </c>
      <c r="AV82">
        <f t="shared" si="21"/>
        <v>0.17751937763785408</v>
      </c>
      <c r="AW82">
        <f t="shared" si="21"/>
        <v>0.17645426137202697</v>
      </c>
      <c r="AX82">
        <f t="shared" si="20"/>
        <v>0.1753955358037948</v>
      </c>
      <c r="AY82">
        <f t="shared" si="20"/>
        <v>0.17434316258897203</v>
      </c>
      <c r="AZ82">
        <f t="shared" si="20"/>
        <v>0.1732971036134382</v>
      </c>
      <c r="BA82">
        <f t="shared" si="20"/>
        <v>0.17225732099175756</v>
      </c>
      <c r="BB82">
        <f t="shared" si="20"/>
        <v>0.17122377706580702</v>
      </c>
      <c r="BC82">
        <f t="shared" si="20"/>
        <v>0.17019643440341217</v>
      </c>
      <c r="BD82">
        <f t="shared" si="20"/>
        <v>0.16917525579699169</v>
      </c>
      <c r="BE82">
        <f t="shared" si="20"/>
        <v>0.16816020426220973</v>
      </c>
      <c r="BF82">
        <f t="shared" si="20"/>
        <v>0.16715124303663648</v>
      </c>
      <c r="BG82">
        <f t="shared" si="20"/>
        <v>0.16614833557841666</v>
      </c>
      <c r="BH82">
        <f t="shared" si="20"/>
        <v>0.16515144556494615</v>
      </c>
      <c r="BI82">
        <f t="shared" si="20"/>
        <v>0.16416053689155646</v>
      </c>
    </row>
    <row r="83" spans="1:61" x14ac:dyDescent="0.2">
      <c r="A83" s="4">
        <v>96</v>
      </c>
      <c r="B83" s="8">
        <v>0.21826000000000001</v>
      </c>
      <c r="D83">
        <f t="shared" si="17"/>
        <v>96</v>
      </c>
      <c r="E83" s="9">
        <v>1</v>
      </c>
      <c r="F83">
        <f t="shared" si="18"/>
        <v>0.21826000000000001</v>
      </c>
      <c r="H83" s="6">
        <v>96</v>
      </c>
      <c r="I83">
        <v>6.6E-3</v>
      </c>
      <c r="J83">
        <v>6.4000000000000003E-3</v>
      </c>
      <c r="K83">
        <v>6.1000000000000004E-3</v>
      </c>
      <c r="L83">
        <v>5.8999999999999999E-3</v>
      </c>
      <c r="M83">
        <v>5.7999999999999996E-3</v>
      </c>
      <c r="N83">
        <v>5.5999999999999999E-3</v>
      </c>
      <c r="O83">
        <v>5.4999999999999997E-3</v>
      </c>
      <c r="P83">
        <v>5.4000000000000003E-3</v>
      </c>
      <c r="Q83">
        <v>5.4000000000000003E-3</v>
      </c>
      <c r="R83">
        <v>5.3E-3</v>
      </c>
      <c r="S83">
        <v>5.3E-3</v>
      </c>
      <c r="T83">
        <v>5.1999999999999998E-3</v>
      </c>
      <c r="U83">
        <v>5.1999999999999998E-3</v>
      </c>
      <c r="V83">
        <v>5.1999999999999998E-3</v>
      </c>
      <c r="W83">
        <v>5.1999999999999998E-3</v>
      </c>
      <c r="X83">
        <v>5.1999999999999998E-3</v>
      </c>
      <c r="Y83">
        <v>5.1999999999999998E-3</v>
      </c>
      <c r="Z83">
        <v>5.1999999999999998E-3</v>
      </c>
      <c r="AA83">
        <v>5.1999999999999998E-3</v>
      </c>
      <c r="AB83">
        <v>5.1999999999999998E-3</v>
      </c>
      <c r="AC83">
        <v>5.1999999999999998E-3</v>
      </c>
      <c r="AF83" s="6">
        <v>96</v>
      </c>
      <c r="AG83" s="5">
        <f t="shared" si="19"/>
        <v>0.21826000000000001</v>
      </c>
      <c r="AH83">
        <f t="shared" si="21"/>
        <v>0.21681948400000001</v>
      </c>
      <c r="AI83">
        <f t="shared" si="21"/>
        <v>0.21543183930240001</v>
      </c>
      <c r="AJ83">
        <f t="shared" si="21"/>
        <v>0.21411770508265537</v>
      </c>
      <c r="AK83">
        <f t="shared" si="21"/>
        <v>0.21285441062266772</v>
      </c>
      <c r="AL83">
        <f t="shared" si="21"/>
        <v>0.21161985504105624</v>
      </c>
      <c r="AM83">
        <f t="shared" si="21"/>
        <v>0.21043478385282632</v>
      </c>
      <c r="AN83">
        <f t="shared" si="21"/>
        <v>0.2092773925416358</v>
      </c>
      <c r="AO83">
        <f t="shared" si="21"/>
        <v>0.20814729462191098</v>
      </c>
      <c r="AP83">
        <f t="shared" si="21"/>
        <v>0.20702329923095267</v>
      </c>
      <c r="AQ83">
        <f t="shared" si="21"/>
        <v>0.20592607574502864</v>
      </c>
      <c r="AR83">
        <f t="shared" si="21"/>
        <v>0.20483466754357998</v>
      </c>
      <c r="AS83">
        <f t="shared" si="21"/>
        <v>0.20376952727235337</v>
      </c>
      <c r="AT83">
        <f t="shared" si="21"/>
        <v>0.20270992573053714</v>
      </c>
      <c r="AU83">
        <f t="shared" si="21"/>
        <v>0.20165583411673835</v>
      </c>
      <c r="AV83">
        <f t="shared" si="21"/>
        <v>0.20060722377933132</v>
      </c>
      <c r="AW83">
        <f t="shared" si="21"/>
        <v>0.19956406621567879</v>
      </c>
      <c r="AX83">
        <f t="shared" si="20"/>
        <v>0.19852633307135725</v>
      </c>
      <c r="AY83">
        <f t="shared" si="20"/>
        <v>0.1974939961393862</v>
      </c>
      <c r="AZ83">
        <f t="shared" si="20"/>
        <v>0.19646702735946139</v>
      </c>
      <c r="BA83">
        <f t="shared" si="20"/>
        <v>0.1954453988171922</v>
      </c>
      <c r="BB83">
        <f t="shared" si="20"/>
        <v>0.19442908274334281</v>
      </c>
      <c r="BC83">
        <f t="shared" si="20"/>
        <v>0.19341805151307742</v>
      </c>
      <c r="BD83">
        <f t="shared" si="20"/>
        <v>0.19241227764520943</v>
      </c>
      <c r="BE83">
        <f t="shared" si="20"/>
        <v>0.19141173380145435</v>
      </c>
      <c r="BF83">
        <f t="shared" si="20"/>
        <v>0.19041639278568678</v>
      </c>
      <c r="BG83">
        <f t="shared" si="20"/>
        <v>0.18942622754320121</v>
      </c>
      <c r="BH83">
        <f t="shared" si="20"/>
        <v>0.18844121115997656</v>
      </c>
      <c r="BI83">
        <f t="shared" si="20"/>
        <v>0.18746131686194467</v>
      </c>
    </row>
    <row r="84" spans="1:61" x14ac:dyDescent="0.2">
      <c r="A84" s="4">
        <v>97</v>
      </c>
      <c r="B84" s="8">
        <v>0.24371000000000001</v>
      </c>
      <c r="D84">
        <f t="shared" si="17"/>
        <v>97</v>
      </c>
      <c r="E84" s="9">
        <v>1</v>
      </c>
      <c r="F84">
        <f t="shared" si="18"/>
        <v>0.24371000000000001</v>
      </c>
      <c r="H84" s="6">
        <v>97</v>
      </c>
      <c r="I84">
        <v>5.8999999999999999E-3</v>
      </c>
      <c r="J84">
        <v>5.5999999999999999E-3</v>
      </c>
      <c r="K84">
        <v>5.4000000000000003E-3</v>
      </c>
      <c r="L84">
        <v>5.3E-3</v>
      </c>
      <c r="M84">
        <v>5.1000000000000004E-3</v>
      </c>
      <c r="N84">
        <v>5.0000000000000001E-3</v>
      </c>
      <c r="O84">
        <v>4.7999999999999996E-3</v>
      </c>
      <c r="P84">
        <v>4.7000000000000002E-3</v>
      </c>
      <c r="Q84">
        <v>4.7000000000000002E-3</v>
      </c>
      <c r="R84">
        <v>4.5999999999999999E-3</v>
      </c>
      <c r="S84">
        <v>4.4999999999999997E-3</v>
      </c>
      <c r="T84">
        <v>4.4999999999999997E-3</v>
      </c>
      <c r="U84">
        <v>4.4999999999999997E-3</v>
      </c>
      <c r="V84">
        <v>4.4000000000000003E-3</v>
      </c>
      <c r="W84">
        <v>4.4000000000000003E-3</v>
      </c>
      <c r="X84">
        <v>4.4000000000000003E-3</v>
      </c>
      <c r="Y84">
        <v>4.4000000000000003E-3</v>
      </c>
      <c r="Z84">
        <v>4.4000000000000003E-3</v>
      </c>
      <c r="AA84">
        <v>4.4000000000000003E-3</v>
      </c>
      <c r="AB84">
        <v>4.4000000000000003E-3</v>
      </c>
      <c r="AC84">
        <v>4.4000000000000003E-3</v>
      </c>
      <c r="AF84" s="6">
        <v>97</v>
      </c>
      <c r="AG84" s="5">
        <f t="shared" si="19"/>
        <v>0.24371000000000001</v>
      </c>
      <c r="AH84">
        <f t="shared" si="21"/>
        <v>0.24227211100000001</v>
      </c>
      <c r="AI84">
        <f t="shared" si="21"/>
        <v>0.2409153871784</v>
      </c>
      <c r="AJ84">
        <f t="shared" si="21"/>
        <v>0.23961444408763666</v>
      </c>
      <c r="AK84">
        <f t="shared" si="21"/>
        <v>0.23834448753397219</v>
      </c>
      <c r="AL84">
        <f t="shared" si="21"/>
        <v>0.23712893064754895</v>
      </c>
      <c r="AM84">
        <f t="shared" si="21"/>
        <v>0.23594328599431119</v>
      </c>
      <c r="AN84">
        <f t="shared" si="21"/>
        <v>0.23481075822153849</v>
      </c>
      <c r="AO84">
        <f t="shared" si="21"/>
        <v>0.23370714765789724</v>
      </c>
      <c r="AP84">
        <f t="shared" si="21"/>
        <v>0.23260872406390512</v>
      </c>
      <c r="AQ84">
        <f t="shared" si="21"/>
        <v>0.23153872393321115</v>
      </c>
      <c r="AR84">
        <f t="shared" si="21"/>
        <v>0.2304967996755117</v>
      </c>
      <c r="AS84">
        <f t="shared" si="21"/>
        <v>0.22945956407697191</v>
      </c>
      <c r="AT84">
        <f t="shared" si="21"/>
        <v>0.22842699603862554</v>
      </c>
      <c r="AU84">
        <f t="shared" si="21"/>
        <v>0.22742191725605559</v>
      </c>
      <c r="AV84">
        <f t="shared" si="21"/>
        <v>0.22642126082012895</v>
      </c>
      <c r="AW84">
        <f t="shared" si="21"/>
        <v>0.22542500727252041</v>
      </c>
      <c r="AX84">
        <f t="shared" si="20"/>
        <v>0.22443313724052133</v>
      </c>
      <c r="AY84">
        <f t="shared" si="20"/>
        <v>0.22344563143666304</v>
      </c>
      <c r="AZ84">
        <f t="shared" si="20"/>
        <v>0.22246247065834174</v>
      </c>
      <c r="BA84">
        <f t="shared" si="20"/>
        <v>0.22148363578744504</v>
      </c>
      <c r="BB84">
        <f t="shared" si="20"/>
        <v>0.22050910778998029</v>
      </c>
      <c r="BC84">
        <f t="shared" si="20"/>
        <v>0.21953886771570438</v>
      </c>
      <c r="BD84">
        <f t="shared" si="20"/>
        <v>0.21857289669775529</v>
      </c>
      <c r="BE84">
        <f t="shared" si="20"/>
        <v>0.21761117595228519</v>
      </c>
      <c r="BF84">
        <f t="shared" si="20"/>
        <v>0.21665368677809513</v>
      </c>
      <c r="BG84">
        <f t="shared" si="20"/>
        <v>0.21570041055627151</v>
      </c>
      <c r="BH84">
        <f t="shared" si="20"/>
        <v>0.21475132874982392</v>
      </c>
      <c r="BI84">
        <f t="shared" si="20"/>
        <v>0.21380642290332469</v>
      </c>
    </row>
    <row r="85" spans="1:61" x14ac:dyDescent="0.2">
      <c r="A85" s="4">
        <v>98</v>
      </c>
      <c r="B85" s="8">
        <v>0.26967000000000002</v>
      </c>
      <c r="D85">
        <f t="shared" si="17"/>
        <v>98</v>
      </c>
      <c r="E85" s="9">
        <v>1</v>
      </c>
      <c r="F85">
        <f t="shared" si="18"/>
        <v>0.26967000000000002</v>
      </c>
      <c r="H85" s="6">
        <v>98</v>
      </c>
      <c r="I85">
        <v>5.1000000000000004E-3</v>
      </c>
      <c r="J85">
        <v>4.8999999999999998E-3</v>
      </c>
      <c r="K85">
        <v>4.7000000000000002E-3</v>
      </c>
      <c r="L85">
        <v>4.5999999999999999E-3</v>
      </c>
      <c r="M85">
        <v>4.4000000000000003E-3</v>
      </c>
      <c r="N85">
        <v>4.3E-3</v>
      </c>
      <c r="O85">
        <v>4.1000000000000003E-3</v>
      </c>
      <c r="P85">
        <v>4.0000000000000001E-3</v>
      </c>
      <c r="Q85">
        <v>4.0000000000000001E-3</v>
      </c>
      <c r="R85">
        <v>3.8999999999999998E-3</v>
      </c>
      <c r="S85">
        <v>3.8E-3</v>
      </c>
      <c r="T85">
        <v>3.8E-3</v>
      </c>
      <c r="U85">
        <v>3.7000000000000002E-3</v>
      </c>
      <c r="V85">
        <v>3.7000000000000002E-3</v>
      </c>
      <c r="W85">
        <v>3.5999999999999999E-3</v>
      </c>
      <c r="X85">
        <v>3.5999999999999999E-3</v>
      </c>
      <c r="Y85">
        <v>3.5999999999999999E-3</v>
      </c>
      <c r="Z85">
        <v>3.5999999999999999E-3</v>
      </c>
      <c r="AA85">
        <v>3.5999999999999999E-3</v>
      </c>
      <c r="AB85">
        <v>3.5999999999999999E-3</v>
      </c>
      <c r="AC85">
        <v>3.5999999999999999E-3</v>
      </c>
      <c r="AF85" s="6">
        <v>98</v>
      </c>
      <c r="AG85" s="5">
        <f t="shared" si="19"/>
        <v>0.26967000000000002</v>
      </c>
      <c r="AH85">
        <f t="shared" si="21"/>
        <v>0.26829468300000003</v>
      </c>
      <c r="AI85">
        <f t="shared" si="21"/>
        <v>0.26698003905330003</v>
      </c>
      <c r="AJ85">
        <f t="shared" si="21"/>
        <v>0.26572523286974953</v>
      </c>
      <c r="AK85">
        <f t="shared" si="21"/>
        <v>0.26450289679854866</v>
      </c>
      <c r="AL85">
        <f t="shared" si="21"/>
        <v>0.26333908405263506</v>
      </c>
      <c r="AM85">
        <f t="shared" si="21"/>
        <v>0.26220672599120876</v>
      </c>
      <c r="AN85">
        <f t="shared" si="21"/>
        <v>0.2611316784146448</v>
      </c>
      <c r="AO85">
        <f t="shared" si="21"/>
        <v>0.26008715170098623</v>
      </c>
      <c r="AP85">
        <f t="shared" si="21"/>
        <v>0.25904680309418227</v>
      </c>
      <c r="AQ85">
        <f t="shared" si="21"/>
        <v>0.25803652056211496</v>
      </c>
      <c r="AR85">
        <f t="shared" si="21"/>
        <v>0.25705598178397893</v>
      </c>
      <c r="AS85">
        <f t="shared" si="21"/>
        <v>0.25607916905319977</v>
      </c>
      <c r="AT85">
        <f t="shared" si="21"/>
        <v>0.25513167612770293</v>
      </c>
      <c r="AU85">
        <f t="shared" si="21"/>
        <v>0.25418768892603044</v>
      </c>
      <c r="AV85">
        <f t="shared" si="21"/>
        <v>0.25327261324589673</v>
      </c>
      <c r="AW85">
        <f t="shared" si="21"/>
        <v>0.25236083183821151</v>
      </c>
      <c r="AX85">
        <f t="shared" si="20"/>
        <v>0.25145233284359392</v>
      </c>
      <c r="AY85">
        <f t="shared" si="20"/>
        <v>0.25054710444535699</v>
      </c>
      <c r="AZ85">
        <f t="shared" si="20"/>
        <v>0.24964513486935369</v>
      </c>
      <c r="BA85">
        <f t="shared" si="20"/>
        <v>0.248746412383824</v>
      </c>
      <c r="BB85">
        <f t="shared" si="20"/>
        <v>0.24785092529924221</v>
      </c>
      <c r="BC85">
        <f t="shared" si="20"/>
        <v>0.24695866196816493</v>
      </c>
      <c r="BD85">
        <f t="shared" si="20"/>
        <v>0.24606961078507952</v>
      </c>
      <c r="BE85">
        <f t="shared" si="20"/>
        <v>0.24518376018625324</v>
      </c>
      <c r="BF85">
        <f t="shared" si="20"/>
        <v>0.24430109864958272</v>
      </c>
      <c r="BG85">
        <f t="shared" si="20"/>
        <v>0.2434216146944442</v>
      </c>
      <c r="BH85">
        <f t="shared" si="20"/>
        <v>0.24254529688154419</v>
      </c>
      <c r="BI85">
        <f t="shared" si="20"/>
        <v>0.24167213381277061</v>
      </c>
    </row>
    <row r="86" spans="1:61" x14ac:dyDescent="0.2">
      <c r="A86" s="4">
        <v>99</v>
      </c>
      <c r="B86" s="8">
        <v>0.29468</v>
      </c>
      <c r="D86">
        <f t="shared" si="17"/>
        <v>99</v>
      </c>
      <c r="E86" s="9">
        <v>1</v>
      </c>
      <c r="F86">
        <f t="shared" si="18"/>
        <v>0.29468</v>
      </c>
      <c r="H86" s="6">
        <v>99</v>
      </c>
      <c r="I86">
        <v>4.4000000000000003E-3</v>
      </c>
      <c r="J86">
        <v>4.1999999999999997E-3</v>
      </c>
      <c r="K86">
        <v>4.0000000000000001E-3</v>
      </c>
      <c r="L86">
        <v>3.8999999999999998E-3</v>
      </c>
      <c r="M86">
        <v>3.7000000000000002E-3</v>
      </c>
      <c r="N86">
        <v>3.5999999999999999E-3</v>
      </c>
      <c r="O86">
        <v>3.5000000000000001E-3</v>
      </c>
      <c r="P86">
        <v>3.3E-3</v>
      </c>
      <c r="Q86">
        <v>3.2000000000000002E-3</v>
      </c>
      <c r="R86">
        <v>3.2000000000000002E-3</v>
      </c>
      <c r="S86">
        <v>3.0999999999999999E-3</v>
      </c>
      <c r="T86">
        <v>3.0000000000000001E-3</v>
      </c>
      <c r="U86">
        <v>3.0000000000000001E-3</v>
      </c>
      <c r="V86">
        <v>2.8999999999999998E-3</v>
      </c>
      <c r="W86">
        <v>2.8999999999999998E-3</v>
      </c>
      <c r="X86">
        <v>2.8E-3</v>
      </c>
      <c r="Y86">
        <v>2.8E-3</v>
      </c>
      <c r="Z86">
        <v>2.8E-3</v>
      </c>
      <c r="AA86">
        <v>2.8E-3</v>
      </c>
      <c r="AB86">
        <v>2.8E-3</v>
      </c>
      <c r="AC86">
        <v>2.8E-3</v>
      </c>
      <c r="AF86" s="6">
        <v>99</v>
      </c>
      <c r="AG86" s="5">
        <f t="shared" si="19"/>
        <v>0.29468</v>
      </c>
      <c r="AH86">
        <f t="shared" si="21"/>
        <v>0.29338340800000001</v>
      </c>
      <c r="AI86">
        <f t="shared" si="21"/>
        <v>0.29215119768640002</v>
      </c>
      <c r="AJ86">
        <f t="shared" si="21"/>
        <v>0.29098259289565442</v>
      </c>
      <c r="AK86">
        <f t="shared" si="21"/>
        <v>0.28984776078336139</v>
      </c>
      <c r="AL86">
        <f t="shared" si="21"/>
        <v>0.28877532406846296</v>
      </c>
      <c r="AM86">
        <f t="shared" si="21"/>
        <v>0.28773573290181648</v>
      </c>
      <c r="AN86">
        <f t="shared" si="21"/>
        <v>0.28672865783666013</v>
      </c>
      <c r="AO86">
        <f t="shared" si="21"/>
        <v>0.28578245326579915</v>
      </c>
      <c r="AP86">
        <f t="shared" si="21"/>
        <v>0.2848679494153486</v>
      </c>
      <c r="AQ86">
        <f t="shared" si="21"/>
        <v>0.28395637197721951</v>
      </c>
      <c r="AR86">
        <f t="shared" si="21"/>
        <v>0.28307610722409016</v>
      </c>
      <c r="AS86">
        <f t="shared" si="21"/>
        <v>0.28222687890241788</v>
      </c>
      <c r="AT86">
        <f t="shared" si="21"/>
        <v>0.28138019826571065</v>
      </c>
      <c r="AU86">
        <f t="shared" si="21"/>
        <v>0.28056419569074009</v>
      </c>
      <c r="AV86">
        <f t="shared" si="21"/>
        <v>0.27975055952323696</v>
      </c>
      <c r="AW86">
        <f t="shared" si="21"/>
        <v>0.2789672579565719</v>
      </c>
      <c r="AX86">
        <f t="shared" si="20"/>
        <v>0.2781861496342935</v>
      </c>
      <c r="AY86">
        <f t="shared" si="20"/>
        <v>0.27740722841531745</v>
      </c>
      <c r="AZ86">
        <f t="shared" si="20"/>
        <v>0.27663048817575453</v>
      </c>
      <c r="BA86">
        <f t="shared" si="20"/>
        <v>0.2758559228088624</v>
      </c>
      <c r="BB86">
        <f t="shared" si="20"/>
        <v>0.2750835262249976</v>
      </c>
      <c r="BC86">
        <f t="shared" si="20"/>
        <v>0.27431329235156759</v>
      </c>
      <c r="BD86">
        <f t="shared" si="20"/>
        <v>0.27354521513298319</v>
      </c>
      <c r="BE86">
        <f t="shared" si="20"/>
        <v>0.27277928853061084</v>
      </c>
      <c r="BF86">
        <f t="shared" si="20"/>
        <v>0.2720155065227251</v>
      </c>
      <c r="BG86">
        <f t="shared" si="20"/>
        <v>0.27125386310446148</v>
      </c>
      <c r="BH86">
        <f t="shared" si="20"/>
        <v>0.27049435228776897</v>
      </c>
      <c r="BI86">
        <f t="shared" si="20"/>
        <v>0.26973696810136322</v>
      </c>
    </row>
    <row r="87" spans="1:61" x14ac:dyDescent="0.2">
      <c r="A87" s="4">
        <v>100</v>
      </c>
      <c r="B87" s="8">
        <v>0.31779000000000002</v>
      </c>
      <c r="D87">
        <f t="shared" si="17"/>
        <v>100</v>
      </c>
      <c r="E87" s="9">
        <v>1</v>
      </c>
      <c r="F87">
        <f t="shared" si="18"/>
        <v>0.31779000000000002</v>
      </c>
      <c r="H87" s="6">
        <v>100</v>
      </c>
      <c r="I87">
        <v>3.5999999999999999E-3</v>
      </c>
      <c r="J87">
        <v>3.5000000000000001E-3</v>
      </c>
      <c r="K87">
        <v>3.3E-3</v>
      </c>
      <c r="L87">
        <v>3.2000000000000002E-3</v>
      </c>
      <c r="M87">
        <v>3.0000000000000001E-3</v>
      </c>
      <c r="N87">
        <v>2.8999999999999998E-3</v>
      </c>
      <c r="O87">
        <v>2.8E-3</v>
      </c>
      <c r="P87">
        <v>2.5999999999999999E-3</v>
      </c>
      <c r="Q87">
        <v>2.5000000000000001E-3</v>
      </c>
      <c r="R87">
        <v>2.3999999999999998E-3</v>
      </c>
      <c r="S87">
        <v>2.3E-3</v>
      </c>
      <c r="T87">
        <v>2.3E-3</v>
      </c>
      <c r="U87">
        <v>2.2000000000000001E-3</v>
      </c>
      <c r="V87">
        <v>2.0999999999999999E-3</v>
      </c>
      <c r="W87">
        <v>2.0999999999999999E-3</v>
      </c>
      <c r="X87">
        <v>2.0999999999999999E-3</v>
      </c>
      <c r="Y87">
        <v>2E-3</v>
      </c>
      <c r="Z87">
        <v>2E-3</v>
      </c>
      <c r="AA87">
        <v>2E-3</v>
      </c>
      <c r="AB87">
        <v>2E-3</v>
      </c>
      <c r="AC87">
        <v>2E-3</v>
      </c>
      <c r="AF87" s="6">
        <v>100</v>
      </c>
      <c r="AG87" s="5">
        <f t="shared" si="19"/>
        <v>0.31779000000000002</v>
      </c>
      <c r="AH87">
        <f t="shared" si="21"/>
        <v>0.31664595600000001</v>
      </c>
      <c r="AI87">
        <f t="shared" si="21"/>
        <v>0.31553769515400004</v>
      </c>
      <c r="AJ87">
        <f t="shared" si="21"/>
        <v>0.31449642075999185</v>
      </c>
      <c r="AK87">
        <f t="shared" si="21"/>
        <v>0.31349003221355987</v>
      </c>
      <c r="AL87">
        <f t="shared" si="21"/>
        <v>0.3125495621169192</v>
      </c>
      <c r="AM87">
        <f t="shared" si="21"/>
        <v>0.31164316838678013</v>
      </c>
      <c r="AN87">
        <f t="shared" si="21"/>
        <v>0.31077056751529714</v>
      </c>
      <c r="AO87">
        <f t="shared" si="21"/>
        <v>0.30996256403975736</v>
      </c>
      <c r="AP87">
        <f t="shared" si="21"/>
        <v>0.309187657629658</v>
      </c>
      <c r="AQ87">
        <f t="shared" si="21"/>
        <v>0.30844560725134684</v>
      </c>
      <c r="AR87">
        <f t="shared" si="21"/>
        <v>0.30773618235466876</v>
      </c>
      <c r="AS87">
        <f t="shared" si="21"/>
        <v>0.30702838913525304</v>
      </c>
      <c r="AT87">
        <f t="shared" si="21"/>
        <v>0.30635292667915548</v>
      </c>
      <c r="AU87">
        <f t="shared" si="21"/>
        <v>0.30570958553312927</v>
      </c>
      <c r="AV87">
        <f t="shared" si="21"/>
        <v>0.30506759540350969</v>
      </c>
      <c r="AW87">
        <f t="shared" si="21"/>
        <v>0.30442695345316234</v>
      </c>
      <c r="AX87">
        <f t="shared" si="20"/>
        <v>0.30381809954625599</v>
      </c>
      <c r="AY87">
        <f t="shared" si="20"/>
        <v>0.30321046334716351</v>
      </c>
      <c r="AZ87">
        <f t="shared" si="20"/>
        <v>0.30260404242046918</v>
      </c>
      <c r="BA87">
        <f t="shared" si="20"/>
        <v>0.30199883433562824</v>
      </c>
      <c r="BB87">
        <f t="shared" si="20"/>
        <v>0.30139483666695699</v>
      </c>
      <c r="BC87">
        <f t="shared" si="20"/>
        <v>0.30079204699362305</v>
      </c>
      <c r="BD87">
        <f t="shared" si="20"/>
        <v>0.3001904628996358</v>
      </c>
      <c r="BE87">
        <f t="shared" si="20"/>
        <v>0.29959008197383652</v>
      </c>
      <c r="BF87">
        <f t="shared" si="20"/>
        <v>0.29899090180988885</v>
      </c>
      <c r="BG87">
        <f t="shared" si="20"/>
        <v>0.2983929200062691</v>
      </c>
      <c r="BH87">
        <f t="shared" si="20"/>
        <v>0.29779613416625655</v>
      </c>
      <c r="BI87">
        <f t="shared" si="20"/>
        <v>0.29720054189792405</v>
      </c>
    </row>
    <row r="88" spans="1:61" x14ac:dyDescent="0.2">
      <c r="A88" s="4">
        <v>101</v>
      </c>
      <c r="B88" s="8">
        <v>0.34076000000000001</v>
      </c>
      <c r="D88">
        <f t="shared" si="17"/>
        <v>101</v>
      </c>
      <c r="E88" s="9">
        <v>1</v>
      </c>
      <c r="F88">
        <f t="shared" si="18"/>
        <v>0.34076000000000001</v>
      </c>
      <c r="H88" s="6">
        <v>101</v>
      </c>
      <c r="I88">
        <v>2.8999999999999998E-3</v>
      </c>
      <c r="J88">
        <v>2.8E-3</v>
      </c>
      <c r="K88">
        <v>2.7000000000000001E-3</v>
      </c>
      <c r="L88">
        <v>2.5000000000000001E-3</v>
      </c>
      <c r="M88">
        <v>2.3999999999999998E-3</v>
      </c>
      <c r="N88">
        <v>2.3E-3</v>
      </c>
      <c r="O88">
        <v>2.2000000000000001E-3</v>
      </c>
      <c r="P88">
        <v>2.0999999999999999E-3</v>
      </c>
      <c r="Q88">
        <v>2E-3</v>
      </c>
      <c r="R88">
        <v>2E-3</v>
      </c>
      <c r="S88">
        <v>1.9E-3</v>
      </c>
      <c r="T88">
        <v>1.8E-3</v>
      </c>
      <c r="U88">
        <v>1.8E-3</v>
      </c>
      <c r="V88">
        <v>1.6999999999999999E-3</v>
      </c>
      <c r="W88">
        <v>1.6999999999999999E-3</v>
      </c>
      <c r="X88">
        <v>1.6000000000000001E-3</v>
      </c>
      <c r="Y88">
        <v>1.6000000000000001E-3</v>
      </c>
      <c r="Z88">
        <v>1.6000000000000001E-3</v>
      </c>
      <c r="AA88">
        <v>1.6000000000000001E-3</v>
      </c>
      <c r="AB88">
        <v>1.6000000000000001E-3</v>
      </c>
      <c r="AC88">
        <v>1.6000000000000001E-3</v>
      </c>
      <c r="AF88" s="6">
        <v>101</v>
      </c>
      <c r="AG88" s="5">
        <f t="shared" si="19"/>
        <v>0.34076000000000001</v>
      </c>
      <c r="AH88">
        <f t="shared" si="21"/>
        <v>0.33977179600000001</v>
      </c>
      <c r="AI88">
        <f t="shared" si="21"/>
        <v>0.33882043497120001</v>
      </c>
      <c r="AJ88">
        <f t="shared" si="21"/>
        <v>0.33790561979677775</v>
      </c>
      <c r="AK88">
        <f t="shared" si="21"/>
        <v>0.33706085574728584</v>
      </c>
      <c r="AL88">
        <f t="shared" si="21"/>
        <v>0.33625190969349239</v>
      </c>
      <c r="AM88">
        <f t="shared" si="21"/>
        <v>0.33547853030119734</v>
      </c>
      <c r="AN88">
        <f t="shared" si="21"/>
        <v>0.33474047753453473</v>
      </c>
      <c r="AO88">
        <f t="shared" si="21"/>
        <v>0.33403752253171221</v>
      </c>
      <c r="AP88">
        <f t="shared" si="21"/>
        <v>0.33336944748664876</v>
      </c>
      <c r="AQ88">
        <f t="shared" si="21"/>
        <v>0.33270270859167544</v>
      </c>
      <c r="AR88">
        <f t="shared" si="21"/>
        <v>0.33207057344535124</v>
      </c>
      <c r="AS88">
        <f t="shared" si="21"/>
        <v>0.33147284641314961</v>
      </c>
      <c r="AT88">
        <f t="shared" si="21"/>
        <v>0.33087619528960593</v>
      </c>
      <c r="AU88">
        <f t="shared" si="21"/>
        <v>0.3303137057576136</v>
      </c>
      <c r="AV88">
        <f t="shared" si="21"/>
        <v>0.32975217245782562</v>
      </c>
      <c r="AW88">
        <f t="shared" si="21"/>
        <v>0.32922456898189306</v>
      </c>
      <c r="AX88">
        <f t="shared" ref="AX88:BI92" si="22">AW88*(1-IF(AX$4&lt;MAX($I$4:$AC$4),Y88,$AC88))</f>
        <v>0.32869780967152201</v>
      </c>
      <c r="AY88">
        <f t="shared" si="22"/>
        <v>0.32817189317604756</v>
      </c>
      <c r="AZ88">
        <f t="shared" si="22"/>
        <v>0.32764681814696589</v>
      </c>
      <c r="BA88">
        <f t="shared" si="22"/>
        <v>0.32712258323793075</v>
      </c>
      <c r="BB88">
        <f t="shared" si="22"/>
        <v>0.32659918710475005</v>
      </c>
      <c r="BC88">
        <f t="shared" si="22"/>
        <v>0.32607662840538243</v>
      </c>
      <c r="BD88">
        <f t="shared" si="22"/>
        <v>0.32555490579993379</v>
      </c>
      <c r="BE88">
        <f t="shared" si="22"/>
        <v>0.3250340179506539</v>
      </c>
      <c r="BF88">
        <f t="shared" si="22"/>
        <v>0.32451396352193285</v>
      </c>
      <c r="BG88">
        <f t="shared" si="22"/>
        <v>0.32399474118029775</v>
      </c>
      <c r="BH88">
        <f t="shared" si="22"/>
        <v>0.32347634959440924</v>
      </c>
      <c r="BI88">
        <f t="shared" si="22"/>
        <v>0.32295878743505818</v>
      </c>
    </row>
    <row r="89" spans="1:61" x14ac:dyDescent="0.2">
      <c r="A89" s="4">
        <v>102</v>
      </c>
      <c r="B89" s="8">
        <v>0.36160999999999999</v>
      </c>
      <c r="D89">
        <f t="shared" si="17"/>
        <v>102</v>
      </c>
      <c r="E89" s="9">
        <v>1</v>
      </c>
      <c r="F89">
        <f t="shared" si="18"/>
        <v>0.36160999999999999</v>
      </c>
      <c r="H89" s="6">
        <v>102</v>
      </c>
      <c r="I89">
        <v>2.2000000000000001E-3</v>
      </c>
      <c r="J89">
        <v>2.0999999999999999E-3</v>
      </c>
      <c r="K89">
        <v>2E-3</v>
      </c>
      <c r="L89">
        <v>1.9E-3</v>
      </c>
      <c r="M89">
        <v>1.8E-3</v>
      </c>
      <c r="N89">
        <v>1.6999999999999999E-3</v>
      </c>
      <c r="O89">
        <v>1.6999999999999999E-3</v>
      </c>
      <c r="P89">
        <v>1.6000000000000001E-3</v>
      </c>
      <c r="Q89">
        <v>1.5E-3</v>
      </c>
      <c r="R89">
        <v>1.5E-3</v>
      </c>
      <c r="S89">
        <v>1.4E-3</v>
      </c>
      <c r="T89">
        <v>1.4E-3</v>
      </c>
      <c r="U89">
        <v>1.2999999999999999E-3</v>
      </c>
      <c r="V89">
        <v>1.2999999999999999E-3</v>
      </c>
      <c r="W89">
        <v>1.2999999999999999E-3</v>
      </c>
      <c r="X89">
        <v>1.1999999999999999E-3</v>
      </c>
      <c r="Y89">
        <v>1.1999999999999999E-3</v>
      </c>
      <c r="Z89">
        <v>1.1999999999999999E-3</v>
      </c>
      <c r="AA89">
        <v>1.1999999999999999E-3</v>
      </c>
      <c r="AB89">
        <v>1.1999999999999999E-3</v>
      </c>
      <c r="AC89">
        <v>1.1999999999999999E-3</v>
      </c>
      <c r="AF89" s="6">
        <v>102</v>
      </c>
      <c r="AG89" s="5">
        <f t="shared" si="19"/>
        <v>0.36160999999999999</v>
      </c>
      <c r="AH89">
        <f t="shared" si="21"/>
        <v>0.360814458</v>
      </c>
      <c r="AI89">
        <f t="shared" si="21"/>
        <v>0.3600567476382</v>
      </c>
      <c r="AJ89">
        <f t="shared" si="21"/>
        <v>0.35933663414292361</v>
      </c>
      <c r="AK89">
        <f t="shared" si="21"/>
        <v>0.35865389453805202</v>
      </c>
      <c r="AL89">
        <f t="shared" si="21"/>
        <v>0.35800831752788354</v>
      </c>
      <c r="AM89">
        <f t="shared" si="21"/>
        <v>0.35739970338808613</v>
      </c>
      <c r="AN89">
        <f t="shared" si="21"/>
        <v>0.3567921238923264</v>
      </c>
      <c r="AO89">
        <f t="shared" si="21"/>
        <v>0.35622125649409864</v>
      </c>
      <c r="AP89">
        <f t="shared" si="21"/>
        <v>0.35568692460935752</v>
      </c>
      <c r="AQ89">
        <f t="shared" si="21"/>
        <v>0.35515339422244352</v>
      </c>
      <c r="AR89">
        <f t="shared" si="21"/>
        <v>0.35465617947053213</v>
      </c>
      <c r="AS89">
        <f t="shared" si="21"/>
        <v>0.35415966081927341</v>
      </c>
      <c r="AT89">
        <f t="shared" si="21"/>
        <v>0.35369925326020835</v>
      </c>
      <c r="AU89">
        <f t="shared" si="21"/>
        <v>0.35323944423097009</v>
      </c>
      <c r="AV89">
        <f t="shared" si="21"/>
        <v>0.35278023295346983</v>
      </c>
      <c r="AW89">
        <f t="shared" si="21"/>
        <v>0.35235689667392567</v>
      </c>
      <c r="AX89">
        <f t="shared" si="22"/>
        <v>0.35193406839791697</v>
      </c>
      <c r="AY89">
        <f t="shared" si="22"/>
        <v>0.35151174751583947</v>
      </c>
      <c r="AZ89">
        <f t="shared" si="22"/>
        <v>0.35108993341882044</v>
      </c>
      <c r="BA89">
        <f t="shared" si="22"/>
        <v>0.35066862549871786</v>
      </c>
      <c r="BB89">
        <f t="shared" si="22"/>
        <v>0.35024782314811942</v>
      </c>
      <c r="BC89">
        <f t="shared" si="22"/>
        <v>0.34982752576034171</v>
      </c>
      <c r="BD89">
        <f t="shared" si="22"/>
        <v>0.34940773272942932</v>
      </c>
      <c r="BE89">
        <f t="shared" si="22"/>
        <v>0.34898844345015401</v>
      </c>
      <c r="BF89">
        <f t="shared" si="22"/>
        <v>0.34856965731801381</v>
      </c>
      <c r="BG89">
        <f t="shared" si="22"/>
        <v>0.34815137372923222</v>
      </c>
      <c r="BH89">
        <f t="shared" si="22"/>
        <v>0.34773359208075716</v>
      </c>
      <c r="BI89">
        <f t="shared" si="22"/>
        <v>0.34731631177026023</v>
      </c>
    </row>
    <row r="90" spans="1:61" x14ac:dyDescent="0.2">
      <c r="A90" s="4">
        <v>103</v>
      </c>
      <c r="B90" s="8">
        <v>0.38072</v>
      </c>
      <c r="D90">
        <f t="shared" si="17"/>
        <v>103</v>
      </c>
      <c r="E90" s="9">
        <v>1</v>
      </c>
      <c r="F90">
        <f t="shared" si="18"/>
        <v>0.38072</v>
      </c>
      <c r="H90" s="6">
        <v>103</v>
      </c>
      <c r="I90">
        <v>1.5E-3</v>
      </c>
      <c r="J90">
        <v>1.4E-3</v>
      </c>
      <c r="K90">
        <v>1.2999999999999999E-3</v>
      </c>
      <c r="L90">
        <v>1.2999999999999999E-3</v>
      </c>
      <c r="M90">
        <v>1.1999999999999999E-3</v>
      </c>
      <c r="N90">
        <v>1.1999999999999999E-3</v>
      </c>
      <c r="O90">
        <v>1.1000000000000001E-3</v>
      </c>
      <c r="P90">
        <v>1.1000000000000001E-3</v>
      </c>
      <c r="Q90">
        <v>1E-3</v>
      </c>
      <c r="R90">
        <v>1E-3</v>
      </c>
      <c r="S90">
        <v>8.9999999999999998E-4</v>
      </c>
      <c r="T90">
        <v>8.9999999999999998E-4</v>
      </c>
      <c r="U90">
        <v>8.9999999999999998E-4</v>
      </c>
      <c r="V90">
        <v>8.9999999999999998E-4</v>
      </c>
      <c r="W90">
        <v>8.0000000000000004E-4</v>
      </c>
      <c r="X90">
        <v>8.0000000000000004E-4</v>
      </c>
      <c r="Y90">
        <v>8.0000000000000004E-4</v>
      </c>
      <c r="Z90">
        <v>8.0000000000000004E-4</v>
      </c>
      <c r="AA90">
        <v>8.0000000000000004E-4</v>
      </c>
      <c r="AB90">
        <v>8.0000000000000004E-4</v>
      </c>
      <c r="AC90">
        <v>8.0000000000000004E-4</v>
      </c>
      <c r="AF90" s="6">
        <v>103</v>
      </c>
      <c r="AG90" s="5">
        <f t="shared" si="19"/>
        <v>0.38072</v>
      </c>
      <c r="AH90">
        <f t="shared" si="21"/>
        <v>0.38014892</v>
      </c>
      <c r="AI90">
        <f t="shared" si="21"/>
        <v>0.37961671151199999</v>
      </c>
      <c r="AJ90">
        <f t="shared" si="21"/>
        <v>0.3791232097870344</v>
      </c>
      <c r="AK90">
        <f t="shared" si="21"/>
        <v>0.37863034961431125</v>
      </c>
      <c r="AL90">
        <f t="shared" si="21"/>
        <v>0.37817599319477407</v>
      </c>
      <c r="AM90">
        <f t="shared" si="21"/>
        <v>0.37772218200294033</v>
      </c>
      <c r="AN90">
        <f t="shared" si="21"/>
        <v>0.37730668760273711</v>
      </c>
      <c r="AO90">
        <f t="shared" si="21"/>
        <v>0.37689165024637411</v>
      </c>
      <c r="AP90">
        <f t="shared" si="21"/>
        <v>0.37651475859612776</v>
      </c>
      <c r="AQ90">
        <f t="shared" si="21"/>
        <v>0.37613824383753164</v>
      </c>
      <c r="AR90">
        <f t="shared" si="21"/>
        <v>0.37579971941807788</v>
      </c>
      <c r="AS90">
        <f t="shared" si="21"/>
        <v>0.37546149967060161</v>
      </c>
      <c r="AT90">
        <f t="shared" si="21"/>
        <v>0.37512358432089804</v>
      </c>
      <c r="AU90">
        <f t="shared" si="21"/>
        <v>0.37478597309500922</v>
      </c>
      <c r="AV90">
        <f t="shared" si="21"/>
        <v>0.37448614431653321</v>
      </c>
      <c r="AW90">
        <f t="shared" si="21"/>
        <v>0.37418655540107998</v>
      </c>
      <c r="AX90">
        <f t="shared" si="22"/>
        <v>0.37388720615675913</v>
      </c>
      <c r="AY90">
        <f t="shared" si="22"/>
        <v>0.37358809639183371</v>
      </c>
      <c r="AZ90">
        <f t="shared" si="22"/>
        <v>0.37328922591472025</v>
      </c>
      <c r="BA90">
        <f t="shared" si="22"/>
        <v>0.37299059453398847</v>
      </c>
      <c r="BB90">
        <f t="shared" si="22"/>
        <v>0.37269220205836129</v>
      </c>
      <c r="BC90">
        <f t="shared" si="22"/>
        <v>0.37239404829671457</v>
      </c>
      <c r="BD90">
        <f t="shared" si="22"/>
        <v>0.37209613305807721</v>
      </c>
      <c r="BE90">
        <f t="shared" si="22"/>
        <v>0.37179845615163071</v>
      </c>
      <c r="BF90">
        <f t="shared" si="22"/>
        <v>0.37150101738670938</v>
      </c>
      <c r="BG90">
        <f t="shared" si="22"/>
        <v>0.37120381657279999</v>
      </c>
      <c r="BH90">
        <f t="shared" si="22"/>
        <v>0.37090685351954172</v>
      </c>
      <c r="BI90">
        <f t="shared" si="22"/>
        <v>0.37061012803672611</v>
      </c>
    </row>
    <row r="91" spans="1:61" x14ac:dyDescent="0.2">
      <c r="A91" s="4">
        <v>104</v>
      </c>
      <c r="B91" s="8">
        <v>0.39894000000000002</v>
      </c>
      <c r="D91">
        <f t="shared" si="17"/>
        <v>104</v>
      </c>
      <c r="E91" s="9">
        <v>1</v>
      </c>
      <c r="F91">
        <f t="shared" si="18"/>
        <v>0.39894000000000002</v>
      </c>
      <c r="H91" s="6">
        <v>104</v>
      </c>
      <c r="I91">
        <v>6.9999999999999999E-4</v>
      </c>
      <c r="J91">
        <v>6.9999999999999999E-4</v>
      </c>
      <c r="K91">
        <v>6.9999999999999999E-4</v>
      </c>
      <c r="L91">
        <v>5.9999999999999995E-4</v>
      </c>
      <c r="M91">
        <v>5.9999999999999995E-4</v>
      </c>
      <c r="N91">
        <v>5.9999999999999995E-4</v>
      </c>
      <c r="O91">
        <v>5.9999999999999995E-4</v>
      </c>
      <c r="P91">
        <v>5.0000000000000001E-4</v>
      </c>
      <c r="Q91">
        <v>5.0000000000000001E-4</v>
      </c>
      <c r="R91">
        <v>5.0000000000000001E-4</v>
      </c>
      <c r="S91">
        <v>5.0000000000000001E-4</v>
      </c>
      <c r="T91">
        <v>5.0000000000000001E-4</v>
      </c>
      <c r="U91">
        <v>4.0000000000000002E-4</v>
      </c>
      <c r="V91">
        <v>4.0000000000000002E-4</v>
      </c>
      <c r="W91">
        <v>4.0000000000000002E-4</v>
      </c>
      <c r="X91">
        <v>4.0000000000000002E-4</v>
      </c>
      <c r="Y91">
        <v>4.0000000000000002E-4</v>
      </c>
      <c r="Z91">
        <v>4.0000000000000002E-4</v>
      </c>
      <c r="AA91">
        <v>4.0000000000000002E-4</v>
      </c>
      <c r="AB91">
        <v>4.0000000000000002E-4</v>
      </c>
      <c r="AC91">
        <v>4.0000000000000002E-4</v>
      </c>
      <c r="AF91" s="6">
        <v>104</v>
      </c>
      <c r="AG91" s="5">
        <f t="shared" si="19"/>
        <v>0.39894000000000002</v>
      </c>
      <c r="AH91">
        <f t="shared" si="21"/>
        <v>0.39866074200000001</v>
      </c>
      <c r="AI91">
        <f t="shared" si="21"/>
        <v>0.39838167948059999</v>
      </c>
      <c r="AJ91">
        <f t="shared" si="21"/>
        <v>0.39810281230496358</v>
      </c>
      <c r="AK91">
        <f t="shared" si="21"/>
        <v>0.39786395061758056</v>
      </c>
      <c r="AL91">
        <f t="shared" si="21"/>
        <v>0.39762523224721003</v>
      </c>
      <c r="AM91">
        <f t="shared" si="21"/>
        <v>0.3973866571078617</v>
      </c>
      <c r="AN91">
        <f t="shared" si="21"/>
        <v>0.39714822511359699</v>
      </c>
      <c r="AO91">
        <f t="shared" si="21"/>
        <v>0.39694965100104018</v>
      </c>
      <c r="AP91">
        <f t="shared" si="21"/>
        <v>0.39675117617553968</v>
      </c>
      <c r="AQ91">
        <f t="shared" si="21"/>
        <v>0.3965528005874519</v>
      </c>
      <c r="AR91">
        <f t="shared" si="21"/>
        <v>0.39635452418715822</v>
      </c>
      <c r="AS91">
        <f t="shared" si="21"/>
        <v>0.39615634692506468</v>
      </c>
      <c r="AT91">
        <f t="shared" si="21"/>
        <v>0.39599788438629469</v>
      </c>
      <c r="AU91">
        <f t="shared" si="21"/>
        <v>0.3958394852325402</v>
      </c>
      <c r="AV91">
        <f t="shared" si="21"/>
        <v>0.39568114943844718</v>
      </c>
      <c r="AW91">
        <f t="shared" si="21"/>
        <v>0.39552287697867183</v>
      </c>
      <c r="AX91">
        <f t="shared" si="22"/>
        <v>0.39536466782788038</v>
      </c>
      <c r="AY91">
        <f t="shared" si="22"/>
        <v>0.39520652196074924</v>
      </c>
      <c r="AZ91">
        <f t="shared" si="22"/>
        <v>0.39504843935196493</v>
      </c>
      <c r="BA91">
        <f t="shared" si="22"/>
        <v>0.39489041997622415</v>
      </c>
      <c r="BB91">
        <f t="shared" si="22"/>
        <v>0.39473246380823368</v>
      </c>
      <c r="BC91">
        <f t="shared" si="22"/>
        <v>0.39457457082271041</v>
      </c>
      <c r="BD91">
        <f t="shared" si="22"/>
        <v>0.39441674099438134</v>
      </c>
      <c r="BE91">
        <f t="shared" si="22"/>
        <v>0.39425897429798362</v>
      </c>
      <c r="BF91">
        <f t="shared" si="22"/>
        <v>0.39410127070826445</v>
      </c>
      <c r="BG91">
        <f t="shared" si="22"/>
        <v>0.39394363019998119</v>
      </c>
      <c r="BH91">
        <f t="shared" si="22"/>
        <v>0.39378605274790124</v>
      </c>
      <c r="BI91">
        <f t="shared" si="22"/>
        <v>0.39362853832680211</v>
      </c>
    </row>
    <row r="92" spans="1:61" x14ac:dyDescent="0.2">
      <c r="A92" s="4">
        <v>105</v>
      </c>
      <c r="B92" s="8">
        <v>0.41915999999999998</v>
      </c>
      <c r="D92">
        <f t="shared" si="17"/>
        <v>105</v>
      </c>
      <c r="E92" s="9">
        <v>1</v>
      </c>
      <c r="F92">
        <f t="shared" si="18"/>
        <v>0.41915999999999998</v>
      </c>
      <c r="H92" s="6">
        <v>105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F92" s="6">
        <v>105</v>
      </c>
      <c r="AG92" s="5">
        <f t="shared" si="19"/>
        <v>0.41915999999999998</v>
      </c>
      <c r="AH92">
        <f t="shared" si="21"/>
        <v>0.41915999999999998</v>
      </c>
      <c r="AI92">
        <f t="shared" si="21"/>
        <v>0.41915999999999998</v>
      </c>
      <c r="AJ92">
        <f t="shared" si="21"/>
        <v>0.41915999999999998</v>
      </c>
      <c r="AK92">
        <f t="shared" si="21"/>
        <v>0.41915999999999998</v>
      </c>
      <c r="AL92">
        <f t="shared" si="21"/>
        <v>0.41915999999999998</v>
      </c>
      <c r="AM92">
        <f t="shared" si="21"/>
        <v>0.41915999999999998</v>
      </c>
      <c r="AN92">
        <f t="shared" si="21"/>
        <v>0.41915999999999998</v>
      </c>
      <c r="AO92">
        <f t="shared" si="21"/>
        <v>0.41915999999999998</v>
      </c>
      <c r="AP92">
        <f t="shared" si="21"/>
        <v>0.41915999999999998</v>
      </c>
      <c r="AQ92">
        <f t="shared" si="21"/>
        <v>0.41915999999999998</v>
      </c>
      <c r="AR92">
        <f t="shared" si="21"/>
        <v>0.41915999999999998</v>
      </c>
      <c r="AS92">
        <f t="shared" si="21"/>
        <v>0.41915999999999998</v>
      </c>
      <c r="AT92">
        <f t="shared" si="21"/>
        <v>0.41915999999999998</v>
      </c>
      <c r="AU92">
        <f t="shared" si="21"/>
        <v>0.41915999999999998</v>
      </c>
      <c r="AV92">
        <f t="shared" si="21"/>
        <v>0.41915999999999998</v>
      </c>
      <c r="AW92">
        <f t="shared" si="21"/>
        <v>0.41915999999999998</v>
      </c>
      <c r="AX92">
        <f t="shared" si="22"/>
        <v>0.41915999999999998</v>
      </c>
      <c r="AY92">
        <f t="shared" si="22"/>
        <v>0.41915999999999998</v>
      </c>
      <c r="AZ92">
        <f t="shared" si="22"/>
        <v>0.41915999999999998</v>
      </c>
      <c r="BA92">
        <f t="shared" si="22"/>
        <v>0.41915999999999998</v>
      </c>
      <c r="BB92">
        <f t="shared" si="22"/>
        <v>0.41915999999999998</v>
      </c>
      <c r="BC92">
        <f t="shared" si="22"/>
        <v>0.41915999999999998</v>
      </c>
      <c r="BD92">
        <f t="shared" si="22"/>
        <v>0.41915999999999998</v>
      </c>
      <c r="BE92">
        <f t="shared" si="22"/>
        <v>0.41915999999999998</v>
      </c>
      <c r="BF92">
        <f t="shared" si="22"/>
        <v>0.41915999999999998</v>
      </c>
      <c r="BG92">
        <f t="shared" si="22"/>
        <v>0.41915999999999998</v>
      </c>
      <c r="BH92">
        <f t="shared" si="22"/>
        <v>0.41915999999999998</v>
      </c>
      <c r="BI92">
        <f t="shared" si="22"/>
        <v>0.41915999999999998</v>
      </c>
    </row>
    <row r="93" spans="1:61" x14ac:dyDescent="0.2">
      <c r="A93" s="4">
        <v>106</v>
      </c>
      <c r="B93" s="8">
        <v>0.43936999999999998</v>
      </c>
      <c r="D93">
        <f t="shared" si="17"/>
        <v>106</v>
      </c>
      <c r="E93" s="9">
        <v>1</v>
      </c>
      <c r="F93">
        <f t="shared" si="18"/>
        <v>0.43936999999999998</v>
      </c>
      <c r="H93" s="6">
        <v>106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F93" s="6">
        <v>106</v>
      </c>
      <c r="AG93" s="5">
        <f t="shared" ref="AG93:AG102" si="23">F93</f>
        <v>0.43936999999999998</v>
      </c>
      <c r="AH93">
        <f t="shared" ref="AH93:AH102" si="24">AG93*(1-IF(AH$4&lt;MAX($I$4:$AC$4),I93,$AC93))</f>
        <v>0.43936999999999998</v>
      </c>
      <c r="AI93">
        <f t="shared" ref="AI93:AI102" si="25">AH93*(1-IF(AI$4&lt;MAX($I$4:$AC$4),J93,$AC93))</f>
        <v>0.43936999999999998</v>
      </c>
      <c r="AJ93">
        <f t="shared" ref="AJ93:AJ102" si="26">AI93*(1-IF(AJ$4&lt;MAX($I$4:$AC$4),K93,$AC93))</f>
        <v>0.43936999999999998</v>
      </c>
      <c r="AK93">
        <f t="shared" ref="AK93:AK102" si="27">AJ93*(1-IF(AK$4&lt;MAX($I$4:$AC$4),L93,$AC93))</f>
        <v>0.43936999999999998</v>
      </c>
      <c r="AL93">
        <f t="shared" ref="AL93:AL102" si="28">AK93*(1-IF(AL$4&lt;MAX($I$4:$AC$4),M93,$AC93))</f>
        <v>0.43936999999999998</v>
      </c>
      <c r="AM93">
        <f t="shared" ref="AM93:AM102" si="29">AL93*(1-IF(AM$4&lt;MAX($I$4:$AC$4),N93,$AC93))</f>
        <v>0.43936999999999998</v>
      </c>
      <c r="AN93">
        <f t="shared" ref="AN93:AN102" si="30">AM93*(1-IF(AN$4&lt;MAX($I$4:$AC$4),O93,$AC93))</f>
        <v>0.43936999999999998</v>
      </c>
      <c r="AO93">
        <f t="shared" ref="AO93:AO102" si="31">AN93*(1-IF(AO$4&lt;MAX($I$4:$AC$4),P93,$AC93))</f>
        <v>0.43936999999999998</v>
      </c>
      <c r="AP93">
        <f t="shared" ref="AP93:AP102" si="32">AO93*(1-IF(AP$4&lt;MAX($I$4:$AC$4),Q93,$AC93))</f>
        <v>0.43936999999999998</v>
      </c>
      <c r="AQ93">
        <f t="shared" ref="AQ93:AQ102" si="33">AP93*(1-IF(AQ$4&lt;MAX($I$4:$AC$4),R93,$AC93))</f>
        <v>0.43936999999999998</v>
      </c>
      <c r="AR93">
        <f t="shared" ref="AR93:AR102" si="34">AQ93*(1-IF(AR$4&lt;MAX($I$4:$AC$4),S93,$AC93))</f>
        <v>0.43936999999999998</v>
      </c>
      <c r="AS93">
        <f t="shared" ref="AS93:AS102" si="35">AR93*(1-IF(AS$4&lt;MAX($I$4:$AC$4),T93,$AC93))</f>
        <v>0.43936999999999998</v>
      </c>
      <c r="AT93">
        <f t="shared" ref="AT93:AT102" si="36">AS93*(1-IF(AT$4&lt;MAX($I$4:$AC$4),U93,$AC93))</f>
        <v>0.43936999999999998</v>
      </c>
      <c r="AU93">
        <f t="shared" ref="AU93:AU102" si="37">AT93*(1-IF(AU$4&lt;MAX($I$4:$AC$4),V93,$AC93))</f>
        <v>0.43936999999999998</v>
      </c>
      <c r="AV93">
        <f t="shared" ref="AV93:AV102" si="38">AU93*(1-IF(AV$4&lt;MAX($I$4:$AC$4),W93,$AC93))</f>
        <v>0.43936999999999998</v>
      </c>
      <c r="AW93">
        <f t="shared" ref="AW93:AW102" si="39">AV93*(1-IF(AW$4&lt;MAX($I$4:$AC$4),X93,$AC93))</f>
        <v>0.43936999999999998</v>
      </c>
      <c r="AX93">
        <f t="shared" ref="AX93:AX102" si="40">AW93*(1-IF(AX$4&lt;MAX($I$4:$AC$4),Y93,$AC93))</f>
        <v>0.43936999999999998</v>
      </c>
      <c r="AY93">
        <f t="shared" ref="AY93:AY102" si="41">AX93*(1-IF(AY$4&lt;MAX($I$4:$AC$4),Z93,$AC93))</f>
        <v>0.43936999999999998</v>
      </c>
      <c r="AZ93">
        <f t="shared" ref="AZ93:AZ102" si="42">AY93*(1-IF(AZ$4&lt;MAX($I$4:$AC$4),AA93,$AC93))</f>
        <v>0.43936999999999998</v>
      </c>
      <c r="BA93">
        <f t="shared" ref="BA93:BA102" si="43">AZ93*(1-IF(BA$4&lt;MAX($I$4:$AC$4),AB93,$AC93))</f>
        <v>0.43936999999999998</v>
      </c>
      <c r="BB93">
        <f t="shared" ref="BB93:BB102" si="44">BA93*(1-IF(BB$4&lt;MAX($I$4:$AC$4),AC93,$AC93))</f>
        <v>0.43936999999999998</v>
      </c>
      <c r="BC93">
        <f t="shared" ref="BC93:BC102" si="45">BB93*(1-IF(BC$4&lt;MAX($I$4:$AC$4),AD93,$AC93))</f>
        <v>0.43936999999999998</v>
      </c>
      <c r="BD93">
        <f t="shared" ref="BD93:BD102" si="46">BC93*(1-IF(BD$4&lt;MAX($I$4:$AC$4),AE93,$AC93))</f>
        <v>0.43936999999999998</v>
      </c>
      <c r="BE93">
        <f t="shared" ref="BE93:BE102" si="47">BD93*(1-IF(BE$4&lt;MAX($I$4:$AC$4),AF93,$AC93))</f>
        <v>0.43936999999999998</v>
      </c>
      <c r="BF93">
        <f t="shared" ref="BF93:BF102" si="48">BE93*(1-IF(BF$4&lt;MAX($I$4:$AC$4),AG93,$AC93))</f>
        <v>0.43936999999999998</v>
      </c>
      <c r="BG93">
        <f t="shared" ref="BG93:BG102" si="49">BF93*(1-IF(BG$4&lt;MAX($I$4:$AC$4),AH93,$AC93))</f>
        <v>0.43936999999999998</v>
      </c>
      <c r="BH93">
        <f t="shared" ref="BH93:BH102" si="50">BG93*(1-IF(BH$4&lt;MAX($I$4:$AC$4),AI93,$AC93))</f>
        <v>0.43936999999999998</v>
      </c>
      <c r="BI93">
        <f t="shared" ref="BI93:BI102" si="51">BH93*(1-IF(BI$4&lt;MAX($I$4:$AC$4),AJ93,$AC93))</f>
        <v>0.43936999999999998</v>
      </c>
    </row>
    <row r="94" spans="1:61" x14ac:dyDescent="0.2">
      <c r="A94" s="4">
        <v>107</v>
      </c>
      <c r="B94" s="8">
        <v>0.45956000000000002</v>
      </c>
      <c r="D94">
        <f t="shared" si="17"/>
        <v>107</v>
      </c>
      <c r="E94" s="9">
        <v>1</v>
      </c>
      <c r="F94">
        <f t="shared" si="18"/>
        <v>0.45956000000000002</v>
      </c>
      <c r="H94" s="6">
        <v>107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F94" s="6">
        <v>107</v>
      </c>
      <c r="AG94" s="5">
        <f t="shared" si="23"/>
        <v>0.45956000000000002</v>
      </c>
      <c r="AH94">
        <f t="shared" si="24"/>
        <v>0.45956000000000002</v>
      </c>
      <c r="AI94">
        <f t="shared" si="25"/>
        <v>0.45956000000000002</v>
      </c>
      <c r="AJ94">
        <f t="shared" si="26"/>
        <v>0.45956000000000002</v>
      </c>
      <c r="AK94">
        <f t="shared" si="27"/>
        <v>0.45956000000000002</v>
      </c>
      <c r="AL94">
        <f t="shared" si="28"/>
        <v>0.45956000000000002</v>
      </c>
      <c r="AM94">
        <f t="shared" si="29"/>
        <v>0.45956000000000002</v>
      </c>
      <c r="AN94">
        <f t="shared" si="30"/>
        <v>0.45956000000000002</v>
      </c>
      <c r="AO94">
        <f t="shared" si="31"/>
        <v>0.45956000000000002</v>
      </c>
      <c r="AP94">
        <f t="shared" si="32"/>
        <v>0.45956000000000002</v>
      </c>
      <c r="AQ94">
        <f t="shared" si="33"/>
        <v>0.45956000000000002</v>
      </c>
      <c r="AR94">
        <f t="shared" si="34"/>
        <v>0.45956000000000002</v>
      </c>
      <c r="AS94">
        <f t="shared" si="35"/>
        <v>0.45956000000000002</v>
      </c>
      <c r="AT94">
        <f t="shared" si="36"/>
        <v>0.45956000000000002</v>
      </c>
      <c r="AU94">
        <f t="shared" si="37"/>
        <v>0.45956000000000002</v>
      </c>
      <c r="AV94">
        <f t="shared" si="38"/>
        <v>0.45956000000000002</v>
      </c>
      <c r="AW94">
        <f t="shared" si="39"/>
        <v>0.45956000000000002</v>
      </c>
      <c r="AX94">
        <f t="shared" si="40"/>
        <v>0.45956000000000002</v>
      </c>
      <c r="AY94">
        <f t="shared" si="41"/>
        <v>0.45956000000000002</v>
      </c>
      <c r="AZ94">
        <f t="shared" si="42"/>
        <v>0.45956000000000002</v>
      </c>
      <c r="BA94">
        <f t="shared" si="43"/>
        <v>0.45956000000000002</v>
      </c>
      <c r="BB94">
        <f t="shared" si="44"/>
        <v>0.45956000000000002</v>
      </c>
      <c r="BC94">
        <f t="shared" si="45"/>
        <v>0.45956000000000002</v>
      </c>
      <c r="BD94">
        <f t="shared" si="46"/>
        <v>0.45956000000000002</v>
      </c>
      <c r="BE94">
        <f t="shared" si="47"/>
        <v>0.45956000000000002</v>
      </c>
      <c r="BF94">
        <f t="shared" si="48"/>
        <v>0.45956000000000002</v>
      </c>
      <c r="BG94">
        <f t="shared" si="49"/>
        <v>0.45956000000000002</v>
      </c>
      <c r="BH94">
        <f t="shared" si="50"/>
        <v>0.45956000000000002</v>
      </c>
      <c r="BI94">
        <f t="shared" si="51"/>
        <v>0.45956000000000002</v>
      </c>
    </row>
    <row r="95" spans="1:61" x14ac:dyDescent="0.2">
      <c r="A95" s="4">
        <v>108</v>
      </c>
      <c r="B95" s="8">
        <v>0.47972999999999999</v>
      </c>
      <c r="D95">
        <f t="shared" si="17"/>
        <v>108</v>
      </c>
      <c r="E95" s="9">
        <v>1</v>
      </c>
      <c r="F95">
        <f t="shared" si="18"/>
        <v>0.47972999999999999</v>
      </c>
      <c r="H95" s="6">
        <v>108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F95" s="6">
        <v>108</v>
      </c>
      <c r="AG95" s="5">
        <f t="shared" si="23"/>
        <v>0.47972999999999999</v>
      </c>
      <c r="AH95">
        <f t="shared" si="24"/>
        <v>0.47972999999999999</v>
      </c>
      <c r="AI95">
        <f t="shared" si="25"/>
        <v>0.47972999999999999</v>
      </c>
      <c r="AJ95">
        <f t="shared" si="26"/>
        <v>0.47972999999999999</v>
      </c>
      <c r="AK95">
        <f t="shared" si="27"/>
        <v>0.47972999999999999</v>
      </c>
      <c r="AL95">
        <f t="shared" si="28"/>
        <v>0.47972999999999999</v>
      </c>
      <c r="AM95">
        <f t="shared" si="29"/>
        <v>0.47972999999999999</v>
      </c>
      <c r="AN95">
        <f t="shared" si="30"/>
        <v>0.47972999999999999</v>
      </c>
      <c r="AO95">
        <f t="shared" si="31"/>
        <v>0.47972999999999999</v>
      </c>
      <c r="AP95">
        <f t="shared" si="32"/>
        <v>0.47972999999999999</v>
      </c>
      <c r="AQ95">
        <f t="shared" si="33"/>
        <v>0.47972999999999999</v>
      </c>
      <c r="AR95">
        <f t="shared" si="34"/>
        <v>0.47972999999999999</v>
      </c>
      <c r="AS95">
        <f t="shared" si="35"/>
        <v>0.47972999999999999</v>
      </c>
      <c r="AT95">
        <f t="shared" si="36"/>
        <v>0.47972999999999999</v>
      </c>
      <c r="AU95">
        <f t="shared" si="37"/>
        <v>0.47972999999999999</v>
      </c>
      <c r="AV95">
        <f t="shared" si="38"/>
        <v>0.47972999999999999</v>
      </c>
      <c r="AW95">
        <f t="shared" si="39"/>
        <v>0.47972999999999999</v>
      </c>
      <c r="AX95">
        <f t="shared" si="40"/>
        <v>0.47972999999999999</v>
      </c>
      <c r="AY95">
        <f t="shared" si="41"/>
        <v>0.47972999999999999</v>
      </c>
      <c r="AZ95">
        <f t="shared" si="42"/>
        <v>0.47972999999999999</v>
      </c>
      <c r="BA95">
        <f t="shared" si="43"/>
        <v>0.47972999999999999</v>
      </c>
      <c r="BB95">
        <f t="shared" si="44"/>
        <v>0.47972999999999999</v>
      </c>
      <c r="BC95">
        <f t="shared" si="45"/>
        <v>0.47972999999999999</v>
      </c>
      <c r="BD95">
        <f t="shared" si="46"/>
        <v>0.47972999999999999</v>
      </c>
      <c r="BE95">
        <f t="shared" si="47"/>
        <v>0.47972999999999999</v>
      </c>
      <c r="BF95">
        <f t="shared" si="48"/>
        <v>0.47972999999999999</v>
      </c>
      <c r="BG95">
        <f t="shared" si="49"/>
        <v>0.47972999999999999</v>
      </c>
      <c r="BH95">
        <f t="shared" si="50"/>
        <v>0.47972999999999999</v>
      </c>
      <c r="BI95">
        <f t="shared" si="51"/>
        <v>0.47972999999999999</v>
      </c>
    </row>
    <row r="96" spans="1:61" x14ac:dyDescent="0.2">
      <c r="A96" s="4">
        <v>109</v>
      </c>
      <c r="B96" s="8">
        <v>0.50988</v>
      </c>
      <c r="D96">
        <f t="shared" si="17"/>
        <v>109</v>
      </c>
      <c r="E96" s="9">
        <v>1</v>
      </c>
      <c r="F96">
        <f t="shared" si="18"/>
        <v>0.50988</v>
      </c>
      <c r="H96" s="6">
        <v>109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F96" s="6">
        <v>109</v>
      </c>
      <c r="AG96" s="5">
        <f t="shared" si="23"/>
        <v>0.50988</v>
      </c>
      <c r="AH96">
        <f t="shared" si="24"/>
        <v>0.50988</v>
      </c>
      <c r="AI96">
        <f t="shared" si="25"/>
        <v>0.50988</v>
      </c>
      <c r="AJ96">
        <f t="shared" si="26"/>
        <v>0.50988</v>
      </c>
      <c r="AK96">
        <f t="shared" si="27"/>
        <v>0.50988</v>
      </c>
      <c r="AL96">
        <f t="shared" si="28"/>
        <v>0.50988</v>
      </c>
      <c r="AM96">
        <f t="shared" si="29"/>
        <v>0.50988</v>
      </c>
      <c r="AN96">
        <f t="shared" si="30"/>
        <v>0.50988</v>
      </c>
      <c r="AO96">
        <f t="shared" si="31"/>
        <v>0.50988</v>
      </c>
      <c r="AP96">
        <f t="shared" si="32"/>
        <v>0.50988</v>
      </c>
      <c r="AQ96">
        <f t="shared" si="33"/>
        <v>0.50988</v>
      </c>
      <c r="AR96">
        <f t="shared" si="34"/>
        <v>0.50988</v>
      </c>
      <c r="AS96">
        <f t="shared" si="35"/>
        <v>0.50988</v>
      </c>
      <c r="AT96">
        <f t="shared" si="36"/>
        <v>0.50988</v>
      </c>
      <c r="AU96">
        <f t="shared" si="37"/>
        <v>0.50988</v>
      </c>
      <c r="AV96">
        <f t="shared" si="38"/>
        <v>0.50988</v>
      </c>
      <c r="AW96">
        <f t="shared" si="39"/>
        <v>0.50988</v>
      </c>
      <c r="AX96">
        <f t="shared" si="40"/>
        <v>0.50988</v>
      </c>
      <c r="AY96">
        <f t="shared" si="41"/>
        <v>0.50988</v>
      </c>
      <c r="AZ96">
        <f t="shared" si="42"/>
        <v>0.50988</v>
      </c>
      <c r="BA96">
        <f t="shared" si="43"/>
        <v>0.50988</v>
      </c>
      <c r="BB96">
        <f t="shared" si="44"/>
        <v>0.50988</v>
      </c>
      <c r="BC96">
        <f t="shared" si="45"/>
        <v>0.50988</v>
      </c>
      <c r="BD96">
        <f t="shared" si="46"/>
        <v>0.50988</v>
      </c>
      <c r="BE96">
        <f t="shared" si="47"/>
        <v>0.50988</v>
      </c>
      <c r="BF96">
        <f t="shared" si="48"/>
        <v>0.50988</v>
      </c>
      <c r="BG96">
        <f t="shared" si="49"/>
        <v>0.50988</v>
      </c>
      <c r="BH96">
        <f t="shared" si="50"/>
        <v>0.50988</v>
      </c>
      <c r="BI96">
        <f t="shared" si="51"/>
        <v>0.50988</v>
      </c>
    </row>
    <row r="97" spans="1:61" x14ac:dyDescent="0.2">
      <c r="A97" s="4">
        <v>110</v>
      </c>
      <c r="B97" s="8">
        <v>0.53</v>
      </c>
      <c r="D97">
        <f t="shared" si="17"/>
        <v>110</v>
      </c>
      <c r="E97" s="9">
        <v>1</v>
      </c>
      <c r="F97">
        <f t="shared" si="18"/>
        <v>0.53</v>
      </c>
      <c r="H97" s="6">
        <v>110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F97" s="6">
        <v>110</v>
      </c>
      <c r="AG97" s="5">
        <f t="shared" si="23"/>
        <v>0.53</v>
      </c>
      <c r="AH97">
        <f t="shared" si="24"/>
        <v>0.53</v>
      </c>
      <c r="AI97">
        <f t="shared" si="25"/>
        <v>0.53</v>
      </c>
      <c r="AJ97">
        <f t="shared" si="26"/>
        <v>0.53</v>
      </c>
      <c r="AK97">
        <f t="shared" si="27"/>
        <v>0.53</v>
      </c>
      <c r="AL97">
        <f t="shared" si="28"/>
        <v>0.53</v>
      </c>
      <c r="AM97">
        <f t="shared" si="29"/>
        <v>0.53</v>
      </c>
      <c r="AN97">
        <f t="shared" si="30"/>
        <v>0.53</v>
      </c>
      <c r="AO97">
        <f t="shared" si="31"/>
        <v>0.53</v>
      </c>
      <c r="AP97">
        <f t="shared" si="32"/>
        <v>0.53</v>
      </c>
      <c r="AQ97">
        <f t="shared" si="33"/>
        <v>0.53</v>
      </c>
      <c r="AR97">
        <f t="shared" si="34"/>
        <v>0.53</v>
      </c>
      <c r="AS97">
        <f t="shared" si="35"/>
        <v>0.53</v>
      </c>
      <c r="AT97">
        <f t="shared" si="36"/>
        <v>0.53</v>
      </c>
      <c r="AU97">
        <f t="shared" si="37"/>
        <v>0.53</v>
      </c>
      <c r="AV97">
        <f t="shared" si="38"/>
        <v>0.53</v>
      </c>
      <c r="AW97">
        <f t="shared" si="39"/>
        <v>0.53</v>
      </c>
      <c r="AX97">
        <f t="shared" si="40"/>
        <v>0.53</v>
      </c>
      <c r="AY97">
        <f t="shared" si="41"/>
        <v>0.53</v>
      </c>
      <c r="AZ97">
        <f t="shared" si="42"/>
        <v>0.53</v>
      </c>
      <c r="BA97">
        <f t="shared" si="43"/>
        <v>0.53</v>
      </c>
      <c r="BB97">
        <f t="shared" si="44"/>
        <v>0.53</v>
      </c>
      <c r="BC97">
        <f t="shared" si="45"/>
        <v>0.53</v>
      </c>
      <c r="BD97">
        <f t="shared" si="46"/>
        <v>0.53</v>
      </c>
      <c r="BE97">
        <f t="shared" si="47"/>
        <v>0.53</v>
      </c>
      <c r="BF97">
        <f t="shared" si="48"/>
        <v>0.53</v>
      </c>
      <c r="BG97">
        <f t="shared" si="49"/>
        <v>0.53</v>
      </c>
      <c r="BH97">
        <f t="shared" si="50"/>
        <v>0.53</v>
      </c>
      <c r="BI97">
        <f t="shared" si="51"/>
        <v>0.53</v>
      </c>
    </row>
    <row r="98" spans="1:61" x14ac:dyDescent="0.2">
      <c r="A98" s="4">
        <v>111</v>
      </c>
      <c r="B98" s="8">
        <v>0.55000000000000004</v>
      </c>
      <c r="D98">
        <f t="shared" si="17"/>
        <v>111</v>
      </c>
      <c r="E98" s="9">
        <v>1</v>
      </c>
      <c r="F98">
        <f t="shared" si="18"/>
        <v>0.55000000000000004</v>
      </c>
      <c r="H98" s="6">
        <v>111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F98" s="6">
        <v>111</v>
      </c>
      <c r="AG98" s="5">
        <f t="shared" si="23"/>
        <v>0.55000000000000004</v>
      </c>
      <c r="AH98">
        <f t="shared" si="24"/>
        <v>0.55000000000000004</v>
      </c>
      <c r="AI98">
        <f t="shared" si="25"/>
        <v>0.55000000000000004</v>
      </c>
      <c r="AJ98">
        <f t="shared" si="26"/>
        <v>0.55000000000000004</v>
      </c>
      <c r="AK98">
        <f t="shared" si="27"/>
        <v>0.55000000000000004</v>
      </c>
      <c r="AL98">
        <f t="shared" si="28"/>
        <v>0.55000000000000004</v>
      </c>
      <c r="AM98">
        <f t="shared" si="29"/>
        <v>0.55000000000000004</v>
      </c>
      <c r="AN98">
        <f t="shared" si="30"/>
        <v>0.55000000000000004</v>
      </c>
      <c r="AO98">
        <f t="shared" si="31"/>
        <v>0.55000000000000004</v>
      </c>
      <c r="AP98">
        <f t="shared" si="32"/>
        <v>0.55000000000000004</v>
      </c>
      <c r="AQ98">
        <f t="shared" si="33"/>
        <v>0.55000000000000004</v>
      </c>
      <c r="AR98">
        <f t="shared" si="34"/>
        <v>0.55000000000000004</v>
      </c>
      <c r="AS98">
        <f t="shared" si="35"/>
        <v>0.55000000000000004</v>
      </c>
      <c r="AT98">
        <f t="shared" si="36"/>
        <v>0.55000000000000004</v>
      </c>
      <c r="AU98">
        <f t="shared" si="37"/>
        <v>0.55000000000000004</v>
      </c>
      <c r="AV98">
        <f t="shared" si="38"/>
        <v>0.55000000000000004</v>
      </c>
      <c r="AW98">
        <f t="shared" si="39"/>
        <v>0.55000000000000004</v>
      </c>
      <c r="AX98">
        <f t="shared" si="40"/>
        <v>0.55000000000000004</v>
      </c>
      <c r="AY98">
        <f t="shared" si="41"/>
        <v>0.55000000000000004</v>
      </c>
      <c r="AZ98">
        <f t="shared" si="42"/>
        <v>0.55000000000000004</v>
      </c>
      <c r="BA98">
        <f t="shared" si="43"/>
        <v>0.55000000000000004</v>
      </c>
      <c r="BB98">
        <f t="shared" si="44"/>
        <v>0.55000000000000004</v>
      </c>
      <c r="BC98">
        <f t="shared" si="45"/>
        <v>0.55000000000000004</v>
      </c>
      <c r="BD98">
        <f t="shared" si="46"/>
        <v>0.55000000000000004</v>
      </c>
      <c r="BE98">
        <f t="shared" si="47"/>
        <v>0.55000000000000004</v>
      </c>
      <c r="BF98">
        <f t="shared" si="48"/>
        <v>0.55000000000000004</v>
      </c>
      <c r="BG98">
        <f t="shared" si="49"/>
        <v>0.55000000000000004</v>
      </c>
      <c r="BH98">
        <f t="shared" si="50"/>
        <v>0.55000000000000004</v>
      </c>
      <c r="BI98">
        <f t="shared" si="51"/>
        <v>0.55000000000000004</v>
      </c>
    </row>
    <row r="99" spans="1:61" x14ac:dyDescent="0.2">
      <c r="A99" s="4">
        <v>112</v>
      </c>
      <c r="B99" s="8">
        <v>0.56999999999999995</v>
      </c>
      <c r="D99">
        <f t="shared" si="17"/>
        <v>112</v>
      </c>
      <c r="E99" s="9">
        <v>1</v>
      </c>
      <c r="F99">
        <f t="shared" si="18"/>
        <v>0.56999999999999995</v>
      </c>
      <c r="H99" s="6">
        <v>112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F99" s="6">
        <v>112</v>
      </c>
      <c r="AG99" s="5">
        <f t="shared" si="23"/>
        <v>0.56999999999999995</v>
      </c>
      <c r="AH99">
        <f t="shared" si="24"/>
        <v>0.56999999999999995</v>
      </c>
      <c r="AI99">
        <f t="shared" si="25"/>
        <v>0.56999999999999995</v>
      </c>
      <c r="AJ99">
        <f t="shared" si="26"/>
        <v>0.56999999999999995</v>
      </c>
      <c r="AK99">
        <f t="shared" si="27"/>
        <v>0.56999999999999995</v>
      </c>
      <c r="AL99">
        <f t="shared" si="28"/>
        <v>0.56999999999999995</v>
      </c>
      <c r="AM99">
        <f t="shared" si="29"/>
        <v>0.56999999999999995</v>
      </c>
      <c r="AN99">
        <f t="shared" si="30"/>
        <v>0.56999999999999995</v>
      </c>
      <c r="AO99">
        <f t="shared" si="31"/>
        <v>0.56999999999999995</v>
      </c>
      <c r="AP99">
        <f t="shared" si="32"/>
        <v>0.56999999999999995</v>
      </c>
      <c r="AQ99">
        <f t="shared" si="33"/>
        <v>0.56999999999999995</v>
      </c>
      <c r="AR99">
        <f t="shared" si="34"/>
        <v>0.56999999999999995</v>
      </c>
      <c r="AS99">
        <f t="shared" si="35"/>
        <v>0.56999999999999995</v>
      </c>
      <c r="AT99">
        <f t="shared" si="36"/>
        <v>0.56999999999999995</v>
      </c>
      <c r="AU99">
        <f t="shared" si="37"/>
        <v>0.56999999999999995</v>
      </c>
      <c r="AV99">
        <f t="shared" si="38"/>
        <v>0.56999999999999995</v>
      </c>
      <c r="AW99">
        <f t="shared" si="39"/>
        <v>0.56999999999999995</v>
      </c>
      <c r="AX99">
        <f t="shared" si="40"/>
        <v>0.56999999999999995</v>
      </c>
      <c r="AY99">
        <f t="shared" si="41"/>
        <v>0.56999999999999995</v>
      </c>
      <c r="AZ99">
        <f t="shared" si="42"/>
        <v>0.56999999999999995</v>
      </c>
      <c r="BA99">
        <f t="shared" si="43"/>
        <v>0.56999999999999995</v>
      </c>
      <c r="BB99">
        <f t="shared" si="44"/>
        <v>0.56999999999999995</v>
      </c>
      <c r="BC99">
        <f t="shared" si="45"/>
        <v>0.56999999999999995</v>
      </c>
      <c r="BD99">
        <f t="shared" si="46"/>
        <v>0.56999999999999995</v>
      </c>
      <c r="BE99">
        <f t="shared" si="47"/>
        <v>0.56999999999999995</v>
      </c>
      <c r="BF99">
        <f t="shared" si="48"/>
        <v>0.56999999999999995</v>
      </c>
      <c r="BG99">
        <f t="shared" si="49"/>
        <v>0.56999999999999995</v>
      </c>
      <c r="BH99">
        <f t="shared" si="50"/>
        <v>0.56999999999999995</v>
      </c>
      <c r="BI99">
        <f t="shared" si="51"/>
        <v>0.56999999999999995</v>
      </c>
    </row>
    <row r="100" spans="1:61" x14ac:dyDescent="0.2">
      <c r="A100" s="4">
        <v>113</v>
      </c>
      <c r="B100" s="8">
        <v>0.59</v>
      </c>
      <c r="D100">
        <f t="shared" si="17"/>
        <v>113</v>
      </c>
      <c r="E100" s="9">
        <v>1</v>
      </c>
      <c r="F100">
        <f t="shared" si="18"/>
        <v>0.59</v>
      </c>
      <c r="H100" s="6">
        <v>113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F100" s="6">
        <v>113</v>
      </c>
      <c r="AG100" s="5">
        <f t="shared" si="23"/>
        <v>0.59</v>
      </c>
      <c r="AH100">
        <f t="shared" si="24"/>
        <v>0.59</v>
      </c>
      <c r="AI100">
        <f t="shared" si="25"/>
        <v>0.59</v>
      </c>
      <c r="AJ100">
        <f t="shared" si="26"/>
        <v>0.59</v>
      </c>
      <c r="AK100">
        <f t="shared" si="27"/>
        <v>0.59</v>
      </c>
      <c r="AL100">
        <f t="shared" si="28"/>
        <v>0.59</v>
      </c>
      <c r="AM100">
        <f t="shared" si="29"/>
        <v>0.59</v>
      </c>
      <c r="AN100">
        <f t="shared" si="30"/>
        <v>0.59</v>
      </c>
      <c r="AO100">
        <f t="shared" si="31"/>
        <v>0.59</v>
      </c>
      <c r="AP100">
        <f t="shared" si="32"/>
        <v>0.59</v>
      </c>
      <c r="AQ100">
        <f t="shared" si="33"/>
        <v>0.59</v>
      </c>
      <c r="AR100">
        <f t="shared" si="34"/>
        <v>0.59</v>
      </c>
      <c r="AS100">
        <f t="shared" si="35"/>
        <v>0.59</v>
      </c>
      <c r="AT100">
        <f t="shared" si="36"/>
        <v>0.59</v>
      </c>
      <c r="AU100">
        <f t="shared" si="37"/>
        <v>0.59</v>
      </c>
      <c r="AV100">
        <f t="shared" si="38"/>
        <v>0.59</v>
      </c>
      <c r="AW100">
        <f t="shared" si="39"/>
        <v>0.59</v>
      </c>
      <c r="AX100">
        <f t="shared" si="40"/>
        <v>0.59</v>
      </c>
      <c r="AY100">
        <f t="shared" si="41"/>
        <v>0.59</v>
      </c>
      <c r="AZ100">
        <f t="shared" si="42"/>
        <v>0.59</v>
      </c>
      <c r="BA100">
        <f t="shared" si="43"/>
        <v>0.59</v>
      </c>
      <c r="BB100">
        <f t="shared" si="44"/>
        <v>0.59</v>
      </c>
      <c r="BC100">
        <f t="shared" si="45"/>
        <v>0.59</v>
      </c>
      <c r="BD100">
        <f t="shared" si="46"/>
        <v>0.59</v>
      </c>
      <c r="BE100">
        <f t="shared" si="47"/>
        <v>0.59</v>
      </c>
      <c r="BF100">
        <f t="shared" si="48"/>
        <v>0.59</v>
      </c>
      <c r="BG100">
        <f t="shared" si="49"/>
        <v>0.59</v>
      </c>
      <c r="BH100">
        <f t="shared" si="50"/>
        <v>0.59</v>
      </c>
      <c r="BI100">
        <f t="shared" si="51"/>
        <v>0.59</v>
      </c>
    </row>
    <row r="101" spans="1:61" x14ac:dyDescent="0.2">
      <c r="A101" s="4">
        <v>114</v>
      </c>
      <c r="B101" s="8">
        <v>0.61</v>
      </c>
      <c r="D101">
        <f t="shared" si="17"/>
        <v>114</v>
      </c>
      <c r="E101" s="9">
        <v>1</v>
      </c>
      <c r="F101">
        <f t="shared" si="18"/>
        <v>0.61</v>
      </c>
      <c r="H101" s="6">
        <v>114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F101" s="6">
        <v>114</v>
      </c>
      <c r="AG101" s="5">
        <f t="shared" si="23"/>
        <v>0.61</v>
      </c>
      <c r="AH101">
        <f t="shared" si="24"/>
        <v>0.61</v>
      </c>
      <c r="AI101">
        <f t="shared" si="25"/>
        <v>0.61</v>
      </c>
      <c r="AJ101">
        <f t="shared" si="26"/>
        <v>0.61</v>
      </c>
      <c r="AK101">
        <f t="shared" si="27"/>
        <v>0.61</v>
      </c>
      <c r="AL101">
        <f t="shared" si="28"/>
        <v>0.61</v>
      </c>
      <c r="AM101">
        <f t="shared" si="29"/>
        <v>0.61</v>
      </c>
      <c r="AN101">
        <f t="shared" si="30"/>
        <v>0.61</v>
      </c>
      <c r="AO101">
        <f t="shared" si="31"/>
        <v>0.61</v>
      </c>
      <c r="AP101">
        <f t="shared" si="32"/>
        <v>0.61</v>
      </c>
      <c r="AQ101">
        <f t="shared" si="33"/>
        <v>0.61</v>
      </c>
      <c r="AR101">
        <f t="shared" si="34"/>
        <v>0.61</v>
      </c>
      <c r="AS101">
        <f t="shared" si="35"/>
        <v>0.61</v>
      </c>
      <c r="AT101">
        <f t="shared" si="36"/>
        <v>0.61</v>
      </c>
      <c r="AU101">
        <f t="shared" si="37"/>
        <v>0.61</v>
      </c>
      <c r="AV101">
        <f t="shared" si="38"/>
        <v>0.61</v>
      </c>
      <c r="AW101">
        <f t="shared" si="39"/>
        <v>0.61</v>
      </c>
      <c r="AX101">
        <f t="shared" si="40"/>
        <v>0.61</v>
      </c>
      <c r="AY101">
        <f t="shared" si="41"/>
        <v>0.61</v>
      </c>
      <c r="AZ101">
        <f t="shared" si="42"/>
        <v>0.61</v>
      </c>
      <c r="BA101">
        <f t="shared" si="43"/>
        <v>0.61</v>
      </c>
      <c r="BB101">
        <f t="shared" si="44"/>
        <v>0.61</v>
      </c>
      <c r="BC101">
        <f t="shared" si="45"/>
        <v>0.61</v>
      </c>
      <c r="BD101">
        <f t="shared" si="46"/>
        <v>0.61</v>
      </c>
      <c r="BE101">
        <f t="shared" si="47"/>
        <v>0.61</v>
      </c>
      <c r="BF101">
        <f t="shared" si="48"/>
        <v>0.61</v>
      </c>
      <c r="BG101">
        <f t="shared" si="49"/>
        <v>0.61</v>
      </c>
      <c r="BH101">
        <f t="shared" si="50"/>
        <v>0.61</v>
      </c>
      <c r="BI101">
        <f t="shared" si="51"/>
        <v>0.61</v>
      </c>
    </row>
    <row r="102" spans="1:61" x14ac:dyDescent="0.2">
      <c r="A102" s="4">
        <v>115</v>
      </c>
      <c r="B102" s="8">
        <v>1</v>
      </c>
      <c r="D102">
        <f t="shared" si="17"/>
        <v>115</v>
      </c>
      <c r="E102" s="9">
        <v>1</v>
      </c>
      <c r="F102">
        <f t="shared" si="18"/>
        <v>1</v>
      </c>
      <c r="H102" s="6">
        <v>115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F102" s="6">
        <v>115</v>
      </c>
      <c r="AG102" s="5">
        <f t="shared" si="23"/>
        <v>1</v>
      </c>
      <c r="AH102">
        <f t="shared" si="24"/>
        <v>1</v>
      </c>
      <c r="AI102">
        <f t="shared" si="25"/>
        <v>1</v>
      </c>
      <c r="AJ102">
        <f t="shared" si="26"/>
        <v>1</v>
      </c>
      <c r="AK102">
        <f t="shared" si="27"/>
        <v>1</v>
      </c>
      <c r="AL102">
        <f t="shared" si="28"/>
        <v>1</v>
      </c>
      <c r="AM102">
        <f t="shared" si="29"/>
        <v>1</v>
      </c>
      <c r="AN102">
        <f t="shared" si="30"/>
        <v>1</v>
      </c>
      <c r="AO102">
        <f t="shared" si="31"/>
        <v>1</v>
      </c>
      <c r="AP102">
        <f t="shared" si="32"/>
        <v>1</v>
      </c>
      <c r="AQ102">
        <f t="shared" si="33"/>
        <v>1</v>
      </c>
      <c r="AR102">
        <f t="shared" si="34"/>
        <v>1</v>
      </c>
      <c r="AS102">
        <f t="shared" si="35"/>
        <v>1</v>
      </c>
      <c r="AT102">
        <f t="shared" si="36"/>
        <v>1</v>
      </c>
      <c r="AU102">
        <f t="shared" si="37"/>
        <v>1</v>
      </c>
      <c r="AV102">
        <f t="shared" si="38"/>
        <v>1</v>
      </c>
      <c r="AW102">
        <f t="shared" si="39"/>
        <v>1</v>
      </c>
      <c r="AX102">
        <f t="shared" si="40"/>
        <v>1</v>
      </c>
      <c r="AY102">
        <f t="shared" si="41"/>
        <v>1</v>
      </c>
      <c r="AZ102">
        <f t="shared" si="42"/>
        <v>1</v>
      </c>
      <c r="BA102">
        <f t="shared" si="43"/>
        <v>1</v>
      </c>
      <c r="BB102">
        <f t="shared" si="44"/>
        <v>1</v>
      </c>
      <c r="BC102">
        <f t="shared" si="45"/>
        <v>1</v>
      </c>
      <c r="BD102">
        <f t="shared" si="46"/>
        <v>1</v>
      </c>
      <c r="BE102">
        <f t="shared" si="47"/>
        <v>1</v>
      </c>
      <c r="BF102">
        <f t="shared" si="48"/>
        <v>1</v>
      </c>
      <c r="BG102">
        <f t="shared" si="49"/>
        <v>1</v>
      </c>
      <c r="BH102">
        <f t="shared" si="50"/>
        <v>1</v>
      </c>
      <c r="BI102">
        <f t="shared" si="51"/>
        <v>1</v>
      </c>
    </row>
    <row r="103" spans="1:61" x14ac:dyDescent="0.2">
      <c r="E103" s="9"/>
    </row>
    <row r="104" spans="1:61" x14ac:dyDescent="0.2">
      <c r="E104" s="9"/>
    </row>
    <row r="105" spans="1:61" x14ac:dyDescent="0.2">
      <c r="E105" s="9"/>
    </row>
    <row r="106" spans="1:61" x14ac:dyDescent="0.2">
      <c r="E106" s="9"/>
    </row>
    <row r="107" spans="1:61" x14ac:dyDescent="0.2">
      <c r="E107" s="9"/>
    </row>
    <row r="108" spans="1:61" x14ac:dyDescent="0.2">
      <c r="E108" s="9"/>
    </row>
    <row r="109" spans="1:61" x14ac:dyDescent="0.2">
      <c r="E109" s="9"/>
    </row>
    <row r="110" spans="1:61" x14ac:dyDescent="0.2">
      <c r="E110" s="9"/>
    </row>
    <row r="111" spans="1:61" x14ac:dyDescent="0.2">
      <c r="E111" s="9"/>
    </row>
    <row r="112" spans="1:61" x14ac:dyDescent="0.2">
      <c r="E112" s="9"/>
    </row>
    <row r="113" spans="5:5" x14ac:dyDescent="0.2">
      <c r="E113" s="9"/>
    </row>
    <row r="114" spans="5:5" x14ac:dyDescent="0.2">
      <c r="E114" s="9"/>
    </row>
    <row r="115" spans="5:5" x14ac:dyDescent="0.2">
      <c r="E115" s="9"/>
    </row>
    <row r="116" spans="5:5" x14ac:dyDescent="0.2">
      <c r="E116" s="9"/>
    </row>
  </sheetData>
  <mergeCells count="6">
    <mergeCell ref="A1:B1"/>
    <mergeCell ref="D1:F1"/>
    <mergeCell ref="H1:AC1"/>
    <mergeCell ref="AG1:BI1"/>
    <mergeCell ref="A2:B2"/>
    <mergeCell ref="D2:F2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ED09D-0894-46C4-BE9F-CEA7E3249E4D}">
  <dimension ref="A1:H69"/>
  <sheetViews>
    <sheetView workbookViewId="0">
      <selection activeCell="C3" sqref="C3"/>
    </sheetView>
  </sheetViews>
  <sheetFormatPr baseColWidth="10" defaultRowHeight="15" x14ac:dyDescent="0.2"/>
  <cols>
    <col min="2" max="2" width="20" customWidth="1"/>
    <col min="3" max="3" width="22.1640625" customWidth="1"/>
    <col min="5" max="5" width="22.83203125" customWidth="1"/>
  </cols>
  <sheetData>
    <row r="1" spans="1:8" x14ac:dyDescent="0.2">
      <c r="A1" t="s">
        <v>187</v>
      </c>
    </row>
    <row r="3" spans="1:8" x14ac:dyDescent="0.2">
      <c r="B3" t="s">
        <v>30</v>
      </c>
      <c r="C3" s="79" t="str">
        <f>C6</f>
        <v>CPM-2014-Privée-mod</v>
      </c>
      <c r="E3" t="s">
        <v>136</v>
      </c>
      <c r="F3" s="79" t="str">
        <f>F5</f>
        <v>MI</v>
      </c>
    </row>
    <row r="4" spans="1:8" x14ac:dyDescent="0.2">
      <c r="B4" t="s">
        <v>133</v>
      </c>
      <c r="C4" t="s">
        <v>134</v>
      </c>
      <c r="E4" t="s">
        <v>133</v>
      </c>
      <c r="F4" t="s">
        <v>33</v>
      </c>
    </row>
    <row r="5" spans="1:8" x14ac:dyDescent="0.2">
      <c r="C5" t="s">
        <v>135</v>
      </c>
      <c r="F5" t="s">
        <v>138</v>
      </c>
    </row>
    <row r="6" spans="1:8" x14ac:dyDescent="0.2">
      <c r="C6" t="s">
        <v>137</v>
      </c>
    </row>
    <row r="8" spans="1:8" x14ac:dyDescent="0.2">
      <c r="B8" t="s">
        <v>164</v>
      </c>
      <c r="C8" s="79">
        <v>65</v>
      </c>
      <c r="E8" t="s">
        <v>165</v>
      </c>
      <c r="F8" s="79">
        <v>62</v>
      </c>
    </row>
    <row r="9" spans="1:8" x14ac:dyDescent="0.2">
      <c r="B9" t="s">
        <v>166</v>
      </c>
      <c r="C9" s="79" t="s">
        <v>27</v>
      </c>
      <c r="E9" t="s">
        <v>167</v>
      </c>
      <c r="F9" s="79" t="s">
        <v>34</v>
      </c>
    </row>
    <row r="10" spans="1:8" x14ac:dyDescent="0.2">
      <c r="B10" t="s">
        <v>142</v>
      </c>
      <c r="C10" s="79">
        <v>2022</v>
      </c>
      <c r="F10" s="80"/>
    </row>
    <row r="11" spans="1:8" x14ac:dyDescent="0.2">
      <c r="F11" s="80"/>
    </row>
    <row r="12" spans="1:8" x14ac:dyDescent="0.2">
      <c r="B12" t="s">
        <v>143</v>
      </c>
      <c r="C12" t="str">
        <f>CONCATENATE(C3,"-",F3,"-", C9)</f>
        <v>CPM-2014-Privée-mod-MI-M</v>
      </c>
      <c r="F12" t="s">
        <v>143</v>
      </c>
      <c r="G12" t="str">
        <f>CONCATENATE(C3,"-",F3,"-",F9)</f>
        <v>CPM-2014-Privée-mod-MI-F</v>
      </c>
    </row>
    <row r="13" spans="1:8" ht="17" x14ac:dyDescent="0.25">
      <c r="B13" t="s">
        <v>0</v>
      </c>
      <c r="C13" t="s">
        <v>139</v>
      </c>
      <c r="D13" s="87" t="s">
        <v>140</v>
      </c>
      <c r="F13" t="s">
        <v>0</v>
      </c>
      <c r="G13" t="s">
        <v>139</v>
      </c>
      <c r="H13" t="s">
        <v>141</v>
      </c>
    </row>
    <row r="14" spans="1:8" x14ac:dyDescent="0.2">
      <c r="B14">
        <f>C10</f>
        <v>2022</v>
      </c>
      <c r="C14" s="16">
        <f>C8</f>
        <v>65</v>
      </c>
      <c r="D14" s="87">
        <f ca="1">INDIRECT(ADDRESS(13+C14-60,4+B14-2014,1,1,$C$12))</f>
        <v>1.0299931055725532E-2</v>
      </c>
      <c r="F14">
        <f>C10</f>
        <v>2022</v>
      </c>
      <c r="G14" s="16">
        <f>F8</f>
        <v>62</v>
      </c>
      <c r="H14" s="87">
        <f ca="1">INDIRECT(ADDRESS(13+G14-60,4+F14-2014,1,1,$G$12))</f>
        <v>4.8264506953865725E-3</v>
      </c>
    </row>
    <row r="15" spans="1:8" x14ac:dyDescent="0.2">
      <c r="B15">
        <f>B14+1</f>
        <v>2023</v>
      </c>
      <c r="C15" s="16">
        <f>C14+1</f>
        <v>66</v>
      </c>
      <c r="D15" s="87">
        <f t="shared" ref="D15:D69" ca="1" si="0">INDIRECT(ADDRESS(13+C15-60,4+B15-2014,1,1,$C$12))</f>
        <v>1.07435010894737E-2</v>
      </c>
      <c r="F15">
        <f>F14+1</f>
        <v>2023</v>
      </c>
      <c r="G15" s="16">
        <f>G14+1</f>
        <v>63</v>
      </c>
      <c r="H15" s="87">
        <f t="shared" ref="H15:H69" ca="1" si="1">INDIRECT(ADDRESS(13+G15-60,4+F15-2014,1,1,$G$12))</f>
        <v>5.1954200757657748E-3</v>
      </c>
    </row>
    <row r="16" spans="1:8" x14ac:dyDescent="0.2">
      <c r="B16">
        <f t="shared" ref="B16:B69" si="2">B15+1</f>
        <v>2024</v>
      </c>
      <c r="C16" s="16">
        <f t="shared" ref="C16:C69" si="3">C15+1</f>
        <v>67</v>
      </c>
      <c r="D16" s="87">
        <f t="shared" ca="1" si="0"/>
        <v>1.1210216717163648E-2</v>
      </c>
      <c r="F16">
        <f t="shared" ref="F16:F69" si="4">F15+1</f>
        <v>2024</v>
      </c>
      <c r="G16" s="16">
        <f t="shared" ref="G16:G69" si="5">G15+1</f>
        <v>64</v>
      </c>
      <c r="H16" s="87">
        <f t="shared" ca="1" si="1"/>
        <v>5.5896129762183005E-3</v>
      </c>
    </row>
    <row r="17" spans="2:8" x14ac:dyDescent="0.2">
      <c r="B17">
        <f t="shared" si="2"/>
        <v>2025</v>
      </c>
      <c r="C17" s="16">
        <f t="shared" si="3"/>
        <v>68</v>
      </c>
      <c r="D17" s="87">
        <f t="shared" ca="1" si="0"/>
        <v>1.177085239615001E-2</v>
      </c>
      <c r="F17">
        <f t="shared" si="4"/>
        <v>2025</v>
      </c>
      <c r="G17" s="16">
        <f t="shared" si="5"/>
        <v>65</v>
      </c>
      <c r="H17" s="87">
        <f t="shared" ca="1" si="1"/>
        <v>6.0354980959942623E-3</v>
      </c>
    </row>
    <row r="18" spans="2:8" x14ac:dyDescent="0.2">
      <c r="B18">
        <f t="shared" si="2"/>
        <v>2026</v>
      </c>
      <c r="C18" s="16">
        <f t="shared" si="3"/>
        <v>69</v>
      </c>
      <c r="D18" s="87">
        <f t="shared" ca="1" si="0"/>
        <v>1.2487440188758893E-2</v>
      </c>
      <c r="F18">
        <f t="shared" si="4"/>
        <v>2026</v>
      </c>
      <c r="G18" s="16">
        <f t="shared" si="5"/>
        <v>66</v>
      </c>
      <c r="H18" s="87">
        <f t="shared" ca="1" si="1"/>
        <v>6.506873777187715E-3</v>
      </c>
    </row>
    <row r="19" spans="2:8" x14ac:dyDescent="0.2">
      <c r="B19">
        <f t="shared" si="2"/>
        <v>2027</v>
      </c>
      <c r="C19" s="16">
        <f t="shared" si="3"/>
        <v>70</v>
      </c>
      <c r="D19" s="87">
        <f t="shared" ca="1" si="0"/>
        <v>1.3386321567872164E-2</v>
      </c>
      <c r="F19">
        <f t="shared" si="4"/>
        <v>2027</v>
      </c>
      <c r="G19" s="16">
        <f t="shared" si="5"/>
        <v>67</v>
      </c>
      <c r="H19" s="87">
        <f t="shared" ca="1" si="1"/>
        <v>6.9887871523421231E-3</v>
      </c>
    </row>
    <row r="20" spans="2:8" x14ac:dyDescent="0.2">
      <c r="B20">
        <f t="shared" si="2"/>
        <v>2028</v>
      </c>
      <c r="C20" s="16">
        <f t="shared" si="3"/>
        <v>71</v>
      </c>
      <c r="D20" s="87">
        <f t="shared" ca="1" si="0"/>
        <v>1.4591381027197391E-2</v>
      </c>
      <c r="F20">
        <f t="shared" si="4"/>
        <v>2028</v>
      </c>
      <c r="G20" s="16">
        <f t="shared" si="5"/>
        <v>68</v>
      </c>
      <c r="H20" s="87">
        <f t="shared" ca="1" si="1"/>
        <v>7.5153114890358424E-3</v>
      </c>
    </row>
    <row r="21" spans="2:8" x14ac:dyDescent="0.2">
      <c r="B21">
        <f t="shared" si="2"/>
        <v>2029</v>
      </c>
      <c r="C21" s="16">
        <f t="shared" si="3"/>
        <v>72</v>
      </c>
      <c r="D21" s="87">
        <f t="shared" ca="1" si="0"/>
        <v>1.596096305139677E-2</v>
      </c>
      <c r="F21">
        <f t="shared" si="4"/>
        <v>2029</v>
      </c>
      <c r="G21" s="16">
        <f t="shared" si="5"/>
        <v>69</v>
      </c>
      <c r="H21" s="87">
        <f t="shared" ca="1" si="1"/>
        <v>8.1099015333598572E-3</v>
      </c>
    </row>
    <row r="22" spans="2:8" x14ac:dyDescent="0.2">
      <c r="B22">
        <f t="shared" si="2"/>
        <v>2030</v>
      </c>
      <c r="C22" s="16">
        <f t="shared" si="3"/>
        <v>73</v>
      </c>
      <c r="D22" s="87">
        <f t="shared" ca="1" si="0"/>
        <v>1.751740911935418E-2</v>
      </c>
      <c r="F22">
        <f t="shared" si="4"/>
        <v>2030</v>
      </c>
      <c r="G22" s="16">
        <f t="shared" si="5"/>
        <v>70</v>
      </c>
      <c r="H22" s="87">
        <f t="shared" ca="1" si="1"/>
        <v>8.7881784065916881E-3</v>
      </c>
    </row>
    <row r="23" spans="2:8" x14ac:dyDescent="0.2">
      <c r="B23">
        <f t="shared" si="2"/>
        <v>2031</v>
      </c>
      <c r="C23" s="16">
        <f t="shared" si="3"/>
        <v>74</v>
      </c>
      <c r="D23" s="87">
        <f t="shared" ca="1" si="0"/>
        <v>1.9268063076234448E-2</v>
      </c>
      <c r="F23">
        <f t="shared" si="4"/>
        <v>2031</v>
      </c>
      <c r="G23" s="16">
        <f t="shared" si="5"/>
        <v>71</v>
      </c>
      <c r="H23" s="87">
        <f t="shared" ca="1" si="1"/>
        <v>9.6216940052154844E-3</v>
      </c>
    </row>
    <row r="24" spans="2:8" x14ac:dyDescent="0.2">
      <c r="B24">
        <f t="shared" si="2"/>
        <v>2032</v>
      </c>
      <c r="C24" s="16">
        <f t="shared" si="3"/>
        <v>75</v>
      </c>
      <c r="D24" s="87">
        <f t="shared" ca="1" si="0"/>
        <v>2.1331817801591206E-2</v>
      </c>
      <c r="F24">
        <f t="shared" si="4"/>
        <v>2032</v>
      </c>
      <c r="G24" s="16">
        <f t="shared" si="5"/>
        <v>72</v>
      </c>
      <c r="H24" s="87">
        <f t="shared" ca="1" si="1"/>
        <v>1.0549994411347836E-2</v>
      </c>
    </row>
    <row r="25" spans="2:8" x14ac:dyDescent="0.2">
      <c r="B25">
        <f t="shared" si="2"/>
        <v>2033</v>
      </c>
      <c r="C25" s="16">
        <f t="shared" si="3"/>
        <v>76</v>
      </c>
      <c r="D25" s="87">
        <f t="shared" ca="1" si="0"/>
        <v>2.3541250472444597E-2</v>
      </c>
      <c r="F25">
        <f t="shared" si="4"/>
        <v>2033</v>
      </c>
      <c r="G25" s="16">
        <f t="shared" si="5"/>
        <v>73</v>
      </c>
      <c r="H25" s="87">
        <f t="shared" ca="1" si="1"/>
        <v>1.1518917885015882E-2</v>
      </c>
    </row>
    <row r="26" spans="2:8" x14ac:dyDescent="0.2">
      <c r="B26">
        <f t="shared" si="2"/>
        <v>2034</v>
      </c>
      <c r="C26" s="16">
        <f t="shared" si="3"/>
        <v>77</v>
      </c>
      <c r="D26" s="87">
        <f t="shared" ca="1" si="0"/>
        <v>2.6070175992851639E-2</v>
      </c>
      <c r="F26">
        <f t="shared" si="4"/>
        <v>2034</v>
      </c>
      <c r="G26" s="16">
        <f t="shared" si="5"/>
        <v>74</v>
      </c>
      <c r="H26" s="87">
        <f t="shared" ca="1" si="1"/>
        <v>1.2648618374392047E-2</v>
      </c>
    </row>
    <row r="27" spans="2:8" x14ac:dyDescent="0.2">
      <c r="B27">
        <f t="shared" si="2"/>
        <v>2035</v>
      </c>
      <c r="C27" s="16">
        <f t="shared" si="3"/>
        <v>78</v>
      </c>
      <c r="D27" s="87">
        <f t="shared" ca="1" si="0"/>
        <v>2.8999914889963289E-2</v>
      </c>
      <c r="F27">
        <f t="shared" si="4"/>
        <v>2035</v>
      </c>
      <c r="G27" s="16">
        <f t="shared" si="5"/>
        <v>75</v>
      </c>
      <c r="H27" s="87">
        <f t="shared" ca="1" si="1"/>
        <v>1.3959001075904417E-2</v>
      </c>
    </row>
    <row r="28" spans="2:8" x14ac:dyDescent="0.2">
      <c r="B28">
        <f t="shared" si="2"/>
        <v>2036</v>
      </c>
      <c r="C28" s="16">
        <f t="shared" si="3"/>
        <v>79</v>
      </c>
      <c r="D28" s="87">
        <f t="shared" ca="1" si="0"/>
        <v>3.2325384064381235E-2</v>
      </c>
      <c r="F28">
        <f t="shared" si="4"/>
        <v>2036</v>
      </c>
      <c r="G28" s="16">
        <f t="shared" si="5"/>
        <v>76</v>
      </c>
      <c r="H28" s="87">
        <f t="shared" ca="1" si="1"/>
        <v>1.54706079883715E-2</v>
      </c>
    </row>
    <row r="29" spans="2:8" x14ac:dyDescent="0.2">
      <c r="B29">
        <f t="shared" si="2"/>
        <v>2037</v>
      </c>
      <c r="C29" s="16">
        <f t="shared" si="3"/>
        <v>80</v>
      </c>
      <c r="D29" s="87">
        <f t="shared" ca="1" si="0"/>
        <v>3.6121723303901579E-2</v>
      </c>
      <c r="F29">
        <f t="shared" si="4"/>
        <v>2037</v>
      </c>
      <c r="G29" s="16">
        <f t="shared" si="5"/>
        <v>77</v>
      </c>
      <c r="H29" s="87">
        <f t="shared" ca="1" si="1"/>
        <v>1.723319360833675E-2</v>
      </c>
    </row>
    <row r="30" spans="2:8" x14ac:dyDescent="0.2">
      <c r="B30">
        <f t="shared" si="2"/>
        <v>2038</v>
      </c>
      <c r="C30" s="16">
        <f t="shared" si="3"/>
        <v>81</v>
      </c>
      <c r="D30" s="87">
        <f t="shared" ca="1" si="0"/>
        <v>4.0039042946366496E-2</v>
      </c>
      <c r="F30">
        <f t="shared" si="4"/>
        <v>2038</v>
      </c>
      <c r="G30" s="16">
        <f t="shared" si="5"/>
        <v>78</v>
      </c>
      <c r="H30" s="87">
        <f t="shared" ca="1" si="1"/>
        <v>1.9279844250370971E-2</v>
      </c>
    </row>
    <row r="31" spans="2:8" x14ac:dyDescent="0.2">
      <c r="B31">
        <f t="shared" si="2"/>
        <v>2039</v>
      </c>
      <c r="C31" s="16">
        <f t="shared" si="3"/>
        <v>82</v>
      </c>
      <c r="D31" s="87">
        <f t="shared" ca="1" si="0"/>
        <v>4.4531686692526086E-2</v>
      </c>
      <c r="F31">
        <f t="shared" si="4"/>
        <v>2039</v>
      </c>
      <c r="G31" s="16">
        <f t="shared" si="5"/>
        <v>79</v>
      </c>
      <c r="H31" s="87">
        <f t="shared" ca="1" si="1"/>
        <v>2.1672710727261679E-2</v>
      </c>
    </row>
    <row r="32" spans="2:8" x14ac:dyDescent="0.2">
      <c r="B32">
        <f t="shared" si="2"/>
        <v>2040</v>
      </c>
      <c r="C32" s="16">
        <f t="shared" si="3"/>
        <v>83</v>
      </c>
      <c r="D32" s="87">
        <f t="shared" ca="1" si="0"/>
        <v>4.9616057608462771E-2</v>
      </c>
      <c r="F32">
        <f t="shared" si="4"/>
        <v>2040</v>
      </c>
      <c r="G32" s="16">
        <f t="shared" si="5"/>
        <v>80</v>
      </c>
      <c r="H32" s="87">
        <f t="shared" ca="1" si="1"/>
        <v>2.4559580249728919E-2</v>
      </c>
    </row>
    <row r="33" spans="2:8" x14ac:dyDescent="0.2">
      <c r="B33">
        <f t="shared" si="2"/>
        <v>2041</v>
      </c>
      <c r="C33" s="16">
        <f t="shared" si="3"/>
        <v>84</v>
      </c>
      <c r="D33" s="87">
        <f t="shared" ca="1" si="0"/>
        <v>5.5440627399285944E-2</v>
      </c>
      <c r="F33">
        <f t="shared" si="4"/>
        <v>2041</v>
      </c>
      <c r="G33" s="16">
        <f t="shared" si="5"/>
        <v>81</v>
      </c>
      <c r="H33" s="87">
        <f t="shared" ca="1" si="1"/>
        <v>2.7742895382526171E-2</v>
      </c>
    </row>
    <row r="34" spans="2:8" x14ac:dyDescent="0.2">
      <c r="B34">
        <f t="shared" si="2"/>
        <v>2042</v>
      </c>
      <c r="C34" s="16">
        <f t="shared" si="3"/>
        <v>85</v>
      </c>
      <c r="D34" s="87">
        <f t="shared" ca="1" si="0"/>
        <v>6.1838243597071969E-2</v>
      </c>
      <c r="F34">
        <f t="shared" si="4"/>
        <v>2042</v>
      </c>
      <c r="G34" s="16">
        <f t="shared" si="5"/>
        <v>82</v>
      </c>
      <c r="H34" s="87">
        <f t="shared" ca="1" si="1"/>
        <v>3.1375561004196986E-2</v>
      </c>
    </row>
    <row r="35" spans="2:8" x14ac:dyDescent="0.2">
      <c r="B35">
        <f t="shared" si="2"/>
        <v>2043</v>
      </c>
      <c r="C35" s="16">
        <f t="shared" si="3"/>
        <v>86</v>
      </c>
      <c r="D35" s="87">
        <f t="shared" ca="1" si="0"/>
        <v>6.8849841640624229E-2</v>
      </c>
      <c r="F35">
        <f t="shared" si="4"/>
        <v>2043</v>
      </c>
      <c r="G35" s="16">
        <f t="shared" si="5"/>
        <v>83</v>
      </c>
      <c r="H35" s="87">
        <f t="shared" ca="1" si="1"/>
        <v>3.5495729928864121E-2</v>
      </c>
    </row>
    <row r="36" spans="2:8" x14ac:dyDescent="0.2">
      <c r="B36">
        <f t="shared" si="2"/>
        <v>2044</v>
      </c>
      <c r="C36" s="16">
        <f t="shared" si="3"/>
        <v>87</v>
      </c>
      <c r="D36" s="87">
        <f t="shared" ca="1" si="0"/>
        <v>7.6661067887067239E-2</v>
      </c>
      <c r="F36">
        <f t="shared" si="4"/>
        <v>2044</v>
      </c>
      <c r="G36" s="16">
        <f t="shared" si="5"/>
        <v>84</v>
      </c>
      <c r="H36" s="87">
        <f t="shared" ca="1" si="1"/>
        <v>4.0163102209073702E-2</v>
      </c>
    </row>
    <row r="37" spans="2:8" x14ac:dyDescent="0.2">
      <c r="B37">
        <f t="shared" si="2"/>
        <v>2045</v>
      </c>
      <c r="C37" s="16">
        <f t="shared" si="3"/>
        <v>88</v>
      </c>
      <c r="D37" s="87">
        <f t="shared" ca="1" si="0"/>
        <v>8.4970632996928475E-2</v>
      </c>
      <c r="F37">
        <f t="shared" si="4"/>
        <v>2045</v>
      </c>
      <c r="G37" s="16">
        <f t="shared" si="5"/>
        <v>85</v>
      </c>
      <c r="H37" s="87">
        <f t="shared" ca="1" si="1"/>
        <v>4.5244391085039672E-2</v>
      </c>
    </row>
    <row r="38" spans="2:8" x14ac:dyDescent="0.2">
      <c r="B38">
        <f t="shared" si="2"/>
        <v>2046</v>
      </c>
      <c r="C38" s="16">
        <f t="shared" si="3"/>
        <v>89</v>
      </c>
      <c r="D38" s="87">
        <f t="shared" ca="1" si="0"/>
        <v>9.4003911897145687E-2</v>
      </c>
      <c r="F38">
        <f t="shared" si="4"/>
        <v>2046</v>
      </c>
      <c r="G38" s="16">
        <f t="shared" si="5"/>
        <v>86</v>
      </c>
      <c r="H38" s="87">
        <f t="shared" ca="1" si="1"/>
        <v>5.0078442008212029E-2</v>
      </c>
    </row>
    <row r="39" spans="2:8" x14ac:dyDescent="0.2">
      <c r="B39">
        <f t="shared" si="2"/>
        <v>2047</v>
      </c>
      <c r="C39" s="16">
        <f t="shared" si="3"/>
        <v>90</v>
      </c>
      <c r="D39" s="87">
        <f t="shared" ca="1" si="0"/>
        <v>0.1039466768235642</v>
      </c>
      <c r="F39">
        <f t="shared" si="4"/>
        <v>2047</v>
      </c>
      <c r="G39" s="16">
        <f t="shared" si="5"/>
        <v>87</v>
      </c>
      <c r="H39" s="87">
        <f t="shared" ca="1" si="1"/>
        <v>5.5762130925825E-2</v>
      </c>
    </row>
    <row r="40" spans="2:8" x14ac:dyDescent="0.2">
      <c r="B40">
        <f t="shared" si="2"/>
        <v>2048</v>
      </c>
      <c r="C40" s="16">
        <f t="shared" si="3"/>
        <v>91</v>
      </c>
      <c r="D40" s="87">
        <f t="shared" ca="1" si="0"/>
        <v>0.11796869054514952</v>
      </c>
      <c r="F40">
        <f t="shared" si="4"/>
        <v>2048</v>
      </c>
      <c r="G40" s="16">
        <f t="shared" si="5"/>
        <v>88</v>
      </c>
      <c r="H40" s="87">
        <f t="shared" ca="1" si="1"/>
        <v>6.2088450940299911E-2</v>
      </c>
    </row>
    <row r="41" spans="2:8" x14ac:dyDescent="0.2">
      <c r="B41">
        <f t="shared" si="2"/>
        <v>2049</v>
      </c>
      <c r="C41" s="16">
        <f t="shared" si="3"/>
        <v>92</v>
      </c>
      <c r="D41" s="87">
        <f t="shared" ca="1" si="0"/>
        <v>0.13306887167044579</v>
      </c>
      <c r="F41">
        <f t="shared" si="4"/>
        <v>2049</v>
      </c>
      <c r="G41" s="16">
        <f t="shared" si="5"/>
        <v>89</v>
      </c>
      <c r="H41" s="87">
        <f t="shared" ca="1" si="1"/>
        <v>6.9043863822460486E-2</v>
      </c>
    </row>
    <row r="42" spans="2:8" x14ac:dyDescent="0.2">
      <c r="B42">
        <f t="shared" si="2"/>
        <v>2050</v>
      </c>
      <c r="C42" s="16">
        <f t="shared" si="3"/>
        <v>93</v>
      </c>
      <c r="D42" s="87">
        <f t="shared" ca="1" si="0"/>
        <v>0.15137671660559648</v>
      </c>
      <c r="F42">
        <f t="shared" si="4"/>
        <v>2050</v>
      </c>
      <c r="G42" s="16">
        <f t="shared" si="5"/>
        <v>90</v>
      </c>
      <c r="H42" s="87">
        <f t="shared" ca="1" si="1"/>
        <v>7.6573890094622121E-2</v>
      </c>
    </row>
    <row r="43" spans="2:8" x14ac:dyDescent="0.2">
      <c r="B43">
        <f t="shared" si="2"/>
        <v>2051</v>
      </c>
      <c r="C43" s="16">
        <f t="shared" si="3"/>
        <v>94</v>
      </c>
      <c r="D43" s="87">
        <f t="shared" ca="1" si="0"/>
        <v>0.17214218070382184</v>
      </c>
      <c r="F43">
        <f t="shared" si="4"/>
        <v>2051</v>
      </c>
      <c r="G43" s="16">
        <f t="shared" si="5"/>
        <v>91</v>
      </c>
      <c r="H43" s="87">
        <f t="shared" ca="1" si="1"/>
        <v>8.778657303612844E-2</v>
      </c>
    </row>
    <row r="44" spans="2:8" x14ac:dyDescent="0.2">
      <c r="B44">
        <f t="shared" si="2"/>
        <v>2052</v>
      </c>
      <c r="C44" s="16">
        <f t="shared" si="3"/>
        <v>95</v>
      </c>
      <c r="D44" s="87">
        <f t="shared" ca="1" si="0"/>
        <v>0.19528473932899212</v>
      </c>
      <c r="F44">
        <f t="shared" si="4"/>
        <v>2052</v>
      </c>
      <c r="G44" s="16">
        <f t="shared" si="5"/>
        <v>92</v>
      </c>
      <c r="H44" s="87">
        <f t="shared" ca="1" si="1"/>
        <v>0.10012774108787562</v>
      </c>
    </row>
    <row r="45" spans="2:8" x14ac:dyDescent="0.2">
      <c r="B45">
        <f t="shared" si="2"/>
        <v>2053</v>
      </c>
      <c r="C45" s="16">
        <f t="shared" si="3"/>
        <v>96</v>
      </c>
      <c r="D45" s="87">
        <f t="shared" ca="1" si="0"/>
        <v>0.22006223843070627</v>
      </c>
      <c r="F45">
        <f t="shared" si="4"/>
        <v>2053</v>
      </c>
      <c r="G45" s="16">
        <f t="shared" si="5"/>
        <v>93</v>
      </c>
      <c r="H45" s="87">
        <f t="shared" ca="1" si="1"/>
        <v>0.11575005785227417</v>
      </c>
    </row>
    <row r="46" spans="2:8" x14ac:dyDescent="0.2">
      <c r="B46">
        <f t="shared" si="2"/>
        <v>2054</v>
      </c>
      <c r="C46" s="16">
        <f t="shared" si="3"/>
        <v>97</v>
      </c>
      <c r="D46" s="87">
        <f t="shared" ca="1" si="0"/>
        <v>0.24622981040925651</v>
      </c>
      <c r="F46">
        <f t="shared" si="4"/>
        <v>2054</v>
      </c>
      <c r="G46" s="16">
        <f t="shared" si="5"/>
        <v>94</v>
      </c>
      <c r="H46" s="87">
        <f t="shared" ca="1" si="1"/>
        <v>0.13265957416906923</v>
      </c>
    </row>
    <row r="47" spans="2:8" x14ac:dyDescent="0.2">
      <c r="B47">
        <f t="shared" si="2"/>
        <v>2055</v>
      </c>
      <c r="C47" s="16">
        <f t="shared" si="3"/>
        <v>98</v>
      </c>
      <c r="D47" s="87">
        <f t="shared" ca="1" si="0"/>
        <v>0.27360635701269409</v>
      </c>
      <c r="F47">
        <f t="shared" si="4"/>
        <v>2055</v>
      </c>
      <c r="G47" s="16">
        <f t="shared" si="5"/>
        <v>95</v>
      </c>
      <c r="H47" s="87">
        <f t="shared" ca="1" si="1"/>
        <v>0.15180698710819254</v>
      </c>
    </row>
    <row r="48" spans="2:8" x14ac:dyDescent="0.2">
      <c r="B48">
        <f t="shared" si="2"/>
        <v>2056</v>
      </c>
      <c r="C48" s="16">
        <f t="shared" si="3"/>
        <v>99</v>
      </c>
      <c r="D48" s="87">
        <f t="shared" ca="1" si="0"/>
        <v>0.3021402578829156</v>
      </c>
      <c r="F48">
        <f t="shared" si="4"/>
        <v>2056</v>
      </c>
      <c r="G48" s="16">
        <f t="shared" si="5"/>
        <v>96</v>
      </c>
      <c r="H48" s="87">
        <f t="shared" ca="1" si="1"/>
        <v>0.17426594907872048</v>
      </c>
    </row>
    <row r="49" spans="2:8" x14ac:dyDescent="0.2">
      <c r="B49">
        <f t="shared" si="2"/>
        <v>2057</v>
      </c>
      <c r="C49" s="16">
        <f t="shared" si="3"/>
        <v>100</v>
      </c>
      <c r="D49" s="87">
        <f t="shared" ca="1" si="0"/>
        <v>0.33203809073065127</v>
      </c>
      <c r="F49">
        <f t="shared" si="4"/>
        <v>2057</v>
      </c>
      <c r="G49" s="16">
        <f t="shared" si="5"/>
        <v>97</v>
      </c>
      <c r="H49" s="87">
        <f t="shared" ca="1" si="1"/>
        <v>0.20012164616035807</v>
      </c>
    </row>
    <row r="50" spans="2:8" x14ac:dyDescent="0.2">
      <c r="B50">
        <f t="shared" si="2"/>
        <v>2058</v>
      </c>
      <c r="C50" s="16">
        <f t="shared" si="3"/>
        <v>101</v>
      </c>
      <c r="D50" s="87">
        <f t="shared" ca="1" si="0"/>
        <v>0.35854739428972787</v>
      </c>
      <c r="F50">
        <f t="shared" si="4"/>
        <v>2058</v>
      </c>
      <c r="G50" s="16">
        <f t="shared" si="5"/>
        <v>98</v>
      </c>
      <c r="H50" s="87">
        <f t="shared" ca="1" si="1"/>
        <v>0.22812142639549582</v>
      </c>
    </row>
    <row r="51" spans="2:8" x14ac:dyDescent="0.2">
      <c r="B51">
        <f t="shared" si="2"/>
        <v>2059</v>
      </c>
      <c r="C51" s="16">
        <f t="shared" si="3"/>
        <v>102</v>
      </c>
      <c r="D51" s="87">
        <f t="shared" ca="1" si="0"/>
        <v>0.38627744284969595</v>
      </c>
      <c r="F51">
        <f t="shared" si="4"/>
        <v>2059</v>
      </c>
      <c r="G51" s="16">
        <f t="shared" si="5"/>
        <v>99</v>
      </c>
      <c r="H51" s="87">
        <f t="shared" ca="1" si="1"/>
        <v>0.25718110547743234</v>
      </c>
    </row>
    <row r="52" spans="2:8" x14ac:dyDescent="0.2">
      <c r="B52">
        <f t="shared" si="2"/>
        <v>2060</v>
      </c>
      <c r="C52" s="16">
        <f t="shared" si="3"/>
        <v>103</v>
      </c>
      <c r="D52" s="87">
        <f t="shared" ca="1" si="0"/>
        <v>0.41599193127988182</v>
      </c>
      <c r="F52">
        <f t="shared" si="4"/>
        <v>2060</v>
      </c>
      <c r="G52" s="16">
        <f t="shared" si="5"/>
        <v>100</v>
      </c>
      <c r="H52" s="87">
        <f t="shared" ca="1" si="1"/>
        <v>0.28668128346590799</v>
      </c>
    </row>
    <row r="53" spans="2:8" x14ac:dyDescent="0.2">
      <c r="B53">
        <f t="shared" si="2"/>
        <v>2061</v>
      </c>
      <c r="C53" s="16">
        <f t="shared" si="3"/>
        <v>104</v>
      </c>
      <c r="D53" s="87">
        <f t="shared" ca="1" si="0"/>
        <v>0.44871456234129481</v>
      </c>
      <c r="F53">
        <f t="shared" si="4"/>
        <v>2061</v>
      </c>
      <c r="G53" s="16">
        <f t="shared" si="5"/>
        <v>101</v>
      </c>
      <c r="H53" s="87">
        <f t="shared" ca="1" si="1"/>
        <v>0.31328094506912951</v>
      </c>
    </row>
    <row r="54" spans="2:8" x14ac:dyDescent="0.2">
      <c r="B54">
        <f t="shared" si="2"/>
        <v>2062</v>
      </c>
      <c r="C54" s="16">
        <f t="shared" si="3"/>
        <v>105</v>
      </c>
      <c r="D54" s="87">
        <f t="shared" ca="1" si="0"/>
        <v>0.47904000000000002</v>
      </c>
      <c r="F54">
        <f t="shared" si="4"/>
        <v>2062</v>
      </c>
      <c r="G54" s="16">
        <f t="shared" si="5"/>
        <v>102</v>
      </c>
      <c r="H54" s="87">
        <f t="shared" ca="1" si="1"/>
        <v>0.33907506532131182</v>
      </c>
    </row>
    <row r="55" spans="2:8" x14ac:dyDescent="0.2">
      <c r="B55">
        <f t="shared" si="2"/>
        <v>2063</v>
      </c>
      <c r="C55" s="16">
        <f t="shared" si="3"/>
        <v>106</v>
      </c>
      <c r="D55" s="87">
        <f t="shared" ca="1" si="0"/>
        <v>0.49928</v>
      </c>
      <c r="F55">
        <f t="shared" si="4"/>
        <v>2063</v>
      </c>
      <c r="G55" s="16">
        <f t="shared" si="5"/>
        <v>103</v>
      </c>
      <c r="H55" s="87">
        <f t="shared" ca="1" si="1"/>
        <v>0.36443343642231263</v>
      </c>
    </row>
    <row r="56" spans="2:8" x14ac:dyDescent="0.2">
      <c r="B56">
        <f t="shared" si="2"/>
        <v>2064</v>
      </c>
      <c r="C56" s="16">
        <f t="shared" si="3"/>
        <v>107</v>
      </c>
      <c r="D56" s="87">
        <f t="shared" ca="1" si="0"/>
        <v>0.51949999999999996</v>
      </c>
      <c r="F56">
        <f t="shared" si="4"/>
        <v>2064</v>
      </c>
      <c r="G56" s="16">
        <f t="shared" si="5"/>
        <v>104</v>
      </c>
      <c r="H56" s="87">
        <f t="shared" ca="1" si="1"/>
        <v>0.39017911697788094</v>
      </c>
    </row>
    <row r="57" spans="2:8" x14ac:dyDescent="0.2">
      <c r="B57">
        <f t="shared" si="2"/>
        <v>2065</v>
      </c>
      <c r="C57" s="16">
        <f t="shared" si="3"/>
        <v>108</v>
      </c>
      <c r="D57" s="87">
        <f t="shared" ca="1" si="0"/>
        <v>0.53969999999999996</v>
      </c>
      <c r="F57">
        <f t="shared" si="4"/>
        <v>2065</v>
      </c>
      <c r="G57" s="16">
        <f t="shared" si="5"/>
        <v>105</v>
      </c>
      <c r="H57" s="87">
        <f t="shared" ca="1" si="1"/>
        <v>0.41915999999999998</v>
      </c>
    </row>
    <row r="58" spans="2:8" x14ac:dyDescent="0.2">
      <c r="B58">
        <f t="shared" si="2"/>
        <v>2066</v>
      </c>
      <c r="C58" s="16">
        <f t="shared" si="3"/>
        <v>109</v>
      </c>
      <c r="D58" s="87">
        <f t="shared" ca="1" si="0"/>
        <v>0.55986999999999998</v>
      </c>
      <c r="F58">
        <f t="shared" si="4"/>
        <v>2066</v>
      </c>
      <c r="G58" s="16">
        <f t="shared" si="5"/>
        <v>106</v>
      </c>
      <c r="H58" s="87">
        <f t="shared" ca="1" si="1"/>
        <v>0.43936999999999998</v>
      </c>
    </row>
    <row r="59" spans="2:8" x14ac:dyDescent="0.2">
      <c r="B59">
        <f t="shared" si="2"/>
        <v>2067</v>
      </c>
      <c r="C59" s="16">
        <f t="shared" si="3"/>
        <v>110</v>
      </c>
      <c r="D59" s="87">
        <f t="shared" ca="1" si="0"/>
        <v>0.57999999999999996</v>
      </c>
      <c r="F59">
        <f t="shared" si="4"/>
        <v>2067</v>
      </c>
      <c r="G59" s="16">
        <f t="shared" si="5"/>
        <v>107</v>
      </c>
      <c r="H59" s="87">
        <f t="shared" ca="1" si="1"/>
        <v>0.45956000000000002</v>
      </c>
    </row>
    <row r="60" spans="2:8" x14ac:dyDescent="0.2">
      <c r="B60">
        <f t="shared" si="2"/>
        <v>2068</v>
      </c>
      <c r="C60" s="16">
        <f t="shared" si="3"/>
        <v>111</v>
      </c>
      <c r="D60" s="87">
        <f t="shared" ca="1" si="0"/>
        <v>0.6</v>
      </c>
      <c r="F60">
        <f t="shared" si="4"/>
        <v>2068</v>
      </c>
      <c r="G60" s="16">
        <f t="shared" si="5"/>
        <v>108</v>
      </c>
      <c r="H60" s="87">
        <f t="shared" ca="1" si="1"/>
        <v>0.47972999999999999</v>
      </c>
    </row>
    <row r="61" spans="2:8" x14ac:dyDescent="0.2">
      <c r="B61">
        <f t="shared" si="2"/>
        <v>2069</v>
      </c>
      <c r="C61" s="16">
        <f t="shared" si="3"/>
        <v>112</v>
      </c>
      <c r="D61" s="87">
        <f t="shared" ca="1" si="0"/>
        <v>0.62</v>
      </c>
      <c r="F61">
        <f t="shared" si="4"/>
        <v>2069</v>
      </c>
      <c r="G61" s="16">
        <f t="shared" si="5"/>
        <v>109</v>
      </c>
      <c r="H61" s="87">
        <f t="shared" ca="1" si="1"/>
        <v>0.50988</v>
      </c>
    </row>
    <row r="62" spans="2:8" x14ac:dyDescent="0.2">
      <c r="B62">
        <f t="shared" si="2"/>
        <v>2070</v>
      </c>
      <c r="C62" s="16">
        <f t="shared" si="3"/>
        <v>113</v>
      </c>
      <c r="D62" s="87">
        <f t="shared" ca="1" si="0"/>
        <v>0.64</v>
      </c>
      <c r="F62">
        <f t="shared" si="4"/>
        <v>2070</v>
      </c>
      <c r="G62" s="16">
        <f t="shared" si="5"/>
        <v>110</v>
      </c>
      <c r="H62" s="87">
        <f t="shared" ca="1" si="1"/>
        <v>0.53</v>
      </c>
    </row>
    <row r="63" spans="2:8" x14ac:dyDescent="0.2">
      <c r="B63">
        <f t="shared" si="2"/>
        <v>2071</v>
      </c>
      <c r="C63" s="16">
        <f t="shared" si="3"/>
        <v>114</v>
      </c>
      <c r="D63" s="87">
        <f t="shared" ca="1" si="0"/>
        <v>0.66</v>
      </c>
      <c r="F63">
        <f t="shared" si="4"/>
        <v>2071</v>
      </c>
      <c r="G63" s="16">
        <f t="shared" si="5"/>
        <v>111</v>
      </c>
      <c r="H63" s="87">
        <f t="shared" ca="1" si="1"/>
        <v>0.55000000000000004</v>
      </c>
    </row>
    <row r="64" spans="2:8" x14ac:dyDescent="0.2">
      <c r="B64">
        <f t="shared" si="2"/>
        <v>2072</v>
      </c>
      <c r="C64" s="16">
        <f t="shared" si="3"/>
        <v>115</v>
      </c>
      <c r="D64" s="87">
        <f t="shared" ca="1" si="0"/>
        <v>1</v>
      </c>
      <c r="F64">
        <f t="shared" si="4"/>
        <v>2072</v>
      </c>
      <c r="G64" s="16">
        <f t="shared" si="5"/>
        <v>112</v>
      </c>
      <c r="H64" s="87">
        <f t="shared" ca="1" si="1"/>
        <v>0.56999999999999995</v>
      </c>
    </row>
    <row r="65" spans="2:8" x14ac:dyDescent="0.2">
      <c r="B65">
        <f t="shared" si="2"/>
        <v>2073</v>
      </c>
      <c r="C65" s="16">
        <f t="shared" si="3"/>
        <v>116</v>
      </c>
      <c r="D65" s="87">
        <f t="shared" ca="1" si="0"/>
        <v>0</v>
      </c>
      <c r="F65">
        <f t="shared" si="4"/>
        <v>2073</v>
      </c>
      <c r="G65" s="16">
        <f t="shared" si="5"/>
        <v>113</v>
      </c>
      <c r="H65" s="87">
        <f t="shared" ca="1" si="1"/>
        <v>0.59</v>
      </c>
    </row>
    <row r="66" spans="2:8" x14ac:dyDescent="0.2">
      <c r="B66">
        <f t="shared" si="2"/>
        <v>2074</v>
      </c>
      <c r="C66" s="16">
        <f t="shared" si="3"/>
        <v>117</v>
      </c>
      <c r="D66" s="87">
        <f t="shared" ca="1" si="0"/>
        <v>0</v>
      </c>
      <c r="F66">
        <f t="shared" si="4"/>
        <v>2074</v>
      </c>
      <c r="G66" s="16">
        <f t="shared" si="5"/>
        <v>114</v>
      </c>
      <c r="H66" s="87">
        <f t="shared" ca="1" si="1"/>
        <v>0.61</v>
      </c>
    </row>
    <row r="67" spans="2:8" x14ac:dyDescent="0.2">
      <c r="B67">
        <f t="shared" si="2"/>
        <v>2075</v>
      </c>
      <c r="C67" s="16">
        <f t="shared" si="3"/>
        <v>118</v>
      </c>
      <c r="D67" s="87">
        <f t="shared" ca="1" si="0"/>
        <v>0</v>
      </c>
      <c r="F67">
        <f t="shared" si="4"/>
        <v>2075</v>
      </c>
      <c r="G67" s="16">
        <f t="shared" si="5"/>
        <v>115</v>
      </c>
      <c r="H67" s="87">
        <f t="shared" ca="1" si="1"/>
        <v>1</v>
      </c>
    </row>
    <row r="68" spans="2:8" x14ac:dyDescent="0.2">
      <c r="B68">
        <f t="shared" si="2"/>
        <v>2076</v>
      </c>
      <c r="C68" s="16">
        <f t="shared" si="3"/>
        <v>119</v>
      </c>
      <c r="D68" s="87">
        <f t="shared" ca="1" si="0"/>
        <v>0</v>
      </c>
      <c r="F68">
        <f t="shared" si="4"/>
        <v>2076</v>
      </c>
      <c r="G68" s="16">
        <f t="shared" si="5"/>
        <v>116</v>
      </c>
      <c r="H68" s="87">
        <f t="shared" ca="1" si="1"/>
        <v>0</v>
      </c>
    </row>
    <row r="69" spans="2:8" x14ac:dyDescent="0.2">
      <c r="B69">
        <f t="shared" si="2"/>
        <v>2077</v>
      </c>
      <c r="C69" s="16">
        <f t="shared" si="3"/>
        <v>120</v>
      </c>
      <c r="D69" s="87">
        <f t="shared" ca="1" si="0"/>
        <v>0</v>
      </c>
      <c r="F69">
        <f t="shared" si="4"/>
        <v>2077</v>
      </c>
      <c r="G69" s="16">
        <f t="shared" si="5"/>
        <v>117</v>
      </c>
      <c r="H69" s="87">
        <f t="shared" ca="1" si="1"/>
        <v>0</v>
      </c>
    </row>
  </sheetData>
  <pageMargins left="0.7" right="0.7" top="0.75" bottom="0.75" header="0.3" footer="0.3"/>
  <pageSetup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C116F-2677-444A-BE14-E40B5B9192C7}">
  <dimension ref="B2:K73"/>
  <sheetViews>
    <sheetView workbookViewId="0">
      <selection activeCell="E21" sqref="E21"/>
    </sheetView>
  </sheetViews>
  <sheetFormatPr baseColWidth="10" defaultRowHeight="15" x14ac:dyDescent="0.2"/>
  <cols>
    <col min="2" max="2" width="26.5" customWidth="1"/>
    <col min="3" max="3" width="18.5" customWidth="1"/>
    <col min="4" max="4" width="14" customWidth="1"/>
    <col min="5" max="5" width="18.1640625" customWidth="1"/>
    <col min="10" max="10" width="16" customWidth="1"/>
    <col min="11" max="11" width="18.5" customWidth="1"/>
  </cols>
  <sheetData>
    <row r="2" spans="2:8" x14ac:dyDescent="0.2">
      <c r="B2" t="s">
        <v>149</v>
      </c>
      <c r="C2" s="79">
        <v>1</v>
      </c>
    </row>
    <row r="3" spans="2:8" x14ac:dyDescent="0.2">
      <c r="B3" t="s">
        <v>150</v>
      </c>
      <c r="C3" s="79">
        <v>12</v>
      </c>
    </row>
    <row r="4" spans="2:8" x14ac:dyDescent="0.2">
      <c r="B4" t="s">
        <v>148</v>
      </c>
      <c r="C4" s="79" t="str">
        <f>E17</f>
        <v>Taux det. variables</v>
      </c>
    </row>
    <row r="5" spans="2:8" x14ac:dyDescent="0.2">
      <c r="B5" t="s">
        <v>183</v>
      </c>
      <c r="C5" s="79" t="str">
        <f>K17</f>
        <v>Déterministe 2%</v>
      </c>
    </row>
    <row r="6" spans="2:8" x14ac:dyDescent="0.2">
      <c r="B6" t="s">
        <v>151</v>
      </c>
    </row>
    <row r="7" spans="2:8" x14ac:dyDescent="0.2">
      <c r="B7" s="82" t="s">
        <v>152</v>
      </c>
      <c r="C7" s="79">
        <v>5</v>
      </c>
    </row>
    <row r="8" spans="2:8" x14ac:dyDescent="0.2">
      <c r="B8" s="82" t="s">
        <v>153</v>
      </c>
      <c r="C8" s="89">
        <v>1</v>
      </c>
    </row>
    <row r="9" spans="2:8" x14ac:dyDescent="0.2">
      <c r="B9" s="83" t="s">
        <v>154</v>
      </c>
      <c r="C9" s="80"/>
    </row>
    <row r="10" spans="2:8" x14ac:dyDescent="0.2">
      <c r="B10" s="82" t="s">
        <v>155</v>
      </c>
      <c r="C10" s="79">
        <v>10</v>
      </c>
    </row>
    <row r="11" spans="2:8" x14ac:dyDescent="0.2">
      <c r="B11" s="82" t="s">
        <v>156</v>
      </c>
      <c r="C11" s="89">
        <v>0.6</v>
      </c>
    </row>
    <row r="12" spans="2:8" x14ac:dyDescent="0.2">
      <c r="B12" s="83" t="s">
        <v>168</v>
      </c>
      <c r="C12" s="79">
        <v>1</v>
      </c>
    </row>
    <row r="13" spans="2:8" x14ac:dyDescent="0.2">
      <c r="B13" s="82" t="s">
        <v>199</v>
      </c>
      <c r="C13" s="91">
        <v>0.6</v>
      </c>
    </row>
    <row r="15" spans="2:8" x14ac:dyDescent="0.2">
      <c r="B15" t="s">
        <v>144</v>
      </c>
      <c r="H15" t="s">
        <v>42</v>
      </c>
    </row>
    <row r="17" spans="2:11" x14ac:dyDescent="0.2">
      <c r="B17" t="s">
        <v>0</v>
      </c>
      <c r="C17" t="s">
        <v>145</v>
      </c>
      <c r="D17" t="s">
        <v>146</v>
      </c>
      <c r="E17" t="s">
        <v>147</v>
      </c>
      <c r="H17" t="s">
        <v>0</v>
      </c>
      <c r="I17" t="s">
        <v>145</v>
      </c>
      <c r="J17" t="s">
        <v>181</v>
      </c>
      <c r="K17" t="s">
        <v>157</v>
      </c>
    </row>
    <row r="18" spans="2:11" x14ac:dyDescent="0.2">
      <c r="B18">
        <f>'Probabilités de décès'!C10</f>
        <v>2022</v>
      </c>
      <c r="C18">
        <f>1</f>
        <v>1</v>
      </c>
      <c r="D18" s="81">
        <v>5.0999999999999997E-2</v>
      </c>
      <c r="E18" s="81">
        <v>5.0999999999999997E-2</v>
      </c>
      <c r="H18">
        <f>'Probabilités de décès'!B14</f>
        <v>2022</v>
      </c>
      <c r="I18">
        <v>1</v>
      </c>
      <c r="J18" s="81">
        <v>0</v>
      </c>
      <c r="K18" s="81">
        <v>0.02</v>
      </c>
    </row>
    <row r="19" spans="2:11" x14ac:dyDescent="0.2">
      <c r="B19">
        <f>B18+1</f>
        <v>2023</v>
      </c>
      <c r="C19">
        <f>C18+1</f>
        <v>2</v>
      </c>
      <c r="D19" s="81">
        <v>5.0999999999999997E-2</v>
      </c>
      <c r="E19" s="81">
        <v>5.0999999999999997E-2</v>
      </c>
      <c r="H19">
        <f>H18+1</f>
        <v>2023</v>
      </c>
      <c r="I19">
        <f>I18+1</f>
        <v>2</v>
      </c>
      <c r="J19" s="81">
        <v>0</v>
      </c>
      <c r="K19" s="81">
        <v>0.02</v>
      </c>
    </row>
    <row r="20" spans="2:11" x14ac:dyDescent="0.2">
      <c r="B20">
        <f t="shared" ref="B20:B73" si="0">B19+1</f>
        <v>2024</v>
      </c>
      <c r="C20">
        <f t="shared" ref="C20:C73" si="1">C19+1</f>
        <v>3</v>
      </c>
      <c r="D20" s="81">
        <v>5.0999999999999997E-2</v>
      </c>
      <c r="E20" s="81">
        <v>5.0999999999999997E-2</v>
      </c>
      <c r="H20">
        <f t="shared" ref="H20:H73" si="2">H19+1</f>
        <v>2024</v>
      </c>
      <c r="I20">
        <f t="shared" ref="I20:I73" si="3">I19+1</f>
        <v>3</v>
      </c>
      <c r="J20" s="81">
        <v>0</v>
      </c>
      <c r="K20" s="81">
        <v>0.02</v>
      </c>
    </row>
    <row r="21" spans="2:11" x14ac:dyDescent="0.2">
      <c r="B21">
        <f t="shared" si="0"/>
        <v>2025</v>
      </c>
      <c r="C21">
        <f t="shared" si="1"/>
        <v>4</v>
      </c>
      <c r="D21" s="81">
        <v>5.0999999999999997E-2</v>
      </c>
      <c r="E21" s="81">
        <v>5.0999999999999997E-2</v>
      </c>
      <c r="H21">
        <f t="shared" si="2"/>
        <v>2025</v>
      </c>
      <c r="I21">
        <f t="shared" si="3"/>
        <v>4</v>
      </c>
      <c r="J21" s="81">
        <v>0</v>
      </c>
      <c r="K21" s="81">
        <v>0.02</v>
      </c>
    </row>
    <row r="22" spans="2:11" x14ac:dyDescent="0.2">
      <c r="B22">
        <f t="shared" si="0"/>
        <v>2026</v>
      </c>
      <c r="C22">
        <f t="shared" si="1"/>
        <v>5</v>
      </c>
      <c r="D22" s="81">
        <v>5.0999999999999997E-2</v>
      </c>
      <c r="E22" s="81">
        <v>5.0999999999999997E-2</v>
      </c>
      <c r="H22">
        <f t="shared" si="2"/>
        <v>2026</v>
      </c>
      <c r="I22">
        <f t="shared" si="3"/>
        <v>5</v>
      </c>
      <c r="J22" s="81">
        <v>0</v>
      </c>
      <c r="K22" s="81">
        <v>0.02</v>
      </c>
    </row>
    <row r="23" spans="2:11" x14ac:dyDescent="0.2">
      <c r="B23">
        <f t="shared" si="0"/>
        <v>2027</v>
      </c>
      <c r="C23">
        <f t="shared" si="1"/>
        <v>6</v>
      </c>
      <c r="D23" s="81">
        <v>5.0999999999999997E-2</v>
      </c>
      <c r="E23" s="81">
        <v>4.5999999999999999E-2</v>
      </c>
      <c r="H23">
        <f t="shared" si="2"/>
        <v>2027</v>
      </c>
      <c r="I23">
        <f t="shared" si="3"/>
        <v>6</v>
      </c>
      <c r="J23" s="81">
        <v>0</v>
      </c>
      <c r="K23" s="81">
        <v>0.02</v>
      </c>
    </row>
    <row r="24" spans="2:11" x14ac:dyDescent="0.2">
      <c r="B24">
        <f t="shared" si="0"/>
        <v>2028</v>
      </c>
      <c r="C24">
        <f t="shared" si="1"/>
        <v>7</v>
      </c>
      <c r="D24" s="81">
        <v>5.0999999999999997E-2</v>
      </c>
      <c r="E24" s="81">
        <v>4.5999999999999999E-2</v>
      </c>
      <c r="H24">
        <f t="shared" si="2"/>
        <v>2028</v>
      </c>
      <c r="I24">
        <f t="shared" si="3"/>
        <v>7</v>
      </c>
      <c r="J24" s="81">
        <v>0</v>
      </c>
      <c r="K24" s="81">
        <v>0.02</v>
      </c>
    </row>
    <row r="25" spans="2:11" x14ac:dyDescent="0.2">
      <c r="B25">
        <f t="shared" si="0"/>
        <v>2029</v>
      </c>
      <c r="C25">
        <f t="shared" si="1"/>
        <v>8</v>
      </c>
      <c r="D25" s="81">
        <v>5.0999999999999997E-2</v>
      </c>
      <c r="E25" s="81">
        <v>4.5999999999999999E-2</v>
      </c>
      <c r="H25">
        <f t="shared" si="2"/>
        <v>2029</v>
      </c>
      <c r="I25">
        <f t="shared" si="3"/>
        <v>8</v>
      </c>
      <c r="J25" s="81">
        <v>0</v>
      </c>
      <c r="K25" s="81">
        <v>0.02</v>
      </c>
    </row>
    <row r="26" spans="2:11" x14ac:dyDescent="0.2">
      <c r="B26">
        <f t="shared" si="0"/>
        <v>2030</v>
      </c>
      <c r="C26">
        <f t="shared" si="1"/>
        <v>9</v>
      </c>
      <c r="D26" s="81">
        <v>5.0999999999999997E-2</v>
      </c>
      <c r="E26" s="81">
        <v>4.5999999999999999E-2</v>
      </c>
      <c r="H26">
        <f t="shared" si="2"/>
        <v>2030</v>
      </c>
      <c r="I26">
        <f t="shared" si="3"/>
        <v>9</v>
      </c>
      <c r="J26" s="81">
        <v>0</v>
      </c>
      <c r="K26" s="81">
        <v>0.02</v>
      </c>
    </row>
    <row r="27" spans="2:11" x14ac:dyDescent="0.2">
      <c r="B27">
        <f t="shared" si="0"/>
        <v>2031</v>
      </c>
      <c r="C27">
        <f t="shared" si="1"/>
        <v>10</v>
      </c>
      <c r="D27" s="81">
        <v>5.0999999999999997E-2</v>
      </c>
      <c r="E27" s="81">
        <v>4.5999999999999999E-2</v>
      </c>
      <c r="H27">
        <f t="shared" si="2"/>
        <v>2031</v>
      </c>
      <c r="I27">
        <f t="shared" si="3"/>
        <v>10</v>
      </c>
      <c r="J27" s="81">
        <v>0</v>
      </c>
      <c r="K27" s="81">
        <v>0.02</v>
      </c>
    </row>
    <row r="28" spans="2:11" x14ac:dyDescent="0.2">
      <c r="B28">
        <f t="shared" si="0"/>
        <v>2032</v>
      </c>
      <c r="C28">
        <f t="shared" si="1"/>
        <v>11</v>
      </c>
      <c r="D28" s="81">
        <v>5.0999999999999997E-2</v>
      </c>
      <c r="E28" s="81">
        <v>4.5999999999999999E-2</v>
      </c>
      <c r="H28">
        <f t="shared" si="2"/>
        <v>2032</v>
      </c>
      <c r="I28">
        <f t="shared" si="3"/>
        <v>11</v>
      </c>
      <c r="J28" s="81">
        <v>0</v>
      </c>
      <c r="K28" s="81">
        <v>0.02</v>
      </c>
    </row>
    <row r="29" spans="2:11" x14ac:dyDescent="0.2">
      <c r="B29">
        <f t="shared" si="0"/>
        <v>2033</v>
      </c>
      <c r="C29">
        <f t="shared" si="1"/>
        <v>12</v>
      </c>
      <c r="D29" s="81">
        <v>5.0999999999999997E-2</v>
      </c>
      <c r="E29" s="81">
        <v>4.5999999999999999E-2</v>
      </c>
      <c r="H29">
        <f t="shared" si="2"/>
        <v>2033</v>
      </c>
      <c r="I29">
        <f t="shared" si="3"/>
        <v>12</v>
      </c>
      <c r="J29" s="81">
        <v>0</v>
      </c>
      <c r="K29" s="81">
        <v>0.02</v>
      </c>
    </row>
    <row r="30" spans="2:11" x14ac:dyDescent="0.2">
      <c r="B30">
        <f t="shared" si="0"/>
        <v>2034</v>
      </c>
      <c r="C30">
        <f t="shared" si="1"/>
        <v>13</v>
      </c>
      <c r="D30" s="81">
        <v>5.0999999999999997E-2</v>
      </c>
      <c r="E30" s="81">
        <v>4.5999999999999999E-2</v>
      </c>
      <c r="H30">
        <f t="shared" si="2"/>
        <v>2034</v>
      </c>
      <c r="I30">
        <f t="shared" si="3"/>
        <v>13</v>
      </c>
      <c r="J30" s="81">
        <v>0</v>
      </c>
      <c r="K30" s="81">
        <v>0.02</v>
      </c>
    </row>
    <row r="31" spans="2:11" x14ac:dyDescent="0.2">
      <c r="B31">
        <f t="shared" si="0"/>
        <v>2035</v>
      </c>
      <c r="C31">
        <f t="shared" si="1"/>
        <v>14</v>
      </c>
      <c r="D31" s="81">
        <v>5.0999999999999997E-2</v>
      </c>
      <c r="E31" s="81">
        <v>4.5999999999999999E-2</v>
      </c>
      <c r="H31">
        <f t="shared" si="2"/>
        <v>2035</v>
      </c>
      <c r="I31">
        <f t="shared" si="3"/>
        <v>14</v>
      </c>
      <c r="J31" s="81">
        <v>0</v>
      </c>
      <c r="K31" s="81">
        <v>0.02</v>
      </c>
    </row>
    <row r="32" spans="2:11" x14ac:dyDescent="0.2">
      <c r="B32">
        <f t="shared" si="0"/>
        <v>2036</v>
      </c>
      <c r="C32">
        <f t="shared" si="1"/>
        <v>15</v>
      </c>
      <c r="D32" s="81">
        <v>5.0999999999999997E-2</v>
      </c>
      <c r="E32" s="81">
        <v>4.5999999999999999E-2</v>
      </c>
      <c r="H32">
        <f t="shared" si="2"/>
        <v>2036</v>
      </c>
      <c r="I32">
        <f t="shared" si="3"/>
        <v>15</v>
      </c>
      <c r="J32" s="81">
        <v>0</v>
      </c>
      <c r="K32" s="81">
        <v>0.02</v>
      </c>
    </row>
    <row r="33" spans="2:11" x14ac:dyDescent="0.2">
      <c r="B33">
        <f t="shared" si="0"/>
        <v>2037</v>
      </c>
      <c r="C33">
        <f t="shared" si="1"/>
        <v>16</v>
      </c>
      <c r="D33" s="81">
        <v>5.0999999999999997E-2</v>
      </c>
      <c r="E33" s="81">
        <v>3.5999999999999997E-2</v>
      </c>
      <c r="H33">
        <f t="shared" si="2"/>
        <v>2037</v>
      </c>
      <c r="I33">
        <f t="shared" si="3"/>
        <v>16</v>
      </c>
      <c r="J33" s="81">
        <v>0</v>
      </c>
      <c r="K33" s="81">
        <v>0.02</v>
      </c>
    </row>
    <row r="34" spans="2:11" x14ac:dyDescent="0.2">
      <c r="B34">
        <f t="shared" si="0"/>
        <v>2038</v>
      </c>
      <c r="C34">
        <f t="shared" si="1"/>
        <v>17</v>
      </c>
      <c r="D34" s="81">
        <v>5.0999999999999997E-2</v>
      </c>
      <c r="E34" s="81">
        <v>3.5999999999999997E-2</v>
      </c>
      <c r="H34">
        <f t="shared" si="2"/>
        <v>2038</v>
      </c>
      <c r="I34">
        <f t="shared" si="3"/>
        <v>17</v>
      </c>
      <c r="J34" s="81">
        <v>0</v>
      </c>
      <c r="K34" s="81">
        <v>0.02</v>
      </c>
    </row>
    <row r="35" spans="2:11" x14ac:dyDescent="0.2">
      <c r="B35">
        <f t="shared" si="0"/>
        <v>2039</v>
      </c>
      <c r="C35">
        <f t="shared" si="1"/>
        <v>18</v>
      </c>
      <c r="D35" s="81">
        <v>5.0999999999999997E-2</v>
      </c>
      <c r="E35" s="81">
        <v>3.5999999999999997E-2</v>
      </c>
      <c r="H35">
        <f t="shared" si="2"/>
        <v>2039</v>
      </c>
      <c r="I35">
        <f t="shared" si="3"/>
        <v>18</v>
      </c>
      <c r="J35" s="81">
        <v>0</v>
      </c>
      <c r="K35" s="81">
        <v>0.02</v>
      </c>
    </row>
    <row r="36" spans="2:11" x14ac:dyDescent="0.2">
      <c r="B36">
        <f t="shared" si="0"/>
        <v>2040</v>
      </c>
      <c r="C36">
        <f t="shared" si="1"/>
        <v>19</v>
      </c>
      <c r="D36" s="81">
        <v>5.0999999999999997E-2</v>
      </c>
      <c r="E36" s="81">
        <v>3.5999999999999997E-2</v>
      </c>
      <c r="H36">
        <f t="shared" si="2"/>
        <v>2040</v>
      </c>
      <c r="I36">
        <f t="shared" si="3"/>
        <v>19</v>
      </c>
      <c r="J36" s="81">
        <v>0</v>
      </c>
      <c r="K36" s="81">
        <v>0.02</v>
      </c>
    </row>
    <row r="37" spans="2:11" x14ac:dyDescent="0.2">
      <c r="B37">
        <f t="shared" si="0"/>
        <v>2041</v>
      </c>
      <c r="C37">
        <f t="shared" si="1"/>
        <v>20</v>
      </c>
      <c r="D37" s="81">
        <v>5.0999999999999997E-2</v>
      </c>
      <c r="E37" s="81">
        <v>3.5999999999999997E-2</v>
      </c>
      <c r="H37">
        <f t="shared" si="2"/>
        <v>2041</v>
      </c>
      <c r="I37">
        <f t="shared" si="3"/>
        <v>20</v>
      </c>
      <c r="J37" s="81">
        <v>0</v>
      </c>
      <c r="K37" s="81">
        <v>0.02</v>
      </c>
    </row>
    <row r="38" spans="2:11" x14ac:dyDescent="0.2">
      <c r="B38">
        <f t="shared" si="0"/>
        <v>2042</v>
      </c>
      <c r="C38">
        <f t="shared" si="1"/>
        <v>21</v>
      </c>
      <c r="D38" s="81">
        <v>5.0999999999999997E-2</v>
      </c>
      <c r="E38" s="81">
        <v>3.5999999999999997E-2</v>
      </c>
      <c r="H38">
        <f t="shared" si="2"/>
        <v>2042</v>
      </c>
      <c r="I38">
        <f t="shared" si="3"/>
        <v>21</v>
      </c>
      <c r="J38" s="81">
        <v>0</v>
      </c>
      <c r="K38" s="81">
        <v>0.02</v>
      </c>
    </row>
    <row r="39" spans="2:11" x14ac:dyDescent="0.2">
      <c r="B39">
        <f t="shared" si="0"/>
        <v>2043</v>
      </c>
      <c r="C39">
        <f t="shared" si="1"/>
        <v>22</v>
      </c>
      <c r="D39" s="81">
        <v>5.0999999999999997E-2</v>
      </c>
      <c r="E39" s="81">
        <v>3.5999999999999997E-2</v>
      </c>
      <c r="H39">
        <f t="shared" si="2"/>
        <v>2043</v>
      </c>
      <c r="I39">
        <f t="shared" si="3"/>
        <v>22</v>
      </c>
      <c r="J39" s="81">
        <v>0</v>
      </c>
      <c r="K39" s="81">
        <v>0.02</v>
      </c>
    </row>
    <row r="40" spans="2:11" x14ac:dyDescent="0.2">
      <c r="B40">
        <f t="shared" si="0"/>
        <v>2044</v>
      </c>
      <c r="C40">
        <f t="shared" si="1"/>
        <v>23</v>
      </c>
      <c r="D40" s="81">
        <v>5.0999999999999997E-2</v>
      </c>
      <c r="E40" s="81">
        <v>3.5999999999999997E-2</v>
      </c>
      <c r="H40">
        <f t="shared" si="2"/>
        <v>2044</v>
      </c>
      <c r="I40">
        <f t="shared" si="3"/>
        <v>23</v>
      </c>
      <c r="J40" s="81">
        <v>0</v>
      </c>
      <c r="K40" s="81">
        <v>0.02</v>
      </c>
    </row>
    <row r="41" spans="2:11" x14ac:dyDescent="0.2">
      <c r="B41">
        <f t="shared" si="0"/>
        <v>2045</v>
      </c>
      <c r="C41">
        <f t="shared" si="1"/>
        <v>24</v>
      </c>
      <c r="D41" s="81">
        <v>5.0999999999999997E-2</v>
      </c>
      <c r="E41" s="81">
        <v>3.5999999999999997E-2</v>
      </c>
      <c r="H41">
        <f t="shared" si="2"/>
        <v>2045</v>
      </c>
      <c r="I41">
        <f t="shared" si="3"/>
        <v>24</v>
      </c>
      <c r="J41" s="81">
        <v>0</v>
      </c>
      <c r="K41" s="81">
        <v>0.02</v>
      </c>
    </row>
    <row r="42" spans="2:11" x14ac:dyDescent="0.2">
      <c r="B42">
        <f t="shared" si="0"/>
        <v>2046</v>
      </c>
      <c r="C42">
        <f t="shared" si="1"/>
        <v>25</v>
      </c>
      <c r="D42" s="81">
        <v>5.0999999999999997E-2</v>
      </c>
      <c r="E42" s="81">
        <v>3.5999999999999997E-2</v>
      </c>
      <c r="H42">
        <f t="shared" si="2"/>
        <v>2046</v>
      </c>
      <c r="I42">
        <f t="shared" si="3"/>
        <v>25</v>
      </c>
      <c r="J42" s="81">
        <v>0</v>
      </c>
      <c r="K42" s="81">
        <v>0.02</v>
      </c>
    </row>
    <row r="43" spans="2:11" x14ac:dyDescent="0.2">
      <c r="B43">
        <f t="shared" si="0"/>
        <v>2047</v>
      </c>
      <c r="C43">
        <f t="shared" si="1"/>
        <v>26</v>
      </c>
      <c r="D43" s="81">
        <v>5.0999999999999997E-2</v>
      </c>
      <c r="E43" s="81">
        <v>3.5999999999999997E-2</v>
      </c>
      <c r="H43">
        <f t="shared" si="2"/>
        <v>2047</v>
      </c>
      <c r="I43">
        <f t="shared" si="3"/>
        <v>26</v>
      </c>
      <c r="J43" s="81">
        <v>0</v>
      </c>
      <c r="K43" s="81">
        <v>0.02</v>
      </c>
    </row>
    <row r="44" spans="2:11" x14ac:dyDescent="0.2">
      <c r="B44">
        <f t="shared" si="0"/>
        <v>2048</v>
      </c>
      <c r="C44">
        <f t="shared" si="1"/>
        <v>27</v>
      </c>
      <c r="D44" s="81">
        <v>5.0999999999999997E-2</v>
      </c>
      <c r="E44" s="81">
        <v>3.5999999999999997E-2</v>
      </c>
      <c r="H44">
        <f t="shared" si="2"/>
        <v>2048</v>
      </c>
      <c r="I44">
        <f t="shared" si="3"/>
        <v>27</v>
      </c>
      <c r="J44" s="81">
        <v>0</v>
      </c>
      <c r="K44" s="81">
        <v>0.02</v>
      </c>
    </row>
    <row r="45" spans="2:11" x14ac:dyDescent="0.2">
      <c r="B45">
        <f t="shared" si="0"/>
        <v>2049</v>
      </c>
      <c r="C45">
        <f t="shared" si="1"/>
        <v>28</v>
      </c>
      <c r="D45" s="81">
        <v>5.0999999999999997E-2</v>
      </c>
      <c r="E45" s="81">
        <v>3.5999999999999997E-2</v>
      </c>
      <c r="H45">
        <f t="shared" si="2"/>
        <v>2049</v>
      </c>
      <c r="I45">
        <f t="shared" si="3"/>
        <v>28</v>
      </c>
      <c r="J45" s="81">
        <v>0</v>
      </c>
      <c r="K45" s="81">
        <v>0.02</v>
      </c>
    </row>
    <row r="46" spans="2:11" x14ac:dyDescent="0.2">
      <c r="B46">
        <f t="shared" si="0"/>
        <v>2050</v>
      </c>
      <c r="C46">
        <f t="shared" si="1"/>
        <v>29</v>
      </c>
      <c r="D46" s="81">
        <v>5.0999999999999997E-2</v>
      </c>
      <c r="E46" s="81">
        <v>3.5999999999999997E-2</v>
      </c>
      <c r="H46">
        <f t="shared" si="2"/>
        <v>2050</v>
      </c>
      <c r="I46">
        <f t="shared" si="3"/>
        <v>29</v>
      </c>
      <c r="J46" s="81">
        <v>0</v>
      </c>
      <c r="K46" s="81">
        <v>0.02</v>
      </c>
    </row>
    <row r="47" spans="2:11" x14ac:dyDescent="0.2">
      <c r="B47">
        <f t="shared" si="0"/>
        <v>2051</v>
      </c>
      <c r="C47">
        <f t="shared" si="1"/>
        <v>30</v>
      </c>
      <c r="D47" s="81">
        <v>5.0999999999999997E-2</v>
      </c>
      <c r="E47" s="81">
        <v>3.5999999999999997E-2</v>
      </c>
      <c r="H47">
        <f t="shared" si="2"/>
        <v>2051</v>
      </c>
      <c r="I47">
        <f t="shared" si="3"/>
        <v>30</v>
      </c>
      <c r="J47" s="81">
        <v>0</v>
      </c>
      <c r="K47" s="81">
        <v>0.02</v>
      </c>
    </row>
    <row r="48" spans="2:11" x14ac:dyDescent="0.2">
      <c r="B48">
        <f t="shared" si="0"/>
        <v>2052</v>
      </c>
      <c r="C48">
        <f t="shared" si="1"/>
        <v>31</v>
      </c>
      <c r="D48" s="81">
        <v>5.0999999999999997E-2</v>
      </c>
      <c r="E48" s="81">
        <v>3.5999999999999997E-2</v>
      </c>
      <c r="H48">
        <f t="shared" si="2"/>
        <v>2052</v>
      </c>
      <c r="I48">
        <f t="shared" si="3"/>
        <v>31</v>
      </c>
      <c r="J48" s="81">
        <v>0</v>
      </c>
      <c r="K48" s="81">
        <v>0.02</v>
      </c>
    </row>
    <row r="49" spans="2:11" x14ac:dyDescent="0.2">
      <c r="B49">
        <f t="shared" si="0"/>
        <v>2053</v>
      </c>
      <c r="C49">
        <f t="shared" si="1"/>
        <v>32</v>
      </c>
      <c r="D49" s="81">
        <v>5.0999999999999997E-2</v>
      </c>
      <c r="E49" s="81">
        <v>3.5999999999999997E-2</v>
      </c>
      <c r="H49">
        <f t="shared" si="2"/>
        <v>2053</v>
      </c>
      <c r="I49">
        <f t="shared" si="3"/>
        <v>32</v>
      </c>
      <c r="J49" s="81">
        <v>0</v>
      </c>
      <c r="K49" s="81">
        <v>0.02</v>
      </c>
    </row>
    <row r="50" spans="2:11" x14ac:dyDescent="0.2">
      <c r="B50">
        <f t="shared" si="0"/>
        <v>2054</v>
      </c>
      <c r="C50">
        <f t="shared" si="1"/>
        <v>33</v>
      </c>
      <c r="D50" s="81">
        <v>5.0999999999999997E-2</v>
      </c>
      <c r="E50" s="81">
        <v>3.5999999999999997E-2</v>
      </c>
      <c r="H50">
        <f t="shared" si="2"/>
        <v>2054</v>
      </c>
      <c r="I50">
        <f t="shared" si="3"/>
        <v>33</v>
      </c>
      <c r="J50" s="81">
        <v>0</v>
      </c>
      <c r="K50" s="81">
        <v>0.02</v>
      </c>
    </row>
    <row r="51" spans="2:11" x14ac:dyDescent="0.2">
      <c r="B51">
        <f t="shared" si="0"/>
        <v>2055</v>
      </c>
      <c r="C51">
        <f t="shared" si="1"/>
        <v>34</v>
      </c>
      <c r="D51" s="81">
        <v>5.0999999999999997E-2</v>
      </c>
      <c r="E51" s="81">
        <v>3.5999999999999997E-2</v>
      </c>
      <c r="H51">
        <f t="shared" si="2"/>
        <v>2055</v>
      </c>
      <c r="I51">
        <f t="shared" si="3"/>
        <v>34</v>
      </c>
      <c r="J51" s="81">
        <v>0</v>
      </c>
      <c r="K51" s="81">
        <v>0.02</v>
      </c>
    </row>
    <row r="52" spans="2:11" x14ac:dyDescent="0.2">
      <c r="B52">
        <f t="shared" si="0"/>
        <v>2056</v>
      </c>
      <c r="C52">
        <f t="shared" si="1"/>
        <v>35</v>
      </c>
      <c r="D52" s="81">
        <v>5.0999999999999997E-2</v>
      </c>
      <c r="E52" s="81">
        <v>3.5999999999999997E-2</v>
      </c>
      <c r="H52">
        <f t="shared" si="2"/>
        <v>2056</v>
      </c>
      <c r="I52">
        <f t="shared" si="3"/>
        <v>35</v>
      </c>
      <c r="J52" s="81">
        <v>0</v>
      </c>
      <c r="K52" s="81">
        <v>0.02</v>
      </c>
    </row>
    <row r="53" spans="2:11" x14ac:dyDescent="0.2">
      <c r="B53">
        <f t="shared" si="0"/>
        <v>2057</v>
      </c>
      <c r="C53">
        <f t="shared" si="1"/>
        <v>36</v>
      </c>
      <c r="D53" s="81">
        <v>5.0999999999999997E-2</v>
      </c>
      <c r="E53" s="81">
        <v>3.5999999999999997E-2</v>
      </c>
      <c r="H53">
        <f t="shared" si="2"/>
        <v>2057</v>
      </c>
      <c r="I53">
        <f t="shared" si="3"/>
        <v>36</v>
      </c>
      <c r="J53" s="81">
        <v>0</v>
      </c>
      <c r="K53" s="81">
        <v>0.02</v>
      </c>
    </row>
    <row r="54" spans="2:11" x14ac:dyDescent="0.2">
      <c r="B54">
        <f t="shared" si="0"/>
        <v>2058</v>
      </c>
      <c r="C54">
        <f t="shared" si="1"/>
        <v>37</v>
      </c>
      <c r="D54" s="81">
        <v>5.0999999999999997E-2</v>
      </c>
      <c r="E54" s="81">
        <v>3.5999999999999997E-2</v>
      </c>
      <c r="H54">
        <f t="shared" si="2"/>
        <v>2058</v>
      </c>
      <c r="I54">
        <f t="shared" si="3"/>
        <v>37</v>
      </c>
      <c r="J54" s="81">
        <v>0</v>
      </c>
      <c r="K54" s="81">
        <v>0.02</v>
      </c>
    </row>
    <row r="55" spans="2:11" x14ac:dyDescent="0.2">
      <c r="B55">
        <f t="shared" si="0"/>
        <v>2059</v>
      </c>
      <c r="C55">
        <f t="shared" si="1"/>
        <v>38</v>
      </c>
      <c r="D55" s="81">
        <v>5.0999999999999997E-2</v>
      </c>
      <c r="E55" s="81">
        <v>3.5999999999999997E-2</v>
      </c>
      <c r="H55">
        <f t="shared" si="2"/>
        <v>2059</v>
      </c>
      <c r="I55">
        <f t="shared" si="3"/>
        <v>38</v>
      </c>
      <c r="J55" s="81">
        <v>0</v>
      </c>
      <c r="K55" s="81">
        <v>0.02</v>
      </c>
    </row>
    <row r="56" spans="2:11" x14ac:dyDescent="0.2">
      <c r="B56">
        <f t="shared" si="0"/>
        <v>2060</v>
      </c>
      <c r="C56">
        <f t="shared" si="1"/>
        <v>39</v>
      </c>
      <c r="D56" s="81">
        <v>5.0999999999999997E-2</v>
      </c>
      <c r="E56" s="81">
        <v>3.5999999999999997E-2</v>
      </c>
      <c r="H56">
        <f t="shared" si="2"/>
        <v>2060</v>
      </c>
      <c r="I56">
        <f t="shared" si="3"/>
        <v>39</v>
      </c>
      <c r="J56" s="81">
        <v>0</v>
      </c>
      <c r="K56" s="81">
        <v>0.02</v>
      </c>
    </row>
    <row r="57" spans="2:11" x14ac:dyDescent="0.2">
      <c r="B57">
        <f t="shared" si="0"/>
        <v>2061</v>
      </c>
      <c r="C57">
        <f t="shared" si="1"/>
        <v>40</v>
      </c>
      <c r="D57" s="81">
        <v>5.0999999999999997E-2</v>
      </c>
      <c r="E57" s="81">
        <v>3.5999999999999997E-2</v>
      </c>
      <c r="H57">
        <f t="shared" si="2"/>
        <v>2061</v>
      </c>
      <c r="I57">
        <f t="shared" si="3"/>
        <v>40</v>
      </c>
      <c r="J57" s="81">
        <v>0</v>
      </c>
      <c r="K57" s="81">
        <v>0.02</v>
      </c>
    </row>
    <row r="58" spans="2:11" x14ac:dyDescent="0.2">
      <c r="B58">
        <f t="shared" si="0"/>
        <v>2062</v>
      </c>
      <c r="C58">
        <f t="shared" si="1"/>
        <v>41</v>
      </c>
      <c r="D58" s="81">
        <v>5.0999999999999997E-2</v>
      </c>
      <c r="E58" s="81">
        <v>3.5999999999999997E-2</v>
      </c>
      <c r="H58">
        <f t="shared" si="2"/>
        <v>2062</v>
      </c>
      <c r="I58">
        <f t="shared" si="3"/>
        <v>41</v>
      </c>
      <c r="J58" s="81">
        <v>0</v>
      </c>
      <c r="K58" s="81">
        <v>0.02</v>
      </c>
    </row>
    <row r="59" spans="2:11" x14ac:dyDescent="0.2">
      <c r="B59">
        <f t="shared" si="0"/>
        <v>2063</v>
      </c>
      <c r="C59">
        <f t="shared" si="1"/>
        <v>42</v>
      </c>
      <c r="D59" s="81">
        <v>5.0999999999999997E-2</v>
      </c>
      <c r="E59" s="81">
        <v>3.5999999999999997E-2</v>
      </c>
      <c r="H59">
        <f t="shared" si="2"/>
        <v>2063</v>
      </c>
      <c r="I59">
        <f t="shared" si="3"/>
        <v>42</v>
      </c>
      <c r="J59" s="81">
        <v>0</v>
      </c>
      <c r="K59" s="81">
        <v>0.02</v>
      </c>
    </row>
    <row r="60" spans="2:11" x14ac:dyDescent="0.2">
      <c r="B60">
        <f t="shared" si="0"/>
        <v>2064</v>
      </c>
      <c r="C60">
        <f t="shared" si="1"/>
        <v>43</v>
      </c>
      <c r="D60" s="81">
        <v>5.0999999999999997E-2</v>
      </c>
      <c r="E60" s="81">
        <v>3.5999999999999997E-2</v>
      </c>
      <c r="H60">
        <f t="shared" si="2"/>
        <v>2064</v>
      </c>
      <c r="I60">
        <f t="shared" si="3"/>
        <v>43</v>
      </c>
      <c r="J60" s="81">
        <v>0</v>
      </c>
      <c r="K60" s="81">
        <v>0.02</v>
      </c>
    </row>
    <row r="61" spans="2:11" x14ac:dyDescent="0.2">
      <c r="B61">
        <f t="shared" si="0"/>
        <v>2065</v>
      </c>
      <c r="C61">
        <f t="shared" si="1"/>
        <v>44</v>
      </c>
      <c r="D61" s="81">
        <v>5.0999999999999997E-2</v>
      </c>
      <c r="E61" s="81">
        <v>3.5999999999999997E-2</v>
      </c>
      <c r="H61">
        <f t="shared" si="2"/>
        <v>2065</v>
      </c>
      <c r="I61">
        <f t="shared" si="3"/>
        <v>44</v>
      </c>
      <c r="J61" s="81">
        <v>0</v>
      </c>
      <c r="K61" s="81">
        <v>0.02</v>
      </c>
    </row>
    <row r="62" spans="2:11" x14ac:dyDescent="0.2">
      <c r="B62">
        <f t="shared" si="0"/>
        <v>2066</v>
      </c>
      <c r="C62">
        <f t="shared" si="1"/>
        <v>45</v>
      </c>
      <c r="D62" s="81">
        <v>5.0999999999999997E-2</v>
      </c>
      <c r="E62" s="81">
        <v>3.5999999999999997E-2</v>
      </c>
      <c r="H62">
        <f t="shared" si="2"/>
        <v>2066</v>
      </c>
      <c r="I62">
        <f t="shared" si="3"/>
        <v>45</v>
      </c>
      <c r="J62" s="81">
        <v>0</v>
      </c>
      <c r="K62" s="81">
        <v>0.02</v>
      </c>
    </row>
    <row r="63" spans="2:11" x14ac:dyDescent="0.2">
      <c r="B63">
        <f t="shared" si="0"/>
        <v>2067</v>
      </c>
      <c r="C63">
        <f t="shared" si="1"/>
        <v>46</v>
      </c>
      <c r="D63" s="81">
        <v>5.0999999999999997E-2</v>
      </c>
      <c r="E63" s="81">
        <v>3.5999999999999997E-2</v>
      </c>
      <c r="H63">
        <f t="shared" si="2"/>
        <v>2067</v>
      </c>
      <c r="I63">
        <f t="shared" si="3"/>
        <v>46</v>
      </c>
      <c r="J63" s="81">
        <v>0</v>
      </c>
      <c r="K63" s="81">
        <v>0.02</v>
      </c>
    </row>
    <row r="64" spans="2:11" x14ac:dyDescent="0.2">
      <c r="B64">
        <f t="shared" si="0"/>
        <v>2068</v>
      </c>
      <c r="C64">
        <f t="shared" si="1"/>
        <v>47</v>
      </c>
      <c r="D64" s="81">
        <v>5.0999999999999997E-2</v>
      </c>
      <c r="E64" s="81">
        <v>3.5999999999999997E-2</v>
      </c>
      <c r="H64">
        <f t="shared" si="2"/>
        <v>2068</v>
      </c>
      <c r="I64">
        <f t="shared" si="3"/>
        <v>47</v>
      </c>
      <c r="J64" s="81">
        <v>0</v>
      </c>
      <c r="K64" s="81">
        <v>0.02</v>
      </c>
    </row>
    <row r="65" spans="2:11" x14ac:dyDescent="0.2">
      <c r="B65">
        <f t="shared" si="0"/>
        <v>2069</v>
      </c>
      <c r="C65">
        <f t="shared" si="1"/>
        <v>48</v>
      </c>
      <c r="D65" s="81">
        <v>5.0999999999999997E-2</v>
      </c>
      <c r="E65" s="81">
        <v>3.5999999999999997E-2</v>
      </c>
      <c r="H65">
        <f t="shared" si="2"/>
        <v>2069</v>
      </c>
      <c r="I65">
        <f t="shared" si="3"/>
        <v>48</v>
      </c>
      <c r="J65" s="81">
        <v>0</v>
      </c>
      <c r="K65" s="81">
        <v>0.02</v>
      </c>
    </row>
    <row r="66" spans="2:11" x14ac:dyDescent="0.2">
      <c r="B66">
        <f t="shared" si="0"/>
        <v>2070</v>
      </c>
      <c r="C66">
        <f t="shared" si="1"/>
        <v>49</v>
      </c>
      <c r="D66" s="81">
        <v>5.0999999999999997E-2</v>
      </c>
      <c r="E66" s="81">
        <v>3.5999999999999997E-2</v>
      </c>
      <c r="H66">
        <f t="shared" si="2"/>
        <v>2070</v>
      </c>
      <c r="I66">
        <f t="shared" si="3"/>
        <v>49</v>
      </c>
      <c r="J66" s="81">
        <v>0</v>
      </c>
      <c r="K66" s="81">
        <v>0.02</v>
      </c>
    </row>
    <row r="67" spans="2:11" x14ac:dyDescent="0.2">
      <c r="B67">
        <f t="shared" si="0"/>
        <v>2071</v>
      </c>
      <c r="C67">
        <f t="shared" si="1"/>
        <v>50</v>
      </c>
      <c r="D67" s="81">
        <v>5.0999999999999997E-2</v>
      </c>
      <c r="E67" s="81">
        <v>3.5999999999999997E-2</v>
      </c>
      <c r="H67">
        <f t="shared" si="2"/>
        <v>2071</v>
      </c>
      <c r="I67">
        <f t="shared" si="3"/>
        <v>50</v>
      </c>
      <c r="J67" s="81">
        <v>0</v>
      </c>
      <c r="K67" s="81">
        <v>0.02</v>
      </c>
    </row>
    <row r="68" spans="2:11" x14ac:dyDescent="0.2">
      <c r="B68">
        <f t="shared" si="0"/>
        <v>2072</v>
      </c>
      <c r="C68">
        <f t="shared" si="1"/>
        <v>51</v>
      </c>
      <c r="D68" s="81">
        <v>5.0999999999999997E-2</v>
      </c>
      <c r="E68" s="81">
        <v>3.5999999999999997E-2</v>
      </c>
      <c r="H68">
        <f t="shared" si="2"/>
        <v>2072</v>
      </c>
      <c r="I68">
        <f t="shared" si="3"/>
        <v>51</v>
      </c>
      <c r="J68" s="81">
        <v>0</v>
      </c>
      <c r="K68" s="81">
        <v>0.02</v>
      </c>
    </row>
    <row r="69" spans="2:11" x14ac:dyDescent="0.2">
      <c r="B69">
        <f t="shared" si="0"/>
        <v>2073</v>
      </c>
      <c r="C69">
        <f t="shared" si="1"/>
        <v>52</v>
      </c>
      <c r="D69" s="81">
        <v>5.0999999999999997E-2</v>
      </c>
      <c r="E69" s="81">
        <v>3.5999999999999997E-2</v>
      </c>
      <c r="H69">
        <f t="shared" si="2"/>
        <v>2073</v>
      </c>
      <c r="I69">
        <f t="shared" si="3"/>
        <v>52</v>
      </c>
      <c r="J69" s="81">
        <v>0</v>
      </c>
      <c r="K69" s="81">
        <v>0.02</v>
      </c>
    </row>
    <row r="70" spans="2:11" x14ac:dyDescent="0.2">
      <c r="B70">
        <f t="shared" si="0"/>
        <v>2074</v>
      </c>
      <c r="C70">
        <f t="shared" si="1"/>
        <v>53</v>
      </c>
      <c r="D70" s="81">
        <v>5.0999999999999997E-2</v>
      </c>
      <c r="E70" s="81">
        <v>3.5999999999999997E-2</v>
      </c>
      <c r="H70">
        <f t="shared" si="2"/>
        <v>2074</v>
      </c>
      <c r="I70">
        <f t="shared" si="3"/>
        <v>53</v>
      </c>
      <c r="J70" s="81">
        <v>0</v>
      </c>
      <c r="K70" s="81">
        <v>0.02</v>
      </c>
    </row>
    <row r="71" spans="2:11" x14ac:dyDescent="0.2">
      <c r="B71">
        <f t="shared" si="0"/>
        <v>2075</v>
      </c>
      <c r="C71">
        <f t="shared" si="1"/>
        <v>54</v>
      </c>
      <c r="D71" s="81">
        <v>5.0999999999999997E-2</v>
      </c>
      <c r="E71" s="81">
        <v>3.5999999999999997E-2</v>
      </c>
      <c r="H71">
        <f t="shared" si="2"/>
        <v>2075</v>
      </c>
      <c r="I71">
        <f t="shared" si="3"/>
        <v>54</v>
      </c>
      <c r="J71" s="81">
        <v>0</v>
      </c>
      <c r="K71" s="81">
        <v>0.02</v>
      </c>
    </row>
    <row r="72" spans="2:11" x14ac:dyDescent="0.2">
      <c r="B72">
        <f t="shared" si="0"/>
        <v>2076</v>
      </c>
      <c r="C72">
        <f t="shared" si="1"/>
        <v>55</v>
      </c>
      <c r="D72" s="81">
        <v>5.0999999999999997E-2</v>
      </c>
      <c r="E72" s="81">
        <v>3.5999999999999997E-2</v>
      </c>
      <c r="H72">
        <f t="shared" si="2"/>
        <v>2076</v>
      </c>
      <c r="I72">
        <f t="shared" si="3"/>
        <v>55</v>
      </c>
      <c r="J72" s="81">
        <v>0</v>
      </c>
      <c r="K72" s="81">
        <v>0.02</v>
      </c>
    </row>
    <row r="73" spans="2:11" x14ac:dyDescent="0.2">
      <c r="B73">
        <f t="shared" si="0"/>
        <v>2077</v>
      </c>
      <c r="C73">
        <f t="shared" si="1"/>
        <v>56</v>
      </c>
      <c r="D73" s="81">
        <v>5.0999999999999997E-2</v>
      </c>
      <c r="E73" s="81">
        <v>3.5999999999999997E-2</v>
      </c>
      <c r="H73">
        <f t="shared" si="2"/>
        <v>2077</v>
      </c>
      <c r="I73">
        <f t="shared" si="3"/>
        <v>56</v>
      </c>
      <c r="J73" s="81">
        <v>0</v>
      </c>
      <c r="K73" s="81">
        <v>0.02</v>
      </c>
    </row>
  </sheetData>
  <pageMargins left="0.7" right="0.7" top="0.75" bottom="0.75" header="0.3" footer="0.3"/>
  <pageSetup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C9980-B5A8-41B3-A4A2-F24ABB8DA6F0}">
  <dimension ref="A1:AD62"/>
  <sheetViews>
    <sheetView workbookViewId="0">
      <selection activeCell="E7" sqref="E7"/>
    </sheetView>
  </sheetViews>
  <sheetFormatPr baseColWidth="10" defaultRowHeight="15" x14ac:dyDescent="0.2"/>
  <cols>
    <col min="3" max="3" width="14.6640625" customWidth="1"/>
    <col min="7" max="7" width="12" bestFit="1" customWidth="1"/>
    <col min="16" max="16" width="16.1640625" customWidth="1"/>
    <col min="17" max="17" width="19" customWidth="1"/>
    <col min="20" max="20" width="14.5" customWidth="1"/>
    <col min="21" max="21" width="17.83203125" customWidth="1"/>
    <col min="22" max="22" width="16.83203125" customWidth="1"/>
    <col min="23" max="23" width="20.83203125" customWidth="1"/>
    <col min="28" max="28" width="17.5" customWidth="1"/>
    <col min="29" max="29" width="18.5" customWidth="1"/>
  </cols>
  <sheetData>
    <row r="1" spans="1:30" x14ac:dyDescent="0.2">
      <c r="A1" t="s">
        <v>169</v>
      </c>
    </row>
    <row r="3" spans="1:30" x14ac:dyDescent="0.2">
      <c r="B3" t="s">
        <v>174</v>
      </c>
      <c r="D3">
        <f ca="1">IF('Autres hypothèses'!C12=0,R5,VA!AD5)-('Autres hypothèses'!C3-1)/(2*'Autres hypothèses'!C3)</f>
        <v>19.158187159224443</v>
      </c>
      <c r="N3" t="s">
        <v>182</v>
      </c>
      <c r="T3" t="s">
        <v>188</v>
      </c>
    </row>
    <row r="4" spans="1:30" x14ac:dyDescent="0.2">
      <c r="T4" s="90" t="s">
        <v>189</v>
      </c>
    </row>
    <row r="5" spans="1:30" x14ac:dyDescent="0.2">
      <c r="N5" t="s">
        <v>177</v>
      </c>
      <c r="O5" t="s">
        <v>179</v>
      </c>
      <c r="P5" t="s">
        <v>175</v>
      </c>
      <c r="Q5" t="s">
        <v>184</v>
      </c>
      <c r="R5" s="85">
        <f ca="1">SUM(R7:R62)</f>
        <v>17.190943679955257</v>
      </c>
      <c r="T5" t="s">
        <v>190</v>
      </c>
      <c r="U5" t="s">
        <v>191</v>
      </c>
      <c r="V5" t="s">
        <v>192</v>
      </c>
      <c r="W5" t="s">
        <v>193</v>
      </c>
      <c r="X5" t="s">
        <v>198</v>
      </c>
      <c r="AB5" t="s">
        <v>175</v>
      </c>
      <c r="AC5" t="s">
        <v>184</v>
      </c>
      <c r="AD5" s="85">
        <f ca="1">SUM(AD7:AD62)</f>
        <v>19.616520492557775</v>
      </c>
    </row>
    <row r="6" spans="1:30" x14ac:dyDescent="0.2">
      <c r="B6" s="84" t="s">
        <v>158</v>
      </c>
      <c r="C6" s="84" t="s">
        <v>159</v>
      </c>
      <c r="D6" s="84" t="s">
        <v>160</v>
      </c>
      <c r="E6" s="84" t="s">
        <v>161</v>
      </c>
      <c r="F6" s="84" t="s">
        <v>162</v>
      </c>
      <c r="G6" s="84" t="s">
        <v>163</v>
      </c>
      <c r="I6" s="84" t="s">
        <v>170</v>
      </c>
      <c r="J6" s="84" t="s">
        <v>171</v>
      </c>
      <c r="K6" s="84" t="s">
        <v>172</v>
      </c>
      <c r="L6" s="84" t="s">
        <v>173</v>
      </c>
      <c r="N6" s="88" t="s">
        <v>178</v>
      </c>
      <c r="O6" s="88" t="s">
        <v>180</v>
      </c>
      <c r="P6" t="s">
        <v>176</v>
      </c>
      <c r="Q6" t="s">
        <v>185</v>
      </c>
      <c r="R6" t="s">
        <v>186</v>
      </c>
      <c r="T6" s="84" t="s">
        <v>194</v>
      </c>
      <c r="U6" s="84" t="s">
        <v>195</v>
      </c>
      <c r="V6" s="84" t="s">
        <v>196</v>
      </c>
      <c r="W6" s="90" t="s">
        <v>197</v>
      </c>
      <c r="X6" t="s">
        <v>190</v>
      </c>
      <c r="Y6" t="s">
        <v>191</v>
      </c>
      <c r="Z6" t="s">
        <v>192</v>
      </c>
      <c r="AA6" t="s">
        <v>193</v>
      </c>
      <c r="AB6" t="s">
        <v>176</v>
      </c>
      <c r="AC6" t="s">
        <v>185</v>
      </c>
      <c r="AD6" t="s">
        <v>186</v>
      </c>
    </row>
    <row r="7" spans="1:30" x14ac:dyDescent="0.2">
      <c r="B7">
        <v>0</v>
      </c>
      <c r="C7">
        <f>'Probabilités de décès'!C10</f>
        <v>2022</v>
      </c>
      <c r="D7">
        <f>'Probabilités de décès'!C8</f>
        <v>65</v>
      </c>
      <c r="E7" s="86">
        <f ca="1">'Probabilités de décès'!D14</f>
        <v>1.0299931055725532E-2</v>
      </c>
      <c r="F7" s="86">
        <f ca="1">1-E7</f>
        <v>0.98970006894427442</v>
      </c>
      <c r="G7" s="86">
        <f>1</f>
        <v>1</v>
      </c>
      <c r="I7">
        <f>'Probabilités de décès'!F8</f>
        <v>62</v>
      </c>
      <c r="J7" s="86">
        <f ca="1">'Probabilités de décès'!H14</f>
        <v>4.8264506953865725E-3</v>
      </c>
      <c r="K7" s="86">
        <f ca="1">1-J7</f>
        <v>0.99517354930461344</v>
      </c>
      <c r="L7" s="86">
        <f>1</f>
        <v>1</v>
      </c>
      <c r="N7" s="85">
        <f>'Autres hypothèses'!$C$2</f>
        <v>1</v>
      </c>
      <c r="O7" s="85">
        <f>IF(B7&lt;'Autres hypothèses'!$C$7,'Autres hypothèses'!$C$8*N7,IF(B7&lt;'Autres hypothèses'!$C$7+'Autres hypothèses'!$C$10,'Autres hypothèses'!$C$11*N7,0))</f>
        <v>1</v>
      </c>
      <c r="P7" s="85">
        <f>G7*N7+(1-G7)*O7</f>
        <v>1</v>
      </c>
      <c r="Q7" s="86">
        <f>1</f>
        <v>1</v>
      </c>
      <c r="R7" s="85">
        <f>P7*Q7</f>
        <v>1</v>
      </c>
      <c r="T7" s="86">
        <f>L7*G7</f>
        <v>1</v>
      </c>
      <c r="U7" s="86">
        <f>G7*(1-L7)</f>
        <v>0</v>
      </c>
      <c r="V7" s="86">
        <f>(1-G7)*L7</f>
        <v>0</v>
      </c>
      <c r="W7" s="86">
        <f>(1-G7)*(1-L7)</f>
        <v>0</v>
      </c>
      <c r="X7" s="85">
        <f>'Autres hypothèses'!$C$2</f>
        <v>1</v>
      </c>
      <c r="Y7" s="85">
        <f>X7</f>
        <v>1</v>
      </c>
      <c r="Z7" s="85">
        <f>MAX(IF(B7&lt;'Autres hypothèses'!$C$7,'Autres hypothèses'!$C$8*X7,IF(B7&lt;'Autres hypothèses'!$C$7+'Autres hypothèses'!$C$10,'Autres hypothèses'!$C$11*X7,0)),IF('Autres hypothèses'!$C$12=1,X7*'Autres hypothèses'!$C$13))</f>
        <v>1</v>
      </c>
      <c r="AA7" s="85">
        <f>IF(B7&lt;'Autres hypothèses'!$C$7,'Autres hypothèses'!$C$8*X7,IF(B7&lt;'Autres hypothèses'!$C$7+'Autres hypothèses'!$C$10,'Autres hypothèses'!$C$11*X7,0))</f>
        <v>1</v>
      </c>
      <c r="AB7" s="85">
        <f>T7*X7+U7*Y7+V7*Z7+W7*AA7</f>
        <v>1</v>
      </c>
      <c r="AC7" s="86">
        <f>1</f>
        <v>1</v>
      </c>
      <c r="AD7" s="85">
        <f>AB7*AC7</f>
        <v>1</v>
      </c>
    </row>
    <row r="8" spans="1:30" x14ac:dyDescent="0.2">
      <c r="B8">
        <f>B7+1</f>
        <v>1</v>
      </c>
      <c r="C8">
        <f>C7+1</f>
        <v>2023</v>
      </c>
      <c r="D8">
        <f>D7+1</f>
        <v>66</v>
      </c>
      <c r="E8" s="86">
        <f ca="1">IF(E7=1,1,'Probabilités de décès'!D15)</f>
        <v>1.07435010894737E-2</v>
      </c>
      <c r="F8" s="86">
        <f t="shared" ref="F8:F62" ca="1" si="0">1-E8</f>
        <v>0.98925649891052625</v>
      </c>
      <c r="G8" s="86">
        <f ca="1">G7*F7</f>
        <v>0.98970006894427442</v>
      </c>
      <c r="I8">
        <f>I7+1</f>
        <v>63</v>
      </c>
      <c r="J8" s="86">
        <f ca="1">IF(J7=1,1,'Probabilités de décès'!H15)</f>
        <v>5.1954200757657748E-3</v>
      </c>
      <c r="K8" s="86">
        <f t="shared" ref="K8:K62" ca="1" si="1">1-J8</f>
        <v>0.99480457992423421</v>
      </c>
      <c r="L8" s="86">
        <f ca="1">L7*K7</f>
        <v>0.99517354930461344</v>
      </c>
      <c r="N8" s="85">
        <f>N7*(1+IF('Autres hypothèses'!$C$5="Aucun",VLOOKUP(C8-1,'Autres hypothèses'!$H$18:$K$73,3,FALSE),VLOOKUP(C8-1,'Autres hypothèses'!$H$18:$K$73,4,FALSE)))</f>
        <v>1.02</v>
      </c>
      <c r="O8" s="85">
        <f>IF(B8&lt;'Autres hypothèses'!$C$7,'Autres hypothèses'!$C$8*N8,IF(B8&lt;'Autres hypothèses'!$C$7+'Autres hypothèses'!$C$10,'Autres hypothèses'!$C$11*N8,0))</f>
        <v>1.02</v>
      </c>
      <c r="P8" s="85">
        <f t="shared" ref="P8:P62" ca="1" si="2">G8*N8+(1-G8)*O8</f>
        <v>1.02</v>
      </c>
      <c r="Q8" s="86">
        <f>Q7/(1+IF('Autres hypothèses'!$C$4="Taux constant",VLOOKUP(C8-1,'Autres hypothèses'!$B$18:$E$73,3,FALSE),VLOOKUP(C8-1,'Autres hypothèses'!$B$18:$E$73,4,FALSE)))</f>
        <v>0.95147478591817325</v>
      </c>
      <c r="R8" s="85">
        <f t="shared" ref="R8:R62" ca="1" si="3">P8*Q8</f>
        <v>0.97050428163653668</v>
      </c>
      <c r="T8" s="86">
        <f t="shared" ref="T8:T62" ca="1" si="4">L8*G8</f>
        <v>0.98492333035829416</v>
      </c>
      <c r="U8" s="86">
        <f t="shared" ref="U8:U62" ca="1" si="5">G8*(1-L8)</f>
        <v>4.7767385859802235E-3</v>
      </c>
      <c r="V8" s="86">
        <f t="shared" ref="V8:V62" ca="1" si="6">(1-G8)*L8</f>
        <v>1.0250218946319235E-2</v>
      </c>
      <c r="W8" s="86">
        <f t="shared" ref="W8:W62" ca="1" si="7">(1-G8)*(1-L8)</f>
        <v>4.9712109406340366E-5</v>
      </c>
      <c r="X8" s="85">
        <f>X7*(1+IF('Autres hypothèses'!$C$5="Aucun",VLOOKUP(C8-1,'Autres hypothèses'!$H$18:$K$73,3,FALSE),VLOOKUP(C8-1,'Autres hypothèses'!$H$18:$K$73,4,FALSE)))</f>
        <v>1.02</v>
      </c>
      <c r="Y8" s="85">
        <f t="shared" ref="Y8:Y62" si="8">X8</f>
        <v>1.02</v>
      </c>
      <c r="Z8" s="85">
        <f>MAX(IF(B8&lt;'Autres hypothèses'!$C$7,'Autres hypothèses'!$C$8*X8,IF(B8&lt;'Autres hypothèses'!$C$7+'Autres hypothèses'!$C$10,'Autres hypothèses'!$C$11*X8,0)),IF('Autres hypothèses'!$C$12=1,X8*'Autres hypothèses'!$C$13))</f>
        <v>1.02</v>
      </c>
      <c r="AA8" s="85">
        <f>IF(B8&lt;'Autres hypothèses'!$C$7,'Autres hypothèses'!$C$8*X8,IF(B8&lt;'Autres hypothèses'!$C$7+'Autres hypothèses'!$C$10,'Autres hypothèses'!$C$11*X8,0))</f>
        <v>1.02</v>
      </c>
      <c r="AB8" s="85">
        <f t="shared" ref="AB8:AB62" ca="1" si="9">T8*X8+U8*Y8+V8*Z8+W8*AA8</f>
        <v>1.0199999999999998</v>
      </c>
      <c r="AC8" s="86">
        <f>AC7/(1+IF('Autres hypothèses'!$C$4="Taux constant",VLOOKUP(C8-1,'Autres hypothèses'!$B$18:$E$73,3,FALSE),VLOOKUP(C8-1,'Autres hypothèses'!$B$18:$E$73,4,FALSE)))</f>
        <v>0.95147478591817325</v>
      </c>
      <c r="AD8" s="85">
        <f ca="1">AB8*AC8</f>
        <v>0.97050428163653657</v>
      </c>
    </row>
    <row r="9" spans="1:30" x14ac:dyDescent="0.2">
      <c r="B9">
        <f t="shared" ref="B9:B62" si="10">B8+1</f>
        <v>2</v>
      </c>
      <c r="C9">
        <f t="shared" ref="C9:C62" si="11">C8+1</f>
        <v>2024</v>
      </c>
      <c r="D9">
        <f t="shared" ref="D9:D62" si="12">D8+1</f>
        <v>67</v>
      </c>
      <c r="E9" s="86">
        <f ca="1">IF(E8=1,1,'Probabilités de décès'!D16)</f>
        <v>1.1210216717163648E-2</v>
      </c>
      <c r="F9" s="86">
        <f t="shared" ca="1" si="0"/>
        <v>0.9887897832828364</v>
      </c>
      <c r="G9" s="86">
        <f t="shared" ref="G9:G62" ca="1" si="13">G8*F8</f>
        <v>0.97906722517531941</v>
      </c>
      <c r="I9">
        <f t="shared" ref="I9:I62" si="14">I8+1</f>
        <v>64</v>
      </c>
      <c r="J9" s="86">
        <f ca="1">IF(J8=1,1,'Probabilités de décès'!H16)</f>
        <v>5.5896129762183005E-3</v>
      </c>
      <c r="K9" s="86">
        <f t="shared" ca="1" si="1"/>
        <v>0.99441038702378171</v>
      </c>
      <c r="L9" s="86">
        <f t="shared" ref="L9:L62" ca="1" si="15">L8*K8</f>
        <v>0.9900032046676851</v>
      </c>
      <c r="N9" s="85">
        <f>N8*(1+IF('Autres hypothèses'!$C$5="Aucun",VLOOKUP(C9-1,'Autres hypothèses'!$H$18:$K$73,3,FALSE),VLOOKUP(C9-1,'Autres hypothèses'!$H$18:$K$73,4,FALSE)))</f>
        <v>1.0404</v>
      </c>
      <c r="O9" s="85">
        <f>IF(B9&lt;'Autres hypothèses'!$C$7,'Autres hypothèses'!$C$8*N9,IF(B9&lt;'Autres hypothèses'!$C$7+'Autres hypothèses'!$C$10,'Autres hypothèses'!$C$11*N9,0))</f>
        <v>1.0404</v>
      </c>
      <c r="P9" s="85">
        <f t="shared" ca="1" si="2"/>
        <v>1.0404</v>
      </c>
      <c r="Q9" s="86">
        <f>Q8/(1+IF('Autres hypothèses'!$C$4="Taux constant",VLOOKUP(C9-1,'Autres hypothèses'!$B$18:$E$73,3,FALSE),VLOOKUP(C9-1,'Autres hypothèses'!$B$18:$E$73,4,FALSE)))</f>
        <v>0.90530426823803356</v>
      </c>
      <c r="R9" s="85">
        <f t="shared" ca="1" si="3"/>
        <v>0.9418785606748501</v>
      </c>
      <c r="T9" s="86">
        <f t="shared" ca="1" si="4"/>
        <v>0.96927969050866425</v>
      </c>
      <c r="U9" s="86">
        <f t="shared" ca="1" si="5"/>
        <v>9.7875346666551344E-3</v>
      </c>
      <c r="V9" s="86">
        <f t="shared" ca="1" si="6"/>
        <v>2.0723514159020823E-2</v>
      </c>
      <c r="W9" s="86">
        <f t="shared" ca="1" si="7"/>
        <v>2.0926066565976576E-4</v>
      </c>
      <c r="X9" s="85">
        <f>X8*(1+IF('Autres hypothèses'!$C$5="Aucun",VLOOKUP(C9-1,'Autres hypothèses'!$H$18:$K$73,3,FALSE),VLOOKUP(C9-1,'Autres hypothèses'!$H$18:$K$73,4,FALSE)))</f>
        <v>1.0404</v>
      </c>
      <c r="Y9" s="85">
        <f t="shared" si="8"/>
        <v>1.0404</v>
      </c>
      <c r="Z9" s="85">
        <f>MAX(IF(B9&lt;'Autres hypothèses'!$C$7,'Autres hypothèses'!$C$8*X9,IF(B9&lt;'Autres hypothèses'!$C$7+'Autres hypothèses'!$C$10,'Autres hypothèses'!$C$11*X9,0)),IF('Autres hypothèses'!$C$12=1,X9*'Autres hypothèses'!$C$13))</f>
        <v>1.0404</v>
      </c>
      <c r="AA9" s="85">
        <f>IF(B9&lt;'Autres hypothèses'!$C$7,'Autres hypothèses'!$C$8*X9,IF(B9&lt;'Autres hypothèses'!$C$7+'Autres hypothèses'!$C$10,'Autres hypothèses'!$C$11*X9,0))</f>
        <v>1.0404</v>
      </c>
      <c r="AB9" s="85">
        <f t="shared" ca="1" si="9"/>
        <v>1.0404</v>
      </c>
      <c r="AC9" s="86">
        <f>AC8/(1+IF('Autres hypothèses'!$C$4="Taux constant",VLOOKUP(C9-1,'Autres hypothèses'!$B$18:$E$73,3,FALSE),VLOOKUP(C9-1,'Autres hypothèses'!$B$18:$E$73,4,FALSE)))</f>
        <v>0.90530426823803356</v>
      </c>
      <c r="AD9" s="85">
        <f t="shared" ref="AD9:AD62" ca="1" si="16">AB9*AC9</f>
        <v>0.9418785606748501</v>
      </c>
    </row>
    <row r="10" spans="1:30" x14ac:dyDescent="0.2">
      <c r="B10">
        <f t="shared" si="10"/>
        <v>3</v>
      </c>
      <c r="C10">
        <f t="shared" si="11"/>
        <v>2025</v>
      </c>
      <c r="D10">
        <f t="shared" si="12"/>
        <v>68</v>
      </c>
      <c r="E10" s="86">
        <f ca="1">IF(E9=1,1,'Probabilités de décès'!D17)</f>
        <v>1.177085239615001E-2</v>
      </c>
      <c r="F10" s="86">
        <f t="shared" ca="1" si="0"/>
        <v>0.98822914760384994</v>
      </c>
      <c r="G10" s="86">
        <f t="shared" ca="1" si="13"/>
        <v>0.96809166940043212</v>
      </c>
      <c r="I10">
        <f t="shared" si="14"/>
        <v>65</v>
      </c>
      <c r="J10" s="86">
        <f ca="1">IF(J9=1,1,'Probabilités de décès'!H17)</f>
        <v>6.0354980959942623E-3</v>
      </c>
      <c r="K10" s="86">
        <f t="shared" ca="1" si="1"/>
        <v>0.99396450190400576</v>
      </c>
      <c r="L10" s="86">
        <f t="shared" ca="1" si="15"/>
        <v>0.98446946990837692</v>
      </c>
      <c r="N10" s="85">
        <f>N9*(1+IF('Autres hypothèses'!$C$5="Aucun",VLOOKUP(C10-1,'Autres hypothèses'!$H$18:$K$73,3,FALSE),VLOOKUP(C10-1,'Autres hypothèses'!$H$18:$K$73,4,FALSE)))</f>
        <v>1.0612079999999999</v>
      </c>
      <c r="O10" s="85">
        <f>IF(B10&lt;'Autres hypothèses'!$C$7,'Autres hypothèses'!$C$8*N10,IF(B10&lt;'Autres hypothèses'!$C$7+'Autres hypothèses'!$C$10,'Autres hypothèses'!$C$11*N10,0))</f>
        <v>1.0612079999999999</v>
      </c>
      <c r="P10" s="85">
        <f t="shared" ca="1" si="2"/>
        <v>1.0612079999999999</v>
      </c>
      <c r="Q10" s="86">
        <f>Q9/(1+IF('Autres hypothèses'!$C$4="Taux constant",VLOOKUP(C10-1,'Autres hypothèses'!$B$18:$E$73,3,FALSE),VLOOKUP(C10-1,'Autres hypothèses'!$B$18:$E$73,4,FALSE)))</f>
        <v>0.86137418481259143</v>
      </c>
      <c r="R10" s="85">
        <f t="shared" ca="1" si="3"/>
        <v>0.91409717591660045</v>
      </c>
      <c r="T10" s="86">
        <f t="shared" ca="1" si="4"/>
        <v>0.95305669259735903</v>
      </c>
      <c r="U10" s="86">
        <f t="shared" ca="1" si="5"/>
        <v>1.5034976803073039E-2</v>
      </c>
      <c r="V10" s="86">
        <f t="shared" ca="1" si="6"/>
        <v>3.1412777311017832E-2</v>
      </c>
      <c r="W10" s="86">
        <f t="shared" ca="1" si="7"/>
        <v>4.9555328855004663E-4</v>
      </c>
      <c r="X10" s="85">
        <f>X9*(1+IF('Autres hypothèses'!$C$5="Aucun",VLOOKUP(C10-1,'Autres hypothèses'!$H$18:$K$73,3,FALSE),VLOOKUP(C10-1,'Autres hypothèses'!$H$18:$K$73,4,FALSE)))</f>
        <v>1.0612079999999999</v>
      </c>
      <c r="Y10" s="85">
        <f t="shared" si="8"/>
        <v>1.0612079999999999</v>
      </c>
      <c r="Z10" s="85">
        <f>MAX(IF(B10&lt;'Autres hypothèses'!$C$7,'Autres hypothèses'!$C$8*X10,IF(B10&lt;'Autres hypothèses'!$C$7+'Autres hypothèses'!$C$10,'Autres hypothèses'!$C$11*X10,0)),IF('Autres hypothèses'!$C$12=1,X10*'Autres hypothèses'!$C$13))</f>
        <v>1.0612079999999999</v>
      </c>
      <c r="AA10" s="85">
        <f>IF(B10&lt;'Autres hypothèses'!$C$7,'Autres hypothèses'!$C$8*X10,IF(B10&lt;'Autres hypothèses'!$C$7+'Autres hypothèses'!$C$10,'Autres hypothèses'!$C$11*X10,0))</f>
        <v>1.0612079999999999</v>
      </c>
      <c r="AB10" s="85">
        <f ca="1">T10*X10+U10*Y10+V10*Z10+W10*AA10</f>
        <v>1.0612079999999997</v>
      </c>
      <c r="AC10" s="86">
        <f>AC9/(1+IF('Autres hypothèses'!$C$4="Taux constant",VLOOKUP(C10-1,'Autres hypothèses'!$B$18:$E$73,3,FALSE),VLOOKUP(C10-1,'Autres hypothèses'!$B$18:$E$73,4,FALSE)))</f>
        <v>0.86137418481259143</v>
      </c>
      <c r="AD10" s="85">
        <f t="shared" ca="1" si="16"/>
        <v>0.91409717591660022</v>
      </c>
    </row>
    <row r="11" spans="1:30" x14ac:dyDescent="0.2">
      <c r="B11">
        <f t="shared" si="10"/>
        <v>4</v>
      </c>
      <c r="C11">
        <f t="shared" si="11"/>
        <v>2026</v>
      </c>
      <c r="D11">
        <f t="shared" si="12"/>
        <v>69</v>
      </c>
      <c r="E11" s="86">
        <f ca="1">IF(E10=1,1,'Probabilités de décès'!D18)</f>
        <v>1.2487440188758893E-2</v>
      </c>
      <c r="F11" s="86">
        <f t="shared" ca="1" si="0"/>
        <v>0.98751255981124109</v>
      </c>
      <c r="G11" s="86">
        <f t="shared" ca="1" si="13"/>
        <v>0.95669640525397714</v>
      </c>
      <c r="I11">
        <f t="shared" si="14"/>
        <v>66</v>
      </c>
      <c r="J11" s="86">
        <f ca="1">IF(J10=1,1,'Probabilités de décès'!H18)</f>
        <v>6.506873777187715E-3</v>
      </c>
      <c r="K11" s="86">
        <f t="shared" ca="1" si="1"/>
        <v>0.99349312622281227</v>
      </c>
      <c r="L11" s="86">
        <f t="shared" ca="1" si="15"/>
        <v>0.97852770629718044</v>
      </c>
      <c r="N11" s="85">
        <f>N10*(1+IF('Autres hypothèses'!$C$5="Aucun",VLOOKUP(C11-1,'Autres hypothèses'!$H$18:$K$73,3,FALSE),VLOOKUP(C11-1,'Autres hypothèses'!$H$18:$K$73,4,FALSE)))</f>
        <v>1.08243216</v>
      </c>
      <c r="O11" s="85">
        <f>IF(B11&lt;'Autres hypothèses'!$C$7,'Autres hypothèses'!$C$8*N11,IF(B11&lt;'Autres hypothèses'!$C$7+'Autres hypothèses'!$C$10,'Autres hypothèses'!$C$11*N11,0))</f>
        <v>1.08243216</v>
      </c>
      <c r="P11" s="85">
        <f t="shared" ca="1" si="2"/>
        <v>1.08243216</v>
      </c>
      <c r="Q11" s="86">
        <f>Q10/(1+IF('Autres hypothèses'!$C$4="Taux constant",VLOOKUP(C11-1,'Autres hypothèses'!$B$18:$E$73,3,FALSE),VLOOKUP(C11-1,'Autres hypothèses'!$B$18:$E$73,4,FALSE)))</f>
        <v>0.81957581809000146</v>
      </c>
      <c r="R11" s="85">
        <f t="shared" ca="1" si="3"/>
        <v>0.88713522305892734</v>
      </c>
      <c r="T11" s="86">
        <f t="shared" ca="1" si="4"/>
        <v>0.93615393905593203</v>
      </c>
      <c r="U11" s="86">
        <f t="shared" ca="1" si="5"/>
        <v>2.0542466198045079E-2</v>
      </c>
      <c r="V11" s="86">
        <f t="shared" ca="1" si="6"/>
        <v>4.2373767241248382E-2</v>
      </c>
      <c r="W11" s="86">
        <f t="shared" ca="1" si="7"/>
        <v>9.298275047744766E-4</v>
      </c>
      <c r="X11" s="85">
        <f>X10*(1+IF('Autres hypothèses'!$C$5="Aucun",VLOOKUP(C11-1,'Autres hypothèses'!$H$18:$K$73,3,FALSE),VLOOKUP(C11-1,'Autres hypothèses'!$H$18:$K$73,4,FALSE)))</f>
        <v>1.08243216</v>
      </c>
      <c r="Y11" s="85">
        <f t="shared" si="8"/>
        <v>1.08243216</v>
      </c>
      <c r="Z11" s="85">
        <f>MAX(IF(B11&lt;'Autres hypothèses'!$C$7,'Autres hypothèses'!$C$8*X11,IF(B11&lt;'Autres hypothèses'!$C$7+'Autres hypothèses'!$C$10,'Autres hypothèses'!$C$11*X11,0)),IF('Autres hypothèses'!$C$12=1,X11*'Autres hypothèses'!$C$13))</f>
        <v>1.08243216</v>
      </c>
      <c r="AA11" s="85">
        <f>IF(B11&lt;'Autres hypothèses'!$C$7,'Autres hypothèses'!$C$8*X11,IF(B11&lt;'Autres hypothèses'!$C$7+'Autres hypothèses'!$C$10,'Autres hypothèses'!$C$11*X11,0))</f>
        <v>1.08243216</v>
      </c>
      <c r="AB11" s="85">
        <f t="shared" ca="1" si="9"/>
        <v>1.0824321600000002</v>
      </c>
      <c r="AC11" s="86">
        <f>AC10/(1+IF('Autres hypothèses'!$C$4="Taux constant",VLOOKUP(C11-1,'Autres hypothèses'!$B$18:$E$73,3,FALSE),VLOOKUP(C11-1,'Autres hypothèses'!$B$18:$E$73,4,FALSE)))</f>
        <v>0.81957581809000146</v>
      </c>
      <c r="AD11" s="85">
        <f t="shared" ca="1" si="16"/>
        <v>0.88713522305892756</v>
      </c>
    </row>
    <row r="12" spans="1:30" x14ac:dyDescent="0.2">
      <c r="B12">
        <f t="shared" si="10"/>
        <v>5</v>
      </c>
      <c r="C12">
        <f t="shared" si="11"/>
        <v>2027</v>
      </c>
      <c r="D12">
        <f t="shared" si="12"/>
        <v>70</v>
      </c>
      <c r="E12" s="86">
        <f ca="1">IF(E11=1,1,'Probabilités de décès'!D19)</f>
        <v>1.3386321567872164E-2</v>
      </c>
      <c r="F12" s="86">
        <f t="shared" ca="1" si="0"/>
        <v>0.98661367843212788</v>
      </c>
      <c r="G12" s="86">
        <f t="shared" ca="1" si="13"/>
        <v>0.94474971611456748</v>
      </c>
      <c r="I12">
        <f t="shared" si="14"/>
        <v>67</v>
      </c>
      <c r="J12" s="86">
        <f ca="1">IF(J11=1,1,'Probabilités de décès'!H19)</f>
        <v>6.9887871523421231E-3</v>
      </c>
      <c r="K12" s="86">
        <f t="shared" ca="1" si="1"/>
        <v>0.99301121284765792</v>
      </c>
      <c r="L12" s="86">
        <f t="shared" ca="1" si="15"/>
        <v>0.97216055002482371</v>
      </c>
      <c r="N12" s="85">
        <f>N11*(1+IF('Autres hypothèses'!$C$5="Aucun",VLOOKUP(C12-1,'Autres hypothèses'!$H$18:$K$73,3,FALSE),VLOOKUP(C12-1,'Autres hypothèses'!$H$18:$K$73,4,FALSE)))</f>
        <v>1.1040808032</v>
      </c>
      <c r="O12" s="85">
        <f>IF(B12&lt;'Autres hypothèses'!$C$7,'Autres hypothèses'!$C$8*N12,IF(B12&lt;'Autres hypothèses'!$C$7+'Autres hypothèses'!$C$10,'Autres hypothèses'!$C$11*N12,0))</f>
        <v>0.66244848191999994</v>
      </c>
      <c r="P12" s="85">
        <f t="shared" ca="1" si="2"/>
        <v>1.0796804920762975</v>
      </c>
      <c r="Q12" s="86">
        <f>Q11/(1+IF('Autres hypothèses'!$C$4="Taux constant",VLOOKUP(C12-1,'Autres hypothèses'!$B$18:$E$73,3,FALSE),VLOOKUP(C12-1,'Autres hypothèses'!$B$18:$E$73,4,FALSE)))</f>
        <v>0.77980572606089582</v>
      </c>
      <c r="R12" s="85">
        <f t="shared" ca="1" si="3"/>
        <v>0.84194103003734244</v>
      </c>
      <c r="T12" s="86">
        <f t="shared" ca="1" si="4"/>
        <v>0.91844840365373404</v>
      </c>
      <c r="U12" s="86">
        <f t="shared" ca="1" si="5"/>
        <v>2.6301312460833504E-2</v>
      </c>
      <c r="V12" s="86">
        <f t="shared" ca="1" si="6"/>
        <v>5.3712146371089731E-2</v>
      </c>
      <c r="W12" s="86">
        <f t="shared" ca="1" si="7"/>
        <v>1.5381375143427873E-3</v>
      </c>
      <c r="X12" s="85">
        <f>X11*(1+IF('Autres hypothèses'!$C$5="Aucun",VLOOKUP(C12-1,'Autres hypothèses'!$H$18:$K$73,3,FALSE),VLOOKUP(C12-1,'Autres hypothèses'!$H$18:$K$73,4,FALSE)))</f>
        <v>1.1040808032</v>
      </c>
      <c r="Y12" s="85">
        <f t="shared" si="8"/>
        <v>1.1040808032</v>
      </c>
      <c r="Z12" s="85">
        <f>MAX(IF(B12&lt;'Autres hypothèses'!$C$7,'Autres hypothèses'!$C$8*X12,IF(B12&lt;'Autres hypothèses'!$C$7+'Autres hypothèses'!$C$10,'Autres hypothèses'!$C$11*X12,0)),IF('Autres hypothèses'!$C$12=1,X12*'Autres hypothèses'!$C$13))</f>
        <v>0.66244848191999994</v>
      </c>
      <c r="AA12" s="85">
        <f>IF(B12&lt;'Autres hypothèses'!$C$7,'Autres hypothèses'!$C$8*X12,IF(B12&lt;'Autres hypothèses'!$C$7+'Autres hypothèses'!$C$10,'Autres hypothèses'!$C$11*X12,0))</f>
        <v>0.66244848191999994</v>
      </c>
      <c r="AB12" s="85">
        <f t="shared" ca="1" si="9"/>
        <v>1.0796804920762977</v>
      </c>
      <c r="AC12" s="86">
        <f>AC11/(1+IF('Autres hypothèses'!$C$4="Taux constant",VLOOKUP(C12-1,'Autres hypothèses'!$B$18:$E$73,3,FALSE),VLOOKUP(C12-1,'Autres hypothèses'!$B$18:$E$73,4,FALSE)))</f>
        <v>0.77980572606089582</v>
      </c>
      <c r="AD12" s="85">
        <f t="shared" ca="1" si="16"/>
        <v>0.84194103003734255</v>
      </c>
    </row>
    <row r="13" spans="1:30" x14ac:dyDescent="0.2">
      <c r="B13">
        <f t="shared" si="10"/>
        <v>6</v>
      </c>
      <c r="C13">
        <f t="shared" si="11"/>
        <v>2028</v>
      </c>
      <c r="D13">
        <f t="shared" si="12"/>
        <v>71</v>
      </c>
      <c r="E13" s="86">
        <f ca="1">IF(E12=1,1,'Probabilités de décès'!D20)</f>
        <v>1.4591381027197391E-2</v>
      </c>
      <c r="F13" s="86">
        <f t="shared" ca="1" si="0"/>
        <v>0.98540861897280263</v>
      </c>
      <c r="G13" s="86">
        <f t="shared" ca="1" si="13"/>
        <v>0.93210299261350194</v>
      </c>
      <c r="I13">
        <f t="shared" si="14"/>
        <v>68</v>
      </c>
      <c r="J13" s="86">
        <f ca="1">IF(J12=1,1,'Probabilités de décès'!H20)</f>
        <v>7.5153114890358424E-3</v>
      </c>
      <c r="K13" s="86">
        <f t="shared" ca="1" si="1"/>
        <v>0.99248468851096416</v>
      </c>
      <c r="L13" s="86">
        <f t="shared" ca="1" si="15"/>
        <v>0.96536632686279644</v>
      </c>
      <c r="N13" s="85">
        <f>N12*(1+IF('Autres hypothèses'!$C$5="Aucun",VLOOKUP(C13-1,'Autres hypothèses'!$H$18:$K$73,3,FALSE),VLOOKUP(C13-1,'Autres hypothèses'!$H$18:$K$73,4,FALSE)))</f>
        <v>1.1261624192640001</v>
      </c>
      <c r="O13" s="85">
        <f>IF(B13&lt;'Autres hypothèses'!$C$7,'Autres hypothèses'!$C$8*N13,IF(B13&lt;'Autres hypothèses'!$C$7+'Autres hypothèses'!$C$10,'Autres hypothèses'!$C$11*N13,0))</f>
        <v>0.6756974515584</v>
      </c>
      <c r="P13" s="85">
        <f t="shared" ca="1" si="2"/>
        <v>1.0955771960243343</v>
      </c>
      <c r="Q13" s="86">
        <f>Q12/(1+IF('Autres hypothèses'!$C$4="Taux constant",VLOOKUP(C13-1,'Autres hypothèses'!$B$18:$E$73,3,FALSE),VLOOKUP(C13-1,'Autres hypothèses'!$B$18:$E$73,4,FALSE)))</f>
        <v>0.7455121664062101</v>
      </c>
      <c r="R13" s="85">
        <f t="shared" ca="1" si="3"/>
        <v>0.81676612887334266</v>
      </c>
      <c r="T13" s="86">
        <f t="shared" ca="1" si="4"/>
        <v>0.89982084223711667</v>
      </c>
      <c r="U13" s="86">
        <f t="shared" ca="1" si="5"/>
        <v>3.2282150376385287E-2</v>
      </c>
      <c r="V13" s="86">
        <f t="shared" ca="1" si="6"/>
        <v>6.5545484625679801E-2</v>
      </c>
      <c r="W13" s="86">
        <f t="shared" ca="1" si="7"/>
        <v>2.3515227608182695E-3</v>
      </c>
      <c r="X13" s="85">
        <f>X12*(1+IF('Autres hypothèses'!$C$5="Aucun",VLOOKUP(C13-1,'Autres hypothèses'!$H$18:$K$73,3,FALSE),VLOOKUP(C13-1,'Autres hypothèses'!$H$18:$K$73,4,FALSE)))</f>
        <v>1.1261624192640001</v>
      </c>
      <c r="Y13" s="85">
        <f t="shared" si="8"/>
        <v>1.1261624192640001</v>
      </c>
      <c r="Z13" s="85">
        <f>MAX(IF(B13&lt;'Autres hypothèses'!$C$7,'Autres hypothèses'!$C$8*X13,IF(B13&lt;'Autres hypothèses'!$C$7+'Autres hypothèses'!$C$10,'Autres hypothèses'!$C$11*X13,0)),IF('Autres hypothèses'!$C$12=1,X13*'Autres hypothèses'!$C$13))</f>
        <v>0.6756974515584</v>
      </c>
      <c r="AA13" s="85">
        <f>IF(B13&lt;'Autres hypothèses'!$C$7,'Autres hypothèses'!$C$8*X13,IF(B13&lt;'Autres hypothèses'!$C$7+'Autres hypothèses'!$C$10,'Autres hypothèses'!$C$11*X13,0))</f>
        <v>0.6756974515584</v>
      </c>
      <c r="AB13" s="85">
        <f t="shared" ca="1" si="9"/>
        <v>1.0955771960243343</v>
      </c>
      <c r="AC13" s="86">
        <f>AC12/(1+IF('Autres hypothèses'!$C$4="Taux constant",VLOOKUP(C13-1,'Autres hypothèses'!$B$18:$E$73,3,FALSE),VLOOKUP(C13-1,'Autres hypothèses'!$B$18:$E$73,4,FALSE)))</f>
        <v>0.7455121664062101</v>
      </c>
      <c r="AD13" s="85">
        <f t="shared" ca="1" si="16"/>
        <v>0.81676612887334266</v>
      </c>
    </row>
    <row r="14" spans="1:30" x14ac:dyDescent="0.2">
      <c r="B14">
        <f t="shared" si="10"/>
        <v>7</v>
      </c>
      <c r="C14">
        <f t="shared" si="11"/>
        <v>2029</v>
      </c>
      <c r="D14">
        <f t="shared" si="12"/>
        <v>72</v>
      </c>
      <c r="E14" s="86">
        <f ca="1">IF(E13=1,1,'Probabilités de décès'!D21)</f>
        <v>1.596096305139677E-2</v>
      </c>
      <c r="F14" s="86">
        <f t="shared" ca="1" si="0"/>
        <v>0.98403903694860317</v>
      </c>
      <c r="G14" s="86">
        <f t="shared" ca="1" si="13"/>
        <v>0.91850232269168741</v>
      </c>
      <c r="I14">
        <f t="shared" si="14"/>
        <v>69</v>
      </c>
      <c r="J14" s="86">
        <f ca="1">IF(J13=1,1,'Probabilités de décès'!H21)</f>
        <v>8.1099015333598572E-3</v>
      </c>
      <c r="K14" s="86">
        <f t="shared" ca="1" si="1"/>
        <v>0.99189009846664011</v>
      </c>
      <c r="L14" s="86">
        <f t="shared" ca="1" si="15"/>
        <v>0.95811129821539609</v>
      </c>
      <c r="N14" s="85">
        <f>N13*(1+IF('Autres hypothèses'!$C$5="Aucun",VLOOKUP(C14-1,'Autres hypothèses'!$H$18:$K$73,3,FALSE),VLOOKUP(C14-1,'Autres hypothèses'!$H$18:$K$73,4,FALSE)))</f>
        <v>1.14868566764928</v>
      </c>
      <c r="O14" s="85">
        <f>IF(B14&lt;'Autres hypothèses'!$C$7,'Autres hypothèses'!$C$8*N14,IF(B14&lt;'Autres hypothèses'!$C$7+'Autres hypothèses'!$C$10,'Autres hypothèses'!$C$11*N14,0))</f>
        <v>0.68921140058956798</v>
      </c>
      <c r="P14" s="85">
        <f t="shared" ca="1" si="2"/>
        <v>1.1112395821009742</v>
      </c>
      <c r="Q14" s="86">
        <f>Q13/(1+IF('Autres hypothèses'!$C$4="Taux constant",VLOOKUP(C14-1,'Autres hypothèses'!$B$18:$E$73,3,FALSE),VLOOKUP(C14-1,'Autres hypothèses'!$B$18:$E$73,4,FALSE)))</f>
        <v>0.71272673652601348</v>
      </c>
      <c r="R14" s="85">
        <f t="shared" ca="1" si="3"/>
        <v>0.79201016084935838</v>
      </c>
      <c r="T14" s="86">
        <f t="shared" ca="1" si="4"/>
        <v>0.88002745280798933</v>
      </c>
      <c r="U14" s="86">
        <f t="shared" ca="1" si="5"/>
        <v>3.8474869883698123E-2</v>
      </c>
      <c r="V14" s="86">
        <f t="shared" ca="1" si="6"/>
        <v>7.8083845407406802E-2</v>
      </c>
      <c r="W14" s="86">
        <f t="shared" ca="1" si="7"/>
        <v>3.413831900905787E-3</v>
      </c>
      <c r="X14" s="85">
        <f>X13*(1+IF('Autres hypothèses'!$C$5="Aucun",VLOOKUP(C14-1,'Autres hypothèses'!$H$18:$K$73,3,FALSE),VLOOKUP(C14-1,'Autres hypothèses'!$H$18:$K$73,4,FALSE)))</f>
        <v>1.14868566764928</v>
      </c>
      <c r="Y14" s="85">
        <f t="shared" si="8"/>
        <v>1.14868566764928</v>
      </c>
      <c r="Z14" s="85">
        <f>MAX(IF(B14&lt;'Autres hypothèses'!$C$7,'Autres hypothèses'!$C$8*X14,IF(B14&lt;'Autres hypothèses'!$C$7+'Autres hypothèses'!$C$10,'Autres hypothèses'!$C$11*X14,0)),IF('Autres hypothèses'!$C$12=1,X14*'Autres hypothèses'!$C$13))</f>
        <v>0.68921140058956798</v>
      </c>
      <c r="AA14" s="85">
        <f>IF(B14&lt;'Autres hypothèses'!$C$7,'Autres hypothèses'!$C$8*X14,IF(B14&lt;'Autres hypothèses'!$C$7+'Autres hypothèses'!$C$10,'Autres hypothèses'!$C$11*X14,0))</f>
        <v>0.68921140058956798</v>
      </c>
      <c r="AB14" s="85">
        <f t="shared" ca="1" si="9"/>
        <v>1.1112395821009744</v>
      </c>
      <c r="AC14" s="86">
        <f>AC13/(1+IF('Autres hypothèses'!$C$4="Taux constant",VLOOKUP(C14-1,'Autres hypothèses'!$B$18:$E$73,3,FALSE),VLOOKUP(C14-1,'Autres hypothèses'!$B$18:$E$73,4,FALSE)))</f>
        <v>0.71272673652601348</v>
      </c>
      <c r="AD14" s="85">
        <f t="shared" ca="1" si="16"/>
        <v>0.79201016084935849</v>
      </c>
    </row>
    <row r="15" spans="1:30" x14ac:dyDescent="0.2">
      <c r="B15">
        <f t="shared" si="10"/>
        <v>8</v>
      </c>
      <c r="C15">
        <f t="shared" si="11"/>
        <v>2030</v>
      </c>
      <c r="D15">
        <f t="shared" si="12"/>
        <v>73</v>
      </c>
      <c r="E15" s="86">
        <f ca="1">IF(E14=1,1,'Probabilités de décès'!D22)</f>
        <v>1.751740911935418E-2</v>
      </c>
      <c r="F15" s="86">
        <f t="shared" ca="1" si="0"/>
        <v>0.98248259088064582</v>
      </c>
      <c r="G15" s="86">
        <f t="shared" ca="1" si="13"/>
        <v>0.90384214105658323</v>
      </c>
      <c r="I15">
        <f t="shared" si="14"/>
        <v>70</v>
      </c>
      <c r="J15" s="86">
        <f ca="1">IF(J14=1,1,'Probabilités de décès'!H22)</f>
        <v>8.7881784065916881E-3</v>
      </c>
      <c r="K15" s="86">
        <f t="shared" ca="1" si="1"/>
        <v>0.99121182159340826</v>
      </c>
      <c r="L15" s="86">
        <f t="shared" ca="1" si="15"/>
        <v>0.95034110992886967</v>
      </c>
      <c r="N15" s="85">
        <f>N14*(1+IF('Autres hypothèses'!$C$5="Aucun",VLOOKUP(C15-1,'Autres hypothèses'!$H$18:$K$73,3,FALSE),VLOOKUP(C15-1,'Autres hypothèses'!$H$18:$K$73,4,FALSE)))</f>
        <v>1.1716593810022657</v>
      </c>
      <c r="O15" s="85">
        <f>IF(B15&lt;'Autres hypothèses'!$C$7,'Autres hypothèses'!$C$8*N15,IF(B15&lt;'Autres hypothèses'!$C$7+'Autres hypothèses'!$C$10,'Autres hypothèses'!$C$11*N15,0))</f>
        <v>0.70299562860135945</v>
      </c>
      <c r="P15" s="85">
        <f t="shared" ca="1" si="2"/>
        <v>1.1265936780070069</v>
      </c>
      <c r="Q15" s="86">
        <f>Q14/(1+IF('Autres hypothèses'!$C$4="Taux constant",VLOOKUP(C15-1,'Autres hypothèses'!$B$18:$E$73,3,FALSE),VLOOKUP(C15-1,'Autres hypothèses'!$B$18:$E$73,4,FALSE)))</f>
        <v>0.68138311331358836</v>
      </c>
      <c r="R15" s="85">
        <f t="shared" ca="1" si="3"/>
        <v>0.76764190775982066</v>
      </c>
      <c r="T15" s="86">
        <f t="shared" ca="1" si="4"/>
        <v>0.85895834353219924</v>
      </c>
      <c r="U15" s="86">
        <f t="shared" ca="1" si="5"/>
        <v>4.4883797524383942E-2</v>
      </c>
      <c r="V15" s="86">
        <f t="shared" ca="1" si="6"/>
        <v>9.1382766396670381E-2</v>
      </c>
      <c r="W15" s="86">
        <f t="shared" ca="1" si="7"/>
        <v>4.7750925467463902E-3</v>
      </c>
      <c r="X15" s="85">
        <f>X14*(1+IF('Autres hypothèses'!$C$5="Aucun",VLOOKUP(C15-1,'Autres hypothèses'!$H$18:$K$73,3,FALSE),VLOOKUP(C15-1,'Autres hypothèses'!$H$18:$K$73,4,FALSE)))</f>
        <v>1.1716593810022657</v>
      </c>
      <c r="Y15" s="85">
        <f t="shared" si="8"/>
        <v>1.1716593810022657</v>
      </c>
      <c r="Z15" s="85">
        <f>MAX(IF(B15&lt;'Autres hypothèses'!$C$7,'Autres hypothèses'!$C$8*X15,IF(B15&lt;'Autres hypothèses'!$C$7+'Autres hypothèses'!$C$10,'Autres hypothèses'!$C$11*X15,0)),IF('Autres hypothèses'!$C$12=1,X15*'Autres hypothèses'!$C$13))</f>
        <v>0.70299562860135945</v>
      </c>
      <c r="AA15" s="85">
        <f>IF(B15&lt;'Autres hypothèses'!$C$7,'Autres hypothèses'!$C$8*X15,IF(B15&lt;'Autres hypothèses'!$C$7+'Autres hypothèses'!$C$10,'Autres hypothèses'!$C$11*X15,0))</f>
        <v>0.70299562860135945</v>
      </c>
      <c r="AB15" s="85">
        <f t="shared" ca="1" si="9"/>
        <v>1.1265936780070069</v>
      </c>
      <c r="AC15" s="86">
        <f>AC14/(1+IF('Autres hypothèses'!$C$4="Taux constant",VLOOKUP(C15-1,'Autres hypothèses'!$B$18:$E$73,3,FALSE),VLOOKUP(C15-1,'Autres hypothèses'!$B$18:$E$73,4,FALSE)))</f>
        <v>0.68138311331358836</v>
      </c>
      <c r="AD15" s="85">
        <f t="shared" ca="1" si="16"/>
        <v>0.76764190775982066</v>
      </c>
    </row>
    <row r="16" spans="1:30" x14ac:dyDescent="0.2">
      <c r="B16">
        <f t="shared" si="10"/>
        <v>9</v>
      </c>
      <c r="C16">
        <f t="shared" si="11"/>
        <v>2031</v>
      </c>
      <c r="D16">
        <f t="shared" si="12"/>
        <v>74</v>
      </c>
      <c r="E16" s="86">
        <f ca="1">IF(E15=1,1,'Probabilités de décès'!D23)</f>
        <v>1.9268063076234448E-2</v>
      </c>
      <c r="F16" s="86">
        <f t="shared" ca="1" si="0"/>
        <v>0.98073193692376559</v>
      </c>
      <c r="G16" s="86">
        <f t="shared" ca="1" si="13"/>
        <v>0.88800916849238198</v>
      </c>
      <c r="I16">
        <f t="shared" si="14"/>
        <v>71</v>
      </c>
      <c r="J16" s="86">
        <f ca="1">IF(J15=1,1,'Probabilités de décès'!H23)</f>
        <v>9.6216940052154844E-3</v>
      </c>
      <c r="K16" s="86">
        <f t="shared" ca="1" si="1"/>
        <v>0.99037830599478449</v>
      </c>
      <c r="L16" s="86">
        <f t="shared" ca="1" si="15"/>
        <v>0.9419893427076963</v>
      </c>
      <c r="N16" s="85">
        <f>N15*(1+IF('Autres hypothèses'!$C$5="Aucun",VLOOKUP(C16-1,'Autres hypothèses'!$H$18:$K$73,3,FALSE),VLOOKUP(C16-1,'Autres hypothèses'!$H$18:$K$73,4,FALSE)))</f>
        <v>1.1950925686223111</v>
      </c>
      <c r="O16" s="85">
        <f>IF(B16&lt;'Autres hypothèses'!$C$7,'Autres hypothèses'!$C$8*N16,IF(B16&lt;'Autres hypothèses'!$C$7+'Autres hypothèses'!$C$10,'Autres hypothèses'!$C$11*N16,0))</f>
        <v>0.71705554117338666</v>
      </c>
      <c r="P16" s="85">
        <f t="shared" ca="1" si="2"/>
        <v>1.141556804426876</v>
      </c>
      <c r="Q16" s="86">
        <f>Q15/(1+IF('Autres hypothèses'!$C$4="Taux constant",VLOOKUP(C16-1,'Autres hypothèses'!$B$18:$E$73,3,FALSE),VLOOKUP(C16-1,'Autres hypothèses'!$B$18:$E$73,4,FALSE)))</f>
        <v>0.65141789035715902</v>
      </c>
      <c r="R16" s="85">
        <f t="shared" ca="1" si="3"/>
        <v>0.74363052526261553</v>
      </c>
      <c r="T16" s="86">
        <f t="shared" ca="1" si="4"/>
        <v>0.83649517294654685</v>
      </c>
      <c r="U16" s="86">
        <f t="shared" ca="1" si="5"/>
        <v>5.1513995545835148E-2</v>
      </c>
      <c r="V16" s="86">
        <f t="shared" ca="1" si="6"/>
        <v>0.10549416976114946</v>
      </c>
      <c r="W16" s="86">
        <f t="shared" ca="1" si="7"/>
        <v>6.4966617464685562E-3</v>
      </c>
      <c r="X16" s="85">
        <f>X15*(1+IF('Autres hypothèses'!$C$5="Aucun",VLOOKUP(C16-1,'Autres hypothèses'!$H$18:$K$73,3,FALSE),VLOOKUP(C16-1,'Autres hypothèses'!$H$18:$K$73,4,FALSE)))</f>
        <v>1.1950925686223111</v>
      </c>
      <c r="Y16" s="85">
        <f t="shared" si="8"/>
        <v>1.1950925686223111</v>
      </c>
      <c r="Z16" s="85">
        <f>MAX(IF(B16&lt;'Autres hypothèses'!$C$7,'Autres hypothèses'!$C$8*X16,IF(B16&lt;'Autres hypothèses'!$C$7+'Autres hypothèses'!$C$10,'Autres hypothèses'!$C$11*X16,0)),IF('Autres hypothèses'!$C$12=1,X16*'Autres hypothèses'!$C$13))</f>
        <v>0.71705554117338666</v>
      </c>
      <c r="AA16" s="85">
        <f>IF(B16&lt;'Autres hypothèses'!$C$7,'Autres hypothèses'!$C$8*X16,IF(B16&lt;'Autres hypothèses'!$C$7+'Autres hypothèses'!$C$10,'Autres hypothèses'!$C$11*X16,0))</f>
        <v>0.71705554117338666</v>
      </c>
      <c r="AB16" s="85">
        <f t="shared" ca="1" si="9"/>
        <v>1.141556804426876</v>
      </c>
      <c r="AC16" s="86">
        <f>AC15/(1+IF('Autres hypothèses'!$C$4="Taux constant",VLOOKUP(C16-1,'Autres hypothèses'!$B$18:$E$73,3,FALSE),VLOOKUP(C16-1,'Autres hypothèses'!$B$18:$E$73,4,FALSE)))</f>
        <v>0.65141789035715902</v>
      </c>
      <c r="AD16" s="85">
        <f t="shared" ca="1" si="16"/>
        <v>0.74363052526261553</v>
      </c>
    </row>
    <row r="17" spans="2:30" x14ac:dyDescent="0.2">
      <c r="B17">
        <f t="shared" si="10"/>
        <v>10</v>
      </c>
      <c r="C17">
        <f t="shared" si="11"/>
        <v>2032</v>
      </c>
      <c r="D17">
        <f t="shared" si="12"/>
        <v>75</v>
      </c>
      <c r="E17" s="86">
        <f ca="1">IF(E16=1,1,'Probabilités de décès'!D24)</f>
        <v>2.1331817801591206E-2</v>
      </c>
      <c r="F17" s="86">
        <f t="shared" ca="1" si="0"/>
        <v>0.97866818219840879</v>
      </c>
      <c r="G17" s="86">
        <f t="shared" ca="1" si="13"/>
        <v>0.87089895182159627</v>
      </c>
      <c r="I17">
        <f t="shared" si="14"/>
        <v>72</v>
      </c>
      <c r="J17" s="86">
        <f ca="1">IF(J16=1,1,'Probabilités de décès'!H24)</f>
        <v>1.0549994411347836E-2</v>
      </c>
      <c r="K17" s="86">
        <f t="shared" ca="1" si="1"/>
        <v>0.98945000558865215</v>
      </c>
      <c r="L17" s="86">
        <f t="shared" ca="1" si="15"/>
        <v>0.9329258094959888</v>
      </c>
      <c r="N17" s="85">
        <f>N16*(1+IF('Autres hypothèses'!$C$5="Aucun",VLOOKUP(C17-1,'Autres hypothèses'!$H$18:$K$73,3,FALSE),VLOOKUP(C17-1,'Autres hypothèses'!$H$18:$K$73,4,FALSE)))</f>
        <v>1.2189944199947573</v>
      </c>
      <c r="O17" s="85">
        <f>IF(B17&lt;'Autres hypothèses'!$C$7,'Autres hypothèses'!$C$8*N17,IF(B17&lt;'Autres hypothèses'!$C$7+'Autres hypothèses'!$C$10,'Autres hypothèses'!$C$11*N17,0))</f>
        <v>0.73139665199685433</v>
      </c>
      <c r="P17" s="85">
        <f t="shared" ca="1" si="2"/>
        <v>1.1560450370567779</v>
      </c>
      <c r="Q17" s="86">
        <f>Q16/(1+IF('Autres hypothèses'!$C$4="Taux constant",VLOOKUP(C17-1,'Autres hypothèses'!$B$18:$E$73,3,FALSE),VLOOKUP(C17-1,'Autres hypothèses'!$B$18:$E$73,4,FALSE)))</f>
        <v>0.62277044967223616</v>
      </c>
      <c r="R17" s="85">
        <f t="shared" ca="1" si="3"/>
        <v>0.71995068756920644</v>
      </c>
      <c r="T17" s="86">
        <f t="shared" ca="1" si="4"/>
        <v>0.81248410961737083</v>
      </c>
      <c r="U17" s="86">
        <f t="shared" ca="1" si="5"/>
        <v>5.8414842204225423E-2</v>
      </c>
      <c r="V17" s="86">
        <f t="shared" ca="1" si="6"/>
        <v>0.12044169987861796</v>
      </c>
      <c r="W17" s="86">
        <f t="shared" ca="1" si="7"/>
        <v>8.6593482997857803E-3</v>
      </c>
      <c r="X17" s="85">
        <f>X16*(1+IF('Autres hypothèses'!$C$5="Aucun",VLOOKUP(C17-1,'Autres hypothèses'!$H$18:$K$73,3,FALSE),VLOOKUP(C17-1,'Autres hypothèses'!$H$18:$K$73,4,FALSE)))</f>
        <v>1.2189944199947573</v>
      </c>
      <c r="Y17" s="85">
        <f t="shared" si="8"/>
        <v>1.2189944199947573</v>
      </c>
      <c r="Z17" s="85">
        <f>MAX(IF(B17&lt;'Autres hypothèses'!$C$7,'Autres hypothèses'!$C$8*X17,IF(B17&lt;'Autres hypothèses'!$C$7+'Autres hypothèses'!$C$10,'Autres hypothèses'!$C$11*X17,0)),IF('Autres hypothèses'!$C$12=1,X17*'Autres hypothèses'!$C$13))</f>
        <v>0.73139665199685433</v>
      </c>
      <c r="AA17" s="85">
        <f>IF(B17&lt;'Autres hypothèses'!$C$7,'Autres hypothèses'!$C$8*X17,IF(B17&lt;'Autres hypothèses'!$C$7+'Autres hypothèses'!$C$10,'Autres hypothèses'!$C$11*X17,0))</f>
        <v>0.73139665199685433</v>
      </c>
      <c r="AB17" s="85">
        <f t="shared" ca="1" si="9"/>
        <v>1.1560450370567779</v>
      </c>
      <c r="AC17" s="86">
        <f>AC16/(1+IF('Autres hypothèses'!$C$4="Taux constant",VLOOKUP(C17-1,'Autres hypothèses'!$B$18:$E$73,3,FALSE),VLOOKUP(C17-1,'Autres hypothèses'!$B$18:$E$73,4,FALSE)))</f>
        <v>0.62277044967223616</v>
      </c>
      <c r="AD17" s="85">
        <f t="shared" ca="1" si="16"/>
        <v>0.71995068756920644</v>
      </c>
    </row>
    <row r="18" spans="2:30" x14ac:dyDescent="0.2">
      <c r="B18">
        <f t="shared" si="10"/>
        <v>11</v>
      </c>
      <c r="C18">
        <f t="shared" si="11"/>
        <v>2033</v>
      </c>
      <c r="D18">
        <f t="shared" si="12"/>
        <v>76</v>
      </c>
      <c r="E18" s="86">
        <f ca="1">IF(E17=1,1,'Probabilités de décès'!D25)</f>
        <v>2.3541250472444597E-2</v>
      </c>
      <c r="F18" s="86">
        <f t="shared" ca="1" si="0"/>
        <v>0.9764587495275554</v>
      </c>
      <c r="G18" s="86">
        <f t="shared" ca="1" si="13"/>
        <v>0.85232109405774126</v>
      </c>
      <c r="I18">
        <f t="shared" si="14"/>
        <v>73</v>
      </c>
      <c r="J18" s="86">
        <f ca="1">IF(J17=1,1,'Probabilités de décès'!H25)</f>
        <v>1.1518917885015882E-2</v>
      </c>
      <c r="K18" s="86">
        <f t="shared" ca="1" si="1"/>
        <v>0.98848108211498409</v>
      </c>
      <c r="L18" s="86">
        <f t="shared" ca="1" si="15"/>
        <v>0.92308344741960391</v>
      </c>
      <c r="N18" s="85">
        <f>N17*(1+IF('Autres hypothèses'!$C$5="Aucun",VLOOKUP(C18-1,'Autres hypothèses'!$H$18:$K$73,3,FALSE),VLOOKUP(C18-1,'Autres hypothèses'!$H$18:$K$73,4,FALSE)))</f>
        <v>1.2433743083946525</v>
      </c>
      <c r="O18" s="85">
        <f>IF(B18&lt;'Autres hypothèses'!$C$7,'Autres hypothèses'!$C$8*N18,IF(B18&lt;'Autres hypothèses'!$C$7+'Autres hypothèses'!$C$10,'Autres hypothèses'!$C$11*N18,0))</f>
        <v>0.74602458503679148</v>
      </c>
      <c r="P18" s="85">
        <f t="shared" ca="1" si="2"/>
        <v>1.1699262453784787</v>
      </c>
      <c r="Q18" s="86">
        <f>Q17/(1+IF('Autres hypothèses'!$C$4="Taux constant",VLOOKUP(C18-1,'Autres hypothèses'!$B$18:$E$73,3,FALSE),VLOOKUP(C18-1,'Autres hypothèses'!$B$18:$E$73,4,FALSE)))</f>
        <v>0.5953828390747955</v>
      </c>
      <c r="R18" s="85">
        <f t="shared" ca="1" si="3"/>
        <v>0.69655400948155444</v>
      </c>
      <c r="T18" s="86">
        <f t="shared" ca="1" si="4"/>
        <v>0.78676349381126831</v>
      </c>
      <c r="U18" s="86">
        <f t="shared" ca="1" si="5"/>
        <v>6.5557600246472975E-2</v>
      </c>
      <c r="V18" s="86">
        <f t="shared" ca="1" si="6"/>
        <v>0.13631995360833563</v>
      </c>
      <c r="W18" s="86">
        <f t="shared" ca="1" si="7"/>
        <v>1.1358952333923113E-2</v>
      </c>
      <c r="X18" s="85">
        <f>X17*(1+IF('Autres hypothèses'!$C$5="Aucun",VLOOKUP(C18-1,'Autres hypothèses'!$H$18:$K$73,3,FALSE),VLOOKUP(C18-1,'Autres hypothèses'!$H$18:$K$73,4,FALSE)))</f>
        <v>1.2433743083946525</v>
      </c>
      <c r="Y18" s="85">
        <f t="shared" si="8"/>
        <v>1.2433743083946525</v>
      </c>
      <c r="Z18" s="85">
        <f>MAX(IF(B18&lt;'Autres hypothèses'!$C$7,'Autres hypothèses'!$C$8*X18,IF(B18&lt;'Autres hypothèses'!$C$7+'Autres hypothèses'!$C$10,'Autres hypothèses'!$C$11*X18,0)),IF('Autres hypothèses'!$C$12=1,X18*'Autres hypothèses'!$C$13))</f>
        <v>0.74602458503679148</v>
      </c>
      <c r="AA18" s="85">
        <f>IF(B18&lt;'Autres hypothèses'!$C$7,'Autres hypothèses'!$C$8*X18,IF(B18&lt;'Autres hypothèses'!$C$7+'Autres hypothèses'!$C$10,'Autres hypothèses'!$C$11*X18,0))</f>
        <v>0.74602458503679148</v>
      </c>
      <c r="AB18" s="85">
        <f t="shared" ca="1" si="9"/>
        <v>1.1699262453784787</v>
      </c>
      <c r="AC18" s="86">
        <f>AC17/(1+IF('Autres hypothèses'!$C$4="Taux constant",VLOOKUP(C18-1,'Autres hypothèses'!$B$18:$E$73,3,FALSE),VLOOKUP(C18-1,'Autres hypothèses'!$B$18:$E$73,4,FALSE)))</f>
        <v>0.5953828390747955</v>
      </c>
      <c r="AD18" s="85">
        <f t="shared" ca="1" si="16"/>
        <v>0.69655400948155444</v>
      </c>
    </row>
    <row r="19" spans="2:30" x14ac:dyDescent="0.2">
      <c r="B19">
        <f t="shared" si="10"/>
        <v>12</v>
      </c>
      <c r="C19">
        <f t="shared" si="11"/>
        <v>2034</v>
      </c>
      <c r="D19">
        <f t="shared" si="12"/>
        <v>77</v>
      </c>
      <c r="E19" s="86">
        <f ca="1">IF(E18=1,1,'Probabilités de décès'!D26)</f>
        <v>2.6070175992851639E-2</v>
      </c>
      <c r="F19" s="86">
        <f t="shared" ca="1" si="0"/>
        <v>0.97392982400714834</v>
      </c>
      <c r="G19" s="86">
        <f t="shared" ca="1" si="13"/>
        <v>0.83225638969957993</v>
      </c>
      <c r="I19">
        <f t="shared" si="14"/>
        <v>74</v>
      </c>
      <c r="J19" s="86">
        <f ca="1">IF(J18=1,1,'Probabilités de décès'!H26)</f>
        <v>1.2648618374392047E-2</v>
      </c>
      <c r="K19" s="86">
        <f t="shared" ca="1" si="1"/>
        <v>0.98735138162560798</v>
      </c>
      <c r="L19" s="86">
        <f t="shared" ca="1" si="15"/>
        <v>0.91245052498776014</v>
      </c>
      <c r="N19" s="85">
        <f>N18*(1+IF('Autres hypothèses'!$C$5="Aucun",VLOOKUP(C19-1,'Autres hypothèses'!$H$18:$K$73,3,FALSE),VLOOKUP(C19-1,'Autres hypothèses'!$H$18:$K$73,4,FALSE)))</f>
        <v>1.2682417945625455</v>
      </c>
      <c r="O19" s="85">
        <f>IF(B19&lt;'Autres hypothèses'!$C$7,'Autres hypothèses'!$C$8*N19,IF(B19&lt;'Autres hypothèses'!$C$7+'Autres hypothèses'!$C$10,'Autres hypothèses'!$C$11*N19,0))</f>
        <v>0.76094507673752732</v>
      </c>
      <c r="P19" s="85">
        <f t="shared" ca="1" si="2"/>
        <v>1.1831460116210235</v>
      </c>
      <c r="Q19" s="86">
        <f>Q18/(1+IF('Autres hypothèses'!$C$4="Taux constant",VLOOKUP(C19-1,'Autres hypothèses'!$B$18:$E$73,3,FALSE),VLOOKUP(C19-1,'Autres hypothèses'!$B$18:$E$73,4,FALSE)))</f>
        <v>0.56919965494722324</v>
      </c>
      <c r="R19" s="85">
        <f t="shared" ca="1" si="3"/>
        <v>0.67344630156686991</v>
      </c>
      <c r="T19" s="86">
        <f t="shared" ca="1" si="4"/>
        <v>0.75939277970579955</v>
      </c>
      <c r="U19" s="86">
        <f t="shared" ca="1" si="5"/>
        <v>7.2863609993780332E-2</v>
      </c>
      <c r="V19" s="86">
        <f t="shared" ca="1" si="6"/>
        <v>0.15305774528196053</v>
      </c>
      <c r="W19" s="86">
        <f t="shared" ca="1" si="7"/>
        <v>1.4685865018459528E-2</v>
      </c>
      <c r="X19" s="85">
        <f>X18*(1+IF('Autres hypothèses'!$C$5="Aucun",VLOOKUP(C19-1,'Autres hypothèses'!$H$18:$K$73,3,FALSE),VLOOKUP(C19-1,'Autres hypothèses'!$H$18:$K$73,4,FALSE)))</f>
        <v>1.2682417945625455</v>
      </c>
      <c r="Y19" s="85">
        <f t="shared" si="8"/>
        <v>1.2682417945625455</v>
      </c>
      <c r="Z19" s="85">
        <f>MAX(IF(B19&lt;'Autres hypothèses'!$C$7,'Autres hypothèses'!$C$8*X19,IF(B19&lt;'Autres hypothèses'!$C$7+'Autres hypothèses'!$C$10,'Autres hypothèses'!$C$11*X19,0)),IF('Autres hypothèses'!$C$12=1,X19*'Autres hypothèses'!$C$13))</f>
        <v>0.76094507673752732</v>
      </c>
      <c r="AA19" s="85">
        <f>IF(B19&lt;'Autres hypothèses'!$C$7,'Autres hypothèses'!$C$8*X19,IF(B19&lt;'Autres hypothèses'!$C$7+'Autres hypothèses'!$C$10,'Autres hypothèses'!$C$11*X19,0))</f>
        <v>0.76094507673752732</v>
      </c>
      <c r="AB19" s="85">
        <f t="shared" ca="1" si="9"/>
        <v>1.1831460116210235</v>
      </c>
      <c r="AC19" s="86">
        <f>AC18/(1+IF('Autres hypothèses'!$C$4="Taux constant",VLOOKUP(C19-1,'Autres hypothèses'!$B$18:$E$73,3,FALSE),VLOOKUP(C19-1,'Autres hypothèses'!$B$18:$E$73,4,FALSE)))</f>
        <v>0.56919965494722324</v>
      </c>
      <c r="AD19" s="85">
        <f t="shared" ca="1" si="16"/>
        <v>0.67344630156686991</v>
      </c>
    </row>
    <row r="20" spans="2:30" x14ac:dyDescent="0.2">
      <c r="B20">
        <f t="shared" si="10"/>
        <v>13</v>
      </c>
      <c r="C20">
        <f t="shared" si="11"/>
        <v>2035</v>
      </c>
      <c r="D20">
        <f t="shared" si="12"/>
        <v>78</v>
      </c>
      <c r="E20" s="86">
        <f ca="1">IF(E19=1,1,'Probabilités de décès'!D27)</f>
        <v>2.8999914889963289E-2</v>
      </c>
      <c r="F20" s="86">
        <f t="shared" ca="1" si="0"/>
        <v>0.97100008511003666</v>
      </c>
      <c r="G20" s="86">
        <f t="shared" ca="1" si="13"/>
        <v>0.81055931914893653</v>
      </c>
      <c r="I20">
        <f t="shared" si="14"/>
        <v>75</v>
      </c>
      <c r="J20" s="86">
        <f ca="1">IF(J19=1,1,'Probabilités de décès'!H27)</f>
        <v>1.3959001075904417E-2</v>
      </c>
      <c r="K20" s="86">
        <f t="shared" ca="1" si="1"/>
        <v>0.98604099892409558</v>
      </c>
      <c r="L20" s="86">
        <f t="shared" ca="1" si="15"/>
        <v>0.90090928651167634</v>
      </c>
      <c r="N20" s="85">
        <f>N19*(1+IF('Autres hypothèses'!$C$5="Aucun",VLOOKUP(C20-1,'Autres hypothèses'!$H$18:$K$73,3,FALSE),VLOOKUP(C20-1,'Autres hypothèses'!$H$18:$K$73,4,FALSE)))</f>
        <v>1.2936066304537963</v>
      </c>
      <c r="O20" s="85">
        <f>IF(B20&lt;'Autres hypothèses'!$C$7,'Autres hypothèses'!$C$8*N20,IF(B20&lt;'Autres hypothèses'!$C$7+'Autres hypothèses'!$C$10,'Autres hypothèses'!$C$11*N20,0))</f>
        <v>0.77616397827227779</v>
      </c>
      <c r="P20" s="85">
        <f t="shared" ca="1" si="2"/>
        <v>1.1955819421231495</v>
      </c>
      <c r="Q20" s="86">
        <f>Q19/(1+IF('Autres hypothèses'!$C$4="Taux constant",VLOOKUP(C20-1,'Autres hypothèses'!$B$18:$E$73,3,FALSE),VLOOKUP(C20-1,'Autres hypothèses'!$B$18:$E$73,4,FALSE)))</f>
        <v>0.5441679301598692</v>
      </c>
      <c r="R20" s="85">
        <f t="shared" ca="1" si="3"/>
        <v>0.6505973507816708</v>
      </c>
      <c r="T20" s="86">
        <f t="shared" ca="1" si="4"/>
        <v>0.73024041788985861</v>
      </c>
      <c r="U20" s="86">
        <f t="shared" ca="1" si="5"/>
        <v>8.0318901259077966E-2</v>
      </c>
      <c r="V20" s="86">
        <f t="shared" ca="1" si="6"/>
        <v>0.17066886862181777</v>
      </c>
      <c r="W20" s="86">
        <f t="shared" ca="1" si="7"/>
        <v>1.8771812229245691E-2</v>
      </c>
      <c r="X20" s="85">
        <f>X19*(1+IF('Autres hypothèses'!$C$5="Aucun",VLOOKUP(C20-1,'Autres hypothèses'!$H$18:$K$73,3,FALSE),VLOOKUP(C20-1,'Autres hypothèses'!$H$18:$K$73,4,FALSE)))</f>
        <v>1.2936066304537963</v>
      </c>
      <c r="Y20" s="85">
        <f t="shared" si="8"/>
        <v>1.2936066304537963</v>
      </c>
      <c r="Z20" s="85">
        <f>MAX(IF(B20&lt;'Autres hypothèses'!$C$7,'Autres hypothèses'!$C$8*X20,IF(B20&lt;'Autres hypothèses'!$C$7+'Autres hypothèses'!$C$10,'Autres hypothèses'!$C$11*X20,0)),IF('Autres hypothèses'!$C$12=1,X20*'Autres hypothèses'!$C$13))</f>
        <v>0.77616397827227779</v>
      </c>
      <c r="AA20" s="85">
        <f>IF(B20&lt;'Autres hypothèses'!$C$7,'Autres hypothèses'!$C$8*X20,IF(B20&lt;'Autres hypothèses'!$C$7+'Autres hypothèses'!$C$10,'Autres hypothèses'!$C$11*X20,0))</f>
        <v>0.77616397827227779</v>
      </c>
      <c r="AB20" s="85">
        <f t="shared" ca="1" si="9"/>
        <v>1.1955819421231495</v>
      </c>
      <c r="AC20" s="86">
        <f>AC19/(1+IF('Autres hypothèses'!$C$4="Taux constant",VLOOKUP(C20-1,'Autres hypothèses'!$B$18:$E$73,3,FALSE),VLOOKUP(C20-1,'Autres hypothèses'!$B$18:$E$73,4,FALSE)))</f>
        <v>0.5441679301598692</v>
      </c>
      <c r="AD20" s="85">
        <f t="shared" ca="1" si="16"/>
        <v>0.6505973507816708</v>
      </c>
    </row>
    <row r="21" spans="2:30" x14ac:dyDescent="0.2">
      <c r="B21">
        <f t="shared" si="10"/>
        <v>14</v>
      </c>
      <c r="C21">
        <f t="shared" si="11"/>
        <v>2036</v>
      </c>
      <c r="D21">
        <f t="shared" si="12"/>
        <v>79</v>
      </c>
      <c r="E21" s="86">
        <f ca="1">IF(E20=1,1,'Probabilités de décès'!D28)</f>
        <v>3.2325384064381235E-2</v>
      </c>
      <c r="F21" s="86">
        <f t="shared" ca="1" si="0"/>
        <v>0.96767461593561876</v>
      </c>
      <c r="G21" s="86">
        <f t="shared" ca="1" si="13"/>
        <v>0.78705316788035073</v>
      </c>
      <c r="I21">
        <f t="shared" si="14"/>
        <v>76</v>
      </c>
      <c r="J21" s="86">
        <f ca="1">IF(J20=1,1,'Probabilités de décès'!H28)</f>
        <v>1.54706079883715E-2</v>
      </c>
      <c r="K21" s="86">
        <f t="shared" ca="1" si="1"/>
        <v>0.98452939201162848</v>
      </c>
      <c r="L21" s="86">
        <f t="shared" ca="1" si="15"/>
        <v>0.88833349281196761</v>
      </c>
      <c r="N21" s="85">
        <f>N20*(1+IF('Autres hypothèses'!$C$5="Aucun",VLOOKUP(C21-1,'Autres hypothèses'!$H$18:$K$73,3,FALSE),VLOOKUP(C21-1,'Autres hypothèses'!$H$18:$K$73,4,FALSE)))</f>
        <v>1.3194787630628724</v>
      </c>
      <c r="O21" s="85">
        <f>IF(B21&lt;'Autres hypothèses'!$C$7,'Autres hypothèses'!$C$8*N21,IF(B21&lt;'Autres hypothèses'!$C$7+'Autres hypothèses'!$C$10,'Autres hypothèses'!$C$11*N21,0))</f>
        <v>0.79168725783772342</v>
      </c>
      <c r="P21" s="85">
        <f t="shared" ca="1" si="2"/>
        <v>1.2070872340055154</v>
      </c>
      <c r="Q21" s="86">
        <f>Q20/(1+IF('Autres hypothèses'!$C$4="Taux constant",VLOOKUP(C21-1,'Autres hypothèses'!$B$18:$E$73,3,FALSE),VLOOKUP(C21-1,'Autres hypothèses'!$B$18:$E$73,4,FALSE)))</f>
        <v>0.52023702692148099</v>
      </c>
      <c r="R21" s="85">
        <f t="shared" ca="1" si="3"/>
        <v>0.62797147385390339</v>
      </c>
      <c r="T21" s="86">
        <f t="shared" ca="1" si="4"/>
        <v>0.69916568965187587</v>
      </c>
      <c r="U21" s="86">
        <f t="shared" ca="1" si="5"/>
        <v>8.7887478228474855E-2</v>
      </c>
      <c r="V21" s="86">
        <f t="shared" ca="1" si="6"/>
        <v>0.18916780316009171</v>
      </c>
      <c r="W21" s="86">
        <f t="shared" ca="1" si="7"/>
        <v>2.3779028959557542E-2</v>
      </c>
      <c r="X21" s="85">
        <f>X20*(1+IF('Autres hypothèses'!$C$5="Aucun",VLOOKUP(C21-1,'Autres hypothèses'!$H$18:$K$73,3,FALSE),VLOOKUP(C21-1,'Autres hypothèses'!$H$18:$K$73,4,FALSE)))</f>
        <v>1.3194787630628724</v>
      </c>
      <c r="Y21" s="85">
        <f t="shared" si="8"/>
        <v>1.3194787630628724</v>
      </c>
      <c r="Z21" s="85">
        <f>MAX(IF(B21&lt;'Autres hypothèses'!$C$7,'Autres hypothèses'!$C$8*X21,IF(B21&lt;'Autres hypothèses'!$C$7+'Autres hypothèses'!$C$10,'Autres hypothèses'!$C$11*X21,0)),IF('Autres hypothèses'!$C$12=1,X21*'Autres hypothèses'!$C$13))</f>
        <v>0.79168725783772342</v>
      </c>
      <c r="AA21" s="85">
        <f>IF(B21&lt;'Autres hypothèses'!$C$7,'Autres hypothèses'!$C$8*X21,IF(B21&lt;'Autres hypothèses'!$C$7+'Autres hypothèses'!$C$10,'Autres hypothèses'!$C$11*X21,0))</f>
        <v>0.79168725783772342</v>
      </c>
      <c r="AB21" s="85">
        <f t="shared" ca="1" si="9"/>
        <v>1.2070872340055154</v>
      </c>
      <c r="AC21" s="86">
        <f>AC20/(1+IF('Autres hypothèses'!$C$4="Taux constant",VLOOKUP(C21-1,'Autres hypothèses'!$B$18:$E$73,3,FALSE),VLOOKUP(C21-1,'Autres hypothèses'!$B$18:$E$73,4,FALSE)))</f>
        <v>0.52023702692148099</v>
      </c>
      <c r="AD21" s="85">
        <f t="shared" ca="1" si="16"/>
        <v>0.62797147385390339</v>
      </c>
    </row>
    <row r="22" spans="2:30" x14ac:dyDescent="0.2">
      <c r="B22">
        <f t="shared" si="10"/>
        <v>15</v>
      </c>
      <c r="C22">
        <f t="shared" si="11"/>
        <v>2037</v>
      </c>
      <c r="D22">
        <f t="shared" si="12"/>
        <v>80</v>
      </c>
      <c r="E22" s="86">
        <f ca="1">IF(E21=1,1,'Probabilités de décès'!D29)</f>
        <v>3.6121723303901579E-2</v>
      </c>
      <c r="F22" s="86">
        <f t="shared" ca="1" si="0"/>
        <v>0.96387827669609838</v>
      </c>
      <c r="G22" s="86">
        <f t="shared" ca="1" si="13"/>
        <v>0.76161137194953044</v>
      </c>
      <c r="I22">
        <f t="shared" si="14"/>
        <v>77</v>
      </c>
      <c r="J22" s="86">
        <f ca="1">IF(J21=1,1,'Probabilités de décès'!H29)</f>
        <v>1.723319360833675E-2</v>
      </c>
      <c r="K22" s="86">
        <f t="shared" ca="1" si="1"/>
        <v>0.98276680639166325</v>
      </c>
      <c r="L22" s="86">
        <f t="shared" ca="1" si="15"/>
        <v>0.87459043358173283</v>
      </c>
      <c r="N22" s="85">
        <f>N21*(1+IF('Autres hypothèses'!$C$5="Aucun",VLOOKUP(C22-1,'Autres hypothèses'!$H$18:$K$73,3,FALSE),VLOOKUP(C22-1,'Autres hypothèses'!$H$18:$K$73,4,FALSE)))</f>
        <v>1.3458683383241299</v>
      </c>
      <c r="O22" s="85">
        <f>IF(B22&lt;'Autres hypothèses'!$C$7,'Autres hypothèses'!$C$8*N22,IF(B22&lt;'Autres hypothèses'!$C$7+'Autres hypothèses'!$C$10,'Autres hypothèses'!$C$11*N22,0))</f>
        <v>0</v>
      </c>
      <c r="P22" s="85">
        <f t="shared" ca="1" si="2"/>
        <v>1.0250286316144754</v>
      </c>
      <c r="Q22" s="86">
        <f>Q21/(1+IF('Autres hypothèses'!$C$4="Taux constant",VLOOKUP(C22-1,'Autres hypothèses'!$B$18:$E$73,3,FALSE),VLOOKUP(C22-1,'Autres hypothèses'!$B$18:$E$73,4,FALSE)))</f>
        <v>0.49735853434176003</v>
      </c>
      <c r="R22" s="85">
        <f t="shared" ca="1" si="3"/>
        <v>0.50980673787811537</v>
      </c>
      <c r="T22" s="86">
        <f t="shared" ca="1" si="4"/>
        <v>0.66609802001411822</v>
      </c>
      <c r="U22" s="86">
        <f t="shared" ca="1" si="5"/>
        <v>9.5513351935412216E-2</v>
      </c>
      <c r="V22" s="86">
        <f t="shared" ca="1" si="6"/>
        <v>0.20849241356761461</v>
      </c>
      <c r="W22" s="86">
        <f t="shared" ca="1" si="7"/>
        <v>2.9896214482854951E-2</v>
      </c>
      <c r="X22" s="85">
        <f>X21*(1+IF('Autres hypothèses'!$C$5="Aucun",VLOOKUP(C22-1,'Autres hypothèses'!$H$18:$K$73,3,FALSE),VLOOKUP(C22-1,'Autres hypothèses'!$H$18:$K$73,4,FALSE)))</f>
        <v>1.3458683383241299</v>
      </c>
      <c r="Y22" s="85">
        <f t="shared" si="8"/>
        <v>1.3458683383241299</v>
      </c>
      <c r="Z22" s="85">
        <f>MAX(IF(B22&lt;'Autres hypothèses'!$C$7,'Autres hypothèses'!$C$8*X22,IF(B22&lt;'Autres hypothèses'!$C$7+'Autres hypothèses'!$C$10,'Autres hypothèses'!$C$11*X22,0)),IF('Autres hypothèses'!$C$12=1,X22*'Autres hypothèses'!$C$13))</f>
        <v>0.80752100299447793</v>
      </c>
      <c r="AA22" s="85">
        <f>IF(B22&lt;'Autres hypothèses'!$C$7,'Autres hypothèses'!$C$8*X22,IF(B22&lt;'Autres hypothèses'!$C$7+'Autres hypothèses'!$C$10,'Autres hypothèses'!$C$11*X22,0))</f>
        <v>0</v>
      </c>
      <c r="AB22" s="85">
        <f t="shared" ca="1" si="9"/>
        <v>1.1933906345353351</v>
      </c>
      <c r="AC22" s="86">
        <f>AC21/(1+IF('Autres hypothèses'!$C$4="Taux constant",VLOOKUP(C22-1,'Autres hypothèses'!$B$18:$E$73,3,FALSE),VLOOKUP(C22-1,'Autres hypothèses'!$B$18:$E$73,4,FALSE)))</f>
        <v>0.49735853434176003</v>
      </c>
      <c r="AD22" s="85">
        <f t="shared" ca="1" si="16"/>
        <v>0.59354301688967726</v>
      </c>
    </row>
    <row r="23" spans="2:30" x14ac:dyDescent="0.2">
      <c r="B23">
        <f t="shared" si="10"/>
        <v>16</v>
      </c>
      <c r="C23">
        <f t="shared" si="11"/>
        <v>2038</v>
      </c>
      <c r="D23">
        <f t="shared" si="12"/>
        <v>81</v>
      </c>
      <c r="E23" s="86">
        <f ca="1">IF(E22=1,1,'Probabilités de décès'!D30)</f>
        <v>4.0039042946366496E-2</v>
      </c>
      <c r="F23" s="86">
        <f t="shared" ca="1" si="0"/>
        <v>0.95996095705363349</v>
      </c>
      <c r="G23" s="86">
        <f t="shared" ca="1" si="13"/>
        <v>0.73410065670686464</v>
      </c>
      <c r="I23">
        <f t="shared" si="14"/>
        <v>78</v>
      </c>
      <c r="J23" s="86">
        <f ca="1">IF(J22=1,1,'Probabilités de décès'!H30)</f>
        <v>1.9279844250370971E-2</v>
      </c>
      <c r="K23" s="86">
        <f t="shared" ca="1" si="1"/>
        <v>0.98072015574962901</v>
      </c>
      <c r="L23" s="86">
        <f t="shared" ca="1" si="15"/>
        <v>0.85951844731181959</v>
      </c>
      <c r="N23" s="85">
        <f>N22*(1+IF('Autres hypothèses'!$C$5="Aucun",VLOOKUP(C23-1,'Autres hypothèses'!$H$18:$K$73,3,FALSE),VLOOKUP(C23-1,'Autres hypothèses'!$H$18:$K$73,4,FALSE)))</f>
        <v>1.3727857050906125</v>
      </c>
      <c r="O23" s="85">
        <f>IF(B23&lt;'Autres hypothèses'!$C$7,'Autres hypothèses'!$C$8*N23,IF(B23&lt;'Autres hypothèses'!$C$7+'Autres hypothèses'!$C$10,'Autres hypothèses'!$C$11*N23,0))</f>
        <v>0</v>
      </c>
      <c r="P23" s="85">
        <f t="shared" ca="1" si="2"/>
        <v>1.0077628876248148</v>
      </c>
      <c r="Q23" s="86">
        <f>Q22/(1+IF('Autres hypothèses'!$C$4="Taux constant",VLOOKUP(C23-1,'Autres hypothèses'!$B$18:$E$73,3,FALSE),VLOOKUP(C23-1,'Autres hypothèses'!$B$18:$E$73,4,FALSE)))</f>
        <v>0.4800758053491892</v>
      </c>
      <c r="R23" s="85">
        <f t="shared" ca="1" si="3"/>
        <v>0.48380257987750741</v>
      </c>
      <c r="T23" s="86">
        <f t="shared" ca="1" si="4"/>
        <v>0.63097305662327141</v>
      </c>
      <c r="U23" s="86">
        <f t="shared" ca="1" si="5"/>
        <v>0.10312760008359324</v>
      </c>
      <c r="V23" s="86">
        <f t="shared" ca="1" si="6"/>
        <v>0.22854539068854821</v>
      </c>
      <c r="W23" s="86">
        <f t="shared" ca="1" si="7"/>
        <v>3.7353952604587168E-2</v>
      </c>
      <c r="X23" s="85">
        <f>X22*(1+IF('Autres hypothèses'!$C$5="Aucun",VLOOKUP(C23-1,'Autres hypothèses'!$H$18:$K$73,3,FALSE),VLOOKUP(C23-1,'Autres hypothèses'!$H$18:$K$73,4,FALSE)))</f>
        <v>1.3727857050906125</v>
      </c>
      <c r="Y23" s="85">
        <f t="shared" si="8"/>
        <v>1.3727857050906125</v>
      </c>
      <c r="Z23" s="85">
        <f>MAX(IF(B23&lt;'Autres hypothèses'!$C$7,'Autres hypothèses'!$C$8*X23,IF(B23&lt;'Autres hypothèses'!$C$7+'Autres hypothèses'!$C$10,'Autres hypothèses'!$C$11*X23,0)),IF('Autres hypothèses'!$C$12=1,X23*'Autres hypothèses'!$C$13))</f>
        <v>0.82367142305436747</v>
      </c>
      <c r="AA23" s="85">
        <f>IF(B23&lt;'Autres hypothèses'!$C$7,'Autres hypothèses'!$C$8*X23,IF(B23&lt;'Autres hypothèses'!$C$7+'Autres hypothèses'!$C$10,'Autres hypothèses'!$C$11*X23,0))</f>
        <v>0</v>
      </c>
      <c r="AB23" s="85">
        <f t="shared" ca="1" si="9"/>
        <v>1.1960091948057676</v>
      </c>
      <c r="AC23" s="86">
        <f>AC22/(1+IF('Autres hypothèses'!$C$4="Taux constant",VLOOKUP(C23-1,'Autres hypothèses'!$B$18:$E$73,3,FALSE),VLOOKUP(C23-1,'Autres hypothèses'!$B$18:$E$73,4,FALSE)))</f>
        <v>0.4800758053491892</v>
      </c>
      <c r="AD23" s="85">
        <f t="shared" ca="1" si="16"/>
        <v>0.57417507740141416</v>
      </c>
    </row>
    <row r="24" spans="2:30" x14ac:dyDescent="0.2">
      <c r="B24">
        <f t="shared" si="10"/>
        <v>17</v>
      </c>
      <c r="C24">
        <f t="shared" si="11"/>
        <v>2039</v>
      </c>
      <c r="D24">
        <f t="shared" si="12"/>
        <v>82</v>
      </c>
      <c r="E24" s="86">
        <f ca="1">IF(E23=1,1,'Probabilités de décès'!D31)</f>
        <v>4.4531686692526086E-2</v>
      </c>
      <c r="F24" s="86">
        <f t="shared" ca="1" si="0"/>
        <v>0.95546831330747395</v>
      </c>
      <c r="G24" s="86">
        <f t="shared" ca="1" si="13"/>
        <v>0.70470796898602261</v>
      </c>
      <c r="I24">
        <f t="shared" si="14"/>
        <v>79</v>
      </c>
      <c r="J24" s="86">
        <f ca="1">IF(J23=1,1,'Probabilités de décès'!H31)</f>
        <v>2.1672710727261679E-2</v>
      </c>
      <c r="K24" s="86">
        <f t="shared" ca="1" si="1"/>
        <v>0.97832728927273838</v>
      </c>
      <c r="L24" s="86">
        <f t="shared" ca="1" si="15"/>
        <v>0.84294706551732701</v>
      </c>
      <c r="N24" s="85">
        <f>N23*(1+IF('Autres hypothèses'!$C$5="Aucun",VLOOKUP(C24-1,'Autres hypothèses'!$H$18:$K$73,3,FALSE),VLOOKUP(C24-1,'Autres hypothèses'!$H$18:$K$73,4,FALSE)))</f>
        <v>1.4002414191924248</v>
      </c>
      <c r="O24" s="85">
        <f>IF(B24&lt;'Autres hypothèses'!$C$7,'Autres hypothèses'!$C$8*N24,IF(B24&lt;'Autres hypothèses'!$C$7+'Autres hypothèses'!$C$10,'Autres hypothèses'!$C$11*N24,0))</f>
        <v>0</v>
      </c>
      <c r="P24" s="85">
        <f t="shared" ca="1" si="2"/>
        <v>0.98676128660919959</v>
      </c>
      <c r="Q24" s="86">
        <f>Q23/(1+IF('Autres hypothèses'!$C$4="Taux constant",VLOOKUP(C24-1,'Autres hypothèses'!$B$18:$E$73,3,FALSE),VLOOKUP(C24-1,'Autres hypothèses'!$B$18:$E$73,4,FALSE)))</f>
        <v>0.46339363450693938</v>
      </c>
      <c r="R24" s="85">
        <f t="shared" ca="1" si="3"/>
        <v>0.45725889899258071</v>
      </c>
      <c r="T24" s="86">
        <f t="shared" ca="1" si="4"/>
        <v>0.59403151450344327</v>
      </c>
      <c r="U24" s="86">
        <f t="shared" ca="1" si="5"/>
        <v>0.11067645448257936</v>
      </c>
      <c r="V24" s="86">
        <f t="shared" ca="1" si="6"/>
        <v>0.24891555101388377</v>
      </c>
      <c r="W24" s="86">
        <f t="shared" ca="1" si="7"/>
        <v>4.6376480000093631E-2</v>
      </c>
      <c r="X24" s="85">
        <f>X23*(1+IF('Autres hypothèses'!$C$5="Aucun",VLOOKUP(C24-1,'Autres hypothèses'!$H$18:$K$73,3,FALSE),VLOOKUP(C24-1,'Autres hypothèses'!$H$18:$K$73,4,FALSE)))</f>
        <v>1.4002414191924248</v>
      </c>
      <c r="Y24" s="85">
        <f t="shared" si="8"/>
        <v>1.4002414191924248</v>
      </c>
      <c r="Z24" s="85">
        <f>MAX(IF(B24&lt;'Autres hypothèses'!$C$7,'Autres hypothèses'!$C$8*X24,IF(B24&lt;'Autres hypothèses'!$C$7+'Autres hypothèses'!$C$10,'Autres hypothèses'!$C$11*X24,0)),IF('Autres hypothèses'!$C$12=1,X24*'Autres hypothèses'!$C$13))</f>
        <v>0.84014485151545493</v>
      </c>
      <c r="AA24" s="85">
        <f>IF(B24&lt;'Autres hypothèses'!$C$7,'Autres hypothèses'!$C$8*X24,IF(B24&lt;'Autres hypothèses'!$C$7+'Autres hypothèses'!$C$10,'Autres hypothèses'!$C$11*X24,0))</f>
        <v>0</v>
      </c>
      <c r="AB24" s="85">
        <f t="shared" ca="1" si="9"/>
        <v>1.1958864052556468</v>
      </c>
      <c r="AC24" s="86">
        <f>AC23/(1+IF('Autres hypothèses'!$C$4="Taux constant",VLOOKUP(C24-1,'Autres hypothèses'!$B$18:$E$73,3,FALSE),VLOOKUP(C24-1,'Autres hypothèses'!$B$18:$E$73,4,FALSE)))</f>
        <v>0.46339363450693938</v>
      </c>
      <c r="AD24" s="85">
        <f t="shared" ca="1" si="16"/>
        <v>0.55416614778885276</v>
      </c>
    </row>
    <row r="25" spans="2:30" x14ac:dyDescent="0.2">
      <c r="B25">
        <f t="shared" si="10"/>
        <v>18</v>
      </c>
      <c r="C25">
        <f t="shared" si="11"/>
        <v>2040</v>
      </c>
      <c r="D25">
        <f t="shared" si="12"/>
        <v>83</v>
      </c>
      <c r="E25" s="86">
        <f ca="1">IF(E24=1,1,'Probabilités de décès'!D32)</f>
        <v>4.9616057608462771E-2</v>
      </c>
      <c r="F25" s="86">
        <f t="shared" ca="1" si="0"/>
        <v>0.95038394239153723</v>
      </c>
      <c r="G25" s="86">
        <f t="shared" ca="1" si="13"/>
        <v>0.67332613450141066</v>
      </c>
      <c r="I25">
        <f t="shared" si="14"/>
        <v>80</v>
      </c>
      <c r="J25" s="86">
        <f ca="1">IF(J24=1,1,'Probabilités de décès'!H32)</f>
        <v>2.4559580249728919E-2</v>
      </c>
      <c r="K25" s="86">
        <f t="shared" ca="1" si="1"/>
        <v>0.97544041975027107</v>
      </c>
      <c r="L25" s="86">
        <f t="shared" ca="1" si="15"/>
        <v>0.82467811760797594</v>
      </c>
      <c r="N25" s="85">
        <f>N24*(1+IF('Autres hypothèses'!$C$5="Aucun",VLOOKUP(C25-1,'Autres hypothèses'!$H$18:$K$73,3,FALSE),VLOOKUP(C25-1,'Autres hypothèses'!$H$18:$K$73,4,FALSE)))</f>
        <v>1.4282462475762734</v>
      </c>
      <c r="O25" s="85">
        <f>IF(B25&lt;'Autres hypothèses'!$C$7,'Autres hypothèses'!$C$8*N25,IF(B25&lt;'Autres hypothèses'!$C$7+'Autres hypothèses'!$C$10,'Autres hypothèses'!$C$11*N25,0))</f>
        <v>0</v>
      </c>
      <c r="P25" s="85">
        <f t="shared" ca="1" si="2"/>
        <v>0.96167552499667697</v>
      </c>
      <c r="Q25" s="86">
        <f>Q24/(1+IF('Autres hypothèses'!$C$4="Taux constant",VLOOKUP(C25-1,'Autres hypothèses'!$B$18:$E$73,3,FALSE),VLOOKUP(C25-1,'Autres hypothèses'!$B$18:$E$73,4,FALSE)))</f>
        <v>0.4472911529989762</v>
      </c>
      <c r="R25" s="85">
        <f t="shared" ca="1" si="3"/>
        <v>0.4301489543866594</v>
      </c>
      <c r="T25" s="86">
        <f t="shared" ca="1" si="4"/>
        <v>0.55527732913687811</v>
      </c>
      <c r="U25" s="86">
        <f t="shared" ca="1" si="5"/>
        <v>0.11804880536453249</v>
      </c>
      <c r="V25" s="86">
        <f t="shared" ca="1" si="6"/>
        <v>0.26940078847109777</v>
      </c>
      <c r="W25" s="86">
        <f t="shared" ca="1" si="7"/>
        <v>5.727307702749157E-2</v>
      </c>
      <c r="X25" s="85">
        <f>X24*(1+IF('Autres hypothèses'!$C$5="Aucun",VLOOKUP(C25-1,'Autres hypothèses'!$H$18:$K$73,3,FALSE),VLOOKUP(C25-1,'Autres hypothèses'!$H$18:$K$73,4,FALSE)))</f>
        <v>1.4282462475762734</v>
      </c>
      <c r="Y25" s="85">
        <f t="shared" si="8"/>
        <v>1.4282462475762734</v>
      </c>
      <c r="Z25" s="85">
        <f>MAX(IF(B25&lt;'Autres hypothèses'!$C$7,'Autres hypothèses'!$C$8*X25,IF(B25&lt;'Autres hypothèses'!$C$7+'Autres hypothèses'!$C$10,'Autres hypothèses'!$C$11*X25,0)),IF('Autres hypothèses'!$C$12=1,X25*'Autres hypothèses'!$C$13))</f>
        <v>0.85694774854576405</v>
      </c>
      <c r="AA25" s="85">
        <f>IF(B25&lt;'Autres hypothèses'!$C$7,'Autres hypothèses'!$C$8*X25,IF(B25&lt;'Autres hypothèses'!$C$7+'Autres hypothèses'!$C$10,'Autres hypothèses'!$C$11*X25,0))</f>
        <v>0</v>
      </c>
      <c r="AB25" s="85">
        <f t="shared" ca="1" si="9"/>
        <v>1.1925379241334377</v>
      </c>
      <c r="AC25" s="86">
        <f>AC24/(1+IF('Autres hypothèses'!$C$4="Taux constant",VLOOKUP(C25-1,'Autres hypothèses'!$B$18:$E$73,3,FALSE),VLOOKUP(C25-1,'Autres hypothèses'!$B$18:$E$73,4,FALSE)))</f>
        <v>0.4472911529989762</v>
      </c>
      <c r="AD25" s="85">
        <f t="shared" ca="1" si="16"/>
        <v>0.53341166308065102</v>
      </c>
    </row>
    <row r="26" spans="2:30" x14ac:dyDescent="0.2">
      <c r="B26">
        <f t="shared" si="10"/>
        <v>19</v>
      </c>
      <c r="C26">
        <f t="shared" si="11"/>
        <v>2041</v>
      </c>
      <c r="D26">
        <f t="shared" si="12"/>
        <v>84</v>
      </c>
      <c r="E26" s="86">
        <f ca="1">IF(E25=1,1,'Probabilités de décès'!D33)</f>
        <v>5.5440627399285944E-2</v>
      </c>
      <c r="F26" s="86">
        <f t="shared" ca="1" si="0"/>
        <v>0.9445593726007141</v>
      </c>
      <c r="G26" s="86">
        <f t="shared" ca="1" si="13"/>
        <v>0.63991834622270516</v>
      </c>
      <c r="I26">
        <f t="shared" si="14"/>
        <v>81</v>
      </c>
      <c r="J26" s="86">
        <f ca="1">IF(J25=1,1,'Probabilités de décès'!H33)</f>
        <v>2.7742895382526171E-2</v>
      </c>
      <c r="K26" s="86">
        <f t="shared" ca="1" si="1"/>
        <v>0.97225710461747383</v>
      </c>
      <c r="L26" s="86">
        <f t="shared" ca="1" si="15"/>
        <v>0.80442436919838745</v>
      </c>
      <c r="N26" s="85">
        <f>N25*(1+IF('Autres hypothèses'!$C$5="Aucun",VLOOKUP(C26-1,'Autres hypothèses'!$H$18:$K$73,3,FALSE),VLOOKUP(C26-1,'Autres hypothèses'!$H$18:$K$73,4,FALSE)))</f>
        <v>1.4568111725277988</v>
      </c>
      <c r="O26" s="85">
        <f>IF(B26&lt;'Autres hypothèses'!$C$7,'Autres hypothèses'!$C$8*N26,IF(B26&lt;'Autres hypothèses'!$C$7+'Autres hypothèses'!$C$10,'Autres hypothèses'!$C$11*N26,0))</f>
        <v>0</v>
      </c>
      <c r="P26" s="85">
        <f t="shared" ca="1" si="2"/>
        <v>0.93224019628274901</v>
      </c>
      <c r="Q26" s="86">
        <f>Q25/(1+IF('Autres hypothèses'!$C$4="Taux constant",VLOOKUP(C26-1,'Autres hypothèses'!$B$18:$E$73,3,FALSE),VLOOKUP(C26-1,'Autres hypothèses'!$B$18:$E$73,4,FALSE)))</f>
        <v>0.43174821718047895</v>
      </c>
      <c r="R26" s="85">
        <f t="shared" ca="1" si="3"/>
        <v>0.40249304272905667</v>
      </c>
      <c r="T26" s="86">
        <f t="shared" ca="1" si="4"/>
        <v>0.51476591199867494</v>
      </c>
      <c r="U26" s="86">
        <f t="shared" ca="1" si="5"/>
        <v>0.12515243422403027</v>
      </c>
      <c r="V26" s="86">
        <f t="shared" ca="1" si="6"/>
        <v>0.28965845719971256</v>
      </c>
      <c r="W26" s="86">
        <f t="shared" ca="1" si="7"/>
        <v>7.0423196577582295E-2</v>
      </c>
      <c r="X26" s="85">
        <f>X25*(1+IF('Autres hypothèses'!$C$5="Aucun",VLOOKUP(C26-1,'Autres hypothèses'!$H$18:$K$73,3,FALSE),VLOOKUP(C26-1,'Autres hypothèses'!$H$18:$K$73,4,FALSE)))</f>
        <v>1.4568111725277988</v>
      </c>
      <c r="Y26" s="85">
        <f t="shared" si="8"/>
        <v>1.4568111725277988</v>
      </c>
      <c r="Z26" s="85">
        <f>MAX(IF(B26&lt;'Autres hypothèses'!$C$7,'Autres hypothèses'!$C$8*X26,IF(B26&lt;'Autres hypothèses'!$C$7+'Autres hypothèses'!$C$10,'Autres hypothèses'!$C$11*X26,0)),IF('Autres hypothèses'!$C$12=1,X26*'Autres hypothèses'!$C$13))</f>
        <v>0.87408670351667928</v>
      </c>
      <c r="AA26" s="85">
        <f>IF(B26&lt;'Autres hypothèses'!$C$7,'Autres hypothèses'!$C$8*X26,IF(B26&lt;'Autres hypothèses'!$C$7+'Autres hypothèses'!$C$10,'Autres hypothèses'!$C$11*X26,0))</f>
        <v>0</v>
      </c>
      <c r="AB26" s="85">
        <f t="shared" ca="1" si="9"/>
        <v>1.1854268022821728</v>
      </c>
      <c r="AC26" s="86">
        <f>AC25/(1+IF('Autres hypothèses'!$C$4="Taux constant",VLOOKUP(C26-1,'Autres hypothèses'!$B$18:$E$73,3,FALSE),VLOOKUP(C26-1,'Autres hypothèses'!$B$18:$E$73,4,FALSE)))</f>
        <v>0.43174821718047895</v>
      </c>
      <c r="AD26" s="85">
        <f t="shared" ca="1" si="16"/>
        <v>0.51180590848328422</v>
      </c>
    </row>
    <row r="27" spans="2:30" x14ac:dyDescent="0.2">
      <c r="B27">
        <f t="shared" si="10"/>
        <v>20</v>
      </c>
      <c r="C27">
        <f t="shared" si="11"/>
        <v>2042</v>
      </c>
      <c r="D27">
        <f t="shared" si="12"/>
        <v>85</v>
      </c>
      <c r="E27" s="86">
        <f ca="1">IF(E26=1,1,'Probabilités de décès'!D34)</f>
        <v>6.1838243597071969E-2</v>
      </c>
      <c r="F27" s="86">
        <f t="shared" ca="1" si="0"/>
        <v>0.93816175640292798</v>
      </c>
      <c r="G27" s="86">
        <f t="shared" ca="1" si="13"/>
        <v>0.60444087162380489</v>
      </c>
      <c r="I27">
        <f t="shared" si="14"/>
        <v>82</v>
      </c>
      <c r="J27" s="86">
        <f ca="1">IF(J26=1,1,'Probabilités de décès'!H34)</f>
        <v>3.1375561004196986E-2</v>
      </c>
      <c r="K27" s="86">
        <f t="shared" ca="1" si="1"/>
        <v>0.96862443899580297</v>
      </c>
      <c r="L27" s="86">
        <f t="shared" ca="1" si="15"/>
        <v>0.78210730808056195</v>
      </c>
      <c r="N27" s="85">
        <f>N26*(1+IF('Autres hypothèses'!$C$5="Aucun",VLOOKUP(C27-1,'Autres hypothèses'!$H$18:$K$73,3,FALSE),VLOOKUP(C27-1,'Autres hypothèses'!$H$18:$K$73,4,FALSE)))</f>
        <v>1.4859473959783549</v>
      </c>
      <c r="O27" s="85">
        <f>IF(B27&lt;'Autres hypothèses'!$C$7,'Autres hypothèses'!$C$8*N27,IF(B27&lt;'Autres hypothèses'!$C$7+'Autres hypothèses'!$C$10,'Autres hypothèses'!$C$11*N27,0))</f>
        <v>0</v>
      </c>
      <c r="P27" s="85">
        <f t="shared" ca="1" si="2"/>
        <v>0.89816733921227998</v>
      </c>
      <c r="Q27" s="86">
        <f>Q26/(1+IF('Autres hypothèses'!$C$4="Taux constant",VLOOKUP(C27-1,'Autres hypothèses'!$B$18:$E$73,3,FALSE),VLOOKUP(C27-1,'Autres hypothèses'!$B$18:$E$73,4,FALSE)))</f>
        <v>0.41674538337884065</v>
      </c>
      <c r="R27" s="85">
        <f t="shared" ca="1" si="3"/>
        <v>0.37430709211837482</v>
      </c>
      <c r="T27" s="86">
        <f t="shared" ca="1" si="4"/>
        <v>0.47273762299956257</v>
      </c>
      <c r="U27" s="86">
        <f t="shared" ca="1" si="5"/>
        <v>0.13170324862424232</v>
      </c>
      <c r="V27" s="86">
        <f t="shared" ca="1" si="6"/>
        <v>0.30936968508099938</v>
      </c>
      <c r="W27" s="86">
        <f t="shared" ca="1" si="7"/>
        <v>8.6189443295195733E-2</v>
      </c>
      <c r="X27" s="85">
        <f>X26*(1+IF('Autres hypothèses'!$C$5="Aucun",VLOOKUP(C27-1,'Autres hypothèses'!$H$18:$K$73,3,FALSE),VLOOKUP(C27-1,'Autres hypothèses'!$H$18:$K$73,4,FALSE)))</f>
        <v>1.4859473959783549</v>
      </c>
      <c r="Y27" s="85">
        <f t="shared" si="8"/>
        <v>1.4859473959783549</v>
      </c>
      <c r="Z27" s="85">
        <f>MAX(IF(B27&lt;'Autres hypothèses'!$C$7,'Autres hypothèses'!$C$8*X27,IF(B27&lt;'Autres hypothèses'!$C$7+'Autres hypothèses'!$C$10,'Autres hypothèses'!$C$11*X27,0)),IF('Autres hypothèses'!$C$12=1,X27*'Autres hypothèses'!$C$13))</f>
        <v>0.89156843758701287</v>
      </c>
      <c r="AA27" s="85">
        <f>IF(B27&lt;'Autres hypothèses'!$C$7,'Autres hypothèses'!$C$8*X27,IF(B27&lt;'Autres hypothèses'!$C$7+'Autres hypothèses'!$C$10,'Autres hypothèses'!$C$11*X27,0))</f>
        <v>0</v>
      </c>
      <c r="AB27" s="85">
        <f t="shared" ca="1" si="9"/>
        <v>1.1739915859767329</v>
      </c>
      <c r="AC27" s="86">
        <f>AC26/(1+IF('Autres hypothèses'!$C$4="Taux constant",VLOOKUP(C27-1,'Autres hypothèses'!$B$18:$E$73,3,FALSE),VLOOKUP(C27-1,'Autres hypothèses'!$B$18:$E$73,4,FALSE)))</f>
        <v>0.41674538337884065</v>
      </c>
      <c r="AD27" s="85">
        <f t="shared" ca="1" si="16"/>
        <v>0.4892555735814067</v>
      </c>
    </row>
    <row r="28" spans="2:30" x14ac:dyDescent="0.2">
      <c r="B28">
        <f t="shared" si="10"/>
        <v>21</v>
      </c>
      <c r="C28">
        <f t="shared" si="11"/>
        <v>2043</v>
      </c>
      <c r="D28">
        <f t="shared" si="12"/>
        <v>86</v>
      </c>
      <c r="E28" s="86">
        <f ca="1">IF(E27=1,1,'Probabilités de décès'!D35)</f>
        <v>6.8849841640624229E-2</v>
      </c>
      <c r="F28" s="86">
        <f t="shared" ca="1" si="0"/>
        <v>0.93115015835937576</v>
      </c>
      <c r="G28" s="86">
        <f t="shared" ca="1" si="13"/>
        <v>0.56706330976430552</v>
      </c>
      <c r="I28">
        <f t="shared" si="14"/>
        <v>83</v>
      </c>
      <c r="J28" s="86">
        <f ca="1">IF(J27=1,1,'Probabilités de décès'!H35)</f>
        <v>3.5495729928864121E-2</v>
      </c>
      <c r="K28" s="86">
        <f t="shared" ca="1" si="1"/>
        <v>0.96450427007113593</v>
      </c>
      <c r="L28" s="86">
        <f t="shared" ca="1" si="15"/>
        <v>0.75756825252405191</v>
      </c>
      <c r="N28" s="85">
        <f>N27*(1+IF('Autres hypothèses'!$C$5="Aucun",VLOOKUP(C28-1,'Autres hypothèses'!$H$18:$K$73,3,FALSE),VLOOKUP(C28-1,'Autres hypothèses'!$H$18:$K$73,4,FALSE)))</f>
        <v>1.5156663438979221</v>
      </c>
      <c r="O28" s="85">
        <f>IF(B28&lt;'Autres hypothèses'!$C$7,'Autres hypothèses'!$C$8*N28,IF(B28&lt;'Autres hypothèses'!$C$7+'Autres hypothèses'!$C$10,'Autres hypothèses'!$C$11*N28,0))</f>
        <v>0</v>
      </c>
      <c r="P28" s="85">
        <f t="shared" ca="1" si="2"/>
        <v>0.85947877346911983</v>
      </c>
      <c r="Q28" s="86">
        <f>Q27/(1+IF('Autres hypothèses'!$C$4="Taux constant",VLOOKUP(C28-1,'Autres hypothèses'!$B$18:$E$73,3,FALSE),VLOOKUP(C28-1,'Autres hypothèses'!$B$18:$E$73,4,FALSE)))</f>
        <v>0.40226388357030951</v>
      </c>
      <c r="R28" s="85">
        <f t="shared" ca="1" si="3"/>
        <v>0.34573726926193443</v>
      </c>
      <c r="T28" s="86">
        <f t="shared" ca="1" si="4"/>
        <v>0.4295891606486501</v>
      </c>
      <c r="U28" s="86">
        <f t="shared" ca="1" si="5"/>
        <v>0.13747414911565545</v>
      </c>
      <c r="V28" s="86">
        <f t="shared" ca="1" si="6"/>
        <v>0.32797909187540181</v>
      </c>
      <c r="W28" s="86">
        <f t="shared" ca="1" si="7"/>
        <v>0.10495759836029264</v>
      </c>
      <c r="X28" s="85">
        <f>X27*(1+IF('Autres hypothèses'!$C$5="Aucun",VLOOKUP(C28-1,'Autres hypothèses'!$H$18:$K$73,3,FALSE),VLOOKUP(C28-1,'Autres hypothèses'!$H$18:$K$73,4,FALSE)))</f>
        <v>1.5156663438979221</v>
      </c>
      <c r="Y28" s="85">
        <f t="shared" si="8"/>
        <v>1.5156663438979221</v>
      </c>
      <c r="Z28" s="85">
        <f>MAX(IF(B28&lt;'Autres hypothèses'!$C$7,'Autres hypothèses'!$C$8*X28,IF(B28&lt;'Autres hypothèses'!$C$7+'Autres hypothèses'!$C$10,'Autres hypothèses'!$C$11*X28,0)),IF('Autres hypothèses'!$C$12=1,X28*'Autres hypothèses'!$C$13))</f>
        <v>0.90939980633875317</v>
      </c>
      <c r="AA28" s="85">
        <f>IF(B28&lt;'Autres hypothèses'!$C$7,'Autres hypothèses'!$C$8*X28,IF(B28&lt;'Autres hypothèses'!$C$7+'Autres hypothèses'!$C$10,'Autres hypothèses'!$C$11*X28,0))</f>
        <v>0</v>
      </c>
      <c r="AB28" s="85">
        <f t="shared" ca="1" si="9"/>
        <v>1.1577428961037703</v>
      </c>
      <c r="AC28" s="86">
        <f>AC27/(1+IF('Autres hypothèses'!$C$4="Taux constant",VLOOKUP(C28-1,'Autres hypothèses'!$B$18:$E$73,3,FALSE),VLOOKUP(C28-1,'Autres hypothèses'!$B$18:$E$73,4,FALSE)))</f>
        <v>0.40226388357030951</v>
      </c>
      <c r="AD28" s="85">
        <f t="shared" ca="1" si="16"/>
        <v>0.46571815356264001</v>
      </c>
    </row>
    <row r="29" spans="2:30" x14ac:dyDescent="0.2">
      <c r="B29">
        <f t="shared" si="10"/>
        <v>22</v>
      </c>
      <c r="C29">
        <f t="shared" si="11"/>
        <v>2044</v>
      </c>
      <c r="D29">
        <f t="shared" si="12"/>
        <v>87</v>
      </c>
      <c r="E29" s="86">
        <f ca="1">IF(E28=1,1,'Probabilités de décès'!D36)</f>
        <v>7.6661067887067239E-2</v>
      </c>
      <c r="F29" s="86">
        <f t="shared" ca="1" si="0"/>
        <v>0.92333893211293272</v>
      </c>
      <c r="G29" s="86">
        <f t="shared" ca="1" si="13"/>
        <v>0.52802109068682479</v>
      </c>
      <c r="I29">
        <f t="shared" si="14"/>
        <v>84</v>
      </c>
      <c r="J29" s="86">
        <f ca="1">IF(J28=1,1,'Probabilités de décès'!H36)</f>
        <v>4.0163102209073702E-2</v>
      </c>
      <c r="K29" s="86">
        <f t="shared" ca="1" si="1"/>
        <v>0.95983689779092629</v>
      </c>
      <c r="L29" s="86">
        <f t="shared" ca="1" si="15"/>
        <v>0.73067781442977664</v>
      </c>
      <c r="N29" s="85">
        <f>N28*(1+IF('Autres hypothèses'!$C$5="Aucun",VLOOKUP(C29-1,'Autres hypothèses'!$H$18:$K$73,3,FALSE),VLOOKUP(C29-1,'Autres hypothèses'!$H$18:$K$73,4,FALSE)))</f>
        <v>1.5459796707758806</v>
      </c>
      <c r="O29" s="85">
        <f>IF(B29&lt;'Autres hypothèses'!$C$7,'Autres hypothèses'!$C$8*N29,IF(B29&lt;'Autres hypothèses'!$C$7+'Autres hypothèses'!$C$10,'Autres hypothèses'!$C$11*N29,0))</f>
        <v>0</v>
      </c>
      <c r="P29" s="85">
        <f t="shared" ca="1" si="2"/>
        <v>0.81630987194273874</v>
      </c>
      <c r="Q29" s="86">
        <f>Q28/(1+IF('Autres hypothèses'!$C$4="Taux constant",VLOOKUP(C29-1,'Autres hypothèses'!$B$18:$E$73,3,FALSE),VLOOKUP(C29-1,'Autres hypothèses'!$B$18:$E$73,4,FALSE)))</f>
        <v>0.38828560190184314</v>
      </c>
      <c r="R29" s="85">
        <f t="shared" ca="1" si="3"/>
        <v>0.31696136996570279</v>
      </c>
      <c r="T29" s="86">
        <f t="shared" ca="1" si="4"/>
        <v>0.38581329651587604</v>
      </c>
      <c r="U29" s="86">
        <f t="shared" ca="1" si="5"/>
        <v>0.14220779417094875</v>
      </c>
      <c r="V29" s="86">
        <f t="shared" ca="1" si="6"/>
        <v>0.3448645179139006</v>
      </c>
      <c r="W29" s="86">
        <f t="shared" ca="1" si="7"/>
        <v>0.12711439139927461</v>
      </c>
      <c r="X29" s="85">
        <f>X28*(1+IF('Autres hypothèses'!$C$5="Aucun",VLOOKUP(C29-1,'Autres hypothèses'!$H$18:$K$73,3,FALSE),VLOOKUP(C29-1,'Autres hypothèses'!$H$18:$K$73,4,FALSE)))</f>
        <v>1.5459796707758806</v>
      </c>
      <c r="Y29" s="85">
        <f t="shared" si="8"/>
        <v>1.5459796707758806</v>
      </c>
      <c r="Z29" s="85">
        <f>MAX(IF(B29&lt;'Autres hypothèses'!$C$7,'Autres hypothèses'!$C$8*X29,IF(B29&lt;'Autres hypothèses'!$C$7+'Autres hypothèses'!$C$10,'Autres hypothèses'!$C$11*X29,0)),IF('Autres hypothèses'!$C$12=1,X29*'Autres hypothèses'!$C$13))</f>
        <v>0.9275878024655283</v>
      </c>
      <c r="AA29" s="85">
        <f>IF(B29&lt;'Autres hypothèses'!$C$7,'Autres hypothèses'!$C$8*X29,IF(B29&lt;'Autres hypothèses'!$C$7+'Autres hypothèses'!$C$10,'Autres hypothèses'!$C$11*X29,0))</f>
        <v>0</v>
      </c>
      <c r="AB29" s="85">
        <f t="shared" ca="1" si="9"/>
        <v>1.1362019922628277</v>
      </c>
      <c r="AC29" s="86">
        <f>AC28/(1+IF('Autres hypothèses'!$C$4="Taux constant",VLOOKUP(C29-1,'Autres hypothèses'!$B$18:$E$73,3,FALSE),VLOOKUP(C29-1,'Autres hypothèses'!$B$18:$E$73,4,FALSE)))</f>
        <v>0.38828560190184314</v>
      </c>
      <c r="AD29" s="85">
        <f t="shared" ca="1" si="16"/>
        <v>0.44117087444784536</v>
      </c>
    </row>
    <row r="30" spans="2:30" x14ac:dyDescent="0.2">
      <c r="B30">
        <f t="shared" si="10"/>
        <v>23</v>
      </c>
      <c r="C30">
        <f t="shared" si="11"/>
        <v>2045</v>
      </c>
      <c r="D30">
        <f t="shared" si="12"/>
        <v>88</v>
      </c>
      <c r="E30" s="86">
        <f ca="1">IF(E29=1,1,'Probabilités de décès'!D37)</f>
        <v>8.4970632996928475E-2</v>
      </c>
      <c r="F30" s="86">
        <f t="shared" ca="1" si="0"/>
        <v>0.91502936700307158</v>
      </c>
      <c r="G30" s="86">
        <f t="shared" ca="1" si="13"/>
        <v>0.48754243000787878</v>
      </c>
      <c r="I30">
        <f t="shared" si="14"/>
        <v>85</v>
      </c>
      <c r="J30" s="86">
        <f ca="1">IF(J29=1,1,'Probabilités de décès'!H37)</f>
        <v>4.5244391085039672E-2</v>
      </c>
      <c r="K30" s="86">
        <f t="shared" ca="1" si="1"/>
        <v>0.95475560891496036</v>
      </c>
      <c r="L30" s="86">
        <f t="shared" ca="1" si="15"/>
        <v>0.70133152668693088</v>
      </c>
      <c r="N30" s="85">
        <f>N29*(1+IF('Autres hypothèses'!$C$5="Aucun",VLOOKUP(C30-1,'Autres hypothèses'!$H$18:$K$73,3,FALSE),VLOOKUP(C30-1,'Autres hypothèses'!$H$18:$K$73,4,FALSE)))</f>
        <v>1.5768992641913981</v>
      </c>
      <c r="O30" s="85">
        <f>IF(B30&lt;'Autres hypothèses'!$C$7,'Autres hypothèses'!$C$8*N30,IF(B30&lt;'Autres hypothèses'!$C$7+'Autres hypothèses'!$C$10,'Autres hypothèses'!$C$11*N30,0))</f>
        <v>0</v>
      </c>
      <c r="P30" s="85">
        <f t="shared" ca="1" si="2"/>
        <v>0.7688052991415103</v>
      </c>
      <c r="Q30" s="86">
        <f>Q29/(1+IF('Autres hypothèses'!$C$4="Taux constant",VLOOKUP(C30-1,'Autres hypothèses'!$B$18:$E$73,3,FALSE),VLOOKUP(C30-1,'Autres hypothèses'!$B$18:$E$73,4,FALSE)))</f>
        <v>0.37479305202880608</v>
      </c>
      <c r="R30" s="85">
        <f t="shared" ca="1" si="3"/>
        <v>0.28814288448116587</v>
      </c>
      <c r="T30" s="86">
        <f t="shared" ca="1" si="4"/>
        <v>0.34192887676208178</v>
      </c>
      <c r="U30" s="86">
        <f t="shared" ca="1" si="5"/>
        <v>0.145613553245797</v>
      </c>
      <c r="V30" s="86">
        <f t="shared" ca="1" si="6"/>
        <v>0.3594026499248491</v>
      </c>
      <c r="W30" s="86">
        <f t="shared" ca="1" si="7"/>
        <v>0.15305492006727212</v>
      </c>
      <c r="X30" s="85">
        <f>X29*(1+IF('Autres hypothèses'!$C$5="Aucun",VLOOKUP(C30-1,'Autres hypothèses'!$H$18:$K$73,3,FALSE),VLOOKUP(C30-1,'Autres hypothèses'!$H$18:$K$73,4,FALSE)))</f>
        <v>1.5768992641913981</v>
      </c>
      <c r="Y30" s="85">
        <f t="shared" si="8"/>
        <v>1.5768992641913981</v>
      </c>
      <c r="Z30" s="85">
        <f>MAX(IF(B30&lt;'Autres hypothèses'!$C$7,'Autres hypothèses'!$C$8*X30,IF(B30&lt;'Autres hypothèses'!$C$7+'Autres hypothèses'!$C$10,'Autres hypothèses'!$C$11*X30,0)),IF('Autres hypothèses'!$C$12=1,X30*'Autres hypothèses'!$C$13))</f>
        <v>0.94613955851483889</v>
      </c>
      <c r="AA30" s="85">
        <f>IF(B30&lt;'Autres hypothèses'!$C$7,'Autres hypothèses'!$C$8*X30,IF(B30&lt;'Autres hypothèses'!$C$7+'Autres hypothèses'!$C$10,'Autres hypothèses'!$C$11*X30,0))</f>
        <v>0</v>
      </c>
      <c r="AB30" s="85">
        <f t="shared" ca="1" si="9"/>
        <v>1.1088503636704701</v>
      </c>
      <c r="AC30" s="86">
        <f>AC29/(1+IF('Autres hypothèses'!$C$4="Taux constant",VLOOKUP(C30-1,'Autres hypothèses'!$B$18:$E$73,3,FALSE),VLOOKUP(C30-1,'Autres hypothèses'!$B$18:$E$73,4,FALSE)))</f>
        <v>0.37479305202880608</v>
      </c>
      <c r="AD30" s="85">
        <f t="shared" ca="1" si="16"/>
        <v>0.41558941204330702</v>
      </c>
    </row>
    <row r="31" spans="2:30" x14ac:dyDescent="0.2">
      <c r="B31">
        <f t="shared" si="10"/>
        <v>24</v>
      </c>
      <c r="C31">
        <f t="shared" si="11"/>
        <v>2046</v>
      </c>
      <c r="D31">
        <f t="shared" si="12"/>
        <v>89</v>
      </c>
      <c r="E31" s="86">
        <f ca="1">IF(E30=1,1,'Probabilités de décès'!D38)</f>
        <v>9.4003911897145687E-2</v>
      </c>
      <c r="F31" s="86">
        <f t="shared" ca="1" si="0"/>
        <v>0.90599608810285437</v>
      </c>
      <c r="G31" s="86">
        <f t="shared" ca="1" si="13"/>
        <v>0.44611564111724866</v>
      </c>
      <c r="I31">
        <f t="shared" si="14"/>
        <v>86</v>
      </c>
      <c r="J31" s="86">
        <f ca="1">IF(J30=1,1,'Probabilités de décès'!H38)</f>
        <v>5.0078442008212029E-2</v>
      </c>
      <c r="K31" s="86">
        <f t="shared" ca="1" si="1"/>
        <v>0.94992155799178801</v>
      </c>
      <c r="L31" s="86">
        <f t="shared" ca="1" si="15"/>
        <v>0.66960020881323945</v>
      </c>
      <c r="N31" s="85">
        <f>N30*(1+IF('Autres hypothèses'!$C$5="Aucun",VLOOKUP(C31-1,'Autres hypothèses'!$H$18:$K$73,3,FALSE),VLOOKUP(C31-1,'Autres hypothèses'!$H$18:$K$73,4,FALSE)))</f>
        <v>1.6084372494752261</v>
      </c>
      <c r="O31" s="85">
        <f>IF(B31&lt;'Autres hypothèses'!$C$7,'Autres hypothèses'!$C$8*N31,IF(B31&lt;'Autres hypothèses'!$C$7+'Autres hypothèses'!$C$10,'Autres hypothèses'!$C$11*N31,0))</f>
        <v>0</v>
      </c>
      <c r="P31" s="85">
        <f t="shared" ca="1" si="2"/>
        <v>0.71754901474650457</v>
      </c>
      <c r="Q31" s="86">
        <f>Q30/(1+IF('Autres hypothèses'!$C$4="Taux constant",VLOOKUP(C31-1,'Autres hypothèses'!$B$18:$E$73,3,FALSE),VLOOKUP(C31-1,'Autres hypothèses'!$B$18:$E$73,4,FALSE)))</f>
        <v>0.3617693552401603</v>
      </c>
      <c r="R31" s="85">
        <f t="shared" ca="1" si="3"/>
        <v>0.25958724441805525</v>
      </c>
      <c r="T31" s="86">
        <f t="shared" ca="1" si="4"/>
        <v>0.29871912644696191</v>
      </c>
      <c r="U31" s="86">
        <f t="shared" ca="1" si="5"/>
        <v>0.14739651467028678</v>
      </c>
      <c r="V31" s="86">
        <f t="shared" ca="1" si="6"/>
        <v>0.37088108236627754</v>
      </c>
      <c r="W31" s="86">
        <f t="shared" ca="1" si="7"/>
        <v>0.18300327651647377</v>
      </c>
      <c r="X31" s="85">
        <f>X30*(1+IF('Autres hypothèses'!$C$5="Aucun",VLOOKUP(C31-1,'Autres hypothèses'!$H$18:$K$73,3,FALSE),VLOOKUP(C31-1,'Autres hypothèses'!$H$18:$K$73,4,FALSE)))</f>
        <v>1.6084372494752261</v>
      </c>
      <c r="Y31" s="85">
        <f t="shared" si="8"/>
        <v>1.6084372494752261</v>
      </c>
      <c r="Z31" s="85">
        <f>MAX(IF(B31&lt;'Autres hypothèses'!$C$7,'Autres hypothèses'!$C$8*X31,IF(B31&lt;'Autres hypothèses'!$C$7+'Autres hypothèses'!$C$10,'Autres hypothèses'!$C$11*X31,0)),IF('Autres hypothèses'!$C$12=1,X31*'Autres hypothèses'!$C$13))</f>
        <v>0.9650623496851356</v>
      </c>
      <c r="AA31" s="85">
        <f>IF(B31&lt;'Autres hypothèses'!$C$7,'Autres hypothèses'!$C$8*X31,IF(B31&lt;'Autres hypothèses'!$C$7+'Autres hypothèses'!$C$10,'Autres hypothèses'!$C$11*X31,0))</f>
        <v>0</v>
      </c>
      <c r="AB31" s="85">
        <f t="shared" ca="1" si="9"/>
        <v>1.0754723835486706</v>
      </c>
      <c r="AC31" s="86">
        <f>AC30/(1+IF('Autres hypothèses'!$C$4="Taux constant",VLOOKUP(C31-1,'Autres hypothèses'!$B$18:$E$73,3,FALSE),VLOOKUP(C31-1,'Autres hypothèses'!$B$18:$E$73,4,FALSE)))</f>
        <v>0.3617693552401603</v>
      </c>
      <c r="AD31" s="85">
        <f t="shared" ca="1" si="16"/>
        <v>0.38907295077500093</v>
      </c>
    </row>
    <row r="32" spans="2:30" x14ac:dyDescent="0.2">
      <c r="B32">
        <f t="shared" si="10"/>
        <v>25</v>
      </c>
      <c r="C32">
        <f t="shared" si="11"/>
        <v>2047</v>
      </c>
      <c r="D32">
        <f t="shared" si="12"/>
        <v>90</v>
      </c>
      <c r="E32" s="86">
        <f ca="1">IF(E31=1,1,'Probabilités de décès'!D39)</f>
        <v>0.1039466768235642</v>
      </c>
      <c r="F32" s="86">
        <f t="shared" ca="1" si="0"/>
        <v>0.89605332317643582</v>
      </c>
      <c r="G32" s="86">
        <f t="shared" ca="1" si="13"/>
        <v>0.40417902569372416</v>
      </c>
      <c r="I32">
        <f t="shared" si="14"/>
        <v>87</v>
      </c>
      <c r="J32" s="86">
        <f ca="1">IF(J31=1,1,'Probabilités de décès'!H39)</f>
        <v>5.5762130925825E-2</v>
      </c>
      <c r="K32" s="86">
        <f t="shared" ca="1" si="1"/>
        <v>0.94423786907417495</v>
      </c>
      <c r="L32" s="86">
        <f t="shared" ca="1" si="15"/>
        <v>0.63606767358749905</v>
      </c>
      <c r="N32" s="85">
        <f>N31*(1+IF('Autres hypothèses'!$C$5="Aucun",VLOOKUP(C32-1,'Autres hypothèses'!$H$18:$K$73,3,FALSE),VLOOKUP(C32-1,'Autres hypothèses'!$H$18:$K$73,4,FALSE)))</f>
        <v>1.6406059944647307</v>
      </c>
      <c r="O32" s="85">
        <f>IF(B32&lt;'Autres hypothèses'!$C$7,'Autres hypothèses'!$C$8*N32,IF(B32&lt;'Autres hypothèses'!$C$7+'Autres hypothèses'!$C$10,'Autres hypothèses'!$C$11*N32,0))</f>
        <v>0</v>
      </c>
      <c r="P32" s="85">
        <f t="shared" ca="1" si="2"/>
        <v>0.66309853239003824</v>
      </c>
      <c r="Q32" s="86">
        <f>Q31/(1+IF('Autres hypothèses'!$C$4="Taux constant",VLOOKUP(C32-1,'Autres hypothèses'!$B$18:$E$73,3,FALSE),VLOOKUP(C32-1,'Autres hypothèses'!$B$18:$E$73,4,FALSE)))</f>
        <v>0.34919821934378403</v>
      </c>
      <c r="R32" s="85">
        <f t="shared" ca="1" si="3"/>
        <v>0.23155282676007785</v>
      </c>
      <c r="T32" s="86">
        <f t="shared" ca="1" si="4"/>
        <v>0.25708521258586914</v>
      </c>
      <c r="U32" s="86">
        <f t="shared" ca="1" si="5"/>
        <v>0.14709381310785502</v>
      </c>
      <c r="V32" s="86">
        <f t="shared" ca="1" si="6"/>
        <v>0.37898246100162997</v>
      </c>
      <c r="W32" s="86">
        <f t="shared" ca="1" si="7"/>
        <v>0.21683851330464593</v>
      </c>
      <c r="X32" s="85">
        <f>X31*(1+IF('Autres hypothèses'!$C$5="Aucun",VLOOKUP(C32-1,'Autres hypothèses'!$H$18:$K$73,3,FALSE),VLOOKUP(C32-1,'Autres hypothèses'!$H$18:$K$73,4,FALSE)))</f>
        <v>1.6406059944647307</v>
      </c>
      <c r="Y32" s="85">
        <f t="shared" si="8"/>
        <v>1.6406059944647307</v>
      </c>
      <c r="Z32" s="85">
        <f>MAX(IF(B32&lt;'Autres hypothèses'!$C$7,'Autres hypothèses'!$C$8*X32,IF(B32&lt;'Autres hypothèses'!$C$7+'Autres hypothèses'!$C$10,'Autres hypothèses'!$C$11*X32,0)),IF('Autres hypothèses'!$C$12=1,X32*'Autres hypothèses'!$C$13))</f>
        <v>0.98436359667883833</v>
      </c>
      <c r="AA32" s="85">
        <f>IF(B32&lt;'Autres hypothèses'!$C$7,'Autres hypothèses'!$C$8*X32,IF(B32&lt;'Autres hypothèses'!$C$7+'Autres hypothèses'!$C$10,'Autres hypothèses'!$C$11*X32,0))</f>
        <v>0</v>
      </c>
      <c r="AB32" s="85">
        <f t="shared" ca="1" si="9"/>
        <v>1.0361550707798002</v>
      </c>
      <c r="AC32" s="86">
        <f>AC31/(1+IF('Autres hypothèses'!$C$4="Taux constant",VLOOKUP(C32-1,'Autres hypothèses'!$B$18:$E$73,3,FALSE),VLOOKUP(C32-1,'Autres hypothèses'!$B$18:$E$73,4,FALSE)))</f>
        <v>0.34919821934378403</v>
      </c>
      <c r="AD32" s="85">
        <f t="shared" ca="1" si="16"/>
        <v>0.36182350568033872</v>
      </c>
    </row>
    <row r="33" spans="2:30" x14ac:dyDescent="0.2">
      <c r="B33">
        <f t="shared" si="10"/>
        <v>26</v>
      </c>
      <c r="C33">
        <f t="shared" si="11"/>
        <v>2048</v>
      </c>
      <c r="D33">
        <f t="shared" si="12"/>
        <v>91</v>
      </c>
      <c r="E33" s="86">
        <f ca="1">IF(E32=1,1,'Probabilités de décès'!D40)</f>
        <v>0.11796869054514952</v>
      </c>
      <c r="F33" s="86">
        <f t="shared" ca="1" si="0"/>
        <v>0.88203130945485042</v>
      </c>
      <c r="G33" s="86">
        <f t="shared" ca="1" si="13"/>
        <v>0.36216595913107558</v>
      </c>
      <c r="I33">
        <f t="shared" si="14"/>
        <v>88</v>
      </c>
      <c r="J33" s="86">
        <f ca="1">IF(J32=1,1,'Probabilités de décès'!H40)</f>
        <v>6.2088450940299911E-2</v>
      </c>
      <c r="K33" s="86">
        <f t="shared" ca="1" si="1"/>
        <v>0.93791154905970009</v>
      </c>
      <c r="L33" s="86">
        <f t="shared" ca="1" si="15"/>
        <v>0.60059918469522799</v>
      </c>
      <c r="N33" s="85">
        <f>N32*(1+IF('Autres hypothèses'!$C$5="Aucun",VLOOKUP(C33-1,'Autres hypothèses'!$H$18:$K$73,3,FALSE),VLOOKUP(C33-1,'Autres hypothèses'!$H$18:$K$73,4,FALSE)))</f>
        <v>1.6734181143540252</v>
      </c>
      <c r="O33" s="85">
        <f>IF(B33&lt;'Autres hypothèses'!$C$7,'Autres hypothèses'!$C$8*N33,IF(B33&lt;'Autres hypothèses'!$C$7+'Autres hypothèses'!$C$10,'Autres hypothèses'!$C$11*N33,0))</f>
        <v>0</v>
      </c>
      <c r="P33" s="85">
        <f t="shared" ca="1" si="2"/>
        <v>0.60605507641234146</v>
      </c>
      <c r="Q33" s="86">
        <f>Q32/(1+IF('Autres hypothèses'!$C$4="Taux constant",VLOOKUP(C33-1,'Autres hypothèses'!$B$18:$E$73,3,FALSE),VLOOKUP(C33-1,'Autres hypothèses'!$B$18:$E$73,4,FALSE)))</f>
        <v>0.3370639182855058</v>
      </c>
      <c r="R33" s="85">
        <f t="shared" ca="1" si="3"/>
        <v>0.20427929875236545</v>
      </c>
      <c r="T33" s="86">
        <f t="shared" ca="1" si="4"/>
        <v>0.21751657977848926</v>
      </c>
      <c r="U33" s="86">
        <f t="shared" ca="1" si="5"/>
        <v>0.14464937935258632</v>
      </c>
      <c r="V33" s="86">
        <f t="shared" ca="1" si="6"/>
        <v>0.38308260491673879</v>
      </c>
      <c r="W33" s="86">
        <f t="shared" ca="1" si="7"/>
        <v>0.25475143595218569</v>
      </c>
      <c r="X33" s="85">
        <f>X32*(1+IF('Autres hypothèses'!$C$5="Aucun",VLOOKUP(C33-1,'Autres hypothèses'!$H$18:$K$73,3,FALSE),VLOOKUP(C33-1,'Autres hypothèses'!$H$18:$K$73,4,FALSE)))</f>
        <v>1.6734181143540252</v>
      </c>
      <c r="Y33" s="85">
        <f t="shared" si="8"/>
        <v>1.6734181143540252</v>
      </c>
      <c r="Z33" s="85">
        <f>MAX(IF(B33&lt;'Autres hypothèses'!$C$7,'Autres hypothèses'!$C$8*X33,IF(B33&lt;'Autres hypothèses'!$C$7+'Autres hypothèses'!$C$10,'Autres hypothèses'!$C$11*X33,0)),IF('Autres hypothèses'!$C$12=1,X33*'Autres hypothèses'!$C$13))</f>
        <v>1.004050868612415</v>
      </c>
      <c r="AA33" s="85">
        <f>IF(B33&lt;'Autres hypothèses'!$C$7,'Autres hypothèses'!$C$8*X33,IF(B33&lt;'Autres hypothèses'!$C$7+'Autres hypothèses'!$C$10,'Autres hypothèses'!$C$11*X33,0))</f>
        <v>0</v>
      </c>
      <c r="AB33" s="85">
        <f t="shared" ca="1" si="9"/>
        <v>0.99068949862929956</v>
      </c>
      <c r="AC33" s="86">
        <f>AC32/(1+IF('Autres hypothèses'!$C$4="Taux constant",VLOOKUP(C33-1,'Autres hypothèses'!$B$18:$E$73,3,FALSE),VLOOKUP(C33-1,'Autres hypothèses'!$B$18:$E$73,4,FALSE)))</f>
        <v>0.3370639182855058</v>
      </c>
      <c r="AD33" s="85">
        <f t="shared" ca="1" si="16"/>
        <v>0.33392568421229496</v>
      </c>
    </row>
    <row r="34" spans="2:30" x14ac:dyDescent="0.2">
      <c r="B34">
        <f t="shared" si="10"/>
        <v>27</v>
      </c>
      <c r="C34">
        <f t="shared" si="11"/>
        <v>2049</v>
      </c>
      <c r="D34">
        <f t="shared" si="12"/>
        <v>92</v>
      </c>
      <c r="E34" s="86">
        <f ca="1">IF(E33=1,1,'Probabilités de décès'!D41)</f>
        <v>0.13306887167044579</v>
      </c>
      <c r="F34" s="86">
        <f t="shared" ca="1" si="0"/>
        <v>0.86693112832955421</v>
      </c>
      <c r="G34" s="86">
        <f t="shared" ca="1" si="13"/>
        <v>0.31944171517235442</v>
      </c>
      <c r="I34">
        <f t="shared" si="14"/>
        <v>89</v>
      </c>
      <c r="J34" s="86">
        <f ca="1">IF(J33=1,1,'Probabilités de décès'!H41)</f>
        <v>6.9043863822460486E-2</v>
      </c>
      <c r="K34" s="86">
        <f t="shared" ca="1" si="1"/>
        <v>0.93095613617753947</v>
      </c>
      <c r="L34" s="86">
        <f t="shared" ca="1" si="15"/>
        <v>0.56330891168149422</v>
      </c>
      <c r="N34" s="85">
        <f>N33*(1+IF('Autres hypothèses'!$C$5="Aucun",VLOOKUP(C34-1,'Autres hypothèses'!$H$18:$K$73,3,FALSE),VLOOKUP(C34-1,'Autres hypothèses'!$H$18:$K$73,4,FALSE)))</f>
        <v>1.7068864766411058</v>
      </c>
      <c r="O34" s="85">
        <f>IF(B34&lt;'Autres hypothèses'!$C$7,'Autres hypothèses'!$C$8*N34,IF(B34&lt;'Autres hypothèses'!$C$7+'Autres hypothèses'!$C$10,'Autres hypothèses'!$C$11*N34,0))</f>
        <v>0</v>
      </c>
      <c r="P34" s="85">
        <f t="shared" ca="1" si="2"/>
        <v>0.54525074370273174</v>
      </c>
      <c r="Q34" s="86">
        <f>Q33/(1+IF('Autres hypothèses'!$C$4="Taux constant",VLOOKUP(C34-1,'Autres hypothèses'!$B$18:$E$73,3,FALSE),VLOOKUP(C34-1,'Autres hypothèses'!$B$18:$E$73,4,FALSE)))</f>
        <v>0.32535127247635692</v>
      </c>
      <c r="R34" s="85">
        <f t="shared" ca="1" si="3"/>
        <v>0.17739802328236373</v>
      </c>
      <c r="T34" s="86">
        <f t="shared" ca="1" si="4"/>
        <v>0.17994436491940882</v>
      </c>
      <c r="U34" s="86">
        <f t="shared" ca="1" si="5"/>
        <v>0.1394973502529456</v>
      </c>
      <c r="V34" s="86">
        <f t="shared" ca="1" si="6"/>
        <v>0.38336454676208537</v>
      </c>
      <c r="W34" s="86">
        <f t="shared" ca="1" si="7"/>
        <v>0.29719373806556021</v>
      </c>
      <c r="X34" s="85">
        <f>X33*(1+IF('Autres hypothèses'!$C$5="Aucun",VLOOKUP(C34-1,'Autres hypothèses'!$H$18:$K$73,3,FALSE),VLOOKUP(C34-1,'Autres hypothèses'!$H$18:$K$73,4,FALSE)))</f>
        <v>1.7068864766411058</v>
      </c>
      <c r="Y34" s="85">
        <f t="shared" si="8"/>
        <v>1.7068864766411058</v>
      </c>
      <c r="Z34" s="85">
        <f>MAX(IF(B34&lt;'Autres hypothèses'!$C$7,'Autres hypothèses'!$C$8*X34,IF(B34&lt;'Autres hypothèses'!$C$7+'Autres hypothèses'!$C$10,'Autres hypothèses'!$C$11*X34,0)),IF('Autres hypothèses'!$C$12=1,X34*'Autres hypothèses'!$C$13))</f>
        <v>1.0241318859846635</v>
      </c>
      <c r="AA34" s="85">
        <f>IF(B34&lt;'Autres hypothèses'!$C$7,'Autres hypothèses'!$C$8*X34,IF(B34&lt;'Autres hypothèses'!$C$7+'Autres hypothèses'!$C$10,'Autres hypothèses'!$C$11*X34,0))</f>
        <v>0</v>
      </c>
      <c r="AB34" s="85">
        <f t="shared" ca="1" si="9"/>
        <v>0.93786659999784183</v>
      </c>
      <c r="AC34" s="86">
        <f>AC33/(1+IF('Autres hypothèses'!$C$4="Taux constant",VLOOKUP(C34-1,'Autres hypothèses'!$B$18:$E$73,3,FALSE),VLOOKUP(C34-1,'Autres hypothèses'!$B$18:$E$73,4,FALSE)))</f>
        <v>0.32535127247635692</v>
      </c>
      <c r="AD34" s="85">
        <f t="shared" ca="1" si="16"/>
        <v>0.30513609172237227</v>
      </c>
    </row>
    <row r="35" spans="2:30" x14ac:dyDescent="0.2">
      <c r="B35">
        <f t="shared" si="10"/>
        <v>28</v>
      </c>
      <c r="C35">
        <f t="shared" si="11"/>
        <v>2050</v>
      </c>
      <c r="D35">
        <f t="shared" si="12"/>
        <v>93</v>
      </c>
      <c r="E35" s="86">
        <f ca="1">IF(E34=1,1,'Probabilités de décès'!D42)</f>
        <v>0.15137671660559648</v>
      </c>
      <c r="F35" s="86">
        <f t="shared" ca="1" si="0"/>
        <v>0.84862328339440352</v>
      </c>
      <c r="G35" s="86">
        <f t="shared" ca="1" si="13"/>
        <v>0.27693396656989727</v>
      </c>
      <c r="I35">
        <f t="shared" si="14"/>
        <v>90</v>
      </c>
      <c r="J35" s="86">
        <f ca="1">IF(J34=1,1,'Probabilités de décès'!H42)</f>
        <v>7.6573890094622121E-2</v>
      </c>
      <c r="K35" s="86">
        <f t="shared" ca="1" si="1"/>
        <v>0.92342610990537788</v>
      </c>
      <c r="L35" s="86">
        <f t="shared" ca="1" si="15"/>
        <v>0.52441588789337867</v>
      </c>
      <c r="N35" s="85">
        <f>N34*(1+IF('Autres hypothèses'!$C$5="Aucun",VLOOKUP(C35-1,'Autres hypothèses'!$H$18:$K$73,3,FALSE),VLOOKUP(C35-1,'Autres hypothèses'!$H$18:$K$73,4,FALSE)))</f>
        <v>1.7410242061739281</v>
      </c>
      <c r="O35" s="85">
        <f>IF(B35&lt;'Autres hypothèses'!$C$7,'Autres hypothèses'!$C$8*N35,IF(B35&lt;'Autres hypothèses'!$C$7+'Autres hypothèses'!$C$10,'Autres hypothèses'!$C$11*N35,0))</f>
        <v>0</v>
      </c>
      <c r="P35" s="85">
        <f t="shared" ca="1" si="2"/>
        <v>0.4821487393099525</v>
      </c>
      <c r="Q35" s="86">
        <f>Q34/(1+IF('Autres hypothèses'!$C$4="Taux constant",VLOOKUP(C35-1,'Autres hypothèses'!$B$18:$E$73,3,FALSE),VLOOKUP(C35-1,'Autres hypothèses'!$B$18:$E$73,4,FALSE)))</f>
        <v>0.31404562980343331</v>
      </c>
      <c r="R35" s="85">
        <f t="shared" ca="1" si="3"/>
        <v>0.15141670449552541</v>
      </c>
      <c r="T35" s="86">
        <f t="shared" ca="1" si="4"/>
        <v>0.14522857196658792</v>
      </c>
      <c r="U35" s="86">
        <f t="shared" ca="1" si="5"/>
        <v>0.13170539460330935</v>
      </c>
      <c r="V35" s="86">
        <f t="shared" ca="1" si="6"/>
        <v>0.37918731592679072</v>
      </c>
      <c r="W35" s="86">
        <f t="shared" ca="1" si="7"/>
        <v>0.34387871750331195</v>
      </c>
      <c r="X35" s="85">
        <f>X34*(1+IF('Autres hypothèses'!$C$5="Aucun",VLOOKUP(C35-1,'Autres hypothèses'!$H$18:$K$73,3,FALSE),VLOOKUP(C35-1,'Autres hypothèses'!$H$18:$K$73,4,FALSE)))</f>
        <v>1.7410242061739281</v>
      </c>
      <c r="Y35" s="85">
        <f t="shared" si="8"/>
        <v>1.7410242061739281</v>
      </c>
      <c r="Z35" s="85">
        <f>MAX(IF(B35&lt;'Autres hypothèses'!$C$7,'Autres hypothèses'!$C$8*X35,IF(B35&lt;'Autres hypothèses'!$C$7+'Autres hypothèses'!$C$10,'Autres hypothèses'!$C$11*X35,0)),IF('Autres hypothèses'!$C$12=1,X35*'Autres hypothèses'!$C$13))</f>
        <v>1.0446145237043567</v>
      </c>
      <c r="AA35" s="85">
        <f>IF(B35&lt;'Autres hypothèses'!$C$7,'Autres hypothèses'!$C$8*X35,IF(B35&lt;'Autres hypothèses'!$C$7+'Autres hypothèses'!$C$10,'Autres hypothèses'!$C$11*X35,0))</f>
        <v>0</v>
      </c>
      <c r="AB35" s="85">
        <f t="shared" ca="1" si="9"/>
        <v>0.87825331673155049</v>
      </c>
      <c r="AC35" s="86">
        <f>AC34/(1+IF('Autres hypothèses'!$C$4="Taux constant",VLOOKUP(C35-1,'Autres hypothèses'!$B$18:$E$73,3,FALSE),VLOOKUP(C35-1,'Autres hypothèses'!$B$18:$E$73,4,FALSE)))</f>
        <v>0.31404562980343331</v>
      </c>
      <c r="AD35" s="85">
        <f t="shared" ca="1" si="16"/>
        <v>0.27581161597991399</v>
      </c>
    </row>
    <row r="36" spans="2:30" x14ac:dyDescent="0.2">
      <c r="B36">
        <f t="shared" si="10"/>
        <v>29</v>
      </c>
      <c r="C36">
        <f t="shared" si="11"/>
        <v>2051</v>
      </c>
      <c r="D36">
        <f t="shared" si="12"/>
        <v>94</v>
      </c>
      <c r="E36" s="86">
        <f ca="1">IF(E35=1,1,'Probabilités de décès'!D43)</f>
        <v>0.17214218070382184</v>
      </c>
      <c r="F36" s="86">
        <f t="shared" ca="1" si="0"/>
        <v>0.82785781929617819</v>
      </c>
      <c r="G36" s="86">
        <f t="shared" ca="1" si="13"/>
        <v>0.23501261199398221</v>
      </c>
      <c r="I36">
        <f t="shared" si="14"/>
        <v>91</v>
      </c>
      <c r="J36" s="86">
        <f ca="1">IF(J35=1,1,'Probabilités de décès'!H43)</f>
        <v>8.778657303612844E-2</v>
      </c>
      <c r="K36" s="86">
        <f t="shared" ca="1" si="1"/>
        <v>0.91221342696387153</v>
      </c>
      <c r="L36" s="86">
        <f t="shared" ca="1" si="15"/>
        <v>0.48425932332995741</v>
      </c>
      <c r="N36" s="85">
        <f>N35*(1+IF('Autres hypothèses'!$C$5="Aucun",VLOOKUP(C36-1,'Autres hypothèses'!$H$18:$K$73,3,FALSE),VLOOKUP(C36-1,'Autres hypothèses'!$H$18:$K$73,4,FALSE)))</f>
        <v>1.7758446902974065</v>
      </c>
      <c r="O36" s="85">
        <f>IF(B36&lt;'Autres hypothèses'!$C$7,'Autres hypothèses'!$C$8*N36,IF(B36&lt;'Autres hypothèses'!$C$7+'Autres hypothèses'!$C$10,'Autres hypothèses'!$C$11*N36,0))</f>
        <v>0</v>
      </c>
      <c r="P36" s="85">
        <f t="shared" ca="1" si="2"/>
        <v>0.41734589916243792</v>
      </c>
      <c r="Q36" s="86">
        <f>Q35/(1+IF('Autres hypothèses'!$C$4="Taux constant",VLOOKUP(C36-1,'Autres hypothèses'!$B$18:$E$73,3,FALSE),VLOOKUP(C36-1,'Autres hypothèses'!$B$18:$E$73,4,FALSE)))</f>
        <v>0.3031328473006113</v>
      </c>
      <c r="R36" s="85">
        <f t="shared" ca="1" si="3"/>
        <v>0.12651125072234362</v>
      </c>
      <c r="T36" s="86">
        <f t="shared" ca="1" si="4"/>
        <v>0.11380704845821166</v>
      </c>
      <c r="U36" s="86">
        <f t="shared" ca="1" si="5"/>
        <v>0.12120556353577054</v>
      </c>
      <c r="V36" s="86">
        <f t="shared" ca="1" si="6"/>
        <v>0.37045227487174576</v>
      </c>
      <c r="W36" s="86">
        <f t="shared" ca="1" si="7"/>
        <v>0.39453511313427203</v>
      </c>
      <c r="X36" s="85">
        <f>X35*(1+IF('Autres hypothèses'!$C$5="Aucun",VLOOKUP(C36-1,'Autres hypothèses'!$H$18:$K$73,3,FALSE),VLOOKUP(C36-1,'Autres hypothèses'!$H$18:$K$73,4,FALSE)))</f>
        <v>1.7758446902974065</v>
      </c>
      <c r="Y36" s="85">
        <f t="shared" si="8"/>
        <v>1.7758446902974065</v>
      </c>
      <c r="Z36" s="85">
        <f>MAX(IF(B36&lt;'Autres hypothèses'!$C$7,'Autres hypothèses'!$C$8*X36,IF(B36&lt;'Autres hypothèses'!$C$7+'Autres hypothèses'!$C$10,'Autres hypothèses'!$C$11*X36,0)),IF('Autres hypothèses'!$C$12=1,X36*'Autres hypothèses'!$C$13))</f>
        <v>1.0655068141784438</v>
      </c>
      <c r="AA36" s="85">
        <f>IF(B36&lt;'Autres hypothèses'!$C$7,'Autres hypothèses'!$C$8*X36,IF(B36&lt;'Autres hypothèses'!$C$7+'Autres hypothèses'!$C$10,'Autres hypothèses'!$C$11*X36,0))</f>
        <v>0</v>
      </c>
      <c r="AB36" s="85">
        <f t="shared" ca="1" si="9"/>
        <v>0.81206532236618889</v>
      </c>
      <c r="AC36" s="86">
        <f>AC35/(1+IF('Autres hypothèses'!$C$4="Taux constant",VLOOKUP(C36-1,'Autres hypothèses'!$B$18:$E$73,3,FALSE),VLOOKUP(C36-1,'Autres hypothèses'!$B$18:$E$73,4,FALSE)))</f>
        <v>0.3031328473006113</v>
      </c>
      <c r="AD36" s="85">
        <f t="shared" ca="1" si="16"/>
        <v>0.24616367336295161</v>
      </c>
    </row>
    <row r="37" spans="2:30" x14ac:dyDescent="0.2">
      <c r="B37">
        <f t="shared" si="10"/>
        <v>30</v>
      </c>
      <c r="C37">
        <f t="shared" si="11"/>
        <v>2052</v>
      </c>
      <c r="D37">
        <f t="shared" si="12"/>
        <v>95</v>
      </c>
      <c r="E37" s="86">
        <f ca="1">IF(E36=1,1,'Probabilités de décès'!D44)</f>
        <v>0.19528473932899212</v>
      </c>
      <c r="F37" s="86">
        <f t="shared" ca="1" si="0"/>
        <v>0.80471526067100785</v>
      </c>
      <c r="G37" s="86">
        <f t="shared" ca="1" si="13"/>
        <v>0.19455702847243697</v>
      </c>
      <c r="I37">
        <f t="shared" si="14"/>
        <v>92</v>
      </c>
      <c r="J37" s="86">
        <f ca="1">IF(J36=1,1,'Probabilités de décès'!H44)</f>
        <v>0.10012774108787562</v>
      </c>
      <c r="K37" s="86">
        <f t="shared" ca="1" si="1"/>
        <v>0.89987225891212441</v>
      </c>
      <c r="L37" s="86">
        <f t="shared" ca="1" si="15"/>
        <v>0.44174785687402596</v>
      </c>
      <c r="N37" s="85">
        <f>N36*(1+IF('Autres hypothèses'!$C$5="Aucun",VLOOKUP(C37-1,'Autres hypothèses'!$H$18:$K$73,3,FALSE),VLOOKUP(C37-1,'Autres hypothèses'!$H$18:$K$73,4,FALSE)))</f>
        <v>1.8113615841033548</v>
      </c>
      <c r="O37" s="85">
        <f>IF(B37&lt;'Autres hypothèses'!$C$7,'Autres hypothèses'!$C$8*N37,IF(B37&lt;'Autres hypothèses'!$C$7+'Autres hypothèses'!$C$10,'Autres hypothèses'!$C$11*N37,0))</f>
        <v>0</v>
      </c>
      <c r="P37" s="85">
        <f t="shared" ca="1" si="2"/>
        <v>0.35241312729227492</v>
      </c>
      <c r="Q37" s="86">
        <f>Q36/(1+IF('Autres hypothèses'!$C$4="Taux constant",VLOOKUP(C37-1,'Autres hypothèses'!$B$18:$E$73,3,FALSE),VLOOKUP(C37-1,'Autres hypothèses'!$B$18:$E$73,4,FALSE)))</f>
        <v>0.29259927345618852</v>
      </c>
      <c r="R37" s="85">
        <f t="shared" ca="1" si="3"/>
        <v>0.10311582500214292</v>
      </c>
      <c r="T37" s="86">
        <f t="shared" ca="1" si="4"/>
        <v>8.5945150367477879E-2</v>
      </c>
      <c r="U37" s="86">
        <f t="shared" ca="1" si="5"/>
        <v>0.10861187810495909</v>
      </c>
      <c r="V37" s="86">
        <f t="shared" ca="1" si="6"/>
        <v>0.35580270650654811</v>
      </c>
      <c r="W37" s="86">
        <f t="shared" ca="1" si="7"/>
        <v>0.44964026502101495</v>
      </c>
      <c r="X37" s="85">
        <f>X36*(1+IF('Autres hypothèses'!$C$5="Aucun",VLOOKUP(C37-1,'Autres hypothèses'!$H$18:$K$73,3,FALSE),VLOOKUP(C37-1,'Autres hypothèses'!$H$18:$K$73,4,FALSE)))</f>
        <v>1.8113615841033548</v>
      </c>
      <c r="Y37" s="85">
        <f t="shared" si="8"/>
        <v>1.8113615841033548</v>
      </c>
      <c r="Z37" s="85">
        <f>MAX(IF(B37&lt;'Autres hypothèses'!$C$7,'Autres hypothèses'!$C$8*X37,IF(B37&lt;'Autres hypothèses'!$C$7+'Autres hypothèses'!$C$10,'Autres hypothèses'!$C$11*X37,0)),IF('Autres hypothèses'!$C$12=1,X37*'Autres hypothèses'!$C$13))</f>
        <v>1.0868169504620129</v>
      </c>
      <c r="AA37" s="85">
        <f>IF(B37&lt;'Autres hypothèses'!$C$7,'Autres hypothèses'!$C$8*X37,IF(B37&lt;'Autres hypothèses'!$C$7+'Autres hypothèses'!$C$10,'Autres hypothèses'!$C$11*X37,0))</f>
        <v>0</v>
      </c>
      <c r="AB37" s="85">
        <f t="shared" ca="1" si="9"/>
        <v>0.73910553974385218</v>
      </c>
      <c r="AC37" s="86">
        <f>AC36/(1+IF('Autres hypothèses'!$C$4="Taux constant",VLOOKUP(C37-1,'Autres hypothèses'!$B$18:$E$73,3,FALSE),VLOOKUP(C37-1,'Autres hypothèses'!$B$18:$E$73,4,FALSE)))</f>
        <v>0.29259927345618852</v>
      </c>
      <c r="AD37" s="85">
        <f t="shared" ca="1" si="16"/>
        <v>0.21626174393649522</v>
      </c>
    </row>
    <row r="38" spans="2:30" x14ac:dyDescent="0.2">
      <c r="B38">
        <f t="shared" si="10"/>
        <v>31</v>
      </c>
      <c r="C38">
        <f t="shared" si="11"/>
        <v>2053</v>
      </c>
      <c r="D38">
        <f t="shared" si="12"/>
        <v>96</v>
      </c>
      <c r="E38" s="86">
        <f ca="1">IF(E37=1,1,'Probabilités de décès'!D45)</f>
        <v>0.22006223843070627</v>
      </c>
      <c r="F38" s="86">
        <f t="shared" ca="1" si="0"/>
        <v>0.77993776156929373</v>
      </c>
      <c r="G38" s="86">
        <f t="shared" ca="1" si="13"/>
        <v>0.15656300988257382</v>
      </c>
      <c r="I38">
        <f t="shared" si="14"/>
        <v>93</v>
      </c>
      <c r="J38" s="86">
        <f ca="1">IF(J37=1,1,'Probabilités de décès'!H45)</f>
        <v>0.11575005785227417</v>
      </c>
      <c r="K38" s="86">
        <f t="shared" ca="1" si="1"/>
        <v>0.88424994214772579</v>
      </c>
      <c r="L38" s="86">
        <f t="shared" ca="1" si="15"/>
        <v>0.39751664183481955</v>
      </c>
      <c r="N38" s="85">
        <f>N37*(1+IF('Autres hypothèses'!$C$5="Aucun",VLOOKUP(C38-1,'Autres hypothèses'!$H$18:$K$73,3,FALSE),VLOOKUP(C38-1,'Autres hypothèses'!$H$18:$K$73,4,FALSE)))</f>
        <v>1.8475888157854219</v>
      </c>
      <c r="O38" s="85">
        <f>IF(B38&lt;'Autres hypothèses'!$C$7,'Autres hypothèses'!$C$8*N38,IF(B38&lt;'Autres hypothèses'!$C$7+'Autres hypothèses'!$C$10,'Autres hypothèses'!$C$11*N38,0))</f>
        <v>0</v>
      </c>
      <c r="P38" s="85">
        <f t="shared" ca="1" si="2"/>
        <v>0.28926406602474586</v>
      </c>
      <c r="Q38" s="86">
        <f>Q37/(1+IF('Autres hypothèses'!$C$4="Taux constant",VLOOKUP(C38-1,'Autres hypothèses'!$B$18:$E$73,3,FALSE),VLOOKUP(C38-1,'Autres hypothèses'!$B$18:$E$73,4,FALSE)))</f>
        <v>0.28243173113531711</v>
      </c>
      <c r="R38" s="85">
        <f t="shared" ca="1" si="3"/>
        <v>8.1697350922609643E-2</v>
      </c>
      <c r="T38" s="86">
        <f t="shared" ca="1" si="4"/>
        <v>6.2236401924072413E-2</v>
      </c>
      <c r="U38" s="86">
        <f t="shared" ca="1" si="5"/>
        <v>9.4326607958501424E-2</v>
      </c>
      <c r="V38" s="86">
        <f t="shared" ca="1" si="6"/>
        <v>0.33528023991074712</v>
      </c>
      <c r="W38" s="86">
        <f t="shared" ca="1" si="7"/>
        <v>0.50815675020667905</v>
      </c>
      <c r="X38" s="85">
        <f>X37*(1+IF('Autres hypothèses'!$C$5="Aucun",VLOOKUP(C38-1,'Autres hypothèses'!$H$18:$K$73,3,FALSE),VLOOKUP(C38-1,'Autres hypothèses'!$H$18:$K$73,4,FALSE)))</f>
        <v>1.8475888157854219</v>
      </c>
      <c r="Y38" s="85">
        <f t="shared" si="8"/>
        <v>1.8475888157854219</v>
      </c>
      <c r="Z38" s="85">
        <f>MAX(IF(B38&lt;'Autres hypothèses'!$C$7,'Autres hypothèses'!$C$8*X38,IF(B38&lt;'Autres hypothèses'!$C$7+'Autres hypothèses'!$C$10,'Autres hypothèses'!$C$11*X38,0)),IF('Autres hypothèses'!$C$12=1,X38*'Autres hypothèses'!$C$13))</f>
        <v>1.1085532894712531</v>
      </c>
      <c r="AA38" s="85">
        <f>IF(B38&lt;'Autres hypothèses'!$C$7,'Autres hypothèses'!$C$8*X38,IF(B38&lt;'Autres hypothèses'!$C$7+'Autres hypothèses'!$C$10,'Autres hypothèses'!$C$11*X38,0))</f>
        <v>0</v>
      </c>
      <c r="AB38" s="85">
        <f t="shared" ca="1" si="9"/>
        <v>0.66094007887251549</v>
      </c>
      <c r="AC38" s="86">
        <f>AC37/(1+IF('Autres hypothèses'!$C$4="Taux constant",VLOOKUP(C38-1,'Autres hypothèses'!$B$18:$E$73,3,FALSE),VLOOKUP(C38-1,'Autres hypothèses'!$B$18:$E$73,4,FALSE)))</f>
        <v>0.28243173113531711</v>
      </c>
      <c r="AD38" s="85">
        <f t="shared" ca="1" si="16"/>
        <v>0.18667045065267757</v>
      </c>
    </row>
    <row r="39" spans="2:30" x14ac:dyDescent="0.2">
      <c r="B39">
        <f t="shared" si="10"/>
        <v>32</v>
      </c>
      <c r="C39">
        <f t="shared" si="11"/>
        <v>2054</v>
      </c>
      <c r="D39">
        <f t="shared" si="12"/>
        <v>97</v>
      </c>
      <c r="E39" s="86">
        <f ca="1">IF(E38=1,1,'Probabilités de décès'!D46)</f>
        <v>0.24622981040925651</v>
      </c>
      <c r="F39" s="86">
        <f t="shared" ca="1" si="0"/>
        <v>0.75377018959074349</v>
      </c>
      <c r="G39" s="86">
        <f t="shared" ca="1" si="13"/>
        <v>0.12210940347236585</v>
      </c>
      <c r="I39">
        <f t="shared" si="14"/>
        <v>94</v>
      </c>
      <c r="J39" s="86">
        <f ca="1">IF(J38=1,1,'Probabilités de décès'!H46)</f>
        <v>0.13265957416906923</v>
      </c>
      <c r="K39" s="86">
        <f t="shared" ca="1" si="1"/>
        <v>0.86734042583093074</v>
      </c>
      <c r="L39" s="86">
        <f t="shared" ca="1" si="15"/>
        <v>0.35150406754519742</v>
      </c>
      <c r="N39" s="85">
        <f>N38*(1+IF('Autres hypothèses'!$C$5="Aucun",VLOOKUP(C39-1,'Autres hypothèses'!$H$18:$K$73,3,FALSE),VLOOKUP(C39-1,'Autres hypothèses'!$H$18:$K$73,4,FALSE)))</f>
        <v>1.8845405921011305</v>
      </c>
      <c r="O39" s="85">
        <f>IF(B39&lt;'Autres hypothèses'!$C$7,'Autres hypothèses'!$C$8*N39,IF(B39&lt;'Autres hypothèses'!$C$7+'Autres hypothèses'!$C$10,'Autres hypothèses'!$C$11*N39,0))</f>
        <v>0</v>
      </c>
      <c r="P39" s="85">
        <f t="shared" ca="1" si="2"/>
        <v>0.23012012752092817</v>
      </c>
      <c r="Q39" s="86">
        <f>Q38/(1+IF('Autres hypothèses'!$C$4="Taux constant",VLOOKUP(C39-1,'Autres hypothèses'!$B$18:$E$73,3,FALSE),VLOOKUP(C39-1,'Autres hypothèses'!$B$18:$E$73,4,FALSE)))</f>
        <v>0.27261750109586591</v>
      </c>
      <c r="R39" s="85">
        <f t="shared" ca="1" si="3"/>
        <v>6.2734774116617445E-2</v>
      </c>
      <c r="T39" s="86">
        <f t="shared" ca="1" si="4"/>
        <v>4.2921952006054247E-2</v>
      </c>
      <c r="U39" s="86">
        <f t="shared" ca="1" si="5"/>
        <v>7.9187451466311592E-2</v>
      </c>
      <c r="V39" s="86">
        <f t="shared" ca="1" si="6"/>
        <v>0.30858211553914316</v>
      </c>
      <c r="W39" s="86">
        <f t="shared" ca="1" si="7"/>
        <v>0.56930848098849096</v>
      </c>
      <c r="X39" s="85">
        <f>X38*(1+IF('Autres hypothèses'!$C$5="Aucun",VLOOKUP(C39-1,'Autres hypothèses'!$H$18:$K$73,3,FALSE),VLOOKUP(C39-1,'Autres hypothèses'!$H$18:$K$73,4,FALSE)))</f>
        <v>1.8845405921011305</v>
      </c>
      <c r="Y39" s="85">
        <f t="shared" si="8"/>
        <v>1.8845405921011305</v>
      </c>
      <c r="Z39" s="85">
        <f>MAX(IF(B39&lt;'Autres hypothèses'!$C$7,'Autres hypothèses'!$C$8*X39,IF(B39&lt;'Autres hypothèses'!$C$7+'Autres hypothèses'!$C$10,'Autres hypothèses'!$C$11*X39,0)),IF('Autres hypothèses'!$C$12=1,X39*'Autres hypothèses'!$C$13))</f>
        <v>1.1307243552606783</v>
      </c>
      <c r="AA39" s="85">
        <f>IF(B39&lt;'Autres hypothèses'!$C$7,'Autres hypothèses'!$C$8*X39,IF(B39&lt;'Autres hypothèses'!$C$7+'Autres hypothèses'!$C$10,'Autres hypothèses'!$C$11*X39,0))</f>
        <v>0</v>
      </c>
      <c r="AB39" s="85">
        <f t="shared" ca="1" si="9"/>
        <v>0.57904144115890199</v>
      </c>
      <c r="AC39" s="86">
        <f>AC38/(1+IF('Autres hypothèses'!$C$4="Taux constant",VLOOKUP(C39-1,'Autres hypothèses'!$B$18:$E$73,3,FALSE),VLOOKUP(C39-1,'Autres hypothèses'!$B$18:$E$73,4,FALSE)))</f>
        <v>0.27261750109586591</v>
      </c>
      <c r="AD39" s="85">
        <f t="shared" ca="1" si="16"/>
        <v>0.15785683071968873</v>
      </c>
    </row>
    <row r="40" spans="2:30" x14ac:dyDescent="0.2">
      <c r="B40">
        <f t="shared" si="10"/>
        <v>33</v>
      </c>
      <c r="C40">
        <f t="shared" si="11"/>
        <v>2055</v>
      </c>
      <c r="D40">
        <f t="shared" si="12"/>
        <v>98</v>
      </c>
      <c r="E40" s="86">
        <f ca="1">IF(E39=1,1,'Probabilités de décès'!D47)</f>
        <v>0.27360635701269409</v>
      </c>
      <c r="F40" s="86">
        <f t="shared" ca="1" si="0"/>
        <v>0.72639364298730591</v>
      </c>
      <c r="G40" s="86">
        <f t="shared" ca="1" si="13"/>
        <v>9.2042428206177793E-2</v>
      </c>
      <c r="I40">
        <f t="shared" si="14"/>
        <v>95</v>
      </c>
      <c r="J40" s="86">
        <f ca="1">IF(J39=1,1,'Probabilités de décès'!H47)</f>
        <v>0.15180698710819254</v>
      </c>
      <c r="K40" s="86">
        <f t="shared" ca="1" si="1"/>
        <v>0.84819301289180749</v>
      </c>
      <c r="L40" s="86">
        <f t="shared" ca="1" si="15"/>
        <v>0.30487368762595579</v>
      </c>
      <c r="N40" s="85">
        <f>N39*(1+IF('Autres hypothèses'!$C$5="Aucun",VLOOKUP(C40-1,'Autres hypothèses'!$H$18:$K$73,3,FALSE),VLOOKUP(C40-1,'Autres hypothèses'!$H$18:$K$73,4,FALSE)))</f>
        <v>1.9222314039431532</v>
      </c>
      <c r="O40" s="85">
        <f>IF(B40&lt;'Autres hypothèses'!$C$7,'Autres hypothèses'!$C$8*N40,IF(B40&lt;'Autres hypothèses'!$C$7+'Autres hypothèses'!$C$10,'Autres hypothèses'!$C$11*N40,0))</f>
        <v>0</v>
      </c>
      <c r="P40" s="85">
        <f t="shared" ca="1" si="2"/>
        <v>0.17692684599309802</v>
      </c>
      <c r="Q40" s="86">
        <f>Q39/(1+IF('Autres hypothèses'!$C$4="Taux constant",VLOOKUP(C40-1,'Autres hypothèses'!$B$18:$E$73,3,FALSE),VLOOKUP(C40-1,'Autres hypothèses'!$B$18:$E$73,4,FALSE)))</f>
        <v>0.26314430607709066</v>
      </c>
      <c r="R40" s="85">
        <f t="shared" ca="1" si="3"/>
        <v>4.6557292115262064E-2</v>
      </c>
      <c r="T40" s="86">
        <f t="shared" ca="1" si="4"/>
        <v>2.8061314505264712E-2</v>
      </c>
      <c r="U40" s="86">
        <f t="shared" ca="1" si="5"/>
        <v>6.3981113700913084E-2</v>
      </c>
      <c r="V40" s="86">
        <f t="shared" ca="1" si="6"/>
        <v>0.27681237312069107</v>
      </c>
      <c r="W40" s="86">
        <f t="shared" ca="1" si="7"/>
        <v>0.63114519867313112</v>
      </c>
      <c r="X40" s="85">
        <f>X39*(1+IF('Autres hypothèses'!$C$5="Aucun",VLOOKUP(C40-1,'Autres hypothèses'!$H$18:$K$73,3,FALSE),VLOOKUP(C40-1,'Autres hypothèses'!$H$18:$K$73,4,FALSE)))</f>
        <v>1.9222314039431532</v>
      </c>
      <c r="Y40" s="85">
        <f t="shared" si="8"/>
        <v>1.9222314039431532</v>
      </c>
      <c r="Z40" s="85">
        <f>MAX(IF(B40&lt;'Autres hypothèses'!$C$7,'Autres hypothèses'!$C$8*X40,IF(B40&lt;'Autres hypothèses'!$C$7+'Autres hypothèses'!$C$10,'Autres hypothèses'!$C$11*X40,0)),IF('Autres hypothèses'!$C$12=1,X40*'Autres hypothèses'!$C$13))</f>
        <v>1.1533388423658919</v>
      </c>
      <c r="AA40" s="85">
        <f>IF(B40&lt;'Autres hypothèses'!$C$7,'Autres hypothèses'!$C$8*X40,IF(B40&lt;'Autres hypothèses'!$C$7+'Autres hypothèses'!$C$10,'Autres hypothèses'!$C$11*X40,0))</f>
        <v>0</v>
      </c>
      <c r="AB40" s="85">
        <f t="shared" ca="1" si="9"/>
        <v>0.49618530796067117</v>
      </c>
      <c r="AC40" s="86">
        <f>AC39/(1+IF('Autres hypothèses'!$C$4="Taux constant",VLOOKUP(C40-1,'Autres hypothèses'!$B$18:$E$73,3,FALSE),VLOOKUP(C40-1,'Autres hypothèses'!$B$18:$E$73,4,FALSE)))</f>
        <v>0.26314430607709066</v>
      </c>
      <c r="AD40" s="85">
        <f t="shared" ca="1" si="16"/>
        <v>0.13056833854895836</v>
      </c>
    </row>
    <row r="41" spans="2:30" x14ac:dyDescent="0.2">
      <c r="B41">
        <f t="shared" si="10"/>
        <v>34</v>
      </c>
      <c r="C41">
        <f t="shared" si="11"/>
        <v>2056</v>
      </c>
      <c r="D41">
        <f t="shared" si="12"/>
        <v>99</v>
      </c>
      <c r="E41" s="86">
        <f ca="1">IF(E40=1,1,'Probabilités de décès'!D48)</f>
        <v>0.3021402578829156</v>
      </c>
      <c r="F41" s="86">
        <f t="shared" ca="1" si="0"/>
        <v>0.69785974211708446</v>
      </c>
      <c r="G41" s="86">
        <f t="shared" ca="1" si="13"/>
        <v>6.6859034734083042E-2</v>
      </c>
      <c r="I41">
        <f t="shared" si="14"/>
        <v>96</v>
      </c>
      <c r="J41" s="86">
        <f ca="1">IF(J40=1,1,'Probabilités de décès'!H48)</f>
        <v>0.17426594907872048</v>
      </c>
      <c r="K41" s="86">
        <f t="shared" ca="1" si="1"/>
        <v>0.82573405092127949</v>
      </c>
      <c r="L41" s="86">
        <f t="shared" ca="1" si="15"/>
        <v>0.25859173165889521</v>
      </c>
      <c r="N41" s="85">
        <f>N40*(1+IF('Autres hypothèses'!$C$5="Aucun",VLOOKUP(C41-1,'Autres hypothèses'!$H$18:$K$73,3,FALSE),VLOOKUP(C41-1,'Autres hypothèses'!$H$18:$K$73,4,FALSE)))</f>
        <v>1.9606760320220162</v>
      </c>
      <c r="O41" s="85">
        <f>IF(B41&lt;'Autres hypothèses'!$C$7,'Autres hypothèses'!$C$8*N41,IF(B41&lt;'Autres hypothèses'!$C$7+'Autres hypothèses'!$C$10,'Autres hypothèses'!$C$11*N41,0))</f>
        <v>0</v>
      </c>
      <c r="P41" s="85">
        <f t="shared" ca="1" si="2"/>
        <v>0.13108890692724409</v>
      </c>
      <c r="Q41" s="86">
        <f>Q40/(1+IF('Autres hypothèses'!$C$4="Taux constant",VLOOKUP(C41-1,'Autres hypothèses'!$B$18:$E$73,3,FALSE),VLOOKUP(C41-1,'Autres hypothèses'!$B$18:$E$73,4,FALSE)))</f>
        <v>0.25400029544120717</v>
      </c>
      <c r="R41" s="85">
        <f t="shared" ca="1" si="3"/>
        <v>3.3296621088584909E-2</v>
      </c>
      <c r="T41" s="86">
        <f t="shared" ca="1" si="4"/>
        <v>1.7289193568928756E-2</v>
      </c>
      <c r="U41" s="86">
        <f t="shared" ca="1" si="5"/>
        <v>4.9569841165154283E-2</v>
      </c>
      <c r="V41" s="86">
        <f t="shared" ca="1" si="6"/>
        <v>0.24130253808996643</v>
      </c>
      <c r="W41" s="86">
        <f t="shared" ca="1" si="7"/>
        <v>0.69183842717595045</v>
      </c>
      <c r="X41" s="85">
        <f>X40*(1+IF('Autres hypothèses'!$C$5="Aucun",VLOOKUP(C41-1,'Autres hypothèses'!$H$18:$K$73,3,FALSE),VLOOKUP(C41-1,'Autres hypothèses'!$H$18:$K$73,4,FALSE)))</f>
        <v>1.9606760320220162</v>
      </c>
      <c r="Y41" s="85">
        <f t="shared" si="8"/>
        <v>1.9606760320220162</v>
      </c>
      <c r="Z41" s="85">
        <f>MAX(IF(B41&lt;'Autres hypothèses'!$C$7,'Autres hypothèses'!$C$8*X41,IF(B41&lt;'Autres hypothèses'!$C$7+'Autres hypothèses'!$C$10,'Autres hypothèses'!$C$11*X41,0)),IF('Autres hypothèses'!$C$12=1,X41*'Autres hypothèses'!$C$13))</f>
        <v>1.1764056192132097</v>
      </c>
      <c r="AA41" s="85">
        <f>IF(B41&lt;'Autres hypothèses'!$C$7,'Autres hypothèses'!$C$8*X41,IF(B41&lt;'Autres hypothèses'!$C$7+'Autres hypothèses'!$C$10,'Autres hypothèses'!$C$11*X41,0))</f>
        <v>0</v>
      </c>
      <c r="AB41" s="85">
        <f t="shared" ca="1" si="9"/>
        <v>0.41495856866669023</v>
      </c>
      <c r="AC41" s="86">
        <f>AC40/(1+IF('Autres hypothèses'!$C$4="Taux constant",VLOOKUP(C41-1,'Autres hypothèses'!$B$18:$E$73,3,FALSE),VLOOKUP(C41-1,'Autres hypothèses'!$B$18:$E$73,4,FALSE)))</f>
        <v>0.25400029544120717</v>
      </c>
      <c r="AD41" s="85">
        <f t="shared" ca="1" si="16"/>
        <v>0.10539959903719977</v>
      </c>
    </row>
    <row r="42" spans="2:30" x14ac:dyDescent="0.2">
      <c r="B42">
        <f t="shared" si="10"/>
        <v>35</v>
      </c>
      <c r="C42">
        <f t="shared" si="11"/>
        <v>2057</v>
      </c>
      <c r="D42">
        <f t="shared" si="12"/>
        <v>100</v>
      </c>
      <c r="E42" s="86">
        <f ca="1">IF(E41=1,1,'Probabilités de décès'!D49)</f>
        <v>0.33203809073065127</v>
      </c>
      <c r="F42" s="86">
        <f t="shared" ca="1" si="0"/>
        <v>0.66796190926934873</v>
      </c>
      <c r="G42" s="86">
        <f t="shared" ca="1" si="13"/>
        <v>4.6658228737724385E-2</v>
      </c>
      <c r="I42">
        <f t="shared" si="14"/>
        <v>97</v>
      </c>
      <c r="J42" s="86">
        <f ca="1">IF(J41=1,1,'Probabilités de décès'!H49)</f>
        <v>0.20012164616035807</v>
      </c>
      <c r="K42" s="86">
        <f t="shared" ca="1" si="1"/>
        <v>0.7998783538396419</v>
      </c>
      <c r="L42" s="86">
        <f t="shared" ca="1" si="15"/>
        <v>0.21352799811744802</v>
      </c>
      <c r="N42" s="85">
        <f>N41*(1+IF('Autres hypothèses'!$C$5="Aucun",VLOOKUP(C42-1,'Autres hypothèses'!$H$18:$K$73,3,FALSE),VLOOKUP(C42-1,'Autres hypothèses'!$H$18:$K$73,4,FALSE)))</f>
        <v>1.9998895526624565</v>
      </c>
      <c r="O42" s="85">
        <f>IF(B42&lt;'Autres hypothèses'!$C$7,'Autres hypothèses'!$C$8*N42,IF(B42&lt;'Autres hypothèses'!$C$7+'Autres hypothèses'!$C$10,'Autres hypothèses'!$C$11*N42,0))</f>
        <v>0</v>
      </c>
      <c r="P42" s="85">
        <f t="shared" ca="1" si="2"/>
        <v>9.3311304198310185E-2</v>
      </c>
      <c r="Q42" s="86">
        <f>Q41/(1+IF('Autres hypothèses'!$C$4="Taux constant",VLOOKUP(C42-1,'Autres hypothèses'!$B$18:$E$73,3,FALSE),VLOOKUP(C42-1,'Autres hypothèses'!$B$18:$E$73,4,FALSE)))</f>
        <v>0.24517403034865556</v>
      </c>
      <c r="R42" s="85">
        <f t="shared" ca="1" si="3"/>
        <v>2.2877508527389134E-2</v>
      </c>
      <c r="T42" s="86">
        <f t="shared" ca="1" si="4"/>
        <v>9.9628381780722721E-3</v>
      </c>
      <c r="U42" s="86">
        <f t="shared" ca="1" si="5"/>
        <v>3.6695390559652111E-2</v>
      </c>
      <c r="V42" s="86">
        <f t="shared" ca="1" si="6"/>
        <v>0.20356515993937574</v>
      </c>
      <c r="W42" s="86">
        <f t="shared" ca="1" si="7"/>
        <v>0.74977661132289986</v>
      </c>
      <c r="X42" s="85">
        <f>X41*(1+IF('Autres hypothèses'!$C$5="Aucun",VLOOKUP(C42-1,'Autres hypothèses'!$H$18:$K$73,3,FALSE),VLOOKUP(C42-1,'Autres hypothèses'!$H$18:$K$73,4,FALSE)))</f>
        <v>1.9998895526624565</v>
      </c>
      <c r="Y42" s="85">
        <f t="shared" si="8"/>
        <v>1.9998895526624565</v>
      </c>
      <c r="Z42" s="85">
        <f>MAX(IF(B42&lt;'Autres hypothèses'!$C$7,'Autres hypothèses'!$C$8*X42,IF(B42&lt;'Autres hypothèses'!$C$7+'Autres hypothèses'!$C$10,'Autres hypothèses'!$C$11*X42,0)),IF('Autres hypothèses'!$C$12=1,X42*'Autres hypothèses'!$C$13))</f>
        <v>1.1999337315974739</v>
      </c>
      <c r="AA42" s="85">
        <f>IF(B42&lt;'Autres hypothèses'!$C$7,'Autres hypothèses'!$C$8*X42,IF(B42&lt;'Autres hypothèses'!$C$7+'Autres hypothèses'!$C$10,'Autres hypothèses'!$C$11*X42,0))</f>
        <v>0</v>
      </c>
      <c r="AB42" s="85">
        <f t="shared" ca="1" si="9"/>
        <v>0.33757600618760192</v>
      </c>
      <c r="AC42" s="86">
        <f>AC41/(1+IF('Autres hypothèses'!$C$4="Taux constant",VLOOKUP(C42-1,'Autres hypothèses'!$B$18:$E$73,3,FALSE),VLOOKUP(C42-1,'Autres hypothèses'!$B$18:$E$73,4,FALSE)))</f>
        <v>0.24517403034865556</v>
      </c>
      <c r="AD42" s="85">
        <f t="shared" ca="1" si="16"/>
        <v>8.2764869986017051E-2</v>
      </c>
    </row>
    <row r="43" spans="2:30" x14ac:dyDescent="0.2">
      <c r="B43">
        <f t="shared" si="10"/>
        <v>36</v>
      </c>
      <c r="C43">
        <f t="shared" si="11"/>
        <v>2058</v>
      </c>
      <c r="D43">
        <f t="shared" si="12"/>
        <v>101</v>
      </c>
      <c r="E43" s="86">
        <f ca="1">IF(E42=1,1,'Probabilités de décès'!D50)</f>
        <v>0.35854739428972787</v>
      </c>
      <c r="F43" s="86">
        <f t="shared" ca="1" si="0"/>
        <v>0.64145260571027207</v>
      </c>
      <c r="G43" s="86">
        <f t="shared" ca="1" si="13"/>
        <v>3.1165919550776376E-2</v>
      </c>
      <c r="I43">
        <f t="shared" si="14"/>
        <v>98</v>
      </c>
      <c r="J43" s="86">
        <f ca="1">IF(J42=1,1,'Probabilités de décès'!H50)</f>
        <v>0.22812142639549582</v>
      </c>
      <c r="K43" s="86">
        <f t="shared" ca="1" si="1"/>
        <v>0.77187857360450418</v>
      </c>
      <c r="L43" s="86">
        <f t="shared" ca="1" si="15"/>
        <v>0.17079642363285846</v>
      </c>
      <c r="N43" s="85">
        <f>N42*(1+IF('Autres hypothèses'!$C$5="Aucun",VLOOKUP(C43-1,'Autres hypothèses'!$H$18:$K$73,3,FALSE),VLOOKUP(C43-1,'Autres hypothèses'!$H$18:$K$73,4,FALSE)))</f>
        <v>2.0398873437157055</v>
      </c>
      <c r="O43" s="85">
        <f>IF(B43&lt;'Autres hypothèses'!$C$7,'Autres hypothèses'!$C$8*N43,IF(B43&lt;'Autres hypothèses'!$C$7+'Autres hypothèses'!$C$10,'Autres hypothèses'!$C$11*N43,0))</f>
        <v>0</v>
      </c>
      <c r="P43" s="85">
        <f t="shared" ca="1" si="2"/>
        <v>6.3574964846890597E-2</v>
      </c>
      <c r="Q43" s="86">
        <f>Q42/(1+IF('Autres hypothèses'!$C$4="Taux constant",VLOOKUP(C43-1,'Autres hypothèses'!$B$18:$E$73,3,FALSE),VLOOKUP(C43-1,'Autres hypothèses'!$B$18:$E$73,4,FALSE)))</f>
        <v>0.23665446944850924</v>
      </c>
      <c r="R43" s="85">
        <f t="shared" ca="1" si="3"/>
        <v>1.5045299576048519E-2</v>
      </c>
      <c r="T43" s="86">
        <f t="shared" ca="1" si="4"/>
        <v>5.3230275985019877E-3</v>
      </c>
      <c r="U43" s="86">
        <f t="shared" ca="1" si="5"/>
        <v>2.5842891952274388E-2</v>
      </c>
      <c r="V43" s="86">
        <f t="shared" ca="1" si="6"/>
        <v>0.16547339603435646</v>
      </c>
      <c r="W43" s="86">
        <f t="shared" ca="1" si="7"/>
        <v>0.80336068441486708</v>
      </c>
      <c r="X43" s="85">
        <f>X42*(1+IF('Autres hypothèses'!$C$5="Aucun",VLOOKUP(C43-1,'Autres hypothèses'!$H$18:$K$73,3,FALSE),VLOOKUP(C43-1,'Autres hypothèses'!$H$18:$K$73,4,FALSE)))</f>
        <v>2.0398873437157055</v>
      </c>
      <c r="Y43" s="85">
        <f t="shared" si="8"/>
        <v>2.0398873437157055</v>
      </c>
      <c r="Z43" s="85">
        <f>MAX(IF(B43&lt;'Autres hypothèses'!$C$7,'Autres hypothèses'!$C$8*X43,IF(B43&lt;'Autres hypothèses'!$C$7+'Autres hypothèses'!$C$10,'Autres hypothèses'!$C$11*X43,0)),IF('Autres hypothèses'!$C$12=1,X43*'Autres hypothèses'!$C$13))</f>
        <v>1.2239324062294232</v>
      </c>
      <c r="AA43" s="85">
        <f>IF(B43&lt;'Autres hypothèses'!$C$7,'Autres hypothèses'!$C$8*X43,IF(B43&lt;'Autres hypothèses'!$C$7+'Autres hypothèses'!$C$10,'Autres hypothèses'!$C$11*X43,0))</f>
        <v>0</v>
      </c>
      <c r="AB43" s="85">
        <f t="shared" ca="1" si="9"/>
        <v>0.26610321662217479</v>
      </c>
      <c r="AC43" s="86">
        <f>AC42/(1+IF('Autres hypothèses'!$C$4="Taux constant",VLOOKUP(C43-1,'Autres hypothèses'!$B$18:$E$73,3,FALSE),VLOOKUP(C43-1,'Autres hypothèses'!$B$18:$E$73,4,FALSE)))</f>
        <v>0.23665446944850924</v>
      </c>
      <c r="AD43" s="85">
        <f t="shared" ca="1" si="16"/>
        <v>6.29745155482625E-2</v>
      </c>
    </row>
    <row r="44" spans="2:30" x14ac:dyDescent="0.2">
      <c r="B44">
        <f t="shared" si="10"/>
        <v>37</v>
      </c>
      <c r="C44">
        <f t="shared" si="11"/>
        <v>2059</v>
      </c>
      <c r="D44">
        <f t="shared" si="12"/>
        <v>102</v>
      </c>
      <c r="E44" s="86">
        <f ca="1">IF(E43=1,1,'Probabilités de décès'!D51)</f>
        <v>0.38627744284969595</v>
      </c>
      <c r="F44" s="86">
        <f t="shared" ca="1" si="0"/>
        <v>0.61372255715030399</v>
      </c>
      <c r="G44" s="86">
        <f t="shared" ca="1" si="13"/>
        <v>1.999146030520222E-2</v>
      </c>
      <c r="I44">
        <f t="shared" si="14"/>
        <v>99</v>
      </c>
      <c r="J44" s="86">
        <f ca="1">IF(J43=1,1,'Probabilités de décès'!H51)</f>
        <v>0.25718110547743234</v>
      </c>
      <c r="K44" s="86">
        <f t="shared" ca="1" si="1"/>
        <v>0.74281889452256766</v>
      </c>
      <c r="L44" s="86">
        <f t="shared" ca="1" si="15"/>
        <v>0.13183409985048142</v>
      </c>
      <c r="N44" s="85">
        <f>N43*(1+IF('Autres hypothèses'!$C$5="Aucun",VLOOKUP(C44-1,'Autres hypothèses'!$H$18:$K$73,3,FALSE),VLOOKUP(C44-1,'Autres hypothèses'!$H$18:$K$73,4,FALSE)))</f>
        <v>2.0806850905900198</v>
      </c>
      <c r="O44" s="85">
        <f>IF(B44&lt;'Autres hypothèses'!$C$7,'Autres hypothèses'!$C$8*N44,IF(B44&lt;'Autres hypothèses'!$C$7+'Autres hypothèses'!$C$10,'Autres hypothèses'!$C$11*N44,0))</f>
        <v>0</v>
      </c>
      <c r="P44" s="85">
        <f t="shared" ca="1" si="2"/>
        <v>4.159593339615647E-2</v>
      </c>
      <c r="Q44" s="86">
        <f>Q43/(1+IF('Autres hypothèses'!$C$4="Taux constant",VLOOKUP(C44-1,'Autres hypothèses'!$B$18:$E$73,3,FALSE),VLOOKUP(C44-1,'Autres hypothèses'!$B$18:$E$73,4,FALSE)))</f>
        <v>0.22843095506612859</v>
      </c>
      <c r="R44" s="85">
        <f t="shared" ca="1" si="3"/>
        <v>9.5017987925510965E-3</v>
      </c>
      <c r="T44" s="86">
        <f t="shared" ca="1" si="4"/>
        <v>2.6355561740329654E-3</v>
      </c>
      <c r="U44" s="86">
        <f t="shared" ca="1" si="5"/>
        <v>1.7355904131169254E-2</v>
      </c>
      <c r="V44" s="86">
        <f t="shared" ca="1" si="6"/>
        <v>0.12919854367644845</v>
      </c>
      <c r="W44" s="86">
        <f t="shared" ca="1" si="7"/>
        <v>0.85080999601834928</v>
      </c>
      <c r="X44" s="85">
        <f>X43*(1+IF('Autres hypothèses'!$C$5="Aucun",VLOOKUP(C44-1,'Autres hypothèses'!$H$18:$K$73,3,FALSE),VLOOKUP(C44-1,'Autres hypothèses'!$H$18:$K$73,4,FALSE)))</f>
        <v>2.0806850905900198</v>
      </c>
      <c r="Y44" s="85">
        <f t="shared" si="8"/>
        <v>2.0806850905900198</v>
      </c>
      <c r="Z44" s="85">
        <f>MAX(IF(B44&lt;'Autres hypothèses'!$C$7,'Autres hypothèses'!$C$8*X44,IF(B44&lt;'Autres hypothèses'!$C$7+'Autres hypothèses'!$C$10,'Autres hypothèses'!$C$11*X44,0)),IF('Autres hypothèses'!$C$12=1,X44*'Autres hypothèses'!$C$13))</f>
        <v>1.2484110543540119</v>
      </c>
      <c r="AA44" s="85">
        <f>IF(B44&lt;'Autres hypothèses'!$C$7,'Autres hypothèses'!$C$8*X44,IF(B44&lt;'Autres hypothèses'!$C$7+'Autres hypothèses'!$C$10,'Autres hypothèses'!$C$11*X44,0))</f>
        <v>0</v>
      </c>
      <c r="AB44" s="85">
        <f t="shared" ca="1" si="9"/>
        <v>0.20288882352827434</v>
      </c>
      <c r="AC44" s="86">
        <f>AC43/(1+IF('Autres hypothèses'!$C$4="Taux constant",VLOOKUP(C44-1,'Autres hypothèses'!$B$18:$E$73,3,FALSE),VLOOKUP(C44-1,'Autres hypothèses'!$B$18:$E$73,4,FALSE)))</f>
        <v>0.22843095506612859</v>
      </c>
      <c r="AD44" s="85">
        <f t="shared" ca="1" si="16"/>
        <v>4.634608773080693E-2</v>
      </c>
    </row>
    <row r="45" spans="2:30" x14ac:dyDescent="0.2">
      <c r="B45">
        <f t="shared" si="10"/>
        <v>38</v>
      </c>
      <c r="C45">
        <f t="shared" si="11"/>
        <v>2060</v>
      </c>
      <c r="D45">
        <f t="shared" si="12"/>
        <v>103</v>
      </c>
      <c r="E45" s="86">
        <f ca="1">IF(E44=1,1,'Probabilités de décès'!D52)</f>
        <v>0.41599193127988182</v>
      </c>
      <c r="F45" s="86">
        <f t="shared" ca="1" si="0"/>
        <v>0.58400806872011812</v>
      </c>
      <c r="G45" s="86">
        <f t="shared" ca="1" si="13"/>
        <v>1.2269210139677503E-2</v>
      </c>
      <c r="I45">
        <f t="shared" si="14"/>
        <v>100</v>
      </c>
      <c r="J45" s="86">
        <f ca="1">IF(J44=1,1,'Probabilités de décès'!H52)</f>
        <v>0.28668128346590799</v>
      </c>
      <c r="K45" s="86">
        <f t="shared" ca="1" si="1"/>
        <v>0.71331871653409196</v>
      </c>
      <c r="L45" s="86">
        <f t="shared" ca="1" si="15"/>
        <v>9.7928860311312413E-2</v>
      </c>
      <c r="N45" s="85">
        <f>N44*(1+IF('Autres hypothèses'!$C$5="Aucun",VLOOKUP(C45-1,'Autres hypothèses'!$H$18:$K$73,3,FALSE),VLOOKUP(C45-1,'Autres hypothèses'!$H$18:$K$73,4,FALSE)))</f>
        <v>2.1222987924018204</v>
      </c>
      <c r="O45" s="85">
        <f>IF(B45&lt;'Autres hypothèses'!$C$7,'Autres hypothèses'!$C$8*N45,IF(B45&lt;'Autres hypothèses'!$C$7+'Autres hypothèses'!$C$10,'Autres hypothèses'!$C$11*N45,0))</f>
        <v>0</v>
      </c>
      <c r="P45" s="85">
        <f t="shared" ca="1" si="2"/>
        <v>2.6038929863161735E-2</v>
      </c>
      <c r="Q45" s="86">
        <f>Q44/(1+IF('Autres hypothèses'!$C$4="Taux constant",VLOOKUP(C45-1,'Autres hypothèses'!$B$18:$E$73,3,FALSE),VLOOKUP(C45-1,'Autres hypothèses'!$B$18:$E$73,4,FALSE)))</f>
        <v>0.22049319987078048</v>
      </c>
      <c r="R45" s="85">
        <f t="shared" ca="1" si="3"/>
        <v>5.7414069667393553E-3</v>
      </c>
      <c r="T45" s="86">
        <f t="shared" ca="1" si="4"/>
        <v>1.2015097658986161E-3</v>
      </c>
      <c r="U45" s="86">
        <f t="shared" ca="1" si="5"/>
        <v>1.1067700373778886E-2</v>
      </c>
      <c r="V45" s="86">
        <f t="shared" ca="1" si="6"/>
        <v>9.6727350545413801E-2</v>
      </c>
      <c r="W45" s="86">
        <f t="shared" ca="1" si="7"/>
        <v>0.89100343931490866</v>
      </c>
      <c r="X45" s="85">
        <f>X44*(1+IF('Autres hypothèses'!$C$5="Aucun",VLOOKUP(C45-1,'Autres hypothèses'!$H$18:$K$73,3,FALSE),VLOOKUP(C45-1,'Autres hypothèses'!$H$18:$K$73,4,FALSE)))</f>
        <v>2.1222987924018204</v>
      </c>
      <c r="Y45" s="85">
        <f t="shared" si="8"/>
        <v>2.1222987924018204</v>
      </c>
      <c r="Z45" s="85">
        <f>MAX(IF(B45&lt;'Autres hypothèses'!$C$7,'Autres hypothèses'!$C$8*X45,IF(B45&lt;'Autres hypothèses'!$C$7+'Autres hypothèses'!$C$10,'Autres hypothèses'!$C$11*X45,0)),IF('Autres hypothèses'!$C$12=1,X45*'Autres hypothèses'!$C$13))</f>
        <v>1.2733792754410922</v>
      </c>
      <c r="AA45" s="85">
        <f>IF(B45&lt;'Autres hypothèses'!$C$7,'Autres hypothèses'!$C$8*X45,IF(B45&lt;'Autres hypothèses'!$C$7+'Autres hypothèses'!$C$10,'Autres hypothèses'!$C$11*X45,0))</f>
        <v>0</v>
      </c>
      <c r="AB45" s="85">
        <f t="shared" ca="1" si="9"/>
        <v>0.14920953341601728</v>
      </c>
      <c r="AC45" s="86">
        <f>AC44/(1+IF('Autres hypothèses'!$C$4="Taux constant",VLOOKUP(C45-1,'Autres hypothèses'!$B$18:$E$73,3,FALSE),VLOOKUP(C45-1,'Autres hypothèses'!$B$18:$E$73,4,FALSE)))</f>
        <v>0.22049319987078048</v>
      </c>
      <c r="AD45" s="85">
        <f t="shared" ca="1" si="16"/>
        <v>3.28996874741238E-2</v>
      </c>
    </row>
    <row r="46" spans="2:30" x14ac:dyDescent="0.2">
      <c r="B46">
        <f t="shared" si="10"/>
        <v>39</v>
      </c>
      <c r="C46">
        <f t="shared" si="11"/>
        <v>2061</v>
      </c>
      <c r="D46">
        <f t="shared" si="12"/>
        <v>104</v>
      </c>
      <c r="E46" s="86">
        <f ca="1">IF(E45=1,1,'Probabilités de décès'!D53)</f>
        <v>0.44871456234129481</v>
      </c>
      <c r="F46" s="86">
        <f t="shared" ca="1" si="0"/>
        <v>0.55128543765870519</v>
      </c>
      <c r="G46" s="86">
        <f t="shared" ca="1" si="13"/>
        <v>7.1653177183943493E-3</v>
      </c>
      <c r="I46">
        <f t="shared" si="14"/>
        <v>101</v>
      </c>
      <c r="J46" s="86">
        <f ca="1">IF(J45=1,1,'Probabilités de décès'!H53)</f>
        <v>0.31328094506912951</v>
      </c>
      <c r="K46" s="86">
        <f t="shared" ca="1" si="1"/>
        <v>0.68671905493087049</v>
      </c>
      <c r="L46" s="86">
        <f t="shared" ca="1" si="15"/>
        <v>6.9854488948911747E-2</v>
      </c>
      <c r="N46" s="85">
        <f>N45*(1+IF('Autres hypothèses'!$C$5="Aucun",VLOOKUP(C46-1,'Autres hypothèses'!$H$18:$K$73,3,FALSE),VLOOKUP(C46-1,'Autres hypothèses'!$H$18:$K$73,4,FALSE)))</f>
        <v>2.1647447682498568</v>
      </c>
      <c r="O46" s="85">
        <f>IF(B46&lt;'Autres hypothèses'!$C$7,'Autres hypothèses'!$C$8*N46,IF(B46&lt;'Autres hypothèses'!$C$7+'Autres hypothèses'!$C$10,'Autres hypothèses'!$C$11*N46,0))</f>
        <v>0</v>
      </c>
      <c r="P46" s="85">
        <f t="shared" ca="1" si="2"/>
        <v>1.5511084043742169E-2</v>
      </c>
      <c r="Q46" s="86">
        <f>Q45/(1+IF('Autres hypothèses'!$C$4="Taux constant",VLOOKUP(C46-1,'Autres hypothèses'!$B$18:$E$73,3,FALSE),VLOOKUP(C46-1,'Autres hypothèses'!$B$18:$E$73,4,FALSE)))</f>
        <v>0.21283127400654486</v>
      </c>
      <c r="R46" s="85">
        <f t="shared" ca="1" si="3"/>
        <v>3.3012437782522354E-3</v>
      </c>
      <c r="T46" s="86">
        <f t="shared" ca="1" si="4"/>
        <v>5.0052960737501963E-4</v>
      </c>
      <c r="U46" s="86">
        <f t="shared" ca="1" si="5"/>
        <v>6.6647881110193296E-3</v>
      </c>
      <c r="V46" s="86">
        <f t="shared" ca="1" si="6"/>
        <v>6.9353959341536722E-2</v>
      </c>
      <c r="W46" s="86">
        <f t="shared" ca="1" si="7"/>
        <v>0.92348072294006889</v>
      </c>
      <c r="X46" s="85">
        <f>X45*(1+IF('Autres hypothèses'!$C$5="Aucun",VLOOKUP(C46-1,'Autres hypothèses'!$H$18:$K$73,3,FALSE),VLOOKUP(C46-1,'Autres hypothèses'!$H$18:$K$73,4,FALSE)))</f>
        <v>2.1647447682498568</v>
      </c>
      <c r="Y46" s="85">
        <f t="shared" si="8"/>
        <v>2.1647447682498568</v>
      </c>
      <c r="Z46" s="85">
        <f>MAX(IF(B46&lt;'Autres hypothèses'!$C$7,'Autres hypothèses'!$C$8*X46,IF(B46&lt;'Autres hypothèses'!$C$7+'Autres hypothèses'!$C$10,'Autres hypothèses'!$C$11*X46,0)),IF('Autres hypothèses'!$C$12=1,X46*'Autres hypothèses'!$C$13))</f>
        <v>1.298846860949914</v>
      </c>
      <c r="AA46" s="85">
        <f>IF(B46&lt;'Autres hypothèses'!$C$7,'Autres hypothèses'!$C$8*X46,IF(B46&lt;'Autres hypothèses'!$C$7+'Autres hypothèses'!$C$10,'Autres hypothèses'!$C$11*X46,0))</f>
        <v>0</v>
      </c>
      <c r="AB46" s="85">
        <f t="shared" ca="1" si="9"/>
        <v>0.10559125642894511</v>
      </c>
      <c r="AC46" s="86">
        <f>AC45/(1+IF('Autres hypothèses'!$C$4="Taux constant",VLOOKUP(C46-1,'Autres hypothèses'!$B$18:$E$73,3,FALSE),VLOOKUP(C46-1,'Autres hypothèses'!$B$18:$E$73,4,FALSE)))</f>
        <v>0.21283127400654486</v>
      </c>
      <c r="AD46" s="85">
        <f t="shared" ca="1" si="16"/>
        <v>2.2473121629724157E-2</v>
      </c>
    </row>
    <row r="47" spans="2:30" x14ac:dyDescent="0.2">
      <c r="B47">
        <f t="shared" si="10"/>
        <v>40</v>
      </c>
      <c r="C47">
        <f t="shared" si="11"/>
        <v>2062</v>
      </c>
      <c r="D47">
        <f t="shared" si="12"/>
        <v>105</v>
      </c>
      <c r="E47" s="86">
        <f ca="1">IF(E46=1,1,'Probabilités de décès'!D54)</f>
        <v>0.47904000000000002</v>
      </c>
      <c r="F47" s="86">
        <f t="shared" ca="1" si="0"/>
        <v>0.52095999999999998</v>
      </c>
      <c r="G47" s="86">
        <f t="shared" ca="1" si="13"/>
        <v>3.9501353143487038E-3</v>
      </c>
      <c r="I47">
        <f t="shared" si="14"/>
        <v>102</v>
      </c>
      <c r="J47" s="86">
        <f ca="1">IF(J46=1,1,'Probabilités de décès'!H54)</f>
        <v>0.33907506532131182</v>
      </c>
      <c r="K47" s="86">
        <f t="shared" ca="1" si="1"/>
        <v>0.66092493467868818</v>
      </c>
      <c r="L47" s="86">
        <f t="shared" ca="1" si="15"/>
        <v>4.7970408633675611E-2</v>
      </c>
      <c r="N47" s="85">
        <f>N46*(1+IF('Autres hypothèses'!$C$5="Aucun",VLOOKUP(C47-1,'Autres hypothèses'!$H$18:$K$73,3,FALSE),VLOOKUP(C47-1,'Autres hypothèses'!$H$18:$K$73,4,FALSE)))</f>
        <v>2.208039663614854</v>
      </c>
      <c r="O47" s="85">
        <f>IF(B47&lt;'Autres hypothèses'!$C$7,'Autres hypothèses'!$C$8*N47,IF(B47&lt;'Autres hypothèses'!$C$7+'Autres hypothèses'!$C$10,'Autres hypothèses'!$C$11*N47,0))</f>
        <v>0</v>
      </c>
      <c r="P47" s="85">
        <f t="shared" ca="1" si="2"/>
        <v>8.7220554507276681E-3</v>
      </c>
      <c r="Q47" s="86">
        <f>Q46/(1+IF('Autres hypothèses'!$C$4="Taux constant",VLOOKUP(C47-1,'Autres hypothèses'!$B$18:$E$73,3,FALSE),VLOOKUP(C47-1,'Autres hypothèses'!$B$18:$E$73,4,FALSE)))</f>
        <v>0.20543559267041009</v>
      </c>
      <c r="R47" s="85">
        <f t="shared" ca="1" si="3"/>
        <v>1.7918206308244194E-3</v>
      </c>
      <c r="T47" s="86">
        <f t="shared" ca="1" si="4"/>
        <v>1.8948960518761998E-4</v>
      </c>
      <c r="U47" s="86">
        <f t="shared" ca="1" si="5"/>
        <v>3.7606457091610835E-3</v>
      </c>
      <c r="V47" s="86">
        <f t="shared" ca="1" si="6"/>
        <v>4.7780919028487988E-2</v>
      </c>
      <c r="W47" s="86">
        <f t="shared" ca="1" si="7"/>
        <v>0.94826894565716324</v>
      </c>
      <c r="X47" s="85">
        <f>X46*(1+IF('Autres hypothèses'!$C$5="Aucun",VLOOKUP(C47-1,'Autres hypothèses'!$H$18:$K$73,3,FALSE),VLOOKUP(C47-1,'Autres hypothèses'!$H$18:$K$73,4,FALSE)))</f>
        <v>2.208039663614854</v>
      </c>
      <c r="Y47" s="85">
        <f t="shared" si="8"/>
        <v>2.208039663614854</v>
      </c>
      <c r="Z47" s="85">
        <f>MAX(IF(B47&lt;'Autres hypothèses'!$C$7,'Autres hypothèses'!$C$8*X47,IF(B47&lt;'Autres hypothèses'!$C$7+'Autres hypothèses'!$C$10,'Autres hypothèses'!$C$11*X47,0)),IF('Autres hypothèses'!$C$12=1,X47*'Autres hypothèses'!$C$13))</f>
        <v>1.3248237981689124</v>
      </c>
      <c r="AA47" s="85">
        <f>IF(B47&lt;'Autres hypothèses'!$C$7,'Autres hypothèses'!$C$8*X47,IF(B47&lt;'Autres hypothèses'!$C$7+'Autres hypothèses'!$C$10,'Autres hypothèses'!$C$11*X47,0))</f>
        <v>0</v>
      </c>
      <c r="AB47" s="85">
        <f t="shared" ca="1" si="9"/>
        <v>7.2023354078050383E-2</v>
      </c>
      <c r="AC47" s="86">
        <f>AC46/(1+IF('Autres hypothèses'!$C$4="Taux constant",VLOOKUP(C47-1,'Autres hypothèses'!$B$18:$E$73,3,FALSE),VLOOKUP(C47-1,'Autres hypothèses'!$B$18:$E$73,4,FALSE)))</f>
        <v>0.20543559267041009</v>
      </c>
      <c r="AD47" s="85">
        <f t="shared" ca="1" si="16"/>
        <v>1.4796160431135078E-2</v>
      </c>
    </row>
    <row r="48" spans="2:30" x14ac:dyDescent="0.2">
      <c r="B48">
        <f t="shared" si="10"/>
        <v>41</v>
      </c>
      <c r="C48">
        <f t="shared" si="11"/>
        <v>2063</v>
      </c>
      <c r="D48">
        <f t="shared" si="12"/>
        <v>106</v>
      </c>
      <c r="E48" s="86">
        <f ca="1">IF(E47=1,1,'Probabilités de décès'!D55)</f>
        <v>0.49928</v>
      </c>
      <c r="F48" s="86">
        <f t="shared" ca="1" si="0"/>
        <v>0.50072000000000005</v>
      </c>
      <c r="G48" s="86">
        <f t="shared" ca="1" si="13"/>
        <v>2.0578624933631005E-3</v>
      </c>
      <c r="I48">
        <f t="shared" si="14"/>
        <v>103</v>
      </c>
      <c r="J48" s="86">
        <f ca="1">IF(J47=1,1,'Probabilités de décès'!H55)</f>
        <v>0.36443343642231263</v>
      </c>
      <c r="K48" s="86">
        <f t="shared" ca="1" si="1"/>
        <v>0.63556656357768737</v>
      </c>
      <c r="L48" s="86">
        <f t="shared" ca="1" si="15"/>
        <v>3.1704839192722031E-2</v>
      </c>
      <c r="N48" s="85">
        <f>N47*(1+IF('Autres hypothèses'!$C$5="Aucun",VLOOKUP(C48-1,'Autres hypothèses'!$H$18:$K$73,3,FALSE),VLOOKUP(C48-1,'Autres hypothèses'!$H$18:$K$73,4,FALSE)))</f>
        <v>2.252200456887151</v>
      </c>
      <c r="O48" s="85">
        <f>IF(B48&lt;'Autres hypothèses'!$C$7,'Autres hypothèses'!$C$8*N48,IF(B48&lt;'Autres hypothèses'!$C$7+'Autres hypothèses'!$C$10,'Autres hypothèses'!$C$11*N48,0))</f>
        <v>0</v>
      </c>
      <c r="P48" s="85">
        <f t="shared" ca="1" si="2"/>
        <v>4.6347188477633069E-3</v>
      </c>
      <c r="Q48" s="86">
        <f>Q47/(1+IF('Autres hypothèses'!$C$4="Taux constant",VLOOKUP(C48-1,'Autres hypothèses'!$B$18:$E$73,3,FALSE),VLOOKUP(C48-1,'Autres hypothèses'!$B$18:$E$73,4,FALSE)))</f>
        <v>0.19829690412201745</v>
      </c>
      <c r="R48" s="85">
        <f t="shared" ca="1" si="3"/>
        <v>9.1905039898742766E-4</v>
      </c>
      <c r="T48" s="86">
        <f t="shared" ca="1" si="4"/>
        <v>6.5244199432811114E-5</v>
      </c>
      <c r="U48" s="86">
        <f t="shared" ca="1" si="5"/>
        <v>1.9926182939302892E-3</v>
      </c>
      <c r="V48" s="86">
        <f t="shared" ca="1" si="6"/>
        <v>3.1639594993289222E-2</v>
      </c>
      <c r="W48" s="86">
        <f t="shared" ca="1" si="7"/>
        <v>0.96630254251334757</v>
      </c>
      <c r="X48" s="85">
        <f>X47*(1+IF('Autres hypothèses'!$C$5="Aucun",VLOOKUP(C48-1,'Autres hypothèses'!$H$18:$K$73,3,FALSE),VLOOKUP(C48-1,'Autres hypothèses'!$H$18:$K$73,4,FALSE)))</f>
        <v>2.252200456887151</v>
      </c>
      <c r="Y48" s="85">
        <f t="shared" si="8"/>
        <v>2.252200456887151</v>
      </c>
      <c r="Z48" s="85">
        <f>MAX(IF(B48&lt;'Autres hypothèses'!$C$7,'Autres hypothèses'!$C$8*X48,IF(B48&lt;'Autres hypothèses'!$C$7+'Autres hypothèses'!$C$10,'Autres hypothèses'!$C$11*X48,0)),IF('Autres hypothèses'!$C$12=1,X48*'Autres hypothèses'!$C$13))</f>
        <v>1.3513202741322905</v>
      </c>
      <c r="AA48" s="85">
        <f>IF(B48&lt;'Autres hypothèses'!$C$7,'Autres hypothèses'!$C$8*X48,IF(B48&lt;'Autres hypothèses'!$C$7+'Autres hypothèses'!$C$10,'Autres hypothèses'!$C$11*X48,0))</f>
        <v>0</v>
      </c>
      <c r="AB48" s="85">
        <f t="shared" ca="1" si="9"/>
        <v>4.7389945027529544E-2</v>
      </c>
      <c r="AC48" s="86">
        <f>AC47/(1+IF('Autres hypothèses'!$C$4="Taux constant",VLOOKUP(C48-1,'Autres hypothèses'!$B$18:$E$73,3,FALSE),VLOOKUP(C48-1,'Autres hypothèses'!$B$18:$E$73,4,FALSE)))</f>
        <v>0.19829690412201745</v>
      </c>
      <c r="AD48" s="85">
        <f t="shared" ca="1" si="16"/>
        <v>9.3972793854717029E-3</v>
      </c>
    </row>
    <row r="49" spans="2:30" x14ac:dyDescent="0.2">
      <c r="B49">
        <f t="shared" si="10"/>
        <v>42</v>
      </c>
      <c r="C49">
        <f>C48+1</f>
        <v>2064</v>
      </c>
      <c r="D49">
        <f t="shared" si="12"/>
        <v>107</v>
      </c>
      <c r="E49" s="86">
        <f ca="1">IF(E48=1,1,'Probabilités de décès'!D56)</f>
        <v>0.51949999999999996</v>
      </c>
      <c r="F49" s="86">
        <f t="shared" ca="1" si="0"/>
        <v>0.48050000000000004</v>
      </c>
      <c r="G49" s="86">
        <f t="shared" ca="1" si="13"/>
        <v>1.0304129076767717E-3</v>
      </c>
      <c r="I49">
        <f t="shared" si="14"/>
        <v>104</v>
      </c>
      <c r="J49" s="86">
        <f ca="1">IF(J48=1,1,'Probabilités de décès'!H56)</f>
        <v>0.39017911697788094</v>
      </c>
      <c r="K49" s="86">
        <f t="shared" ca="1" si="1"/>
        <v>0.60982088302211901</v>
      </c>
      <c r="L49" s="86">
        <f t="shared" ca="1" si="15"/>
        <v>2.0150535694501523E-2</v>
      </c>
      <c r="N49" s="85">
        <f>N48*(1+IF('Autres hypothèses'!$C$5="Aucun",VLOOKUP(C49-1,'Autres hypothèses'!$H$18:$K$73,3,FALSE),VLOOKUP(C49-1,'Autres hypothèses'!$H$18:$K$73,4,FALSE)))</f>
        <v>2.2972444660248938</v>
      </c>
      <c r="O49" s="85">
        <f>IF(B49&lt;'Autres hypothèses'!$C$7,'Autres hypothèses'!$C$8*N49,IF(B49&lt;'Autres hypothèses'!$C$7+'Autres hypothèses'!$C$10,'Autres hypothèses'!$C$11*N49,0))</f>
        <v>0</v>
      </c>
      <c r="P49" s="85">
        <f t="shared" ca="1" si="2"/>
        <v>2.3671103498810837E-3</v>
      </c>
      <c r="Q49" s="86">
        <f>Q48/(1+IF('Autres hypothèses'!$C$4="Taux constant",VLOOKUP(C49-1,'Autres hypothèses'!$B$18:$E$73,3,FALSE),VLOOKUP(C49-1,'Autres hypothèses'!$B$18:$E$73,4,FALSE)))</f>
        <v>0.19140627811005545</v>
      </c>
      <c r="R49" s="85">
        <f t="shared" ca="1" si="3"/>
        <v>4.5307978194652939E-4</v>
      </c>
      <c r="T49" s="86">
        <f t="shared" ca="1" si="4"/>
        <v>2.0763372076215891E-5</v>
      </c>
      <c r="U49" s="86">
        <f t="shared" ca="1" si="5"/>
        <v>1.0096495356005557E-3</v>
      </c>
      <c r="V49" s="86">
        <f t="shared" ca="1" si="6"/>
        <v>2.0129772322425306E-2</v>
      </c>
      <c r="W49" s="86">
        <f t="shared" ca="1" si="7"/>
        <v>0.9788398147698979</v>
      </c>
      <c r="X49" s="85">
        <f>X48*(1+IF('Autres hypothèses'!$C$5="Aucun",VLOOKUP(C49-1,'Autres hypothèses'!$H$18:$K$73,3,FALSE),VLOOKUP(C49-1,'Autres hypothèses'!$H$18:$K$73,4,FALSE)))</f>
        <v>2.2972444660248938</v>
      </c>
      <c r="Y49" s="85">
        <f t="shared" si="8"/>
        <v>2.2972444660248938</v>
      </c>
      <c r="Z49" s="85">
        <f>MAX(IF(B49&lt;'Autres hypothèses'!$C$7,'Autres hypothèses'!$C$8*X49,IF(B49&lt;'Autres hypothèses'!$C$7+'Autres hypothèses'!$C$10,'Autres hypothèses'!$C$11*X49,0)),IF('Autres hypothèses'!$C$12=1,X49*'Autres hypothèses'!$C$13))</f>
        <v>1.3783466796149362</v>
      </c>
      <c r="AA49" s="85">
        <f>IF(B49&lt;'Autres hypothèses'!$C$7,'Autres hypothèses'!$C$8*X49,IF(B49&lt;'Autres hypothèses'!$C$7+'Autres hypothèses'!$C$10,'Autres hypothèses'!$C$11*X49,0))</f>
        <v>0</v>
      </c>
      <c r="AB49" s="85">
        <f t="shared" ca="1" si="9"/>
        <v>3.0112915191900649E-2</v>
      </c>
      <c r="AC49" s="86">
        <f>AC48/(1+IF('Autres hypothèses'!$C$4="Taux constant",VLOOKUP(C49-1,'Autres hypothèses'!$B$18:$E$73,3,FALSE),VLOOKUP(C49-1,'Autres hypothèses'!$B$18:$E$73,4,FALSE)))</f>
        <v>0.19140627811005545</v>
      </c>
      <c r="AD49" s="85">
        <f t="shared" ca="1" si="16"/>
        <v>5.7638010199254491E-3</v>
      </c>
    </row>
    <row r="50" spans="2:30" x14ac:dyDescent="0.2">
      <c r="B50">
        <f t="shared" si="10"/>
        <v>43</v>
      </c>
      <c r="C50">
        <f t="shared" si="11"/>
        <v>2065</v>
      </c>
      <c r="D50">
        <f t="shared" si="12"/>
        <v>108</v>
      </c>
      <c r="E50" s="86">
        <f ca="1">IF(E49=1,1,'Probabilités de décès'!D57)</f>
        <v>0.53969999999999996</v>
      </c>
      <c r="F50" s="86">
        <f t="shared" ca="1" si="0"/>
        <v>0.46030000000000004</v>
      </c>
      <c r="G50" s="86">
        <f t="shared" ca="1" si="13"/>
        <v>4.9511340213868882E-4</v>
      </c>
      <c r="I50">
        <f t="shared" si="14"/>
        <v>105</v>
      </c>
      <c r="J50" s="86">
        <f ca="1">IF(J49=1,1,'Probabilités de décès'!H57)</f>
        <v>0.41915999999999998</v>
      </c>
      <c r="K50" s="86">
        <f t="shared" ca="1" si="1"/>
        <v>0.58084000000000002</v>
      </c>
      <c r="L50" s="86">
        <f t="shared" ca="1" si="15"/>
        <v>1.2288217470589648E-2</v>
      </c>
      <c r="N50" s="85">
        <f>N49*(1+IF('Autres hypothèses'!$C$5="Aucun",VLOOKUP(C50-1,'Autres hypothèses'!$H$18:$K$73,3,FALSE),VLOOKUP(C50-1,'Autres hypothèses'!$H$18:$K$73,4,FALSE)))</f>
        <v>2.343189355345392</v>
      </c>
      <c r="O50" s="85">
        <f>IF(B50&lt;'Autres hypothèses'!$C$7,'Autres hypothèses'!$C$8*N50,IF(B50&lt;'Autres hypothèses'!$C$7+'Autres hypothèses'!$C$10,'Autres hypothèses'!$C$11*N50,0))</f>
        <v>0</v>
      </c>
      <c r="P50" s="85">
        <f t="shared" ca="1" si="2"/>
        <v>1.160144453580218E-3</v>
      </c>
      <c r="Q50" s="86">
        <f>Q49/(1+IF('Autres hypothèses'!$C$4="Taux constant",VLOOKUP(C50-1,'Autres hypothèses'!$B$18:$E$73,3,FALSE),VLOOKUP(C50-1,'Autres hypothèses'!$B$18:$E$73,4,FALSE)))</f>
        <v>0.18475509470082571</v>
      </c>
      <c r="R50" s="85">
        <f t="shared" ca="1" si="3"/>
        <v>2.1434259838785087E-4</v>
      </c>
      <c r="T50" s="86">
        <f t="shared" ca="1" si="4"/>
        <v>6.0840611580837138E-6</v>
      </c>
      <c r="U50" s="86">
        <f t="shared" ca="1" si="5"/>
        <v>4.8902934098060517E-4</v>
      </c>
      <c r="V50" s="86">
        <f t="shared" ca="1" si="6"/>
        <v>1.2282133409431564E-2</v>
      </c>
      <c r="W50" s="86">
        <f t="shared" ca="1" si="7"/>
        <v>0.98722275318842978</v>
      </c>
      <c r="X50" s="85">
        <f>X49*(1+IF('Autres hypothèses'!$C$5="Aucun",VLOOKUP(C50-1,'Autres hypothèses'!$H$18:$K$73,3,FALSE),VLOOKUP(C50-1,'Autres hypothèses'!$H$18:$K$73,4,FALSE)))</f>
        <v>2.343189355345392</v>
      </c>
      <c r="Y50" s="85">
        <f t="shared" si="8"/>
        <v>2.343189355345392</v>
      </c>
      <c r="Z50" s="85">
        <f>MAX(IF(B50&lt;'Autres hypothèses'!$C$7,'Autres hypothèses'!$C$8*X50,IF(B50&lt;'Autres hypothèses'!$C$7+'Autres hypothèses'!$C$10,'Autres hypothèses'!$C$11*X50,0)),IF('Autres hypothèses'!$C$12=1,X50*'Autres hypothèses'!$C$13))</f>
        <v>1.4059136132072352</v>
      </c>
      <c r="AA50" s="85">
        <f>IF(B50&lt;'Autres hypothèses'!$C$7,'Autres hypothèses'!$C$8*X50,IF(B50&lt;'Autres hypothèses'!$C$7+'Autres hypothèses'!$C$10,'Autres hypothèses'!$C$11*X50,0))</f>
        <v>0</v>
      </c>
      <c r="AB50" s="85">
        <f t="shared" ca="1" si="9"/>
        <v>1.8427763013127447E-2</v>
      </c>
      <c r="AC50" s="86">
        <f>AC49/(1+IF('Autres hypothèses'!$C$4="Taux constant",VLOOKUP(C50-1,'Autres hypothèses'!$B$18:$E$73,3,FALSE),VLOOKUP(C50-1,'Autres hypothèses'!$B$18:$E$73,4,FALSE)))</f>
        <v>0.18475509470082571</v>
      </c>
      <c r="AD50" s="85">
        <f t="shared" ca="1" si="16"/>
        <v>3.4046231006147347E-3</v>
      </c>
    </row>
    <row r="51" spans="2:30" x14ac:dyDescent="0.2">
      <c r="B51">
        <f t="shared" si="10"/>
        <v>44</v>
      </c>
      <c r="C51">
        <f t="shared" si="11"/>
        <v>2066</v>
      </c>
      <c r="D51">
        <f t="shared" si="12"/>
        <v>109</v>
      </c>
      <c r="E51" s="86">
        <f ca="1">IF(E50=1,1,'Probabilités de décès'!D58)</f>
        <v>0.55986999999999998</v>
      </c>
      <c r="F51" s="86">
        <f t="shared" ca="1" si="0"/>
        <v>0.44013000000000002</v>
      </c>
      <c r="G51" s="86">
        <f t="shared" ca="1" si="13"/>
        <v>2.2790069900443849E-4</v>
      </c>
      <c r="I51">
        <f t="shared" si="14"/>
        <v>106</v>
      </c>
      <c r="J51" s="86">
        <f ca="1">IF(J50=1,1,'Probabilités de décès'!H58)</f>
        <v>0.43936999999999998</v>
      </c>
      <c r="K51" s="86">
        <f t="shared" ca="1" si="1"/>
        <v>0.56062999999999996</v>
      </c>
      <c r="L51" s="86">
        <f t="shared" ca="1" si="15"/>
        <v>7.1374882356172913E-3</v>
      </c>
      <c r="N51" s="85">
        <f>N50*(1+IF('Autres hypothèses'!$C$5="Aucun",VLOOKUP(C51-1,'Autres hypothèses'!$H$18:$K$73,3,FALSE),VLOOKUP(C51-1,'Autres hypothèses'!$H$18:$K$73,4,FALSE)))</f>
        <v>2.3900531424522997</v>
      </c>
      <c r="O51" s="85">
        <f>IF(B51&lt;'Autres hypothèses'!$C$7,'Autres hypothèses'!$C$8*N51,IF(B51&lt;'Autres hypothèses'!$C$7+'Autres hypothèses'!$C$10,'Autres hypothèses'!$C$11*N51,0))</f>
        <v>0</v>
      </c>
      <c r="P51" s="85">
        <f t="shared" ca="1" si="2"/>
        <v>5.4469478182263395E-4</v>
      </c>
      <c r="Q51" s="86">
        <f>Q50/(1+IF('Autres hypothèses'!$C$4="Taux constant",VLOOKUP(C51-1,'Autres hypothèses'!$B$18:$E$73,3,FALSE),VLOOKUP(C51-1,'Autres hypothèses'!$B$18:$E$73,4,FALSE)))</f>
        <v>0.17833503349500551</v>
      </c>
      <c r="R51" s="85">
        <f t="shared" ca="1" si="3"/>
        <v>9.7138162160894146E-5</v>
      </c>
      <c r="T51" s="86">
        <f t="shared" ca="1" si="4"/>
        <v>1.6266385580331371E-6</v>
      </c>
      <c r="U51" s="86">
        <f t="shared" ca="1" si="5"/>
        <v>2.2627406044640534E-4</v>
      </c>
      <c r="V51" s="86">
        <f t="shared" ca="1" si="6"/>
        <v>7.1358615970592582E-3</v>
      </c>
      <c r="W51" s="86">
        <f t="shared" ca="1" si="7"/>
        <v>0.99263623770393627</v>
      </c>
      <c r="X51" s="85">
        <f>X50*(1+IF('Autres hypothèses'!$C$5="Aucun",VLOOKUP(C51-1,'Autres hypothèses'!$H$18:$K$73,3,FALSE),VLOOKUP(C51-1,'Autres hypothèses'!$H$18:$K$73,4,FALSE)))</f>
        <v>2.3900531424522997</v>
      </c>
      <c r="Y51" s="85">
        <f t="shared" si="8"/>
        <v>2.3900531424522997</v>
      </c>
      <c r="Z51" s="85">
        <f>MAX(IF(B51&lt;'Autres hypothèses'!$C$7,'Autres hypothèses'!$C$8*X51,IF(B51&lt;'Autres hypothèses'!$C$7+'Autres hypothèses'!$C$10,'Autres hypothèses'!$C$11*X51,0)),IF('Autres hypothèses'!$C$12=1,X51*'Autres hypothèses'!$C$13))</f>
        <v>1.4340318854713798</v>
      </c>
      <c r="AA51" s="85">
        <f>IF(B51&lt;'Autres hypothèses'!$C$7,'Autres hypothèses'!$C$8*X51,IF(B51&lt;'Autres hypothèses'!$C$7+'Autres hypothèses'!$C$10,'Autres hypothèses'!$C$11*X51,0))</f>
        <v>0</v>
      </c>
      <c r="AB51" s="85">
        <f t="shared" ca="1" si="9"/>
        <v>1.0777747842316334E-2</v>
      </c>
      <c r="AC51" s="86">
        <f>AC50/(1+IF('Autres hypothèses'!$C$4="Taux constant",VLOOKUP(C51-1,'Autres hypothèses'!$B$18:$E$73,3,FALSE),VLOOKUP(C51-1,'Autres hypothèses'!$B$18:$E$73,4,FALSE)))</f>
        <v>0.17833503349500551</v>
      </c>
      <c r="AD51" s="85">
        <f t="shared" ca="1" si="16"/>
        <v>1.9220500224602067E-3</v>
      </c>
    </row>
    <row r="52" spans="2:30" x14ac:dyDescent="0.2">
      <c r="B52">
        <f t="shared" si="10"/>
        <v>45</v>
      </c>
      <c r="C52">
        <f t="shared" si="11"/>
        <v>2067</v>
      </c>
      <c r="D52">
        <f t="shared" si="12"/>
        <v>110</v>
      </c>
      <c r="E52" s="86">
        <f ca="1">IF(E51=1,1,'Probabilités de décès'!D59)</f>
        <v>0.57999999999999996</v>
      </c>
      <c r="F52" s="86">
        <f t="shared" ca="1" si="0"/>
        <v>0.42000000000000004</v>
      </c>
      <c r="G52" s="86">
        <f t="shared" ca="1" si="13"/>
        <v>1.0030593465282352E-4</v>
      </c>
      <c r="I52">
        <f t="shared" si="14"/>
        <v>107</v>
      </c>
      <c r="J52" s="86">
        <f ca="1">IF(J51=1,1,'Probabilités de décès'!H59)</f>
        <v>0.45956000000000002</v>
      </c>
      <c r="K52" s="86">
        <f t="shared" ca="1" si="1"/>
        <v>0.54044000000000003</v>
      </c>
      <c r="L52" s="86">
        <f t="shared" ca="1" si="15"/>
        <v>4.0014900295341216E-3</v>
      </c>
      <c r="N52" s="85">
        <f>N51*(1+IF('Autres hypothèses'!$C$5="Aucun",VLOOKUP(C52-1,'Autres hypothèses'!$H$18:$K$73,3,FALSE),VLOOKUP(C52-1,'Autres hypothèses'!$H$18:$K$73,4,FALSE)))</f>
        <v>2.4378542053013459</v>
      </c>
      <c r="O52" s="85">
        <f>IF(B52&lt;'Autres hypothèses'!$C$7,'Autres hypothèses'!$C$8*N52,IF(B52&lt;'Autres hypothèses'!$C$7+'Autres hypothèses'!$C$10,'Autres hypothèses'!$C$11*N52,0))</f>
        <v>0</v>
      </c>
      <c r="P52" s="85">
        <f t="shared" ca="1" si="2"/>
        <v>2.445312446100678E-4</v>
      </c>
      <c r="Q52" s="86">
        <f>Q51/(1+IF('Autres hypothèses'!$C$4="Taux constant",VLOOKUP(C52-1,'Autres hypothèses'!$B$18:$E$73,3,FALSE),VLOOKUP(C52-1,'Autres hypothèses'!$B$18:$E$73,4,FALSE)))</f>
        <v>0.17213806321911729</v>
      </c>
      <c r="R52" s="85">
        <f t="shared" ca="1" si="3"/>
        <v>4.2093134843737283E-5</v>
      </c>
      <c r="T52" s="86">
        <f t="shared" ca="1" si="4"/>
        <v>4.0137319741637445E-7</v>
      </c>
      <c r="U52" s="86">
        <f t="shared" ca="1" si="5"/>
        <v>9.9904561455407148E-5</v>
      </c>
      <c r="V52" s="86">
        <f t="shared" ca="1" si="6"/>
        <v>4.0010886563367053E-3</v>
      </c>
      <c r="W52" s="86">
        <f t="shared" ca="1" si="7"/>
        <v>0.99589860540901054</v>
      </c>
      <c r="X52" s="85">
        <f>X51*(1+IF('Autres hypothèses'!$C$5="Aucun",VLOOKUP(C52-1,'Autres hypothèses'!$H$18:$K$73,3,FALSE),VLOOKUP(C52-1,'Autres hypothèses'!$H$18:$K$73,4,FALSE)))</f>
        <v>2.4378542053013459</v>
      </c>
      <c r="Y52" s="85">
        <f t="shared" si="8"/>
        <v>2.4378542053013459</v>
      </c>
      <c r="Z52" s="85">
        <f>MAX(IF(B52&lt;'Autres hypothèses'!$C$7,'Autres hypothèses'!$C$8*X52,IF(B52&lt;'Autres hypothèses'!$C$7+'Autres hypothèses'!$C$10,'Autres hypothèses'!$C$11*X52,0)),IF('Autres hypothèses'!$C$12=1,X52*'Autres hypothèses'!$C$13))</f>
        <v>1.4627125231808076</v>
      </c>
      <c r="AA52" s="85">
        <f>IF(B52&lt;'Autres hypothèses'!$C$7,'Autres hypothèses'!$C$8*X52,IF(B52&lt;'Autres hypothèses'!$C$7+'Autres hypothèses'!$C$10,'Autres hypothèses'!$C$11*X52,0))</f>
        <v>0</v>
      </c>
      <c r="AB52" s="85">
        <f t="shared" ca="1" si="9"/>
        <v>6.0969737285904366E-3</v>
      </c>
      <c r="AC52" s="86">
        <f>AC51/(1+IF('Autres hypothèses'!$C$4="Taux constant",VLOOKUP(C52-1,'Autres hypothèses'!$B$18:$E$73,3,FALSE),VLOOKUP(C52-1,'Autres hypothèses'!$B$18:$E$73,4,FALSE)))</f>
        <v>0.17213806321911729</v>
      </c>
      <c r="AD52" s="85">
        <f t="shared" ca="1" si="16"/>
        <v>1.0495212491373979E-3</v>
      </c>
    </row>
    <row r="53" spans="2:30" x14ac:dyDescent="0.2">
      <c r="B53">
        <f t="shared" si="10"/>
        <v>46</v>
      </c>
      <c r="C53">
        <f t="shared" si="11"/>
        <v>2068</v>
      </c>
      <c r="D53">
        <f t="shared" si="12"/>
        <v>111</v>
      </c>
      <c r="E53" s="86">
        <f ca="1">IF(E52=1,1,'Probabilités de décès'!D60)</f>
        <v>0.6</v>
      </c>
      <c r="F53" s="86">
        <f t="shared" ca="1" si="0"/>
        <v>0.4</v>
      </c>
      <c r="G53" s="86">
        <f t="shared" ca="1" si="13"/>
        <v>4.2128492554185881E-5</v>
      </c>
      <c r="I53">
        <f t="shared" si="14"/>
        <v>108</v>
      </c>
      <c r="J53" s="86">
        <f ca="1">IF(J52=1,1,'Probabilités de décès'!H60)</f>
        <v>0.47972999999999999</v>
      </c>
      <c r="K53" s="86">
        <f t="shared" ca="1" si="1"/>
        <v>0.52027000000000001</v>
      </c>
      <c r="L53" s="86">
        <f t="shared" ca="1" si="15"/>
        <v>2.1625652715614209E-3</v>
      </c>
      <c r="N53" s="85">
        <f>N52*(1+IF('Autres hypothèses'!$C$5="Aucun",VLOOKUP(C53-1,'Autres hypothèses'!$H$18:$K$73,3,FALSE),VLOOKUP(C53-1,'Autres hypothèses'!$H$18:$K$73,4,FALSE)))</f>
        <v>2.4866112894073726</v>
      </c>
      <c r="O53" s="85">
        <f>IF(B53&lt;'Autres hypothèses'!$C$7,'Autres hypothèses'!$C$8*N53,IF(B53&lt;'Autres hypothèses'!$C$7+'Autres hypothèses'!$C$10,'Autres hypothèses'!$C$11*N53,0))</f>
        <v>0</v>
      </c>
      <c r="P53" s="85">
        <f t="shared" ca="1" si="2"/>
        <v>1.0475718519095305E-4</v>
      </c>
      <c r="Q53" s="86">
        <f>Q52/(1+IF('Autres hypothèses'!$C$4="Taux constant",VLOOKUP(C53-1,'Autres hypothèses'!$B$18:$E$73,3,FALSE),VLOOKUP(C53-1,'Autres hypothèses'!$B$18:$E$73,4,FALSE)))</f>
        <v>0.16615643167868463</v>
      </c>
      <c r="R53" s="85">
        <f t="shared" ca="1" si="3"/>
        <v>1.7406080084031904E-5</v>
      </c>
      <c r="T53" s="86">
        <f t="shared" ca="1" si="4"/>
        <v>9.110561494091629E-8</v>
      </c>
      <c r="U53" s="86">
        <f t="shared" ca="1" si="5"/>
        <v>4.2037386939244966E-5</v>
      </c>
      <c r="V53" s="86">
        <f t="shared" ca="1" si="6"/>
        <v>2.1624741659464802E-3</v>
      </c>
      <c r="W53" s="86">
        <f t="shared" ca="1" si="7"/>
        <v>0.99779539734149936</v>
      </c>
      <c r="X53" s="85">
        <f>X52*(1+IF('Autres hypothèses'!$C$5="Aucun",VLOOKUP(C53-1,'Autres hypothèses'!$H$18:$K$73,3,FALSE),VLOOKUP(C53-1,'Autres hypothèses'!$H$18:$K$73,4,FALSE)))</f>
        <v>2.4866112894073726</v>
      </c>
      <c r="Y53" s="85">
        <f t="shared" si="8"/>
        <v>2.4866112894073726</v>
      </c>
      <c r="Z53" s="85">
        <f>MAX(IF(B53&lt;'Autres hypothèses'!$C$7,'Autres hypothèses'!$C$8*X53,IF(B53&lt;'Autres hypothèses'!$C$7+'Autres hypothèses'!$C$10,'Autres hypothèses'!$C$11*X53,0)),IF('Autres hypothèses'!$C$12=1,X53*'Autres hypothèses'!$C$13))</f>
        <v>1.4919667736444235</v>
      </c>
      <c r="AA53" s="85">
        <f>IF(B53&lt;'Autres hypothèses'!$C$7,'Autres hypothèses'!$C$8*X53,IF(B53&lt;'Autres hypothèses'!$C$7+'Autres hypothèses'!$C$10,'Autres hypothèses'!$C$11*X53,0))</f>
        <v>0</v>
      </c>
      <c r="AB53" s="85">
        <f t="shared" ca="1" si="9"/>
        <v>3.3310967896475387E-3</v>
      </c>
      <c r="AC53" s="86">
        <f>AC52/(1+IF('Autres hypothèses'!$C$4="Taux constant",VLOOKUP(C53-1,'Autres hypothèses'!$B$18:$E$73,3,FALSE),VLOOKUP(C53-1,'Autres hypothèses'!$B$18:$E$73,4,FALSE)))</f>
        <v>0.16615643167868463</v>
      </c>
      <c r="AD53" s="85">
        <f t="shared" ca="1" si="16"/>
        <v>5.5348315614415697E-4</v>
      </c>
    </row>
    <row r="54" spans="2:30" x14ac:dyDescent="0.2">
      <c r="B54">
        <f t="shared" si="10"/>
        <v>47</v>
      </c>
      <c r="C54">
        <f t="shared" si="11"/>
        <v>2069</v>
      </c>
      <c r="D54">
        <f t="shared" si="12"/>
        <v>112</v>
      </c>
      <c r="E54" s="86">
        <f ca="1">IF(E53=1,1,'Probabilités de décès'!D61)</f>
        <v>0.62</v>
      </c>
      <c r="F54" s="86">
        <f t="shared" ca="1" si="0"/>
        <v>0.38</v>
      </c>
      <c r="G54" s="86">
        <f t="shared" ca="1" si="13"/>
        <v>1.6851397021674355E-5</v>
      </c>
      <c r="I54">
        <f t="shared" si="14"/>
        <v>109</v>
      </c>
      <c r="J54" s="86">
        <f ca="1">IF(J53=1,1,'Probabilités de décès'!H61)</f>
        <v>0.50988</v>
      </c>
      <c r="K54" s="86">
        <f t="shared" ca="1" si="1"/>
        <v>0.49012</v>
      </c>
      <c r="L54" s="86">
        <f t="shared" ca="1" si="15"/>
        <v>1.1251178338352605E-3</v>
      </c>
      <c r="N54" s="85">
        <f>N53*(1+IF('Autres hypothèses'!$C$5="Aucun",VLOOKUP(C54-1,'Autres hypothèses'!$H$18:$K$73,3,FALSE),VLOOKUP(C54-1,'Autres hypothèses'!$H$18:$K$73,4,FALSE)))</f>
        <v>2.53634351519552</v>
      </c>
      <c r="O54" s="85">
        <f>IF(B54&lt;'Autres hypothèses'!$C$7,'Autres hypothèses'!$C$8*N54,IF(B54&lt;'Autres hypothèses'!$C$7+'Autres hypothèses'!$C$10,'Autres hypothèses'!$C$11*N54,0))</f>
        <v>0</v>
      </c>
      <c r="P54" s="85">
        <f t="shared" ca="1" si="2"/>
        <v>4.274093155790885E-5</v>
      </c>
      <c r="Q54" s="86">
        <f>Q53/(1+IF('Autres hypothèses'!$C$4="Taux constant",VLOOKUP(C54-1,'Autres hypothèses'!$B$18:$E$73,3,FALSE),VLOOKUP(C54-1,'Autres hypothèses'!$B$18:$E$73,4,FALSE)))</f>
        <v>0.16038265606050639</v>
      </c>
      <c r="R54" s="85">
        <f t="shared" ca="1" si="3"/>
        <v>6.8549041257577386E-6</v>
      </c>
      <c r="T54" s="86">
        <f t="shared" ca="1" si="4"/>
        <v>1.895980731412421E-8</v>
      </c>
      <c r="U54" s="86">
        <f t="shared" ca="1" si="5"/>
        <v>1.683243721436023E-5</v>
      </c>
      <c r="V54" s="86">
        <f t="shared" ca="1" si="6"/>
        <v>1.1250988740279463E-3</v>
      </c>
      <c r="W54" s="86">
        <f t="shared" ca="1" si="7"/>
        <v>0.99885804972895031</v>
      </c>
      <c r="X54" s="85">
        <f>X53*(1+IF('Autres hypothèses'!$C$5="Aucun",VLOOKUP(C54-1,'Autres hypothèses'!$H$18:$K$73,3,FALSE),VLOOKUP(C54-1,'Autres hypothèses'!$H$18:$K$73,4,FALSE)))</f>
        <v>2.53634351519552</v>
      </c>
      <c r="Y54" s="85">
        <f t="shared" si="8"/>
        <v>2.53634351519552</v>
      </c>
      <c r="Z54" s="85">
        <f>MAX(IF(B54&lt;'Autres hypothèses'!$C$7,'Autres hypothèses'!$C$8*X54,IF(B54&lt;'Autres hypothèses'!$C$7+'Autres hypothèses'!$C$10,'Autres hypothèses'!$C$11*X54,0)),IF('Autres hypothèses'!$C$12=1,X54*'Autres hypothèses'!$C$13))</f>
        <v>1.5218061091173121</v>
      </c>
      <c r="AA54" s="85">
        <f>IF(B54&lt;'Autres hypothèses'!$C$7,'Autres hypothèses'!$C$8*X54,IF(B54&lt;'Autres hypothèses'!$C$7+'Autres hypothèses'!$C$10,'Autres hypothèses'!$C$11*X54,0))</f>
        <v>0</v>
      </c>
      <c r="AB54" s="85">
        <f t="shared" ca="1" si="9"/>
        <v>1.7549232714146466E-3</v>
      </c>
      <c r="AC54" s="86">
        <f>AC53/(1+IF('Autres hypothèses'!$C$4="Taux constant",VLOOKUP(C54-1,'Autres hypothèses'!$B$18:$E$73,3,FALSE),VLOOKUP(C54-1,'Autres hypothèses'!$B$18:$E$73,4,FALSE)))</f>
        <v>0.16038265606050639</v>
      </c>
      <c r="AD54" s="85">
        <f t="shared" ca="1" si="16"/>
        <v>2.8145925545187397E-4</v>
      </c>
    </row>
    <row r="55" spans="2:30" x14ac:dyDescent="0.2">
      <c r="B55">
        <f t="shared" si="10"/>
        <v>48</v>
      </c>
      <c r="C55">
        <f t="shared" si="11"/>
        <v>2070</v>
      </c>
      <c r="D55">
        <f t="shared" si="12"/>
        <v>113</v>
      </c>
      <c r="E55" s="86">
        <f ca="1">IF(E54=1,1,'Probabilités de décès'!D62)</f>
        <v>0.64</v>
      </c>
      <c r="F55" s="86">
        <f t="shared" ca="1" si="0"/>
        <v>0.36</v>
      </c>
      <c r="G55" s="86">
        <f t="shared" ca="1" si="13"/>
        <v>6.4035308682362548E-6</v>
      </c>
      <c r="I55">
        <f t="shared" si="14"/>
        <v>110</v>
      </c>
      <c r="J55" s="86">
        <f ca="1">IF(J54=1,1,'Probabilités de décès'!H62)</f>
        <v>0.53</v>
      </c>
      <c r="K55" s="86">
        <f t="shared" ca="1" si="1"/>
        <v>0.47</v>
      </c>
      <c r="L55" s="86">
        <f t="shared" ca="1" si="15"/>
        <v>5.5144275271933789E-4</v>
      </c>
      <c r="N55" s="85">
        <f>N54*(1+IF('Autres hypothèses'!$C$5="Aucun",VLOOKUP(C55-1,'Autres hypothèses'!$H$18:$K$73,3,FALSE),VLOOKUP(C55-1,'Autres hypothèses'!$H$18:$K$73,4,FALSE)))</f>
        <v>2.5870703854994304</v>
      </c>
      <c r="O55" s="85">
        <f>IF(B55&lt;'Autres hypothèses'!$C$7,'Autres hypothèses'!$C$8*N55,IF(B55&lt;'Autres hypothèses'!$C$7+'Autres hypothèses'!$C$10,'Autres hypothèses'!$C$11*N55,0))</f>
        <v>0</v>
      </c>
      <c r="P55" s="85">
        <f t="shared" ca="1" si="2"/>
        <v>1.656638507184547E-5</v>
      </c>
      <c r="Q55" s="86">
        <f>Q54/(1+IF('Autres hypothèses'!$C$4="Taux constant",VLOOKUP(C55-1,'Autres hypothèses'!$B$18:$E$73,3,FALSE),VLOOKUP(C55-1,'Autres hypothèses'!$B$18:$E$73,4,FALSE)))</f>
        <v>0.15480951357191736</v>
      </c>
      <c r="R55" s="85">
        <f t="shared" ca="1" si="3"/>
        <v>2.5646340146174704E-6</v>
      </c>
      <c r="T55" s="86">
        <f t="shared" ca="1" si="4"/>
        <v>3.5311806891034522E-9</v>
      </c>
      <c r="U55" s="86">
        <f t="shared" ca="1" si="5"/>
        <v>6.399999687547151E-6</v>
      </c>
      <c r="V55" s="86">
        <f t="shared" ca="1" si="6"/>
        <v>5.5143922153864878E-4</v>
      </c>
      <c r="W55" s="86">
        <f t="shared" ca="1" si="7"/>
        <v>0.99944215724759311</v>
      </c>
      <c r="X55" s="85">
        <f>X54*(1+IF('Autres hypothèses'!$C$5="Aucun",VLOOKUP(C55-1,'Autres hypothèses'!$H$18:$K$73,3,FALSE),VLOOKUP(C55-1,'Autres hypothèses'!$H$18:$K$73,4,FALSE)))</f>
        <v>2.5870703854994304</v>
      </c>
      <c r="Y55" s="85">
        <f t="shared" si="8"/>
        <v>2.5870703854994304</v>
      </c>
      <c r="Z55" s="85">
        <f>MAX(IF(B55&lt;'Autres hypothèses'!$C$7,'Autres hypothèses'!$C$8*X55,IF(B55&lt;'Autres hypothèses'!$C$7+'Autres hypothèses'!$C$10,'Autres hypothèses'!$C$11*X55,0)),IF('Autres hypothèses'!$C$12=1,X55*'Autres hypothèses'!$C$13))</f>
        <v>1.5522422312996582</v>
      </c>
      <c r="AA55" s="85">
        <f>IF(B55&lt;'Autres hypothèses'!$C$7,'Autres hypothèses'!$C$8*X55,IF(B55&lt;'Autres hypothèses'!$C$7+'Autres hypothèses'!$C$10,'Autres hypothèses'!$C$11*X55,0))</f>
        <v>0</v>
      </c>
      <c r="AB55" s="85">
        <f t="shared" ca="1" si="9"/>
        <v>8.7253363273914416E-4</v>
      </c>
      <c r="AC55" s="86">
        <f>AC54/(1+IF('Autres hypothèses'!$C$4="Taux constant",VLOOKUP(C55-1,'Autres hypothèses'!$B$18:$E$73,3,FALSE),VLOOKUP(C55-1,'Autres hypothèses'!$B$18:$E$73,4,FALSE)))</f>
        <v>0.15480951357191736</v>
      </c>
      <c r="AD55" s="85">
        <f t="shared" ca="1" si="16"/>
        <v>1.3507650725948488E-4</v>
      </c>
    </row>
    <row r="56" spans="2:30" x14ac:dyDescent="0.2">
      <c r="B56">
        <f t="shared" si="10"/>
        <v>49</v>
      </c>
      <c r="C56">
        <f t="shared" si="11"/>
        <v>2071</v>
      </c>
      <c r="D56">
        <f t="shared" si="12"/>
        <v>114</v>
      </c>
      <c r="E56" s="86">
        <f ca="1">IF(E55=1,1,'Probabilités de décès'!D63)</f>
        <v>0.66</v>
      </c>
      <c r="F56" s="86">
        <f t="shared" ca="1" si="0"/>
        <v>0.33999999999999997</v>
      </c>
      <c r="G56" s="86">
        <f t="shared" ca="1" si="13"/>
        <v>2.3052711125650514E-6</v>
      </c>
      <c r="I56">
        <f t="shared" si="14"/>
        <v>111</v>
      </c>
      <c r="J56" s="86">
        <f ca="1">IF(J55=1,1,'Probabilités de décès'!H63)</f>
        <v>0.55000000000000004</v>
      </c>
      <c r="K56" s="86">
        <f t="shared" ca="1" si="1"/>
        <v>0.44999999999999996</v>
      </c>
      <c r="L56" s="86">
        <f t="shared" ca="1" si="15"/>
        <v>2.591780937780888E-4</v>
      </c>
      <c r="N56" s="85">
        <f>N55*(1+IF('Autres hypothèses'!$C$5="Aucun",VLOOKUP(C56-1,'Autres hypothèses'!$H$18:$K$73,3,FALSE),VLOOKUP(C56-1,'Autres hypothèses'!$H$18:$K$73,4,FALSE)))</f>
        <v>2.6388117932094191</v>
      </c>
      <c r="O56" s="85">
        <f>IF(B56&lt;'Autres hypothèses'!$C$7,'Autres hypothèses'!$C$8*N56,IF(B56&lt;'Autres hypothèses'!$C$7+'Autres hypothèses'!$C$10,'Autres hypothèses'!$C$11*N56,0))</f>
        <v>0</v>
      </c>
      <c r="P56" s="85">
        <f t="shared" ca="1" si="2"/>
        <v>6.0831765983816558E-6</v>
      </c>
      <c r="Q56" s="86">
        <f>Q55/(1+IF('Autres hypothèses'!$C$4="Taux constant",VLOOKUP(C56-1,'Autres hypothèses'!$B$18:$E$73,3,FALSE),VLOOKUP(C56-1,'Autres hypothèses'!$B$18:$E$73,4,FALSE)))</f>
        <v>0.14943003240532562</v>
      </c>
      <c r="R56" s="85">
        <f t="shared" ca="1" si="3"/>
        <v>9.090092762234893E-7</v>
      </c>
      <c r="T56" s="86">
        <f t="shared" ca="1" si="4"/>
        <v>5.9747577259630401E-10</v>
      </c>
      <c r="U56" s="86">
        <f t="shared" ca="1" si="5"/>
        <v>2.304673636792455E-6</v>
      </c>
      <c r="V56" s="86">
        <f t="shared" ca="1" si="6"/>
        <v>2.5917749630231622E-4</v>
      </c>
      <c r="W56" s="86">
        <f t="shared" ca="1" si="7"/>
        <v>0.99973851723258511</v>
      </c>
      <c r="X56" s="85">
        <f>X55*(1+IF('Autres hypothèses'!$C$5="Aucun",VLOOKUP(C56-1,'Autres hypothèses'!$H$18:$K$73,3,FALSE),VLOOKUP(C56-1,'Autres hypothèses'!$H$18:$K$73,4,FALSE)))</f>
        <v>2.6388117932094191</v>
      </c>
      <c r="Y56" s="85">
        <f t="shared" si="8"/>
        <v>2.6388117932094191</v>
      </c>
      <c r="Z56" s="85">
        <f>MAX(IF(B56&lt;'Autres hypothèses'!$C$7,'Autres hypothèses'!$C$8*X56,IF(B56&lt;'Autres hypothèses'!$C$7+'Autres hypothèses'!$C$10,'Autres hypothèses'!$C$11*X56,0)),IF('Autres hypothèses'!$C$12=1,X56*'Autres hypothèses'!$C$13))</f>
        <v>1.5832870759256514</v>
      </c>
      <c r="AA56" s="85">
        <f>IF(B56&lt;'Autres hypothèses'!$C$7,'Autres hypothèses'!$C$8*X56,IF(B56&lt;'Autres hypothèses'!$C$7+'Autres hypothèses'!$C$10,'Autres hypothèses'!$C$11*X56,0))</f>
        <v>0</v>
      </c>
      <c r="AB56" s="85">
        <f t="shared" ca="1" si="9"/>
        <v>4.1643555686460721E-4</v>
      </c>
      <c r="AC56" s="86">
        <f>AC55/(1+IF('Autres hypothèses'!$C$4="Taux constant",VLOOKUP(C56-1,'Autres hypothèses'!$B$18:$E$73,3,FALSE),VLOOKUP(C56-1,'Autres hypothèses'!$B$18:$E$73,4,FALSE)))</f>
        <v>0.14943003240532562</v>
      </c>
      <c r="AD56" s="85">
        <f t="shared" ca="1" si="16"/>
        <v>6.2227978757008071E-5</v>
      </c>
    </row>
    <row r="57" spans="2:30" x14ac:dyDescent="0.2">
      <c r="B57">
        <f t="shared" si="10"/>
        <v>50</v>
      </c>
      <c r="C57">
        <f t="shared" si="11"/>
        <v>2072</v>
      </c>
      <c r="D57">
        <f t="shared" si="12"/>
        <v>115</v>
      </c>
      <c r="E57" s="86">
        <f ca="1">IF(E56=1,1,'Probabilités de décès'!D64)</f>
        <v>1</v>
      </c>
      <c r="F57" s="86">
        <f t="shared" ca="1" si="0"/>
        <v>0</v>
      </c>
      <c r="G57" s="86">
        <f ca="1">G56*F56</f>
        <v>7.837921782721174E-7</v>
      </c>
      <c r="I57">
        <f t="shared" si="14"/>
        <v>112</v>
      </c>
      <c r="J57" s="86">
        <f ca="1">IF(J56=1,1,'Probabilités de décès'!H64)</f>
        <v>0.56999999999999995</v>
      </c>
      <c r="K57" s="86">
        <f t="shared" ca="1" si="1"/>
        <v>0.43000000000000005</v>
      </c>
      <c r="L57" s="86">
        <f t="shared" ca="1" si="15"/>
        <v>1.1663014220013995E-4</v>
      </c>
      <c r="N57" s="85">
        <f>N56*(1+IF('Autres hypothèses'!$C$5="Aucun",VLOOKUP(C57-1,'Autres hypothèses'!$H$18:$K$73,3,FALSE),VLOOKUP(C57-1,'Autres hypothèses'!$H$18:$K$73,4,FALSE)))</f>
        <v>2.6915880290736074</v>
      </c>
      <c r="O57" s="85">
        <f>IF(B57&lt;'Autres hypothèses'!$C$7,'Autres hypothèses'!$C$8*N57,IF(B57&lt;'Autres hypothèses'!$C$7+'Autres hypothèses'!$C$10,'Autres hypothèses'!$C$11*N57,0))</f>
        <v>0</v>
      </c>
      <c r="P57" s="85">
        <f t="shared" ca="1" si="2"/>
        <v>2.1096456443187581E-6</v>
      </c>
      <c r="Q57" s="86">
        <f>Q56/(1+IF('Autres hypothèses'!$C$4="Taux constant",VLOOKUP(C57-1,'Autres hypothèses'!$B$18:$E$73,3,FALSE),VLOOKUP(C57-1,'Autres hypothèses'!$B$18:$E$73,4,FALSE)))</f>
        <v>0.14423748301672357</v>
      </c>
      <c r="R57" s="85">
        <f t="shared" ca="1" si="3"/>
        <v>3.0428997779373171E-7</v>
      </c>
      <c r="T57" s="86">
        <f t="shared" ca="1" si="4"/>
        <v>9.1413793207234499E-11</v>
      </c>
      <c r="U57" s="86">
        <f t="shared" ca="1" si="5"/>
        <v>7.8370076447891023E-7</v>
      </c>
      <c r="V57" s="86">
        <f t="shared" ca="1" si="6"/>
        <v>1.1663005078634675E-4</v>
      </c>
      <c r="W57" s="86">
        <f t="shared" ca="1" si="7"/>
        <v>0.9998825861570354</v>
      </c>
      <c r="X57" s="85">
        <f>X56*(1+IF('Autres hypothèses'!$C$5="Aucun",VLOOKUP(C57-1,'Autres hypothèses'!$H$18:$K$73,3,FALSE),VLOOKUP(C57-1,'Autres hypothèses'!$H$18:$K$73,4,FALSE)))</f>
        <v>2.6915880290736074</v>
      </c>
      <c r="Y57" s="85">
        <f t="shared" si="8"/>
        <v>2.6915880290736074</v>
      </c>
      <c r="Z57" s="85">
        <f>MAX(IF(B57&lt;'Autres hypothèses'!$C$7,'Autres hypothèses'!$C$8*X57,IF(B57&lt;'Autres hypothèses'!$C$7+'Autres hypothèses'!$C$10,'Autres hypothèses'!$C$11*X57,0)),IF('Autres hypothèses'!$C$12=1,X57*'Autres hypothèses'!$C$13))</f>
        <v>1.6149528174441643</v>
      </c>
      <c r="AA57" s="85">
        <f>IF(B57&lt;'Autres hypothèses'!$C$7,'Autres hypothèses'!$C$8*X57,IF(B57&lt;'Autres hypothèses'!$C$7+'Autres hypothèses'!$C$10,'Autres hypothèses'!$C$11*X57,0))</f>
        <v>0</v>
      </c>
      <c r="AB57" s="85">
        <f t="shared" ca="1" si="9"/>
        <v>1.904616747603854E-4</v>
      </c>
      <c r="AC57" s="86">
        <f>AC56/(1+IF('Autres hypothèses'!$C$4="Taux constant",VLOOKUP(C57-1,'Autres hypothèses'!$B$18:$E$73,3,FALSE),VLOOKUP(C57-1,'Autres hypothèses'!$B$18:$E$73,4,FALSE)))</f>
        <v>0.14423748301672357</v>
      </c>
      <c r="AD57" s="85">
        <f t="shared" ca="1" si="16"/>
        <v>2.7471712578587816E-5</v>
      </c>
    </row>
    <row r="58" spans="2:30" x14ac:dyDescent="0.2">
      <c r="B58">
        <f t="shared" si="10"/>
        <v>51</v>
      </c>
      <c r="C58">
        <f t="shared" si="11"/>
        <v>2073</v>
      </c>
      <c r="D58">
        <f t="shared" si="12"/>
        <v>116</v>
      </c>
      <c r="E58" s="86">
        <f ca="1">IF(E57=1,1,'Probabilités de décès'!D65)</f>
        <v>1</v>
      </c>
      <c r="F58" s="86">
        <f t="shared" ca="1" si="0"/>
        <v>0</v>
      </c>
      <c r="G58" s="86">
        <f t="shared" ca="1" si="13"/>
        <v>0</v>
      </c>
      <c r="I58">
        <f t="shared" si="14"/>
        <v>113</v>
      </c>
      <c r="J58" s="86">
        <f ca="1">IF(J57=1,1,'Probabilités de décès'!H65)</f>
        <v>0.59</v>
      </c>
      <c r="K58" s="86">
        <f t="shared" ca="1" si="1"/>
        <v>0.41000000000000003</v>
      </c>
      <c r="L58" s="86">
        <f t="shared" ca="1" si="15"/>
        <v>5.0150961146060188E-5</v>
      </c>
      <c r="N58" s="85">
        <f>N57*(1+IF('Autres hypothèses'!$C$5="Aucun",VLOOKUP(C58-1,'Autres hypothèses'!$H$18:$K$73,3,FALSE),VLOOKUP(C58-1,'Autres hypothèses'!$H$18:$K$73,4,FALSE)))</f>
        <v>2.7454197896550796</v>
      </c>
      <c r="O58" s="85">
        <f>IF(B58&lt;'Autres hypothèses'!$C$7,'Autres hypothèses'!$C$8*N58,IF(B58&lt;'Autres hypothèses'!$C$7+'Autres hypothèses'!$C$10,'Autres hypothèses'!$C$11*N58,0))</f>
        <v>0</v>
      </c>
      <c r="P58" s="85">
        <f t="shared" ca="1" si="2"/>
        <v>0</v>
      </c>
      <c r="Q58" s="86">
        <f>Q57/(1+IF('Autres hypothèses'!$C$4="Taux constant",VLOOKUP(C58-1,'Autres hypothèses'!$B$18:$E$73,3,FALSE),VLOOKUP(C58-1,'Autres hypothèses'!$B$18:$E$73,4,FALSE)))</f>
        <v>0.13922536970726213</v>
      </c>
      <c r="R58" s="85">
        <f t="shared" ca="1" si="3"/>
        <v>0</v>
      </c>
      <c r="T58" s="86">
        <f t="shared" ca="1" si="4"/>
        <v>0</v>
      </c>
      <c r="U58" s="86">
        <f t="shared" ca="1" si="5"/>
        <v>0</v>
      </c>
      <c r="V58" s="86">
        <f t="shared" ca="1" si="6"/>
        <v>5.0150961146060188E-5</v>
      </c>
      <c r="W58" s="86">
        <f t="shared" ca="1" si="7"/>
        <v>0.99994984903885398</v>
      </c>
      <c r="X58" s="85">
        <f>X57*(1+IF('Autres hypothèses'!$C$5="Aucun",VLOOKUP(C58-1,'Autres hypothèses'!$H$18:$K$73,3,FALSE),VLOOKUP(C58-1,'Autres hypothèses'!$H$18:$K$73,4,FALSE)))</f>
        <v>2.7454197896550796</v>
      </c>
      <c r="Y58" s="85">
        <f t="shared" si="8"/>
        <v>2.7454197896550796</v>
      </c>
      <c r="Z58" s="85">
        <f>MAX(IF(B58&lt;'Autres hypothèses'!$C$7,'Autres hypothèses'!$C$8*X58,IF(B58&lt;'Autres hypothèses'!$C$7+'Autres hypothèses'!$C$10,'Autres hypothèses'!$C$11*X58,0)),IF('Autres hypothèses'!$C$12=1,X58*'Autres hypothèses'!$C$13))</f>
        <v>1.6472518737930477</v>
      </c>
      <c r="AA58" s="85">
        <f>IF(B58&lt;'Autres hypothèses'!$C$7,'Autres hypothèses'!$C$8*X58,IF(B58&lt;'Autres hypothèses'!$C$7+'Autres hypothèses'!$C$10,'Autres hypothèses'!$C$11*X58,0))</f>
        <v>0</v>
      </c>
      <c r="AB58" s="85">
        <f t="shared" ca="1" si="9"/>
        <v>8.2611264720369973E-5</v>
      </c>
      <c r="AC58" s="86">
        <f>AC57/(1+IF('Autres hypothèses'!$C$4="Taux constant",VLOOKUP(C58-1,'Autres hypothèses'!$B$18:$E$73,3,FALSE),VLOOKUP(C58-1,'Autres hypothèses'!$B$18:$E$73,4,FALSE)))</f>
        <v>0.13922536970726213</v>
      </c>
      <c r="AD58" s="85">
        <f t="shared" ca="1" si="16"/>
        <v>1.150158387267801E-5</v>
      </c>
    </row>
    <row r="59" spans="2:30" x14ac:dyDescent="0.2">
      <c r="B59">
        <f t="shared" si="10"/>
        <v>52</v>
      </c>
      <c r="C59">
        <f t="shared" si="11"/>
        <v>2074</v>
      </c>
      <c r="D59">
        <f t="shared" si="12"/>
        <v>117</v>
      </c>
      <c r="E59" s="86">
        <f ca="1">IF(E58=1,1,'Probabilités de décès'!D66)</f>
        <v>1</v>
      </c>
      <c r="F59" s="86">
        <f t="shared" ca="1" si="0"/>
        <v>0</v>
      </c>
      <c r="G59" s="86">
        <f t="shared" ca="1" si="13"/>
        <v>0</v>
      </c>
      <c r="I59">
        <f t="shared" si="14"/>
        <v>114</v>
      </c>
      <c r="J59" s="86">
        <f ca="1">IF(J58=1,1,'Probabilités de décès'!H66)</f>
        <v>0.61</v>
      </c>
      <c r="K59" s="86">
        <f t="shared" ca="1" si="1"/>
        <v>0.39</v>
      </c>
      <c r="L59" s="86">
        <f t="shared" ca="1" si="15"/>
        <v>2.0561894069884678E-5</v>
      </c>
      <c r="N59" s="85">
        <f>N58*(1+IF('Autres hypothèses'!$C$5="Aucun",VLOOKUP(C59-1,'Autres hypothèses'!$H$18:$K$73,3,FALSE),VLOOKUP(C59-1,'Autres hypothèses'!$H$18:$K$73,4,FALSE)))</f>
        <v>2.8003281854481812</v>
      </c>
      <c r="O59" s="85">
        <f>IF(B59&lt;'Autres hypothèses'!$C$7,'Autres hypothèses'!$C$8*N59,IF(B59&lt;'Autres hypothèses'!$C$7+'Autres hypothèses'!$C$10,'Autres hypothèses'!$C$11*N59,0))</f>
        <v>0</v>
      </c>
      <c r="P59" s="85">
        <f t="shared" ca="1" si="2"/>
        <v>0</v>
      </c>
      <c r="Q59" s="86">
        <f>Q58/(1+IF('Autres hypothèses'!$C$4="Taux constant",VLOOKUP(C59-1,'Autres hypothèses'!$B$18:$E$73,3,FALSE),VLOOKUP(C59-1,'Autres hypothèses'!$B$18:$E$73,4,FALSE)))</f>
        <v>0.13438742249735727</v>
      </c>
      <c r="R59" s="85">
        <f t="shared" ca="1" si="3"/>
        <v>0</v>
      </c>
      <c r="T59" s="86">
        <f t="shared" ca="1" si="4"/>
        <v>0</v>
      </c>
      <c r="U59" s="86">
        <f t="shared" ca="1" si="5"/>
        <v>0</v>
      </c>
      <c r="V59" s="86">
        <f t="shared" ca="1" si="6"/>
        <v>2.0561894069884678E-5</v>
      </c>
      <c r="W59" s="86">
        <f t="shared" ca="1" si="7"/>
        <v>0.99997943810593015</v>
      </c>
      <c r="X59" s="85">
        <f>X58*(1+IF('Autres hypothèses'!$C$5="Aucun",VLOOKUP(C59-1,'Autres hypothèses'!$H$18:$K$73,3,FALSE),VLOOKUP(C59-1,'Autres hypothèses'!$H$18:$K$73,4,FALSE)))</f>
        <v>2.8003281854481812</v>
      </c>
      <c r="Y59" s="85">
        <f t="shared" si="8"/>
        <v>2.8003281854481812</v>
      </c>
      <c r="Z59" s="85">
        <f>MAX(IF(B59&lt;'Autres hypothèses'!$C$7,'Autres hypothèses'!$C$8*X59,IF(B59&lt;'Autres hypothèses'!$C$7+'Autres hypothèses'!$C$10,'Autres hypothèses'!$C$11*X59,0)),IF('Autres hypothèses'!$C$12=1,X59*'Autres hypothèses'!$C$13))</f>
        <v>1.6801969112689086</v>
      </c>
      <c r="AA59" s="85">
        <f>IF(B59&lt;'Autres hypothèses'!$C$7,'Autres hypothèses'!$C$8*X59,IF(B59&lt;'Autres hypothèses'!$C$7+'Autres hypothèses'!$C$10,'Autres hypothèses'!$C$11*X59,0))</f>
        <v>0</v>
      </c>
      <c r="AB59" s="85">
        <f t="shared" ca="1" si="9"/>
        <v>3.454803090605872E-5</v>
      </c>
      <c r="AC59" s="86">
        <f>AC58/(1+IF('Autres hypothèses'!$C$4="Taux constant",VLOOKUP(C59-1,'Autres hypothèses'!$B$18:$E$73,3,FALSE),VLOOKUP(C59-1,'Autres hypothèses'!$B$18:$E$73,4,FALSE)))</f>
        <v>0.13438742249735727</v>
      </c>
      <c r="AD59" s="85">
        <f t="shared" ca="1" si="16"/>
        <v>4.6428208258242701E-6</v>
      </c>
    </row>
    <row r="60" spans="2:30" x14ac:dyDescent="0.2">
      <c r="B60">
        <f t="shared" si="10"/>
        <v>53</v>
      </c>
      <c r="C60">
        <f t="shared" si="11"/>
        <v>2075</v>
      </c>
      <c r="D60">
        <f t="shared" si="12"/>
        <v>118</v>
      </c>
      <c r="E60" s="86">
        <f ca="1">IF(E59=1,1,'Probabilités de décès'!D67)</f>
        <v>1</v>
      </c>
      <c r="F60" s="86">
        <f t="shared" ca="1" si="0"/>
        <v>0</v>
      </c>
      <c r="G60" s="86">
        <f t="shared" ca="1" si="13"/>
        <v>0</v>
      </c>
      <c r="I60">
        <f t="shared" si="14"/>
        <v>115</v>
      </c>
      <c r="J60" s="86">
        <f ca="1">IF(J59=1,1,'Probabilités de décès'!H67)</f>
        <v>1</v>
      </c>
      <c r="K60" s="86">
        <f t="shared" ca="1" si="1"/>
        <v>0</v>
      </c>
      <c r="L60" s="86">
        <f t="shared" ca="1" si="15"/>
        <v>8.019138687255025E-6</v>
      </c>
      <c r="N60" s="85">
        <f>N59*(1+IF('Autres hypothèses'!$C$5="Aucun",VLOOKUP(C60-1,'Autres hypothèses'!$H$18:$K$73,3,FALSE),VLOOKUP(C60-1,'Autres hypothèses'!$H$18:$K$73,4,FALSE)))</f>
        <v>2.8563347491571447</v>
      </c>
      <c r="O60" s="85">
        <f>IF(B60&lt;'Autres hypothèses'!$C$7,'Autres hypothèses'!$C$8*N60,IF(B60&lt;'Autres hypothèses'!$C$7+'Autres hypothèses'!$C$10,'Autres hypothèses'!$C$11*N60,0))</f>
        <v>0</v>
      </c>
      <c r="P60" s="85">
        <f t="shared" ca="1" si="2"/>
        <v>0</v>
      </c>
      <c r="Q60" s="86">
        <f>Q59/(1+IF('Autres hypothèses'!$C$4="Taux constant",VLOOKUP(C60-1,'Autres hypothèses'!$B$18:$E$73,3,FALSE),VLOOKUP(C60-1,'Autres hypothèses'!$B$18:$E$73,4,FALSE)))</f>
        <v>0.12971758928316338</v>
      </c>
      <c r="R60" s="85">
        <f t="shared" ca="1" si="3"/>
        <v>0</v>
      </c>
      <c r="T60" s="86">
        <f t="shared" ca="1" si="4"/>
        <v>0</v>
      </c>
      <c r="U60" s="86">
        <f t="shared" ca="1" si="5"/>
        <v>0</v>
      </c>
      <c r="V60" s="86">
        <f t="shared" ca="1" si="6"/>
        <v>8.019138687255025E-6</v>
      </c>
      <c r="W60" s="86">
        <f t="shared" ca="1" si="7"/>
        <v>0.99999198086131269</v>
      </c>
      <c r="X60" s="85">
        <f>X59*(1+IF('Autres hypothèses'!$C$5="Aucun",VLOOKUP(C60-1,'Autres hypothèses'!$H$18:$K$73,3,FALSE),VLOOKUP(C60-1,'Autres hypothèses'!$H$18:$K$73,4,FALSE)))</f>
        <v>2.8563347491571447</v>
      </c>
      <c r="Y60" s="85">
        <f t="shared" si="8"/>
        <v>2.8563347491571447</v>
      </c>
      <c r="Z60" s="85">
        <f>MAX(IF(B60&lt;'Autres hypothèses'!$C$7,'Autres hypothèses'!$C$8*X60,IF(B60&lt;'Autres hypothèses'!$C$7+'Autres hypothèses'!$C$10,'Autres hypothèses'!$C$11*X60,0)),IF('Autres hypothèses'!$C$12=1,X60*'Autres hypothèses'!$C$13))</f>
        <v>1.7138008494942867</v>
      </c>
      <c r="AA60" s="85">
        <f>IF(B60&lt;'Autres hypothèses'!$C$7,'Autres hypothèses'!$C$8*X60,IF(B60&lt;'Autres hypothèses'!$C$7+'Autres hypothèses'!$C$10,'Autres hypothèses'!$C$11*X60,0))</f>
        <v>0</v>
      </c>
      <c r="AB60" s="85">
        <f t="shared" ca="1" si="9"/>
        <v>1.3743206694430161E-5</v>
      </c>
      <c r="AC60" s="86">
        <f>AC59/(1+IF('Autres hypothèses'!$C$4="Taux constant",VLOOKUP(C60-1,'Autres hypothèses'!$B$18:$E$73,3,FALSE),VLOOKUP(C60-1,'Autres hypothèses'!$B$18:$E$73,4,FALSE)))</f>
        <v>0.12971758928316338</v>
      </c>
      <c r="AD60" s="85">
        <f t="shared" ca="1" si="16"/>
        <v>1.782735641421713E-6</v>
      </c>
    </row>
    <row r="61" spans="2:30" x14ac:dyDescent="0.2">
      <c r="B61">
        <f t="shared" si="10"/>
        <v>54</v>
      </c>
      <c r="C61">
        <f t="shared" si="11"/>
        <v>2076</v>
      </c>
      <c r="D61">
        <f t="shared" si="12"/>
        <v>119</v>
      </c>
      <c r="E61" s="86">
        <f ca="1">IF(E60=1,1,'Probabilités de décès'!D68)</f>
        <v>1</v>
      </c>
      <c r="F61" s="86">
        <f t="shared" ca="1" si="0"/>
        <v>0</v>
      </c>
      <c r="G61" s="86">
        <f t="shared" ca="1" si="13"/>
        <v>0</v>
      </c>
      <c r="I61">
        <f t="shared" si="14"/>
        <v>116</v>
      </c>
      <c r="J61" s="86">
        <f ca="1">IF(J60=1,1,'Probabilités de décès'!H68)</f>
        <v>1</v>
      </c>
      <c r="K61" s="86">
        <f t="shared" ca="1" si="1"/>
        <v>0</v>
      </c>
      <c r="L61" s="86">
        <f t="shared" ca="1" si="15"/>
        <v>0</v>
      </c>
      <c r="N61" s="85">
        <f>N60*(1+IF('Autres hypothèses'!$C$5="Aucun",VLOOKUP(C61-1,'Autres hypothèses'!$H$18:$K$73,3,FALSE),VLOOKUP(C61-1,'Autres hypothèses'!$H$18:$K$73,4,FALSE)))</f>
        <v>2.9134614441402875</v>
      </c>
      <c r="O61" s="85">
        <f>IF(B61&lt;'Autres hypothèses'!$C$7,'Autres hypothèses'!$C$8*N61,IF(B61&lt;'Autres hypothèses'!$C$7+'Autres hypothèses'!$C$10,'Autres hypothèses'!$C$11*N61,0))</f>
        <v>0</v>
      </c>
      <c r="P61" s="85">
        <f t="shared" ca="1" si="2"/>
        <v>0</v>
      </c>
      <c r="Q61" s="86">
        <f>Q60/(1+IF('Autres hypothèses'!$C$4="Taux constant",VLOOKUP(C61-1,'Autres hypothèses'!$B$18:$E$73,3,FALSE),VLOOKUP(C61-1,'Autres hypothèses'!$B$18:$E$73,4,FALSE)))</f>
        <v>0.12521002826560171</v>
      </c>
      <c r="R61" s="85">
        <f t="shared" ca="1" si="3"/>
        <v>0</v>
      </c>
      <c r="T61" s="86">
        <f t="shared" ca="1" si="4"/>
        <v>0</v>
      </c>
      <c r="U61" s="86">
        <f t="shared" ca="1" si="5"/>
        <v>0</v>
      </c>
      <c r="V61" s="86">
        <f t="shared" ca="1" si="6"/>
        <v>0</v>
      </c>
      <c r="W61" s="86">
        <f t="shared" ca="1" si="7"/>
        <v>1</v>
      </c>
      <c r="X61" s="85">
        <f>X60*(1+IF('Autres hypothèses'!$C$5="Aucun",VLOOKUP(C61-1,'Autres hypothèses'!$H$18:$K$73,3,FALSE),VLOOKUP(C61-1,'Autres hypothèses'!$H$18:$K$73,4,FALSE)))</f>
        <v>2.9134614441402875</v>
      </c>
      <c r="Y61" s="85">
        <f t="shared" si="8"/>
        <v>2.9134614441402875</v>
      </c>
      <c r="Z61" s="85">
        <f>MAX(IF(B61&lt;'Autres hypothèses'!$C$7,'Autres hypothèses'!$C$8*X61,IF(B61&lt;'Autres hypothèses'!$C$7+'Autres hypothèses'!$C$10,'Autres hypothèses'!$C$11*X61,0)),IF('Autres hypothèses'!$C$12=1,X61*'Autres hypothèses'!$C$13))</f>
        <v>1.7480768664841724</v>
      </c>
      <c r="AA61" s="85">
        <f>IF(B61&lt;'Autres hypothèses'!$C$7,'Autres hypothèses'!$C$8*X61,IF(B61&lt;'Autres hypothèses'!$C$7+'Autres hypothèses'!$C$10,'Autres hypothèses'!$C$11*X61,0))</f>
        <v>0</v>
      </c>
      <c r="AB61" s="85">
        <f t="shared" ca="1" si="9"/>
        <v>0</v>
      </c>
      <c r="AC61" s="86">
        <f>AC60/(1+IF('Autres hypothèses'!$C$4="Taux constant",VLOOKUP(C61-1,'Autres hypothèses'!$B$18:$E$73,3,FALSE),VLOOKUP(C61-1,'Autres hypothèses'!$B$18:$E$73,4,FALSE)))</f>
        <v>0.12521002826560171</v>
      </c>
      <c r="AD61" s="85">
        <f t="shared" ca="1" si="16"/>
        <v>0</v>
      </c>
    </row>
    <row r="62" spans="2:30" x14ac:dyDescent="0.2">
      <c r="B62">
        <f t="shared" si="10"/>
        <v>55</v>
      </c>
      <c r="C62">
        <f t="shared" si="11"/>
        <v>2077</v>
      </c>
      <c r="D62">
        <f t="shared" si="12"/>
        <v>120</v>
      </c>
      <c r="E62" s="86">
        <f ca="1">IF(E61=1,1,'Probabilités de décès'!D69)</f>
        <v>1</v>
      </c>
      <c r="F62" s="86">
        <f t="shared" ca="1" si="0"/>
        <v>0</v>
      </c>
      <c r="G62" s="86">
        <f t="shared" ca="1" si="13"/>
        <v>0</v>
      </c>
      <c r="I62">
        <f t="shared" si="14"/>
        <v>117</v>
      </c>
      <c r="J62" s="86">
        <f ca="1">IF(J61=1,1,'Probabilités de décès'!H69)</f>
        <v>1</v>
      </c>
      <c r="K62" s="86">
        <f t="shared" ca="1" si="1"/>
        <v>0</v>
      </c>
      <c r="L62" s="86">
        <f t="shared" ca="1" si="15"/>
        <v>0</v>
      </c>
      <c r="N62" s="85">
        <f>N61*(1+IF('Autres hypothèses'!$C$5="Aucun",VLOOKUP(C62-1,'Autres hypothèses'!$H$18:$K$73,3,FALSE),VLOOKUP(C62-1,'Autres hypothèses'!$H$18:$K$73,4,FALSE)))</f>
        <v>2.9717306730230932</v>
      </c>
      <c r="O62" s="85">
        <f>IF(B62&lt;'Autres hypothèses'!$C$7,'Autres hypothèses'!$C$8*N62,IF(B62&lt;'Autres hypothèses'!$C$7+'Autres hypothèses'!$C$10,'Autres hypothèses'!$C$11*N62,0))</f>
        <v>0</v>
      </c>
      <c r="P62" s="85">
        <f t="shared" ca="1" si="2"/>
        <v>0</v>
      </c>
      <c r="Q62" s="86">
        <f>Q61/(1+IF('Autres hypothèses'!$C$4="Taux constant",VLOOKUP(C62-1,'Autres hypothèses'!$B$18:$E$73,3,FALSE),VLOOKUP(C62-1,'Autres hypothèses'!$B$18:$E$73,4,FALSE)))</f>
        <v>0.12085910064247268</v>
      </c>
      <c r="R62" s="85">
        <f t="shared" ca="1" si="3"/>
        <v>0</v>
      </c>
      <c r="T62" s="86">
        <f t="shared" ca="1" si="4"/>
        <v>0</v>
      </c>
      <c r="U62" s="86">
        <f t="shared" ca="1" si="5"/>
        <v>0</v>
      </c>
      <c r="V62" s="86">
        <f t="shared" ca="1" si="6"/>
        <v>0</v>
      </c>
      <c r="W62" s="86">
        <f t="shared" ca="1" si="7"/>
        <v>1</v>
      </c>
      <c r="X62" s="85">
        <f>X61*(1+IF('Autres hypothèses'!$C$5="Aucun",VLOOKUP(C62-1,'Autres hypothèses'!$H$18:$K$73,3,FALSE),VLOOKUP(C62-1,'Autres hypothèses'!$H$18:$K$73,4,FALSE)))</f>
        <v>2.9717306730230932</v>
      </c>
      <c r="Y62" s="85">
        <f t="shared" si="8"/>
        <v>2.9717306730230932</v>
      </c>
      <c r="Z62" s="85">
        <f>MAX(IF(B62&lt;'Autres hypothèses'!$C$7,'Autres hypothèses'!$C$8*X62,IF(B62&lt;'Autres hypothèses'!$C$7+'Autres hypothèses'!$C$10,'Autres hypothèses'!$C$11*X62,0)),IF('Autres hypothèses'!$C$12=1,X62*'Autres hypothèses'!$C$13))</f>
        <v>1.7830384038138558</v>
      </c>
      <c r="AA62" s="85">
        <f>IF(B62&lt;'Autres hypothèses'!$C$7,'Autres hypothèses'!$C$8*X62,IF(B62&lt;'Autres hypothèses'!$C$7+'Autres hypothèses'!$C$10,'Autres hypothèses'!$C$11*X62,0))</f>
        <v>0</v>
      </c>
      <c r="AB62" s="85">
        <f t="shared" ca="1" si="9"/>
        <v>0</v>
      </c>
      <c r="AC62" s="86">
        <f>AC61/(1+IF('Autres hypothèses'!$C$4="Taux constant",VLOOKUP(C62-1,'Autres hypothèses'!$B$18:$E$73,3,FALSE),VLOOKUP(C62-1,'Autres hypothèses'!$B$18:$E$73,4,FALSE)))</f>
        <v>0.12085910064247268</v>
      </c>
      <c r="AD62" s="85">
        <f t="shared" ca="1" si="16"/>
        <v>0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B6C79-ABFA-4A2B-9286-E92D91681B05}">
  <sheetPr>
    <tabColor rgb="FF00B050"/>
  </sheetPr>
  <dimension ref="A1:V22"/>
  <sheetViews>
    <sheetView tabSelected="1" topLeftCell="M1" zoomScale="117" zoomScaleNormal="80" workbookViewId="0">
      <selection activeCell="U19" sqref="U19"/>
    </sheetView>
  </sheetViews>
  <sheetFormatPr baseColWidth="10" defaultRowHeight="15" x14ac:dyDescent="0.2"/>
  <cols>
    <col min="3" max="3" width="11.6640625" bestFit="1" customWidth="1"/>
    <col min="4" max="4" width="10.1640625" bestFit="1" customWidth="1"/>
    <col min="5" max="5" width="8.33203125" bestFit="1" customWidth="1"/>
    <col min="6" max="6" width="5.1640625" bestFit="1" customWidth="1"/>
    <col min="7" max="7" width="4.33203125" bestFit="1" customWidth="1"/>
    <col min="8" max="8" width="9.33203125" bestFit="1" customWidth="1"/>
    <col min="9" max="9" width="12.6640625" bestFit="1" customWidth="1"/>
    <col min="10" max="10" width="11.6640625" bestFit="1" customWidth="1"/>
    <col min="11" max="11" width="13.5" bestFit="1" customWidth="1"/>
    <col min="12" max="12" width="21.5" bestFit="1" customWidth="1"/>
    <col min="13" max="13" width="35.1640625" bestFit="1" customWidth="1"/>
    <col min="14" max="15" width="21.5" customWidth="1"/>
    <col min="16" max="16" width="24.5" bestFit="1" customWidth="1"/>
    <col min="17" max="17" width="26.6640625" bestFit="1" customWidth="1"/>
    <col min="18" max="18" width="26.6640625" customWidth="1"/>
    <col min="19" max="19" width="24.33203125" bestFit="1" customWidth="1"/>
    <col min="21" max="21" width="18.33203125" bestFit="1" customWidth="1"/>
  </cols>
  <sheetData>
    <row r="1" spans="1:22" ht="16" thickBot="1" x14ac:dyDescent="0.25"/>
    <row r="2" spans="1:22" ht="16" thickBot="1" x14ac:dyDescent="0.25">
      <c r="A2" s="11" t="s">
        <v>228</v>
      </c>
      <c r="B2" s="12" t="s">
        <v>16</v>
      </c>
      <c r="C2" s="12" t="s">
        <v>17</v>
      </c>
      <c r="D2" s="12" t="s">
        <v>18</v>
      </c>
      <c r="E2" s="12" t="s">
        <v>19</v>
      </c>
      <c r="F2" s="12" t="s">
        <v>20</v>
      </c>
      <c r="G2" s="12" t="s">
        <v>1</v>
      </c>
      <c r="H2" s="12" t="s">
        <v>21</v>
      </c>
      <c r="I2" s="12" t="s">
        <v>39</v>
      </c>
      <c r="J2" s="12" t="s">
        <v>37</v>
      </c>
      <c r="K2" s="12" t="s">
        <v>22</v>
      </c>
      <c r="L2" s="12" t="s">
        <v>23</v>
      </c>
      <c r="M2" s="12" t="s">
        <v>38</v>
      </c>
      <c r="N2" s="12" t="s">
        <v>30</v>
      </c>
      <c r="O2" s="12" t="s">
        <v>31</v>
      </c>
      <c r="P2" s="12" t="s">
        <v>24</v>
      </c>
      <c r="Q2" s="12" t="s">
        <v>25</v>
      </c>
      <c r="R2" s="12" t="s">
        <v>26</v>
      </c>
      <c r="S2" s="68" t="s">
        <v>42</v>
      </c>
      <c r="T2" s="11" t="s">
        <v>29</v>
      </c>
      <c r="U2" s="68" t="s">
        <v>109</v>
      </c>
      <c r="V2" s="14" t="s">
        <v>108</v>
      </c>
    </row>
    <row r="3" spans="1:22" x14ac:dyDescent="0.2">
      <c r="A3" s="117">
        <v>1</v>
      </c>
      <c r="B3" s="115">
        <v>44561</v>
      </c>
      <c r="C3" s="13">
        <f t="shared" ref="C3:C22" si="0">YEAR(B3)</f>
        <v>2021</v>
      </c>
      <c r="D3" s="13">
        <f t="shared" ref="D3:D22" si="1">MONTH(B3)</f>
        <v>12</v>
      </c>
      <c r="E3" s="13">
        <f t="shared" ref="E3:E22" si="2">DAY(B3)</f>
        <v>31</v>
      </c>
      <c r="F3" s="13" t="s">
        <v>27</v>
      </c>
      <c r="G3" s="13">
        <v>65</v>
      </c>
      <c r="H3" s="13">
        <v>0</v>
      </c>
      <c r="I3" s="13"/>
      <c r="J3" s="13"/>
      <c r="K3" s="13">
        <v>1</v>
      </c>
      <c r="L3" s="13">
        <v>1</v>
      </c>
      <c r="M3" s="13" t="s">
        <v>28</v>
      </c>
      <c r="N3" s="13" t="s">
        <v>32</v>
      </c>
      <c r="O3" s="13" t="s">
        <v>33</v>
      </c>
      <c r="P3" s="70">
        <v>5.0999999999999997E-2</v>
      </c>
      <c r="Q3" s="70">
        <v>5.0999999999999997E-2</v>
      </c>
      <c r="R3" s="70">
        <v>5.0999999999999997E-2</v>
      </c>
      <c r="S3" s="70">
        <v>0</v>
      </c>
      <c r="T3" s="93">
        <v>13.446401820403056</v>
      </c>
      <c r="U3" s="75">
        <v>13.446401820403</v>
      </c>
      <c r="V3" s="119">
        <f>(T3-U3)/U3</f>
        <v>4.0953009404978019E-15</v>
      </c>
    </row>
    <row r="4" spans="1:22" x14ac:dyDescent="0.2">
      <c r="A4" s="117">
        <f>A3+1</f>
        <v>2</v>
      </c>
      <c r="B4" s="115">
        <v>44561</v>
      </c>
      <c r="C4" s="13">
        <f t="shared" si="0"/>
        <v>2021</v>
      </c>
      <c r="D4" s="13">
        <f t="shared" si="1"/>
        <v>12</v>
      </c>
      <c r="E4" s="13">
        <f t="shared" si="2"/>
        <v>31</v>
      </c>
      <c r="F4" s="13" t="s">
        <v>27</v>
      </c>
      <c r="G4" s="13">
        <v>68</v>
      </c>
      <c r="H4" s="13">
        <v>0</v>
      </c>
      <c r="I4" s="13"/>
      <c r="J4" s="13"/>
      <c r="K4" s="13">
        <v>1</v>
      </c>
      <c r="L4" s="13">
        <v>1</v>
      </c>
      <c r="M4" s="13" t="s">
        <v>28</v>
      </c>
      <c r="N4" s="13" t="s">
        <v>32</v>
      </c>
      <c r="O4" s="13" t="s">
        <v>33</v>
      </c>
      <c r="P4" s="71">
        <v>5.0999999999999997E-2</v>
      </c>
      <c r="Q4" s="71">
        <v>5.0999999999999997E-2</v>
      </c>
      <c r="R4" s="71">
        <v>5.0999999999999997E-2</v>
      </c>
      <c r="S4" s="71">
        <v>0</v>
      </c>
      <c r="T4" s="93">
        <v>12.534694530017987</v>
      </c>
      <c r="U4" s="13">
        <v>12.5346945300179</v>
      </c>
      <c r="V4" s="120">
        <f t="shared" ref="V4:V22" si="3">(T4-U4)/U4</f>
        <v>6.9440451797342665E-15</v>
      </c>
    </row>
    <row r="5" spans="1:22" x14ac:dyDescent="0.2">
      <c r="A5" s="117">
        <f t="shared" ref="A5:A22" si="4">A4+1</f>
        <v>3</v>
      </c>
      <c r="B5" s="115">
        <v>50040</v>
      </c>
      <c r="C5" s="13">
        <f t="shared" si="0"/>
        <v>2036</v>
      </c>
      <c r="D5" s="13">
        <f t="shared" si="1"/>
        <v>12</v>
      </c>
      <c r="E5" s="13">
        <f t="shared" si="2"/>
        <v>31</v>
      </c>
      <c r="F5" s="13" t="s">
        <v>27</v>
      </c>
      <c r="G5" s="13">
        <v>65</v>
      </c>
      <c r="H5" s="13">
        <v>0</v>
      </c>
      <c r="I5" s="13"/>
      <c r="J5" s="13"/>
      <c r="K5" s="13">
        <v>1</v>
      </c>
      <c r="L5" s="13">
        <v>1</v>
      </c>
      <c r="M5" s="13" t="s">
        <v>28</v>
      </c>
      <c r="N5" s="13" t="s">
        <v>32</v>
      </c>
      <c r="O5" s="13" t="s">
        <v>33</v>
      </c>
      <c r="P5" s="71">
        <v>5.0999999999999997E-2</v>
      </c>
      <c r="Q5" s="71">
        <v>5.0999999999999997E-2</v>
      </c>
      <c r="R5" s="71">
        <v>5.0999999999999997E-2</v>
      </c>
      <c r="S5" s="71">
        <v>0</v>
      </c>
      <c r="T5" s="93">
        <v>13.703782937459255</v>
      </c>
      <c r="U5" s="13">
        <v>13.703782937459099</v>
      </c>
      <c r="V5" s="120">
        <f t="shared" si="3"/>
        <v>1.1407025533068328E-14</v>
      </c>
    </row>
    <row r="6" spans="1:22" x14ac:dyDescent="0.2">
      <c r="A6" s="117">
        <f t="shared" si="4"/>
        <v>4</v>
      </c>
      <c r="B6" s="115">
        <v>55518</v>
      </c>
      <c r="C6" s="13">
        <f t="shared" si="0"/>
        <v>2051</v>
      </c>
      <c r="D6" s="13">
        <f t="shared" si="1"/>
        <v>12</v>
      </c>
      <c r="E6" s="13">
        <f t="shared" si="2"/>
        <v>31</v>
      </c>
      <c r="F6" s="13" t="s">
        <v>27</v>
      </c>
      <c r="G6" s="13">
        <v>65</v>
      </c>
      <c r="H6" s="13">
        <v>0</v>
      </c>
      <c r="I6" s="13"/>
      <c r="J6" s="13"/>
      <c r="K6" s="13">
        <v>1</v>
      </c>
      <c r="L6" s="13">
        <v>1</v>
      </c>
      <c r="M6" s="13" t="s">
        <v>28</v>
      </c>
      <c r="N6" s="13" t="s">
        <v>32</v>
      </c>
      <c r="O6" s="13" t="s">
        <v>33</v>
      </c>
      <c r="P6" s="71">
        <v>5.0999999999999997E-2</v>
      </c>
      <c r="Q6" s="71">
        <v>5.0999999999999997E-2</v>
      </c>
      <c r="R6" s="71">
        <v>5.0999999999999997E-2</v>
      </c>
      <c r="S6" s="71">
        <v>0</v>
      </c>
      <c r="T6" s="93">
        <v>13.938828776531542</v>
      </c>
      <c r="U6" s="13">
        <v>13.9388287765314</v>
      </c>
      <c r="V6" s="120">
        <f t="shared" si="3"/>
        <v>1.0195156955459995E-14</v>
      </c>
    </row>
    <row r="7" spans="1:22" x14ac:dyDescent="0.2">
      <c r="A7" s="117">
        <f t="shared" si="4"/>
        <v>5</v>
      </c>
      <c r="B7" s="115">
        <v>44561</v>
      </c>
      <c r="C7" s="13">
        <f t="shared" si="0"/>
        <v>2021</v>
      </c>
      <c r="D7" s="13">
        <f t="shared" si="1"/>
        <v>12</v>
      </c>
      <c r="E7" s="13">
        <f t="shared" si="2"/>
        <v>31</v>
      </c>
      <c r="F7" s="13" t="s">
        <v>34</v>
      </c>
      <c r="G7" s="13">
        <v>65</v>
      </c>
      <c r="H7" s="13">
        <v>0</v>
      </c>
      <c r="I7" s="13"/>
      <c r="J7" s="13"/>
      <c r="K7" s="13">
        <v>1</v>
      </c>
      <c r="L7" s="13">
        <v>1</v>
      </c>
      <c r="M7" s="13" t="s">
        <v>28</v>
      </c>
      <c r="N7" s="13" t="s">
        <v>32</v>
      </c>
      <c r="O7" s="13" t="s">
        <v>33</v>
      </c>
      <c r="P7" s="71">
        <v>5.0999999999999997E-2</v>
      </c>
      <c r="Q7" s="71">
        <v>5.0999999999999997E-2</v>
      </c>
      <c r="R7" s="71">
        <v>5.0999999999999997E-2</v>
      </c>
      <c r="S7" s="71">
        <v>0</v>
      </c>
      <c r="T7" s="93">
        <v>14.15337639300307</v>
      </c>
      <c r="U7" s="13">
        <v>14.153376393003001</v>
      </c>
      <c r="V7" s="120">
        <f t="shared" si="3"/>
        <v>4.8947978781132863E-15</v>
      </c>
    </row>
    <row r="8" spans="1:22" x14ac:dyDescent="0.2">
      <c r="A8" s="117">
        <f t="shared" si="4"/>
        <v>6</v>
      </c>
      <c r="B8" s="115">
        <v>44561</v>
      </c>
      <c r="C8" s="13">
        <f t="shared" si="0"/>
        <v>2021</v>
      </c>
      <c r="D8" s="13">
        <f t="shared" si="1"/>
        <v>12</v>
      </c>
      <c r="E8" s="13">
        <f t="shared" si="2"/>
        <v>31</v>
      </c>
      <c r="F8" s="13" t="s">
        <v>27</v>
      </c>
      <c r="G8" s="13">
        <v>65</v>
      </c>
      <c r="H8" s="13">
        <v>0</v>
      </c>
      <c r="I8" s="13"/>
      <c r="J8" s="13"/>
      <c r="K8" s="13">
        <v>1</v>
      </c>
      <c r="L8" s="13">
        <v>1</v>
      </c>
      <c r="M8" s="13" t="s">
        <v>28</v>
      </c>
      <c r="N8" s="13" t="s">
        <v>35</v>
      </c>
      <c r="O8" s="13" t="s">
        <v>33</v>
      </c>
      <c r="P8" s="71">
        <v>5.0999999999999997E-2</v>
      </c>
      <c r="Q8" s="71">
        <v>5.0999999999999997E-2</v>
      </c>
      <c r="R8" s="71">
        <v>5.0999999999999997E-2</v>
      </c>
      <c r="S8" s="71">
        <v>0</v>
      </c>
      <c r="T8" s="93">
        <v>13.167055605687006</v>
      </c>
      <c r="U8" s="13">
        <v>13.167055605686899</v>
      </c>
      <c r="V8" s="120">
        <f t="shared" si="3"/>
        <v>8.0945515501569023E-15</v>
      </c>
    </row>
    <row r="9" spans="1:22" x14ac:dyDescent="0.2">
      <c r="A9" s="117">
        <f t="shared" si="4"/>
        <v>7</v>
      </c>
      <c r="B9" s="115">
        <v>44561</v>
      </c>
      <c r="C9" s="13">
        <f t="shared" si="0"/>
        <v>2021</v>
      </c>
      <c r="D9" s="13">
        <f t="shared" si="1"/>
        <v>12</v>
      </c>
      <c r="E9" s="13">
        <f t="shared" si="2"/>
        <v>31</v>
      </c>
      <c r="F9" s="13" t="s">
        <v>27</v>
      </c>
      <c r="G9" s="13">
        <v>65</v>
      </c>
      <c r="H9" s="13">
        <v>0</v>
      </c>
      <c r="I9" s="13"/>
      <c r="J9" s="13"/>
      <c r="K9" s="13">
        <v>1</v>
      </c>
      <c r="L9" s="13">
        <v>1</v>
      </c>
      <c r="M9" s="13" t="s">
        <v>36</v>
      </c>
      <c r="N9" s="13" t="s">
        <v>32</v>
      </c>
      <c r="O9" s="13" t="s">
        <v>33</v>
      </c>
      <c r="P9" s="71">
        <v>5.0999999999999997E-2</v>
      </c>
      <c r="Q9" s="71">
        <v>5.0999999999999997E-2</v>
      </c>
      <c r="R9" s="71">
        <v>5.0999999999999997E-2</v>
      </c>
      <c r="S9" s="71">
        <v>0</v>
      </c>
      <c r="T9" s="93">
        <v>14.070019609964493</v>
      </c>
      <c r="U9" s="13">
        <v>14.070019609964399</v>
      </c>
      <c r="V9" s="120">
        <f t="shared" si="3"/>
        <v>6.6913135232262475E-15</v>
      </c>
    </row>
    <row r="10" spans="1:22" x14ac:dyDescent="0.2">
      <c r="A10" s="117">
        <f t="shared" si="4"/>
        <v>8</v>
      </c>
      <c r="B10" s="115">
        <v>44561</v>
      </c>
      <c r="C10" s="13">
        <f t="shared" si="0"/>
        <v>2021</v>
      </c>
      <c r="D10" s="13">
        <f t="shared" si="1"/>
        <v>12</v>
      </c>
      <c r="E10" s="13">
        <f t="shared" si="2"/>
        <v>31</v>
      </c>
      <c r="F10" s="13" t="s">
        <v>27</v>
      </c>
      <c r="G10" s="13">
        <v>65</v>
      </c>
      <c r="H10" s="13">
        <v>1</v>
      </c>
      <c r="I10" s="72" t="s">
        <v>34</v>
      </c>
      <c r="J10" s="72">
        <v>62</v>
      </c>
      <c r="K10" s="13">
        <v>1</v>
      </c>
      <c r="L10" s="13">
        <v>1</v>
      </c>
      <c r="M10" s="80" t="s">
        <v>40</v>
      </c>
      <c r="N10" s="13" t="s">
        <v>32</v>
      </c>
      <c r="O10" s="13" t="s">
        <v>33</v>
      </c>
      <c r="P10" s="71">
        <v>5.0999999999999997E-2</v>
      </c>
      <c r="Q10" s="71">
        <v>5.0999999999999997E-2</v>
      </c>
      <c r="R10" s="71">
        <v>5.0999999999999997E-2</v>
      </c>
      <c r="S10" s="71">
        <v>0</v>
      </c>
      <c r="T10" s="93">
        <v>14.948861800352319</v>
      </c>
      <c r="U10" s="13">
        <v>14.9488617999504</v>
      </c>
      <c r="V10" s="120">
        <f t="shared" si="3"/>
        <v>2.6886227450710275E-11</v>
      </c>
    </row>
    <row r="11" spans="1:22" x14ac:dyDescent="0.2">
      <c r="A11" s="117">
        <f t="shared" si="4"/>
        <v>9</v>
      </c>
      <c r="B11" s="115">
        <v>44561</v>
      </c>
      <c r="C11" s="13">
        <f t="shared" si="0"/>
        <v>2021</v>
      </c>
      <c r="D11" s="13">
        <f t="shared" si="1"/>
        <v>12</v>
      </c>
      <c r="E11" s="13">
        <f t="shared" si="2"/>
        <v>31</v>
      </c>
      <c r="F11" s="13" t="s">
        <v>27</v>
      </c>
      <c r="G11" s="13">
        <v>65</v>
      </c>
      <c r="H11" s="13">
        <v>1</v>
      </c>
      <c r="I11" s="72" t="s">
        <v>34</v>
      </c>
      <c r="J11" s="72">
        <v>62</v>
      </c>
      <c r="K11" s="13">
        <v>1</v>
      </c>
      <c r="L11" s="13">
        <v>1</v>
      </c>
      <c r="M11" s="80" t="s">
        <v>41</v>
      </c>
      <c r="N11" s="13" t="s">
        <v>32</v>
      </c>
      <c r="O11" s="13" t="s">
        <v>33</v>
      </c>
      <c r="P11" s="71">
        <v>5.0999999999999997E-2</v>
      </c>
      <c r="Q11" s="71">
        <v>5.0999999999999997E-2</v>
      </c>
      <c r="R11" s="71">
        <v>5.0999999999999997E-2</v>
      </c>
      <c r="S11" s="71">
        <v>0</v>
      </c>
      <c r="T11" s="93">
        <v>14.974881446738411</v>
      </c>
      <c r="U11" s="13">
        <v>14.9748814463365</v>
      </c>
      <c r="V11" s="120">
        <f t="shared" si="3"/>
        <v>2.6839036722635818E-11</v>
      </c>
    </row>
    <row r="12" spans="1:22" x14ac:dyDescent="0.2">
      <c r="A12" s="117">
        <f t="shared" si="4"/>
        <v>10</v>
      </c>
      <c r="B12" s="115">
        <v>44561</v>
      </c>
      <c r="C12" s="13">
        <f t="shared" si="0"/>
        <v>2021</v>
      </c>
      <c r="D12" s="13">
        <f t="shared" si="1"/>
        <v>12</v>
      </c>
      <c r="E12" s="13">
        <f t="shared" si="2"/>
        <v>31</v>
      </c>
      <c r="F12" s="13" t="s">
        <v>27</v>
      </c>
      <c r="G12" s="13">
        <v>65</v>
      </c>
      <c r="H12" s="13">
        <v>1</v>
      </c>
      <c r="I12" s="72" t="s">
        <v>34</v>
      </c>
      <c r="J12" s="72">
        <v>62</v>
      </c>
      <c r="K12" s="13">
        <v>1</v>
      </c>
      <c r="L12" s="13">
        <v>1</v>
      </c>
      <c r="M12" s="80" t="s">
        <v>130</v>
      </c>
      <c r="N12" s="13" t="s">
        <v>32</v>
      </c>
      <c r="O12" s="13" t="s">
        <v>33</v>
      </c>
      <c r="P12" s="71">
        <v>5.0999999999999997E-2</v>
      </c>
      <c r="Q12" s="71">
        <v>5.0999999999999997E-2</v>
      </c>
      <c r="R12" s="71">
        <v>5.0999999999999997E-2</v>
      </c>
      <c r="S12" s="71">
        <v>0</v>
      </c>
      <c r="T12" s="93">
        <v>14.969459854986209</v>
      </c>
      <c r="U12" s="13">
        <v>14.969459854584301</v>
      </c>
      <c r="V12" s="120">
        <f t="shared" si="3"/>
        <v>2.6848519869511698E-11</v>
      </c>
    </row>
    <row r="13" spans="1:22" x14ac:dyDescent="0.2">
      <c r="A13" s="117">
        <f t="shared" si="4"/>
        <v>11</v>
      </c>
      <c r="B13" s="115">
        <v>44561</v>
      </c>
      <c r="C13" s="13">
        <f t="shared" si="0"/>
        <v>2021</v>
      </c>
      <c r="D13" s="13">
        <f t="shared" si="1"/>
        <v>12</v>
      </c>
      <c r="E13" s="13">
        <f t="shared" si="2"/>
        <v>31</v>
      </c>
      <c r="F13" s="13" t="s">
        <v>27</v>
      </c>
      <c r="G13" s="13">
        <v>65</v>
      </c>
      <c r="H13" s="13">
        <v>1</v>
      </c>
      <c r="I13" s="72" t="s">
        <v>34</v>
      </c>
      <c r="J13" s="72">
        <v>62</v>
      </c>
      <c r="K13" s="13">
        <v>1</v>
      </c>
      <c r="L13" s="13">
        <v>1</v>
      </c>
      <c r="M13" s="80" t="s">
        <v>41</v>
      </c>
      <c r="N13" s="13" t="s">
        <v>32</v>
      </c>
      <c r="O13" s="13" t="s">
        <v>33</v>
      </c>
      <c r="P13" s="71">
        <v>5.0999999999999997E-2</v>
      </c>
      <c r="Q13" s="71">
        <v>4.5999999999999999E-2</v>
      </c>
      <c r="R13" s="71">
        <v>3.5999999999999997E-2</v>
      </c>
      <c r="S13" s="71">
        <v>0</v>
      </c>
      <c r="T13" s="93">
        <v>15.775222540342021</v>
      </c>
      <c r="U13" s="13">
        <v>15.775222539653299</v>
      </c>
      <c r="V13" s="120">
        <f t="shared" si="3"/>
        <v>4.3658462922707138E-11</v>
      </c>
    </row>
    <row r="14" spans="1:22" x14ac:dyDescent="0.2">
      <c r="A14" s="117">
        <f t="shared" si="4"/>
        <v>12</v>
      </c>
      <c r="B14" s="115">
        <v>44561</v>
      </c>
      <c r="C14" s="13">
        <f t="shared" si="0"/>
        <v>2021</v>
      </c>
      <c r="D14" s="13">
        <f t="shared" si="1"/>
        <v>12</v>
      </c>
      <c r="E14" s="13">
        <f t="shared" si="2"/>
        <v>31</v>
      </c>
      <c r="F14" s="13" t="s">
        <v>27</v>
      </c>
      <c r="G14" s="13">
        <v>65</v>
      </c>
      <c r="H14" s="13">
        <v>1</v>
      </c>
      <c r="I14" s="72" t="s">
        <v>34</v>
      </c>
      <c r="J14" s="72">
        <v>62</v>
      </c>
      <c r="K14" s="13">
        <v>1</v>
      </c>
      <c r="L14" s="13">
        <v>12</v>
      </c>
      <c r="M14" s="80" t="s">
        <v>41</v>
      </c>
      <c r="N14" s="13" t="s">
        <v>32</v>
      </c>
      <c r="O14" s="13" t="s">
        <v>33</v>
      </c>
      <c r="P14" s="71">
        <v>5.0999999999999997E-2</v>
      </c>
      <c r="Q14" s="71">
        <v>5.0999999999999997E-2</v>
      </c>
      <c r="R14" s="71">
        <v>5.0999999999999997E-2</v>
      </c>
      <c r="S14" s="71">
        <v>0</v>
      </c>
      <c r="T14" s="93">
        <v>14.516548113405078</v>
      </c>
      <c r="U14" s="122">
        <v>14.518023188092601</v>
      </c>
      <c r="V14" s="123">
        <f t="shared" si="3"/>
        <v>-1.0160299845317616E-4</v>
      </c>
    </row>
    <row r="15" spans="1:22" x14ac:dyDescent="0.2">
      <c r="A15" s="117">
        <f t="shared" si="4"/>
        <v>13</v>
      </c>
      <c r="B15" s="115">
        <v>44561</v>
      </c>
      <c r="C15" s="13">
        <f t="shared" si="0"/>
        <v>2021</v>
      </c>
      <c r="D15" s="13">
        <f t="shared" si="1"/>
        <v>12</v>
      </c>
      <c r="E15" s="13">
        <f t="shared" si="2"/>
        <v>31</v>
      </c>
      <c r="F15" s="13" t="s">
        <v>27</v>
      </c>
      <c r="G15" s="13">
        <v>65</v>
      </c>
      <c r="H15" s="13">
        <v>1</v>
      </c>
      <c r="I15" s="72" t="s">
        <v>34</v>
      </c>
      <c r="J15" s="72">
        <v>62</v>
      </c>
      <c r="K15" s="13">
        <v>1</v>
      </c>
      <c r="L15" s="13">
        <v>12</v>
      </c>
      <c r="M15" s="80" t="s">
        <v>41</v>
      </c>
      <c r="N15" s="13" t="s">
        <v>32</v>
      </c>
      <c r="O15" s="13" t="s">
        <v>33</v>
      </c>
      <c r="P15" s="71">
        <v>5.0999999999999997E-2</v>
      </c>
      <c r="Q15" s="71">
        <v>4.5999999999999999E-2</v>
      </c>
      <c r="R15" s="71">
        <v>3.5999999999999997E-2</v>
      </c>
      <c r="S15" s="71">
        <v>0</v>
      </c>
      <c r="T15" s="93">
        <v>15.316889207008687</v>
      </c>
      <c r="U15" s="122">
        <v>15.3193210844299</v>
      </c>
      <c r="V15" s="123">
        <f t="shared" si="3"/>
        <v>-1.5874576998613435E-4</v>
      </c>
    </row>
    <row r="16" spans="1:22" x14ac:dyDescent="0.2">
      <c r="A16" s="117">
        <f t="shared" si="4"/>
        <v>14</v>
      </c>
      <c r="B16" s="115">
        <v>44561</v>
      </c>
      <c r="C16" s="13">
        <f t="shared" si="0"/>
        <v>2021</v>
      </c>
      <c r="D16" s="13">
        <f t="shared" si="1"/>
        <v>12</v>
      </c>
      <c r="E16" s="13">
        <f t="shared" si="2"/>
        <v>31</v>
      </c>
      <c r="F16" s="13" t="s">
        <v>27</v>
      </c>
      <c r="G16" s="13">
        <v>65</v>
      </c>
      <c r="H16" s="13">
        <v>1</v>
      </c>
      <c r="I16" s="72" t="s">
        <v>34</v>
      </c>
      <c r="J16" s="72">
        <v>62</v>
      </c>
      <c r="K16" s="13">
        <v>1</v>
      </c>
      <c r="L16" s="13">
        <v>1</v>
      </c>
      <c r="M16" s="80" t="s">
        <v>130</v>
      </c>
      <c r="N16" s="13" t="s">
        <v>32</v>
      </c>
      <c r="O16" s="13" t="s">
        <v>33</v>
      </c>
      <c r="P16" s="71">
        <v>5.0999999999999997E-2</v>
      </c>
      <c r="Q16" s="71">
        <v>4.5999999999999999E-2</v>
      </c>
      <c r="R16" s="71">
        <v>3.5999999999999997E-2</v>
      </c>
      <c r="S16" s="71">
        <v>0.02</v>
      </c>
      <c r="T16" s="93">
        <v>19.984075565478676</v>
      </c>
      <c r="U16" s="122">
        <v>25.744033593044801</v>
      </c>
      <c r="V16" s="123">
        <f t="shared" si="3"/>
        <v>-0.2237395319870262</v>
      </c>
    </row>
    <row r="17" spans="1:22" x14ac:dyDescent="0.2">
      <c r="A17" s="117">
        <f t="shared" si="4"/>
        <v>15</v>
      </c>
      <c r="B17" s="115">
        <v>44561</v>
      </c>
      <c r="C17" s="13">
        <f t="shared" si="0"/>
        <v>2021</v>
      </c>
      <c r="D17" s="13">
        <f t="shared" si="1"/>
        <v>12</v>
      </c>
      <c r="E17" s="13">
        <f t="shared" si="2"/>
        <v>31</v>
      </c>
      <c r="F17" s="13" t="s">
        <v>27</v>
      </c>
      <c r="G17" s="13">
        <v>65</v>
      </c>
      <c r="H17" s="13">
        <v>1</v>
      </c>
      <c r="I17" s="72" t="s">
        <v>34</v>
      </c>
      <c r="J17" s="72">
        <v>62</v>
      </c>
      <c r="K17" s="13">
        <v>1</v>
      </c>
      <c r="L17" s="13">
        <v>12</v>
      </c>
      <c r="M17" s="80" t="s">
        <v>130</v>
      </c>
      <c r="N17" s="13" t="s">
        <v>32</v>
      </c>
      <c r="O17" s="13" t="s">
        <v>33</v>
      </c>
      <c r="P17" s="71">
        <v>5.0999999999999997E-2</v>
      </c>
      <c r="Q17" s="71">
        <v>4.5999999999999999E-2</v>
      </c>
      <c r="R17" s="71">
        <v>3.5999999999999997E-2</v>
      </c>
      <c r="S17" s="71">
        <v>0.02</v>
      </c>
      <c r="T17" s="93">
        <v>19.525742232145344</v>
      </c>
      <c r="U17" s="122">
        <v>24.889724649982501</v>
      </c>
      <c r="V17" s="123">
        <f t="shared" si="3"/>
        <v>-0.21550991396125904</v>
      </c>
    </row>
    <row r="18" spans="1:22" x14ac:dyDescent="0.2">
      <c r="A18" s="117">
        <f t="shared" si="4"/>
        <v>16</v>
      </c>
      <c r="B18" s="115">
        <v>44561</v>
      </c>
      <c r="C18" s="13">
        <f t="shared" si="0"/>
        <v>2021</v>
      </c>
      <c r="D18" s="13">
        <f t="shared" si="1"/>
        <v>12</v>
      </c>
      <c r="E18" s="13">
        <f t="shared" si="2"/>
        <v>31</v>
      </c>
      <c r="F18" s="13" t="s">
        <v>27</v>
      </c>
      <c r="G18" s="13">
        <v>65</v>
      </c>
      <c r="H18" s="13">
        <v>1</v>
      </c>
      <c r="I18" s="72" t="s">
        <v>34</v>
      </c>
      <c r="J18" s="72">
        <v>62</v>
      </c>
      <c r="K18" s="13">
        <v>1</v>
      </c>
      <c r="L18" s="13">
        <v>12</v>
      </c>
      <c r="M18" s="80" t="s">
        <v>130</v>
      </c>
      <c r="N18" s="13" t="s">
        <v>35</v>
      </c>
      <c r="O18" s="13" t="s">
        <v>33</v>
      </c>
      <c r="P18" s="71">
        <v>5.0999999999999997E-2</v>
      </c>
      <c r="Q18" s="71">
        <v>4.5999999999999999E-2</v>
      </c>
      <c r="R18" s="71">
        <v>3.5999999999999997E-2</v>
      </c>
      <c r="S18" s="71">
        <v>0</v>
      </c>
      <c r="T18" s="93">
        <v>15.089218284696976</v>
      </c>
      <c r="U18" s="122">
        <v>15.153004837680401</v>
      </c>
      <c r="V18" s="123">
        <f t="shared" si="3"/>
        <v>-4.209498622003283E-3</v>
      </c>
    </row>
    <row r="19" spans="1:22" x14ac:dyDescent="0.2">
      <c r="A19" s="117">
        <f t="shared" si="4"/>
        <v>17</v>
      </c>
      <c r="B19" s="115">
        <v>44561</v>
      </c>
      <c r="C19" s="13">
        <f t="shared" si="0"/>
        <v>2021</v>
      </c>
      <c r="D19" s="13">
        <f t="shared" si="1"/>
        <v>12</v>
      </c>
      <c r="E19" s="13">
        <f t="shared" si="2"/>
        <v>31</v>
      </c>
      <c r="F19" s="13" t="s">
        <v>27</v>
      </c>
      <c r="G19" s="13">
        <v>65</v>
      </c>
      <c r="H19" s="13">
        <v>1</v>
      </c>
      <c r="I19" s="72" t="s">
        <v>34</v>
      </c>
      <c r="J19" s="72">
        <v>62</v>
      </c>
      <c r="K19" s="13">
        <v>1</v>
      </c>
      <c r="L19" s="13">
        <v>12</v>
      </c>
      <c r="M19" s="80" t="s">
        <v>130</v>
      </c>
      <c r="N19" s="13" t="s">
        <v>35</v>
      </c>
      <c r="O19" s="13" t="s">
        <v>43</v>
      </c>
      <c r="P19" s="71">
        <v>5.0999999999999997E-2</v>
      </c>
      <c r="Q19" s="71">
        <v>4.5999999999999999E-2</v>
      </c>
      <c r="R19" s="71">
        <v>3.5999999999999997E-2</v>
      </c>
      <c r="S19" s="71">
        <v>0</v>
      </c>
      <c r="T19" s="93">
        <v>15.186256617858493</v>
      </c>
      <c r="U19" s="13"/>
      <c r="V19" s="120" t="e">
        <f t="shared" si="3"/>
        <v>#DIV/0!</v>
      </c>
    </row>
    <row r="20" spans="1:22" x14ac:dyDescent="0.2">
      <c r="A20" s="117">
        <f t="shared" si="4"/>
        <v>18</v>
      </c>
      <c r="B20" s="115">
        <v>44561</v>
      </c>
      <c r="C20" s="13">
        <f t="shared" si="0"/>
        <v>2021</v>
      </c>
      <c r="D20" s="13">
        <f t="shared" si="1"/>
        <v>12</v>
      </c>
      <c r="E20" s="13">
        <f t="shared" si="2"/>
        <v>31</v>
      </c>
      <c r="F20" s="13" t="s">
        <v>27</v>
      </c>
      <c r="G20" s="13">
        <v>65</v>
      </c>
      <c r="H20" s="13">
        <v>1</v>
      </c>
      <c r="I20" s="72" t="s">
        <v>34</v>
      </c>
      <c r="J20" s="72">
        <v>62</v>
      </c>
      <c r="K20" s="13">
        <v>1</v>
      </c>
      <c r="L20" s="13">
        <v>12</v>
      </c>
      <c r="M20" s="80" t="s">
        <v>130</v>
      </c>
      <c r="N20" s="13" t="s">
        <v>44</v>
      </c>
      <c r="O20" s="13" t="s">
        <v>43</v>
      </c>
      <c r="P20" s="71">
        <v>5.0999999999999997E-2</v>
      </c>
      <c r="Q20" s="71">
        <v>4.5999999999999999E-2</v>
      </c>
      <c r="R20" s="71">
        <v>3.5999999999999997E-2</v>
      </c>
      <c r="S20" s="71">
        <v>0</v>
      </c>
      <c r="T20" s="93">
        <v>15.023969661642258</v>
      </c>
      <c r="U20" s="13"/>
      <c r="V20" s="120" t="e">
        <f t="shared" si="3"/>
        <v>#DIV/0!</v>
      </c>
    </row>
    <row r="21" spans="1:22" x14ac:dyDescent="0.2">
      <c r="A21" s="117">
        <f t="shared" si="4"/>
        <v>19</v>
      </c>
      <c r="B21" s="115">
        <v>44561</v>
      </c>
      <c r="C21" s="13">
        <f t="shared" si="0"/>
        <v>2021</v>
      </c>
      <c r="D21" s="13">
        <f t="shared" ref="D21" si="5">MONTH(B21)</f>
        <v>12</v>
      </c>
      <c r="E21" s="13">
        <f t="shared" ref="E21" si="6">DAY(B21)</f>
        <v>31</v>
      </c>
      <c r="F21" s="13" t="s">
        <v>27</v>
      </c>
      <c r="G21" s="13">
        <v>65</v>
      </c>
      <c r="H21" s="13">
        <v>1</v>
      </c>
      <c r="I21" s="72" t="s">
        <v>34</v>
      </c>
      <c r="J21" s="72">
        <v>62</v>
      </c>
      <c r="K21" s="13">
        <v>1</v>
      </c>
      <c r="L21" s="13">
        <v>12</v>
      </c>
      <c r="M21" s="80" t="s">
        <v>45</v>
      </c>
      <c r="N21" s="13" t="s">
        <v>44</v>
      </c>
      <c r="O21" s="13" t="s">
        <v>43</v>
      </c>
      <c r="P21" s="71">
        <v>5.0999999999999997E-2</v>
      </c>
      <c r="Q21" s="71">
        <v>4.5999999999999999E-2</v>
      </c>
      <c r="R21" s="71">
        <v>3.5999999999999997E-2</v>
      </c>
      <c r="S21" s="71">
        <v>0</v>
      </c>
      <c r="T21" s="93">
        <v>15.060660160218344</v>
      </c>
      <c r="U21" s="13"/>
      <c r="V21" s="120" t="e">
        <f>(T21-U21)/U21</f>
        <v>#DIV/0!</v>
      </c>
    </row>
    <row r="22" spans="1:22" ht="16" thickBot="1" x14ac:dyDescent="0.25">
      <c r="A22" s="118">
        <f t="shared" si="4"/>
        <v>20</v>
      </c>
      <c r="B22" s="116">
        <v>44561</v>
      </c>
      <c r="C22" s="69">
        <f t="shared" si="0"/>
        <v>2021</v>
      </c>
      <c r="D22" s="69">
        <f t="shared" si="1"/>
        <v>12</v>
      </c>
      <c r="E22" s="69">
        <f t="shared" si="2"/>
        <v>31</v>
      </c>
      <c r="F22" s="69" t="s">
        <v>27</v>
      </c>
      <c r="G22" s="69">
        <v>65</v>
      </c>
      <c r="H22" s="69">
        <v>1</v>
      </c>
      <c r="I22" s="73" t="s">
        <v>34</v>
      </c>
      <c r="J22" s="73">
        <v>62</v>
      </c>
      <c r="K22" s="69">
        <v>1</v>
      </c>
      <c r="L22" s="69">
        <v>12</v>
      </c>
      <c r="M22" s="92" t="s">
        <v>45</v>
      </c>
      <c r="N22" s="69" t="s">
        <v>44</v>
      </c>
      <c r="O22" s="69" t="s">
        <v>43</v>
      </c>
      <c r="P22" s="74">
        <v>5.0999999999999997E-2</v>
      </c>
      <c r="Q22" s="74">
        <v>4.5999999999999999E-2</v>
      </c>
      <c r="R22" s="74">
        <v>3.5999999999999997E-2</v>
      </c>
      <c r="S22" s="74">
        <v>0.02</v>
      </c>
      <c r="T22" s="94">
        <v>19.158187159224443</v>
      </c>
      <c r="U22" s="69"/>
      <c r="V22" s="121" t="e">
        <f t="shared" si="3"/>
        <v>#DIV/0!</v>
      </c>
    </row>
  </sheetData>
  <phoneticPr fontId="21" type="noConversion"/>
  <conditionalFormatting sqref="J3">
    <cfRule type="expression" dxfId="44" priority="51">
      <formula>H3=0</formula>
    </cfRule>
  </conditionalFormatting>
  <conditionalFormatting sqref="J4:J9">
    <cfRule type="expression" dxfId="43" priority="50">
      <formula>H4=0</formula>
    </cfRule>
  </conditionalFormatting>
  <conditionalFormatting sqref="J10">
    <cfRule type="expression" dxfId="42" priority="49">
      <formula>H10=0</formula>
    </cfRule>
  </conditionalFormatting>
  <conditionalFormatting sqref="J11">
    <cfRule type="expression" dxfId="41" priority="48">
      <formula>H11=0</formula>
    </cfRule>
  </conditionalFormatting>
  <conditionalFormatting sqref="I3">
    <cfRule type="expression" dxfId="40" priority="47">
      <formula>H3=0</formula>
    </cfRule>
  </conditionalFormatting>
  <conditionalFormatting sqref="I4:I14">
    <cfRule type="expression" dxfId="39" priority="46">
      <formula>H4=0</formula>
    </cfRule>
  </conditionalFormatting>
  <conditionalFormatting sqref="J12">
    <cfRule type="expression" dxfId="38" priority="45">
      <formula>H12=0</formula>
    </cfRule>
  </conditionalFormatting>
  <conditionalFormatting sqref="J13">
    <cfRule type="expression" dxfId="37" priority="43">
      <formula>H13=0</formula>
    </cfRule>
  </conditionalFormatting>
  <conditionalFormatting sqref="J14">
    <cfRule type="expression" dxfId="36" priority="41">
      <formula>H14=0</formula>
    </cfRule>
  </conditionalFormatting>
  <conditionalFormatting sqref="I15">
    <cfRule type="expression" dxfId="35" priority="39">
      <formula>H15=0</formula>
    </cfRule>
  </conditionalFormatting>
  <conditionalFormatting sqref="J15">
    <cfRule type="expression" dxfId="34" priority="38">
      <formula>H15=0</formula>
    </cfRule>
  </conditionalFormatting>
  <conditionalFormatting sqref="I16">
    <cfRule type="expression" dxfId="33" priority="37">
      <formula>H16=0</formula>
    </cfRule>
  </conditionalFormatting>
  <conditionalFormatting sqref="J16">
    <cfRule type="expression" dxfId="32" priority="36">
      <formula>H16=0</formula>
    </cfRule>
  </conditionalFormatting>
  <conditionalFormatting sqref="I17">
    <cfRule type="expression" dxfId="31" priority="35">
      <formula>H17=0</formula>
    </cfRule>
  </conditionalFormatting>
  <conditionalFormatting sqref="J17">
    <cfRule type="expression" dxfId="30" priority="34">
      <formula>H17=0</formula>
    </cfRule>
  </conditionalFormatting>
  <conditionalFormatting sqref="C4:H17">
    <cfRule type="expression" dxfId="29" priority="33">
      <formula>C4&lt;&gt;C$3</formula>
    </cfRule>
  </conditionalFormatting>
  <conditionalFormatting sqref="K22:O22 S22">
    <cfRule type="expression" dxfId="28" priority="12">
      <formula>K22&lt;&gt;K$3</formula>
    </cfRule>
  </conditionalFormatting>
  <conditionalFormatting sqref="K4:S17">
    <cfRule type="expression" dxfId="27" priority="32">
      <formula>K4&lt;&gt;K$3</formula>
    </cfRule>
  </conditionalFormatting>
  <conditionalFormatting sqref="I18">
    <cfRule type="expression" dxfId="26" priority="27">
      <formula>H18=0</formula>
    </cfRule>
  </conditionalFormatting>
  <conditionalFormatting sqref="J18">
    <cfRule type="expression" dxfId="25" priority="26">
      <formula>H18=0</formula>
    </cfRule>
  </conditionalFormatting>
  <conditionalFormatting sqref="C18:H18">
    <cfRule type="expression" dxfId="24" priority="25">
      <formula>C18&lt;&gt;C$3</formula>
    </cfRule>
  </conditionalFormatting>
  <conditionalFormatting sqref="K18:O18 S18">
    <cfRule type="expression" dxfId="23" priority="24">
      <formula>K18&lt;&gt;K$3</formula>
    </cfRule>
  </conditionalFormatting>
  <conditionalFormatting sqref="I19">
    <cfRule type="expression" dxfId="22" priority="23">
      <formula>H19=0</formula>
    </cfRule>
  </conditionalFormatting>
  <conditionalFormatting sqref="J19">
    <cfRule type="expression" dxfId="21" priority="22">
      <formula>H19=0</formula>
    </cfRule>
  </conditionalFormatting>
  <conditionalFormatting sqref="C19:H19">
    <cfRule type="expression" dxfId="20" priority="21">
      <formula>C19&lt;&gt;C$3</formula>
    </cfRule>
  </conditionalFormatting>
  <conditionalFormatting sqref="K19:O19 S19">
    <cfRule type="expression" dxfId="19" priority="20">
      <formula>K19&lt;&gt;K$3</formula>
    </cfRule>
  </conditionalFormatting>
  <conditionalFormatting sqref="I20:I21">
    <cfRule type="expression" dxfId="18" priority="19">
      <formula>H20=0</formula>
    </cfRule>
  </conditionalFormatting>
  <conditionalFormatting sqref="J20:J21">
    <cfRule type="expression" dxfId="17" priority="18">
      <formula>H20=0</formula>
    </cfRule>
  </conditionalFormatting>
  <conditionalFormatting sqref="C20:H21">
    <cfRule type="expression" dxfId="16" priority="17">
      <formula>C20&lt;&gt;C$3</formula>
    </cfRule>
  </conditionalFormatting>
  <conditionalFormatting sqref="K20:O20 K21:L21 N21:O21 S20:S21">
    <cfRule type="expression" dxfId="15" priority="16">
      <formula>K20&lt;&gt;K$3</formula>
    </cfRule>
  </conditionalFormatting>
  <conditionalFormatting sqref="I22">
    <cfRule type="expression" dxfId="14" priority="15">
      <formula>H22=0</formula>
    </cfRule>
  </conditionalFormatting>
  <conditionalFormatting sqref="J22">
    <cfRule type="expression" dxfId="13" priority="14">
      <formula>H22=0</formula>
    </cfRule>
  </conditionalFormatting>
  <conditionalFormatting sqref="C22:H22">
    <cfRule type="expression" dxfId="12" priority="13">
      <formula>C22&lt;&gt;C$3</formula>
    </cfRule>
  </conditionalFormatting>
  <conditionalFormatting sqref="M21">
    <cfRule type="expression" dxfId="11" priority="11">
      <formula>M21&lt;&gt;M$3</formula>
    </cfRule>
  </conditionalFormatting>
  <conditionalFormatting sqref="P18:R18">
    <cfRule type="expression" dxfId="10" priority="10">
      <formula>P18&lt;&gt;P$3</formula>
    </cfRule>
  </conditionalFormatting>
  <conditionalFormatting sqref="P19:R19">
    <cfRule type="expression" dxfId="9" priority="9">
      <formula>P19&lt;&gt;P$3</formula>
    </cfRule>
  </conditionalFormatting>
  <conditionalFormatting sqref="P20:R20">
    <cfRule type="expression" dxfId="8" priority="8">
      <formula>P20&lt;&gt;P$3</formula>
    </cfRule>
  </conditionalFormatting>
  <conditionalFormatting sqref="P21:R21">
    <cfRule type="expression" dxfId="7" priority="7">
      <formula>P21&lt;&gt;P$3</formula>
    </cfRule>
  </conditionalFormatting>
  <conditionalFormatting sqref="P22:R22">
    <cfRule type="expression" dxfId="6" priority="6">
      <formula>P22&lt;&gt;P$3</formula>
    </cfRule>
  </conditionalFormatting>
  <conditionalFormatting sqref="B4:B17">
    <cfRule type="expression" dxfId="5" priority="5">
      <formula>B4&lt;&gt;B$3</formula>
    </cfRule>
  </conditionalFormatting>
  <conditionalFormatting sqref="B18">
    <cfRule type="expression" dxfId="4" priority="4">
      <formula>B18&lt;&gt;B$3</formula>
    </cfRule>
  </conditionalFormatting>
  <conditionalFormatting sqref="B19">
    <cfRule type="expression" dxfId="3" priority="3">
      <formula>B19&lt;&gt;B$3</formula>
    </cfRule>
  </conditionalFormatting>
  <conditionalFormatting sqref="B20:B21">
    <cfRule type="expression" dxfId="2" priority="2">
      <formula>B20&lt;&gt;B$3</formula>
    </cfRule>
  </conditionalFormatting>
  <conditionalFormatting sqref="B22">
    <cfRule type="expression" dxfId="1" priority="1">
      <formula>B22&lt;&gt;B$3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A00AA-7AA7-4F1D-83AC-836CEFCF0BD8}">
  <sheetPr>
    <tabColor rgb="FF00B050"/>
    <pageSetUpPr fitToPage="1"/>
  </sheetPr>
  <dimension ref="A1:AK63"/>
  <sheetViews>
    <sheetView topLeftCell="L1" zoomScale="163" zoomScaleNormal="80" workbookViewId="0">
      <selection activeCell="G13" sqref="G13"/>
    </sheetView>
  </sheetViews>
  <sheetFormatPr baseColWidth="10" defaultRowHeight="13" x14ac:dyDescent="0.15"/>
  <cols>
    <col min="1" max="2" width="11.5" style="16"/>
    <col min="3" max="4" width="12.5" style="16" customWidth="1"/>
    <col min="5" max="5" width="10.33203125" style="16" customWidth="1"/>
    <col min="6" max="6" width="9.33203125" style="16" customWidth="1"/>
    <col min="7" max="7" width="14.33203125" style="16" customWidth="1"/>
    <col min="8" max="8" width="18.33203125" style="16" customWidth="1"/>
    <col min="9" max="9" width="28.33203125" style="16" bestFit="1" customWidth="1"/>
    <col min="10" max="10" width="31.6640625" style="16" bestFit="1" customWidth="1"/>
    <col min="11" max="11" width="20.6640625" style="16" bestFit="1" customWidth="1"/>
    <col min="12" max="12" width="30.33203125" style="16" bestFit="1" customWidth="1"/>
    <col min="13" max="13" width="32.5" style="16" bestFit="1" customWidth="1"/>
    <col min="14" max="14" width="30.6640625" style="16" bestFit="1" customWidth="1"/>
    <col min="15" max="15" width="6.5" style="16" customWidth="1"/>
    <col min="16" max="18" width="11.5" style="16"/>
    <col min="19" max="19" width="3.6640625" style="16" customWidth="1"/>
    <col min="20" max="20" width="12.6640625" style="16" customWidth="1"/>
    <col min="21" max="21" width="13.33203125" style="16" customWidth="1"/>
    <col min="22" max="22" width="11.5" style="17" customWidth="1"/>
    <col min="23" max="23" width="11.5" style="18" customWidth="1"/>
    <col min="24" max="24" width="15.5" style="19" bestFit="1" customWidth="1"/>
    <col min="25" max="25" width="23.6640625" style="16" customWidth="1"/>
    <col min="26" max="26" width="19.6640625" style="16" customWidth="1"/>
    <col min="27" max="27" width="11.5" style="16"/>
    <col min="28" max="28" width="11.5" style="20" customWidth="1"/>
    <col min="29" max="31" width="12.33203125" style="16" customWidth="1"/>
    <col min="32" max="32" width="4.5" style="16" customWidth="1"/>
    <col min="33" max="265" width="11.5" style="16"/>
    <col min="266" max="267" width="12.5" style="16" customWidth="1"/>
    <col min="268" max="268" width="10.33203125" style="16" customWidth="1"/>
    <col min="269" max="269" width="9.33203125" style="16" customWidth="1"/>
    <col min="270" max="270" width="14.33203125" style="16" customWidth="1"/>
    <col min="271" max="271" width="6.5" style="16" customWidth="1"/>
    <col min="272" max="274" width="11.5" style="16"/>
    <col min="275" max="275" width="3.6640625" style="16" customWidth="1"/>
    <col min="276" max="276" width="12.6640625" style="16" customWidth="1"/>
    <col min="277" max="277" width="13.33203125" style="16" customWidth="1"/>
    <col min="278" max="279" width="11.5" style="16" customWidth="1"/>
    <col min="280" max="280" width="15.5" style="16" bestFit="1" customWidth="1"/>
    <col min="281" max="281" width="15.5" style="16" customWidth="1"/>
    <col min="282" max="283" width="11.5" style="16"/>
    <col min="284" max="284" width="11.5" style="16" customWidth="1"/>
    <col min="285" max="287" width="12.33203125" style="16" customWidth="1"/>
    <col min="288" max="288" width="4.5" style="16" customWidth="1"/>
    <col min="289" max="521" width="11.5" style="16"/>
    <col min="522" max="523" width="12.5" style="16" customWidth="1"/>
    <col min="524" max="524" width="10.33203125" style="16" customWidth="1"/>
    <col min="525" max="525" width="9.33203125" style="16" customWidth="1"/>
    <col min="526" max="526" width="14.33203125" style="16" customWidth="1"/>
    <col min="527" max="527" width="6.5" style="16" customWidth="1"/>
    <col min="528" max="530" width="11.5" style="16"/>
    <col min="531" max="531" width="3.6640625" style="16" customWidth="1"/>
    <col min="532" max="532" width="12.6640625" style="16" customWidth="1"/>
    <col min="533" max="533" width="13.33203125" style="16" customWidth="1"/>
    <col min="534" max="535" width="11.5" style="16" customWidth="1"/>
    <col min="536" max="536" width="15.5" style="16" bestFit="1" customWidth="1"/>
    <col min="537" max="537" width="15.5" style="16" customWidth="1"/>
    <col min="538" max="539" width="11.5" style="16"/>
    <col min="540" max="540" width="11.5" style="16" customWidth="1"/>
    <col min="541" max="543" width="12.33203125" style="16" customWidth="1"/>
    <col min="544" max="544" width="4.5" style="16" customWidth="1"/>
    <col min="545" max="777" width="11.5" style="16"/>
    <col min="778" max="779" width="12.5" style="16" customWidth="1"/>
    <col min="780" max="780" width="10.33203125" style="16" customWidth="1"/>
    <col min="781" max="781" width="9.33203125" style="16" customWidth="1"/>
    <col min="782" max="782" width="14.33203125" style="16" customWidth="1"/>
    <col min="783" max="783" width="6.5" style="16" customWidth="1"/>
    <col min="784" max="786" width="11.5" style="16"/>
    <col min="787" max="787" width="3.6640625" style="16" customWidth="1"/>
    <col min="788" max="788" width="12.6640625" style="16" customWidth="1"/>
    <col min="789" max="789" width="13.33203125" style="16" customWidth="1"/>
    <col min="790" max="791" width="11.5" style="16" customWidth="1"/>
    <col min="792" max="792" width="15.5" style="16" bestFit="1" customWidth="1"/>
    <col min="793" max="793" width="15.5" style="16" customWidth="1"/>
    <col min="794" max="795" width="11.5" style="16"/>
    <col min="796" max="796" width="11.5" style="16" customWidth="1"/>
    <col min="797" max="799" width="12.33203125" style="16" customWidth="1"/>
    <col min="800" max="800" width="4.5" style="16" customWidth="1"/>
    <col min="801" max="1033" width="11.5" style="16"/>
    <col min="1034" max="1035" width="12.5" style="16" customWidth="1"/>
    <col min="1036" max="1036" width="10.33203125" style="16" customWidth="1"/>
    <col min="1037" max="1037" width="9.33203125" style="16" customWidth="1"/>
    <col min="1038" max="1038" width="14.33203125" style="16" customWidth="1"/>
    <col min="1039" max="1039" width="6.5" style="16" customWidth="1"/>
    <col min="1040" max="1042" width="11.5" style="16"/>
    <col min="1043" max="1043" width="3.6640625" style="16" customWidth="1"/>
    <col min="1044" max="1044" width="12.6640625" style="16" customWidth="1"/>
    <col min="1045" max="1045" width="13.33203125" style="16" customWidth="1"/>
    <col min="1046" max="1047" width="11.5" style="16" customWidth="1"/>
    <col min="1048" max="1048" width="15.5" style="16" bestFit="1" customWidth="1"/>
    <col min="1049" max="1049" width="15.5" style="16" customWidth="1"/>
    <col min="1050" max="1051" width="11.5" style="16"/>
    <col min="1052" max="1052" width="11.5" style="16" customWidth="1"/>
    <col min="1053" max="1055" width="12.33203125" style="16" customWidth="1"/>
    <col min="1056" max="1056" width="4.5" style="16" customWidth="1"/>
    <col min="1057" max="1289" width="11.5" style="16"/>
    <col min="1290" max="1291" width="12.5" style="16" customWidth="1"/>
    <col min="1292" max="1292" width="10.33203125" style="16" customWidth="1"/>
    <col min="1293" max="1293" width="9.33203125" style="16" customWidth="1"/>
    <col min="1294" max="1294" width="14.33203125" style="16" customWidth="1"/>
    <col min="1295" max="1295" width="6.5" style="16" customWidth="1"/>
    <col min="1296" max="1298" width="11.5" style="16"/>
    <col min="1299" max="1299" width="3.6640625" style="16" customWidth="1"/>
    <col min="1300" max="1300" width="12.6640625" style="16" customWidth="1"/>
    <col min="1301" max="1301" width="13.33203125" style="16" customWidth="1"/>
    <col min="1302" max="1303" width="11.5" style="16" customWidth="1"/>
    <col min="1304" max="1304" width="15.5" style="16" bestFit="1" customWidth="1"/>
    <col min="1305" max="1305" width="15.5" style="16" customWidth="1"/>
    <col min="1306" max="1307" width="11.5" style="16"/>
    <col min="1308" max="1308" width="11.5" style="16" customWidth="1"/>
    <col min="1309" max="1311" width="12.33203125" style="16" customWidth="1"/>
    <col min="1312" max="1312" width="4.5" style="16" customWidth="1"/>
    <col min="1313" max="1545" width="11.5" style="16"/>
    <col min="1546" max="1547" width="12.5" style="16" customWidth="1"/>
    <col min="1548" max="1548" width="10.33203125" style="16" customWidth="1"/>
    <col min="1549" max="1549" width="9.33203125" style="16" customWidth="1"/>
    <col min="1550" max="1550" width="14.33203125" style="16" customWidth="1"/>
    <col min="1551" max="1551" width="6.5" style="16" customWidth="1"/>
    <col min="1552" max="1554" width="11.5" style="16"/>
    <col min="1555" max="1555" width="3.6640625" style="16" customWidth="1"/>
    <col min="1556" max="1556" width="12.6640625" style="16" customWidth="1"/>
    <col min="1557" max="1557" width="13.33203125" style="16" customWidth="1"/>
    <col min="1558" max="1559" width="11.5" style="16" customWidth="1"/>
    <col min="1560" max="1560" width="15.5" style="16" bestFit="1" customWidth="1"/>
    <col min="1561" max="1561" width="15.5" style="16" customWidth="1"/>
    <col min="1562" max="1563" width="11.5" style="16"/>
    <col min="1564" max="1564" width="11.5" style="16" customWidth="1"/>
    <col min="1565" max="1567" width="12.33203125" style="16" customWidth="1"/>
    <col min="1568" max="1568" width="4.5" style="16" customWidth="1"/>
    <col min="1569" max="1801" width="11.5" style="16"/>
    <col min="1802" max="1803" width="12.5" style="16" customWidth="1"/>
    <col min="1804" max="1804" width="10.33203125" style="16" customWidth="1"/>
    <col min="1805" max="1805" width="9.33203125" style="16" customWidth="1"/>
    <col min="1806" max="1806" width="14.33203125" style="16" customWidth="1"/>
    <col min="1807" max="1807" width="6.5" style="16" customWidth="1"/>
    <col min="1808" max="1810" width="11.5" style="16"/>
    <col min="1811" max="1811" width="3.6640625" style="16" customWidth="1"/>
    <col min="1812" max="1812" width="12.6640625" style="16" customWidth="1"/>
    <col min="1813" max="1813" width="13.33203125" style="16" customWidth="1"/>
    <col min="1814" max="1815" width="11.5" style="16" customWidth="1"/>
    <col min="1816" max="1816" width="15.5" style="16" bestFit="1" customWidth="1"/>
    <col min="1817" max="1817" width="15.5" style="16" customWidth="1"/>
    <col min="1818" max="1819" width="11.5" style="16"/>
    <col min="1820" max="1820" width="11.5" style="16" customWidth="1"/>
    <col min="1821" max="1823" width="12.33203125" style="16" customWidth="1"/>
    <col min="1824" max="1824" width="4.5" style="16" customWidth="1"/>
    <col min="1825" max="2057" width="11.5" style="16"/>
    <col min="2058" max="2059" width="12.5" style="16" customWidth="1"/>
    <col min="2060" max="2060" width="10.33203125" style="16" customWidth="1"/>
    <col min="2061" max="2061" width="9.33203125" style="16" customWidth="1"/>
    <col min="2062" max="2062" width="14.33203125" style="16" customWidth="1"/>
    <col min="2063" max="2063" width="6.5" style="16" customWidth="1"/>
    <col min="2064" max="2066" width="11.5" style="16"/>
    <col min="2067" max="2067" width="3.6640625" style="16" customWidth="1"/>
    <col min="2068" max="2068" width="12.6640625" style="16" customWidth="1"/>
    <col min="2069" max="2069" width="13.33203125" style="16" customWidth="1"/>
    <col min="2070" max="2071" width="11.5" style="16" customWidth="1"/>
    <col min="2072" max="2072" width="15.5" style="16" bestFit="1" customWidth="1"/>
    <col min="2073" max="2073" width="15.5" style="16" customWidth="1"/>
    <col min="2074" max="2075" width="11.5" style="16"/>
    <col min="2076" max="2076" width="11.5" style="16" customWidth="1"/>
    <col min="2077" max="2079" width="12.33203125" style="16" customWidth="1"/>
    <col min="2080" max="2080" width="4.5" style="16" customWidth="1"/>
    <col min="2081" max="2313" width="11.5" style="16"/>
    <col min="2314" max="2315" width="12.5" style="16" customWidth="1"/>
    <col min="2316" max="2316" width="10.33203125" style="16" customWidth="1"/>
    <col min="2317" max="2317" width="9.33203125" style="16" customWidth="1"/>
    <col min="2318" max="2318" width="14.33203125" style="16" customWidth="1"/>
    <col min="2319" max="2319" width="6.5" style="16" customWidth="1"/>
    <col min="2320" max="2322" width="11.5" style="16"/>
    <col min="2323" max="2323" width="3.6640625" style="16" customWidth="1"/>
    <col min="2324" max="2324" width="12.6640625" style="16" customWidth="1"/>
    <col min="2325" max="2325" width="13.33203125" style="16" customWidth="1"/>
    <col min="2326" max="2327" width="11.5" style="16" customWidth="1"/>
    <col min="2328" max="2328" width="15.5" style="16" bestFit="1" customWidth="1"/>
    <col min="2329" max="2329" width="15.5" style="16" customWidth="1"/>
    <col min="2330" max="2331" width="11.5" style="16"/>
    <col min="2332" max="2332" width="11.5" style="16" customWidth="1"/>
    <col min="2333" max="2335" width="12.33203125" style="16" customWidth="1"/>
    <col min="2336" max="2336" width="4.5" style="16" customWidth="1"/>
    <col min="2337" max="2569" width="11.5" style="16"/>
    <col min="2570" max="2571" width="12.5" style="16" customWidth="1"/>
    <col min="2572" max="2572" width="10.33203125" style="16" customWidth="1"/>
    <col min="2573" max="2573" width="9.33203125" style="16" customWidth="1"/>
    <col min="2574" max="2574" width="14.33203125" style="16" customWidth="1"/>
    <col min="2575" max="2575" width="6.5" style="16" customWidth="1"/>
    <col min="2576" max="2578" width="11.5" style="16"/>
    <col min="2579" max="2579" width="3.6640625" style="16" customWidth="1"/>
    <col min="2580" max="2580" width="12.6640625" style="16" customWidth="1"/>
    <col min="2581" max="2581" width="13.33203125" style="16" customWidth="1"/>
    <col min="2582" max="2583" width="11.5" style="16" customWidth="1"/>
    <col min="2584" max="2584" width="15.5" style="16" bestFit="1" customWidth="1"/>
    <col min="2585" max="2585" width="15.5" style="16" customWidth="1"/>
    <col min="2586" max="2587" width="11.5" style="16"/>
    <col min="2588" max="2588" width="11.5" style="16" customWidth="1"/>
    <col min="2589" max="2591" width="12.33203125" style="16" customWidth="1"/>
    <col min="2592" max="2592" width="4.5" style="16" customWidth="1"/>
    <col min="2593" max="2825" width="11.5" style="16"/>
    <col min="2826" max="2827" width="12.5" style="16" customWidth="1"/>
    <col min="2828" max="2828" width="10.33203125" style="16" customWidth="1"/>
    <col min="2829" max="2829" width="9.33203125" style="16" customWidth="1"/>
    <col min="2830" max="2830" width="14.33203125" style="16" customWidth="1"/>
    <col min="2831" max="2831" width="6.5" style="16" customWidth="1"/>
    <col min="2832" max="2834" width="11.5" style="16"/>
    <col min="2835" max="2835" width="3.6640625" style="16" customWidth="1"/>
    <col min="2836" max="2836" width="12.6640625" style="16" customWidth="1"/>
    <col min="2837" max="2837" width="13.33203125" style="16" customWidth="1"/>
    <col min="2838" max="2839" width="11.5" style="16" customWidth="1"/>
    <col min="2840" max="2840" width="15.5" style="16" bestFit="1" customWidth="1"/>
    <col min="2841" max="2841" width="15.5" style="16" customWidth="1"/>
    <col min="2842" max="2843" width="11.5" style="16"/>
    <col min="2844" max="2844" width="11.5" style="16" customWidth="1"/>
    <col min="2845" max="2847" width="12.33203125" style="16" customWidth="1"/>
    <col min="2848" max="2848" width="4.5" style="16" customWidth="1"/>
    <col min="2849" max="3081" width="11.5" style="16"/>
    <col min="3082" max="3083" width="12.5" style="16" customWidth="1"/>
    <col min="3084" max="3084" width="10.33203125" style="16" customWidth="1"/>
    <col min="3085" max="3085" width="9.33203125" style="16" customWidth="1"/>
    <col min="3086" max="3086" width="14.33203125" style="16" customWidth="1"/>
    <col min="3087" max="3087" width="6.5" style="16" customWidth="1"/>
    <col min="3088" max="3090" width="11.5" style="16"/>
    <col min="3091" max="3091" width="3.6640625" style="16" customWidth="1"/>
    <col min="3092" max="3092" width="12.6640625" style="16" customWidth="1"/>
    <col min="3093" max="3093" width="13.33203125" style="16" customWidth="1"/>
    <col min="3094" max="3095" width="11.5" style="16" customWidth="1"/>
    <col min="3096" max="3096" width="15.5" style="16" bestFit="1" customWidth="1"/>
    <col min="3097" max="3097" width="15.5" style="16" customWidth="1"/>
    <col min="3098" max="3099" width="11.5" style="16"/>
    <col min="3100" max="3100" width="11.5" style="16" customWidth="1"/>
    <col min="3101" max="3103" width="12.33203125" style="16" customWidth="1"/>
    <col min="3104" max="3104" width="4.5" style="16" customWidth="1"/>
    <col min="3105" max="3337" width="11.5" style="16"/>
    <col min="3338" max="3339" width="12.5" style="16" customWidth="1"/>
    <col min="3340" max="3340" width="10.33203125" style="16" customWidth="1"/>
    <col min="3341" max="3341" width="9.33203125" style="16" customWidth="1"/>
    <col min="3342" max="3342" width="14.33203125" style="16" customWidth="1"/>
    <col min="3343" max="3343" width="6.5" style="16" customWidth="1"/>
    <col min="3344" max="3346" width="11.5" style="16"/>
    <col min="3347" max="3347" width="3.6640625" style="16" customWidth="1"/>
    <col min="3348" max="3348" width="12.6640625" style="16" customWidth="1"/>
    <col min="3349" max="3349" width="13.33203125" style="16" customWidth="1"/>
    <col min="3350" max="3351" width="11.5" style="16" customWidth="1"/>
    <col min="3352" max="3352" width="15.5" style="16" bestFit="1" customWidth="1"/>
    <col min="3353" max="3353" width="15.5" style="16" customWidth="1"/>
    <col min="3354" max="3355" width="11.5" style="16"/>
    <col min="3356" max="3356" width="11.5" style="16" customWidth="1"/>
    <col min="3357" max="3359" width="12.33203125" style="16" customWidth="1"/>
    <col min="3360" max="3360" width="4.5" style="16" customWidth="1"/>
    <col min="3361" max="3593" width="11.5" style="16"/>
    <col min="3594" max="3595" width="12.5" style="16" customWidth="1"/>
    <col min="3596" max="3596" width="10.33203125" style="16" customWidth="1"/>
    <col min="3597" max="3597" width="9.33203125" style="16" customWidth="1"/>
    <col min="3598" max="3598" width="14.33203125" style="16" customWidth="1"/>
    <col min="3599" max="3599" width="6.5" style="16" customWidth="1"/>
    <col min="3600" max="3602" width="11.5" style="16"/>
    <col min="3603" max="3603" width="3.6640625" style="16" customWidth="1"/>
    <col min="3604" max="3604" width="12.6640625" style="16" customWidth="1"/>
    <col min="3605" max="3605" width="13.33203125" style="16" customWidth="1"/>
    <col min="3606" max="3607" width="11.5" style="16" customWidth="1"/>
    <col min="3608" max="3608" width="15.5" style="16" bestFit="1" customWidth="1"/>
    <col min="3609" max="3609" width="15.5" style="16" customWidth="1"/>
    <col min="3610" max="3611" width="11.5" style="16"/>
    <col min="3612" max="3612" width="11.5" style="16" customWidth="1"/>
    <col min="3613" max="3615" width="12.33203125" style="16" customWidth="1"/>
    <col min="3616" max="3616" width="4.5" style="16" customWidth="1"/>
    <col min="3617" max="3849" width="11.5" style="16"/>
    <col min="3850" max="3851" width="12.5" style="16" customWidth="1"/>
    <col min="3852" max="3852" width="10.33203125" style="16" customWidth="1"/>
    <col min="3853" max="3853" width="9.33203125" style="16" customWidth="1"/>
    <col min="3854" max="3854" width="14.33203125" style="16" customWidth="1"/>
    <col min="3855" max="3855" width="6.5" style="16" customWidth="1"/>
    <col min="3856" max="3858" width="11.5" style="16"/>
    <col min="3859" max="3859" width="3.6640625" style="16" customWidth="1"/>
    <col min="3860" max="3860" width="12.6640625" style="16" customWidth="1"/>
    <col min="3861" max="3861" width="13.33203125" style="16" customWidth="1"/>
    <col min="3862" max="3863" width="11.5" style="16" customWidth="1"/>
    <col min="3864" max="3864" width="15.5" style="16" bestFit="1" customWidth="1"/>
    <col min="3865" max="3865" width="15.5" style="16" customWidth="1"/>
    <col min="3866" max="3867" width="11.5" style="16"/>
    <col min="3868" max="3868" width="11.5" style="16" customWidth="1"/>
    <col min="3869" max="3871" width="12.33203125" style="16" customWidth="1"/>
    <col min="3872" max="3872" width="4.5" style="16" customWidth="1"/>
    <col min="3873" max="4105" width="11.5" style="16"/>
    <col min="4106" max="4107" width="12.5" style="16" customWidth="1"/>
    <col min="4108" max="4108" width="10.33203125" style="16" customWidth="1"/>
    <col min="4109" max="4109" width="9.33203125" style="16" customWidth="1"/>
    <col min="4110" max="4110" width="14.33203125" style="16" customWidth="1"/>
    <col min="4111" max="4111" width="6.5" style="16" customWidth="1"/>
    <col min="4112" max="4114" width="11.5" style="16"/>
    <col min="4115" max="4115" width="3.6640625" style="16" customWidth="1"/>
    <col min="4116" max="4116" width="12.6640625" style="16" customWidth="1"/>
    <col min="4117" max="4117" width="13.33203125" style="16" customWidth="1"/>
    <col min="4118" max="4119" width="11.5" style="16" customWidth="1"/>
    <col min="4120" max="4120" width="15.5" style="16" bestFit="1" customWidth="1"/>
    <col min="4121" max="4121" width="15.5" style="16" customWidth="1"/>
    <col min="4122" max="4123" width="11.5" style="16"/>
    <col min="4124" max="4124" width="11.5" style="16" customWidth="1"/>
    <col min="4125" max="4127" width="12.33203125" style="16" customWidth="1"/>
    <col min="4128" max="4128" width="4.5" style="16" customWidth="1"/>
    <col min="4129" max="4361" width="11.5" style="16"/>
    <col min="4362" max="4363" width="12.5" style="16" customWidth="1"/>
    <col min="4364" max="4364" width="10.33203125" style="16" customWidth="1"/>
    <col min="4365" max="4365" width="9.33203125" style="16" customWidth="1"/>
    <col min="4366" max="4366" width="14.33203125" style="16" customWidth="1"/>
    <col min="4367" max="4367" width="6.5" style="16" customWidth="1"/>
    <col min="4368" max="4370" width="11.5" style="16"/>
    <col min="4371" max="4371" width="3.6640625" style="16" customWidth="1"/>
    <col min="4372" max="4372" width="12.6640625" style="16" customWidth="1"/>
    <col min="4373" max="4373" width="13.33203125" style="16" customWidth="1"/>
    <col min="4374" max="4375" width="11.5" style="16" customWidth="1"/>
    <col min="4376" max="4376" width="15.5" style="16" bestFit="1" customWidth="1"/>
    <col min="4377" max="4377" width="15.5" style="16" customWidth="1"/>
    <col min="4378" max="4379" width="11.5" style="16"/>
    <col min="4380" max="4380" width="11.5" style="16" customWidth="1"/>
    <col min="4381" max="4383" width="12.33203125" style="16" customWidth="1"/>
    <col min="4384" max="4384" width="4.5" style="16" customWidth="1"/>
    <col min="4385" max="4617" width="11.5" style="16"/>
    <col min="4618" max="4619" width="12.5" style="16" customWidth="1"/>
    <col min="4620" max="4620" width="10.33203125" style="16" customWidth="1"/>
    <col min="4621" max="4621" width="9.33203125" style="16" customWidth="1"/>
    <col min="4622" max="4622" width="14.33203125" style="16" customWidth="1"/>
    <col min="4623" max="4623" width="6.5" style="16" customWidth="1"/>
    <col min="4624" max="4626" width="11.5" style="16"/>
    <col min="4627" max="4627" width="3.6640625" style="16" customWidth="1"/>
    <col min="4628" max="4628" width="12.6640625" style="16" customWidth="1"/>
    <col min="4629" max="4629" width="13.33203125" style="16" customWidth="1"/>
    <col min="4630" max="4631" width="11.5" style="16" customWidth="1"/>
    <col min="4632" max="4632" width="15.5" style="16" bestFit="1" customWidth="1"/>
    <col min="4633" max="4633" width="15.5" style="16" customWidth="1"/>
    <col min="4634" max="4635" width="11.5" style="16"/>
    <col min="4636" max="4636" width="11.5" style="16" customWidth="1"/>
    <col min="4637" max="4639" width="12.33203125" style="16" customWidth="1"/>
    <col min="4640" max="4640" width="4.5" style="16" customWidth="1"/>
    <col min="4641" max="4873" width="11.5" style="16"/>
    <col min="4874" max="4875" width="12.5" style="16" customWidth="1"/>
    <col min="4876" max="4876" width="10.33203125" style="16" customWidth="1"/>
    <col min="4877" max="4877" width="9.33203125" style="16" customWidth="1"/>
    <col min="4878" max="4878" width="14.33203125" style="16" customWidth="1"/>
    <col min="4879" max="4879" width="6.5" style="16" customWidth="1"/>
    <col min="4880" max="4882" width="11.5" style="16"/>
    <col min="4883" max="4883" width="3.6640625" style="16" customWidth="1"/>
    <col min="4884" max="4884" width="12.6640625" style="16" customWidth="1"/>
    <col min="4885" max="4885" width="13.33203125" style="16" customWidth="1"/>
    <col min="4886" max="4887" width="11.5" style="16" customWidth="1"/>
    <col min="4888" max="4888" width="15.5" style="16" bestFit="1" customWidth="1"/>
    <col min="4889" max="4889" width="15.5" style="16" customWidth="1"/>
    <col min="4890" max="4891" width="11.5" style="16"/>
    <col min="4892" max="4892" width="11.5" style="16" customWidth="1"/>
    <col min="4893" max="4895" width="12.33203125" style="16" customWidth="1"/>
    <col min="4896" max="4896" width="4.5" style="16" customWidth="1"/>
    <col min="4897" max="5129" width="11.5" style="16"/>
    <col min="5130" max="5131" width="12.5" style="16" customWidth="1"/>
    <col min="5132" max="5132" width="10.33203125" style="16" customWidth="1"/>
    <col min="5133" max="5133" width="9.33203125" style="16" customWidth="1"/>
    <col min="5134" max="5134" width="14.33203125" style="16" customWidth="1"/>
    <col min="5135" max="5135" width="6.5" style="16" customWidth="1"/>
    <col min="5136" max="5138" width="11.5" style="16"/>
    <col min="5139" max="5139" width="3.6640625" style="16" customWidth="1"/>
    <col min="5140" max="5140" width="12.6640625" style="16" customWidth="1"/>
    <col min="5141" max="5141" width="13.33203125" style="16" customWidth="1"/>
    <col min="5142" max="5143" width="11.5" style="16" customWidth="1"/>
    <col min="5144" max="5144" width="15.5" style="16" bestFit="1" customWidth="1"/>
    <col min="5145" max="5145" width="15.5" style="16" customWidth="1"/>
    <col min="5146" max="5147" width="11.5" style="16"/>
    <col min="5148" max="5148" width="11.5" style="16" customWidth="1"/>
    <col min="5149" max="5151" width="12.33203125" style="16" customWidth="1"/>
    <col min="5152" max="5152" width="4.5" style="16" customWidth="1"/>
    <col min="5153" max="5385" width="11.5" style="16"/>
    <col min="5386" max="5387" width="12.5" style="16" customWidth="1"/>
    <col min="5388" max="5388" width="10.33203125" style="16" customWidth="1"/>
    <col min="5389" max="5389" width="9.33203125" style="16" customWidth="1"/>
    <col min="5390" max="5390" width="14.33203125" style="16" customWidth="1"/>
    <col min="5391" max="5391" width="6.5" style="16" customWidth="1"/>
    <col min="5392" max="5394" width="11.5" style="16"/>
    <col min="5395" max="5395" width="3.6640625" style="16" customWidth="1"/>
    <col min="5396" max="5396" width="12.6640625" style="16" customWidth="1"/>
    <col min="5397" max="5397" width="13.33203125" style="16" customWidth="1"/>
    <col min="5398" max="5399" width="11.5" style="16" customWidth="1"/>
    <col min="5400" max="5400" width="15.5" style="16" bestFit="1" customWidth="1"/>
    <col min="5401" max="5401" width="15.5" style="16" customWidth="1"/>
    <col min="5402" max="5403" width="11.5" style="16"/>
    <col min="5404" max="5404" width="11.5" style="16" customWidth="1"/>
    <col min="5405" max="5407" width="12.33203125" style="16" customWidth="1"/>
    <col min="5408" max="5408" width="4.5" style="16" customWidth="1"/>
    <col min="5409" max="5641" width="11.5" style="16"/>
    <col min="5642" max="5643" width="12.5" style="16" customWidth="1"/>
    <col min="5644" max="5644" width="10.33203125" style="16" customWidth="1"/>
    <col min="5645" max="5645" width="9.33203125" style="16" customWidth="1"/>
    <col min="5646" max="5646" width="14.33203125" style="16" customWidth="1"/>
    <col min="5647" max="5647" width="6.5" style="16" customWidth="1"/>
    <col min="5648" max="5650" width="11.5" style="16"/>
    <col min="5651" max="5651" width="3.6640625" style="16" customWidth="1"/>
    <col min="5652" max="5652" width="12.6640625" style="16" customWidth="1"/>
    <col min="5653" max="5653" width="13.33203125" style="16" customWidth="1"/>
    <col min="5654" max="5655" width="11.5" style="16" customWidth="1"/>
    <col min="5656" max="5656" width="15.5" style="16" bestFit="1" customWidth="1"/>
    <col min="5657" max="5657" width="15.5" style="16" customWidth="1"/>
    <col min="5658" max="5659" width="11.5" style="16"/>
    <col min="5660" max="5660" width="11.5" style="16" customWidth="1"/>
    <col min="5661" max="5663" width="12.33203125" style="16" customWidth="1"/>
    <col min="5664" max="5664" width="4.5" style="16" customWidth="1"/>
    <col min="5665" max="5897" width="11.5" style="16"/>
    <col min="5898" max="5899" width="12.5" style="16" customWidth="1"/>
    <col min="5900" max="5900" width="10.33203125" style="16" customWidth="1"/>
    <col min="5901" max="5901" width="9.33203125" style="16" customWidth="1"/>
    <col min="5902" max="5902" width="14.33203125" style="16" customWidth="1"/>
    <col min="5903" max="5903" width="6.5" style="16" customWidth="1"/>
    <col min="5904" max="5906" width="11.5" style="16"/>
    <col min="5907" max="5907" width="3.6640625" style="16" customWidth="1"/>
    <col min="5908" max="5908" width="12.6640625" style="16" customWidth="1"/>
    <col min="5909" max="5909" width="13.33203125" style="16" customWidth="1"/>
    <col min="5910" max="5911" width="11.5" style="16" customWidth="1"/>
    <col min="5912" max="5912" width="15.5" style="16" bestFit="1" customWidth="1"/>
    <col min="5913" max="5913" width="15.5" style="16" customWidth="1"/>
    <col min="5914" max="5915" width="11.5" style="16"/>
    <col min="5916" max="5916" width="11.5" style="16" customWidth="1"/>
    <col min="5917" max="5919" width="12.33203125" style="16" customWidth="1"/>
    <col min="5920" max="5920" width="4.5" style="16" customWidth="1"/>
    <col min="5921" max="6153" width="11.5" style="16"/>
    <col min="6154" max="6155" width="12.5" style="16" customWidth="1"/>
    <col min="6156" max="6156" width="10.33203125" style="16" customWidth="1"/>
    <col min="6157" max="6157" width="9.33203125" style="16" customWidth="1"/>
    <col min="6158" max="6158" width="14.33203125" style="16" customWidth="1"/>
    <col min="6159" max="6159" width="6.5" style="16" customWidth="1"/>
    <col min="6160" max="6162" width="11.5" style="16"/>
    <col min="6163" max="6163" width="3.6640625" style="16" customWidth="1"/>
    <col min="6164" max="6164" width="12.6640625" style="16" customWidth="1"/>
    <col min="6165" max="6165" width="13.33203125" style="16" customWidth="1"/>
    <col min="6166" max="6167" width="11.5" style="16" customWidth="1"/>
    <col min="6168" max="6168" width="15.5" style="16" bestFit="1" customWidth="1"/>
    <col min="6169" max="6169" width="15.5" style="16" customWidth="1"/>
    <col min="6170" max="6171" width="11.5" style="16"/>
    <col min="6172" max="6172" width="11.5" style="16" customWidth="1"/>
    <col min="6173" max="6175" width="12.33203125" style="16" customWidth="1"/>
    <col min="6176" max="6176" width="4.5" style="16" customWidth="1"/>
    <col min="6177" max="6409" width="11.5" style="16"/>
    <col min="6410" max="6411" width="12.5" style="16" customWidth="1"/>
    <col min="6412" max="6412" width="10.33203125" style="16" customWidth="1"/>
    <col min="6413" max="6413" width="9.33203125" style="16" customWidth="1"/>
    <col min="6414" max="6414" width="14.33203125" style="16" customWidth="1"/>
    <col min="6415" max="6415" width="6.5" style="16" customWidth="1"/>
    <col min="6416" max="6418" width="11.5" style="16"/>
    <col min="6419" max="6419" width="3.6640625" style="16" customWidth="1"/>
    <col min="6420" max="6420" width="12.6640625" style="16" customWidth="1"/>
    <col min="6421" max="6421" width="13.33203125" style="16" customWidth="1"/>
    <col min="6422" max="6423" width="11.5" style="16" customWidth="1"/>
    <col min="6424" max="6424" width="15.5" style="16" bestFit="1" customWidth="1"/>
    <col min="6425" max="6425" width="15.5" style="16" customWidth="1"/>
    <col min="6426" max="6427" width="11.5" style="16"/>
    <col min="6428" max="6428" width="11.5" style="16" customWidth="1"/>
    <col min="6429" max="6431" width="12.33203125" style="16" customWidth="1"/>
    <col min="6432" max="6432" width="4.5" style="16" customWidth="1"/>
    <col min="6433" max="6665" width="11.5" style="16"/>
    <col min="6666" max="6667" width="12.5" style="16" customWidth="1"/>
    <col min="6668" max="6668" width="10.33203125" style="16" customWidth="1"/>
    <col min="6669" max="6669" width="9.33203125" style="16" customWidth="1"/>
    <col min="6670" max="6670" width="14.33203125" style="16" customWidth="1"/>
    <col min="6671" max="6671" width="6.5" style="16" customWidth="1"/>
    <col min="6672" max="6674" width="11.5" style="16"/>
    <col min="6675" max="6675" width="3.6640625" style="16" customWidth="1"/>
    <col min="6676" max="6676" width="12.6640625" style="16" customWidth="1"/>
    <col min="6677" max="6677" width="13.33203125" style="16" customWidth="1"/>
    <col min="6678" max="6679" width="11.5" style="16" customWidth="1"/>
    <col min="6680" max="6680" width="15.5" style="16" bestFit="1" customWidth="1"/>
    <col min="6681" max="6681" width="15.5" style="16" customWidth="1"/>
    <col min="6682" max="6683" width="11.5" style="16"/>
    <col min="6684" max="6684" width="11.5" style="16" customWidth="1"/>
    <col min="6685" max="6687" width="12.33203125" style="16" customWidth="1"/>
    <col min="6688" max="6688" width="4.5" style="16" customWidth="1"/>
    <col min="6689" max="6921" width="11.5" style="16"/>
    <col min="6922" max="6923" width="12.5" style="16" customWidth="1"/>
    <col min="6924" max="6924" width="10.33203125" style="16" customWidth="1"/>
    <col min="6925" max="6925" width="9.33203125" style="16" customWidth="1"/>
    <col min="6926" max="6926" width="14.33203125" style="16" customWidth="1"/>
    <col min="6927" max="6927" width="6.5" style="16" customWidth="1"/>
    <col min="6928" max="6930" width="11.5" style="16"/>
    <col min="6931" max="6931" width="3.6640625" style="16" customWidth="1"/>
    <col min="6932" max="6932" width="12.6640625" style="16" customWidth="1"/>
    <col min="6933" max="6933" width="13.33203125" style="16" customWidth="1"/>
    <col min="6934" max="6935" width="11.5" style="16" customWidth="1"/>
    <col min="6936" max="6936" width="15.5" style="16" bestFit="1" customWidth="1"/>
    <col min="6937" max="6937" width="15.5" style="16" customWidth="1"/>
    <col min="6938" max="6939" width="11.5" style="16"/>
    <col min="6940" max="6940" width="11.5" style="16" customWidth="1"/>
    <col min="6941" max="6943" width="12.33203125" style="16" customWidth="1"/>
    <col min="6944" max="6944" width="4.5" style="16" customWidth="1"/>
    <col min="6945" max="7177" width="11.5" style="16"/>
    <col min="7178" max="7179" width="12.5" style="16" customWidth="1"/>
    <col min="7180" max="7180" width="10.33203125" style="16" customWidth="1"/>
    <col min="7181" max="7181" width="9.33203125" style="16" customWidth="1"/>
    <col min="7182" max="7182" width="14.33203125" style="16" customWidth="1"/>
    <col min="7183" max="7183" width="6.5" style="16" customWidth="1"/>
    <col min="7184" max="7186" width="11.5" style="16"/>
    <col min="7187" max="7187" width="3.6640625" style="16" customWidth="1"/>
    <col min="7188" max="7188" width="12.6640625" style="16" customWidth="1"/>
    <col min="7189" max="7189" width="13.33203125" style="16" customWidth="1"/>
    <col min="7190" max="7191" width="11.5" style="16" customWidth="1"/>
    <col min="7192" max="7192" width="15.5" style="16" bestFit="1" customWidth="1"/>
    <col min="7193" max="7193" width="15.5" style="16" customWidth="1"/>
    <col min="7194" max="7195" width="11.5" style="16"/>
    <col min="7196" max="7196" width="11.5" style="16" customWidth="1"/>
    <col min="7197" max="7199" width="12.33203125" style="16" customWidth="1"/>
    <col min="7200" max="7200" width="4.5" style="16" customWidth="1"/>
    <col min="7201" max="7433" width="11.5" style="16"/>
    <col min="7434" max="7435" width="12.5" style="16" customWidth="1"/>
    <col min="7436" max="7436" width="10.33203125" style="16" customWidth="1"/>
    <col min="7437" max="7437" width="9.33203125" style="16" customWidth="1"/>
    <col min="7438" max="7438" width="14.33203125" style="16" customWidth="1"/>
    <col min="7439" max="7439" width="6.5" style="16" customWidth="1"/>
    <col min="7440" max="7442" width="11.5" style="16"/>
    <col min="7443" max="7443" width="3.6640625" style="16" customWidth="1"/>
    <col min="7444" max="7444" width="12.6640625" style="16" customWidth="1"/>
    <col min="7445" max="7445" width="13.33203125" style="16" customWidth="1"/>
    <col min="7446" max="7447" width="11.5" style="16" customWidth="1"/>
    <col min="7448" max="7448" width="15.5" style="16" bestFit="1" customWidth="1"/>
    <col min="7449" max="7449" width="15.5" style="16" customWidth="1"/>
    <col min="7450" max="7451" width="11.5" style="16"/>
    <col min="7452" max="7452" width="11.5" style="16" customWidth="1"/>
    <col min="7453" max="7455" width="12.33203125" style="16" customWidth="1"/>
    <col min="7456" max="7456" width="4.5" style="16" customWidth="1"/>
    <col min="7457" max="7689" width="11.5" style="16"/>
    <col min="7690" max="7691" width="12.5" style="16" customWidth="1"/>
    <col min="7692" max="7692" width="10.33203125" style="16" customWidth="1"/>
    <col min="7693" max="7693" width="9.33203125" style="16" customWidth="1"/>
    <col min="7694" max="7694" width="14.33203125" style="16" customWidth="1"/>
    <col min="7695" max="7695" width="6.5" style="16" customWidth="1"/>
    <col min="7696" max="7698" width="11.5" style="16"/>
    <col min="7699" max="7699" width="3.6640625" style="16" customWidth="1"/>
    <col min="7700" max="7700" width="12.6640625" style="16" customWidth="1"/>
    <col min="7701" max="7701" width="13.33203125" style="16" customWidth="1"/>
    <col min="7702" max="7703" width="11.5" style="16" customWidth="1"/>
    <col min="7704" max="7704" width="15.5" style="16" bestFit="1" customWidth="1"/>
    <col min="7705" max="7705" width="15.5" style="16" customWidth="1"/>
    <col min="7706" max="7707" width="11.5" style="16"/>
    <col min="7708" max="7708" width="11.5" style="16" customWidth="1"/>
    <col min="7709" max="7711" width="12.33203125" style="16" customWidth="1"/>
    <col min="7712" max="7712" width="4.5" style="16" customWidth="1"/>
    <col min="7713" max="7945" width="11.5" style="16"/>
    <col min="7946" max="7947" width="12.5" style="16" customWidth="1"/>
    <col min="7948" max="7948" width="10.33203125" style="16" customWidth="1"/>
    <col min="7949" max="7949" width="9.33203125" style="16" customWidth="1"/>
    <col min="7950" max="7950" width="14.33203125" style="16" customWidth="1"/>
    <col min="7951" max="7951" width="6.5" style="16" customWidth="1"/>
    <col min="7952" max="7954" width="11.5" style="16"/>
    <col min="7955" max="7955" width="3.6640625" style="16" customWidth="1"/>
    <col min="7956" max="7956" width="12.6640625" style="16" customWidth="1"/>
    <col min="7957" max="7957" width="13.33203125" style="16" customWidth="1"/>
    <col min="7958" max="7959" width="11.5" style="16" customWidth="1"/>
    <col min="7960" max="7960" width="15.5" style="16" bestFit="1" customWidth="1"/>
    <col min="7961" max="7961" width="15.5" style="16" customWidth="1"/>
    <col min="7962" max="7963" width="11.5" style="16"/>
    <col min="7964" max="7964" width="11.5" style="16" customWidth="1"/>
    <col min="7965" max="7967" width="12.33203125" style="16" customWidth="1"/>
    <col min="7968" max="7968" width="4.5" style="16" customWidth="1"/>
    <col min="7969" max="8201" width="11.5" style="16"/>
    <col min="8202" max="8203" width="12.5" style="16" customWidth="1"/>
    <col min="8204" max="8204" width="10.33203125" style="16" customWidth="1"/>
    <col min="8205" max="8205" width="9.33203125" style="16" customWidth="1"/>
    <col min="8206" max="8206" width="14.33203125" style="16" customWidth="1"/>
    <col min="8207" max="8207" width="6.5" style="16" customWidth="1"/>
    <col min="8208" max="8210" width="11.5" style="16"/>
    <col min="8211" max="8211" width="3.6640625" style="16" customWidth="1"/>
    <col min="8212" max="8212" width="12.6640625" style="16" customWidth="1"/>
    <col min="8213" max="8213" width="13.33203125" style="16" customWidth="1"/>
    <col min="8214" max="8215" width="11.5" style="16" customWidth="1"/>
    <col min="8216" max="8216" width="15.5" style="16" bestFit="1" customWidth="1"/>
    <col min="8217" max="8217" width="15.5" style="16" customWidth="1"/>
    <col min="8218" max="8219" width="11.5" style="16"/>
    <col min="8220" max="8220" width="11.5" style="16" customWidth="1"/>
    <col min="8221" max="8223" width="12.33203125" style="16" customWidth="1"/>
    <col min="8224" max="8224" width="4.5" style="16" customWidth="1"/>
    <col min="8225" max="8457" width="11.5" style="16"/>
    <col min="8458" max="8459" width="12.5" style="16" customWidth="1"/>
    <col min="8460" max="8460" width="10.33203125" style="16" customWidth="1"/>
    <col min="8461" max="8461" width="9.33203125" style="16" customWidth="1"/>
    <col min="8462" max="8462" width="14.33203125" style="16" customWidth="1"/>
    <col min="8463" max="8463" width="6.5" style="16" customWidth="1"/>
    <col min="8464" max="8466" width="11.5" style="16"/>
    <col min="8467" max="8467" width="3.6640625" style="16" customWidth="1"/>
    <col min="8468" max="8468" width="12.6640625" style="16" customWidth="1"/>
    <col min="8469" max="8469" width="13.33203125" style="16" customWidth="1"/>
    <col min="8470" max="8471" width="11.5" style="16" customWidth="1"/>
    <col min="8472" max="8472" width="15.5" style="16" bestFit="1" customWidth="1"/>
    <col min="8473" max="8473" width="15.5" style="16" customWidth="1"/>
    <col min="8474" max="8475" width="11.5" style="16"/>
    <col min="8476" max="8476" width="11.5" style="16" customWidth="1"/>
    <col min="8477" max="8479" width="12.33203125" style="16" customWidth="1"/>
    <col min="8480" max="8480" width="4.5" style="16" customWidth="1"/>
    <col min="8481" max="8713" width="11.5" style="16"/>
    <col min="8714" max="8715" width="12.5" style="16" customWidth="1"/>
    <col min="8716" max="8716" width="10.33203125" style="16" customWidth="1"/>
    <col min="8717" max="8717" width="9.33203125" style="16" customWidth="1"/>
    <col min="8718" max="8718" width="14.33203125" style="16" customWidth="1"/>
    <col min="8719" max="8719" width="6.5" style="16" customWidth="1"/>
    <col min="8720" max="8722" width="11.5" style="16"/>
    <col min="8723" max="8723" width="3.6640625" style="16" customWidth="1"/>
    <col min="8724" max="8724" width="12.6640625" style="16" customWidth="1"/>
    <col min="8725" max="8725" width="13.33203125" style="16" customWidth="1"/>
    <col min="8726" max="8727" width="11.5" style="16" customWidth="1"/>
    <col min="8728" max="8728" width="15.5" style="16" bestFit="1" customWidth="1"/>
    <col min="8729" max="8729" width="15.5" style="16" customWidth="1"/>
    <col min="8730" max="8731" width="11.5" style="16"/>
    <col min="8732" max="8732" width="11.5" style="16" customWidth="1"/>
    <col min="8733" max="8735" width="12.33203125" style="16" customWidth="1"/>
    <col min="8736" max="8736" width="4.5" style="16" customWidth="1"/>
    <col min="8737" max="8969" width="11.5" style="16"/>
    <col min="8970" max="8971" width="12.5" style="16" customWidth="1"/>
    <col min="8972" max="8972" width="10.33203125" style="16" customWidth="1"/>
    <col min="8973" max="8973" width="9.33203125" style="16" customWidth="1"/>
    <col min="8974" max="8974" width="14.33203125" style="16" customWidth="1"/>
    <col min="8975" max="8975" width="6.5" style="16" customWidth="1"/>
    <col min="8976" max="8978" width="11.5" style="16"/>
    <col min="8979" max="8979" width="3.6640625" style="16" customWidth="1"/>
    <col min="8980" max="8980" width="12.6640625" style="16" customWidth="1"/>
    <col min="8981" max="8981" width="13.33203125" style="16" customWidth="1"/>
    <col min="8982" max="8983" width="11.5" style="16" customWidth="1"/>
    <col min="8984" max="8984" width="15.5" style="16" bestFit="1" customWidth="1"/>
    <col min="8985" max="8985" width="15.5" style="16" customWidth="1"/>
    <col min="8986" max="8987" width="11.5" style="16"/>
    <col min="8988" max="8988" width="11.5" style="16" customWidth="1"/>
    <col min="8989" max="8991" width="12.33203125" style="16" customWidth="1"/>
    <col min="8992" max="8992" width="4.5" style="16" customWidth="1"/>
    <col min="8993" max="9225" width="11.5" style="16"/>
    <col min="9226" max="9227" width="12.5" style="16" customWidth="1"/>
    <col min="9228" max="9228" width="10.33203125" style="16" customWidth="1"/>
    <col min="9229" max="9229" width="9.33203125" style="16" customWidth="1"/>
    <col min="9230" max="9230" width="14.33203125" style="16" customWidth="1"/>
    <col min="9231" max="9231" width="6.5" style="16" customWidth="1"/>
    <col min="9232" max="9234" width="11.5" style="16"/>
    <col min="9235" max="9235" width="3.6640625" style="16" customWidth="1"/>
    <col min="9236" max="9236" width="12.6640625" style="16" customWidth="1"/>
    <col min="9237" max="9237" width="13.33203125" style="16" customWidth="1"/>
    <col min="9238" max="9239" width="11.5" style="16" customWidth="1"/>
    <col min="9240" max="9240" width="15.5" style="16" bestFit="1" customWidth="1"/>
    <col min="9241" max="9241" width="15.5" style="16" customWidth="1"/>
    <col min="9242" max="9243" width="11.5" style="16"/>
    <col min="9244" max="9244" width="11.5" style="16" customWidth="1"/>
    <col min="9245" max="9247" width="12.33203125" style="16" customWidth="1"/>
    <col min="9248" max="9248" width="4.5" style="16" customWidth="1"/>
    <col min="9249" max="9481" width="11.5" style="16"/>
    <col min="9482" max="9483" width="12.5" style="16" customWidth="1"/>
    <col min="9484" max="9484" width="10.33203125" style="16" customWidth="1"/>
    <col min="9485" max="9485" width="9.33203125" style="16" customWidth="1"/>
    <col min="9486" max="9486" width="14.33203125" style="16" customWidth="1"/>
    <col min="9487" max="9487" width="6.5" style="16" customWidth="1"/>
    <col min="9488" max="9490" width="11.5" style="16"/>
    <col min="9491" max="9491" width="3.6640625" style="16" customWidth="1"/>
    <col min="9492" max="9492" width="12.6640625" style="16" customWidth="1"/>
    <col min="9493" max="9493" width="13.33203125" style="16" customWidth="1"/>
    <col min="9494" max="9495" width="11.5" style="16" customWidth="1"/>
    <col min="9496" max="9496" width="15.5" style="16" bestFit="1" customWidth="1"/>
    <col min="9497" max="9497" width="15.5" style="16" customWidth="1"/>
    <col min="9498" max="9499" width="11.5" style="16"/>
    <col min="9500" max="9500" width="11.5" style="16" customWidth="1"/>
    <col min="9501" max="9503" width="12.33203125" style="16" customWidth="1"/>
    <col min="9504" max="9504" width="4.5" style="16" customWidth="1"/>
    <col min="9505" max="9737" width="11.5" style="16"/>
    <col min="9738" max="9739" width="12.5" style="16" customWidth="1"/>
    <col min="9740" max="9740" width="10.33203125" style="16" customWidth="1"/>
    <col min="9741" max="9741" width="9.33203125" style="16" customWidth="1"/>
    <col min="9742" max="9742" width="14.33203125" style="16" customWidth="1"/>
    <col min="9743" max="9743" width="6.5" style="16" customWidth="1"/>
    <col min="9744" max="9746" width="11.5" style="16"/>
    <col min="9747" max="9747" width="3.6640625" style="16" customWidth="1"/>
    <col min="9748" max="9748" width="12.6640625" style="16" customWidth="1"/>
    <col min="9749" max="9749" width="13.33203125" style="16" customWidth="1"/>
    <col min="9750" max="9751" width="11.5" style="16" customWidth="1"/>
    <col min="9752" max="9752" width="15.5" style="16" bestFit="1" customWidth="1"/>
    <col min="9753" max="9753" width="15.5" style="16" customWidth="1"/>
    <col min="9754" max="9755" width="11.5" style="16"/>
    <col min="9756" max="9756" width="11.5" style="16" customWidth="1"/>
    <col min="9757" max="9759" width="12.33203125" style="16" customWidth="1"/>
    <col min="9760" max="9760" width="4.5" style="16" customWidth="1"/>
    <col min="9761" max="9993" width="11.5" style="16"/>
    <col min="9994" max="9995" width="12.5" style="16" customWidth="1"/>
    <col min="9996" max="9996" width="10.33203125" style="16" customWidth="1"/>
    <col min="9997" max="9997" width="9.33203125" style="16" customWidth="1"/>
    <col min="9998" max="9998" width="14.33203125" style="16" customWidth="1"/>
    <col min="9999" max="9999" width="6.5" style="16" customWidth="1"/>
    <col min="10000" max="10002" width="11.5" style="16"/>
    <col min="10003" max="10003" width="3.6640625" style="16" customWidth="1"/>
    <col min="10004" max="10004" width="12.6640625" style="16" customWidth="1"/>
    <col min="10005" max="10005" width="13.33203125" style="16" customWidth="1"/>
    <col min="10006" max="10007" width="11.5" style="16" customWidth="1"/>
    <col min="10008" max="10008" width="15.5" style="16" bestFit="1" customWidth="1"/>
    <col min="10009" max="10009" width="15.5" style="16" customWidth="1"/>
    <col min="10010" max="10011" width="11.5" style="16"/>
    <col min="10012" max="10012" width="11.5" style="16" customWidth="1"/>
    <col min="10013" max="10015" width="12.33203125" style="16" customWidth="1"/>
    <col min="10016" max="10016" width="4.5" style="16" customWidth="1"/>
    <col min="10017" max="10249" width="11.5" style="16"/>
    <col min="10250" max="10251" width="12.5" style="16" customWidth="1"/>
    <col min="10252" max="10252" width="10.33203125" style="16" customWidth="1"/>
    <col min="10253" max="10253" width="9.33203125" style="16" customWidth="1"/>
    <col min="10254" max="10254" width="14.33203125" style="16" customWidth="1"/>
    <col min="10255" max="10255" width="6.5" style="16" customWidth="1"/>
    <col min="10256" max="10258" width="11.5" style="16"/>
    <col min="10259" max="10259" width="3.6640625" style="16" customWidth="1"/>
    <col min="10260" max="10260" width="12.6640625" style="16" customWidth="1"/>
    <col min="10261" max="10261" width="13.33203125" style="16" customWidth="1"/>
    <col min="10262" max="10263" width="11.5" style="16" customWidth="1"/>
    <col min="10264" max="10264" width="15.5" style="16" bestFit="1" customWidth="1"/>
    <col min="10265" max="10265" width="15.5" style="16" customWidth="1"/>
    <col min="10266" max="10267" width="11.5" style="16"/>
    <col min="10268" max="10268" width="11.5" style="16" customWidth="1"/>
    <col min="10269" max="10271" width="12.33203125" style="16" customWidth="1"/>
    <col min="10272" max="10272" width="4.5" style="16" customWidth="1"/>
    <col min="10273" max="10505" width="11.5" style="16"/>
    <col min="10506" max="10507" width="12.5" style="16" customWidth="1"/>
    <col min="10508" max="10508" width="10.33203125" style="16" customWidth="1"/>
    <col min="10509" max="10509" width="9.33203125" style="16" customWidth="1"/>
    <col min="10510" max="10510" width="14.33203125" style="16" customWidth="1"/>
    <col min="10511" max="10511" width="6.5" style="16" customWidth="1"/>
    <col min="10512" max="10514" width="11.5" style="16"/>
    <col min="10515" max="10515" width="3.6640625" style="16" customWidth="1"/>
    <col min="10516" max="10516" width="12.6640625" style="16" customWidth="1"/>
    <col min="10517" max="10517" width="13.33203125" style="16" customWidth="1"/>
    <col min="10518" max="10519" width="11.5" style="16" customWidth="1"/>
    <col min="10520" max="10520" width="15.5" style="16" bestFit="1" customWidth="1"/>
    <col min="10521" max="10521" width="15.5" style="16" customWidth="1"/>
    <col min="10522" max="10523" width="11.5" style="16"/>
    <col min="10524" max="10524" width="11.5" style="16" customWidth="1"/>
    <col min="10525" max="10527" width="12.33203125" style="16" customWidth="1"/>
    <col min="10528" max="10528" width="4.5" style="16" customWidth="1"/>
    <col min="10529" max="10761" width="11.5" style="16"/>
    <col min="10762" max="10763" width="12.5" style="16" customWidth="1"/>
    <col min="10764" max="10764" width="10.33203125" style="16" customWidth="1"/>
    <col min="10765" max="10765" width="9.33203125" style="16" customWidth="1"/>
    <col min="10766" max="10766" width="14.33203125" style="16" customWidth="1"/>
    <col min="10767" max="10767" width="6.5" style="16" customWidth="1"/>
    <col min="10768" max="10770" width="11.5" style="16"/>
    <col min="10771" max="10771" width="3.6640625" style="16" customWidth="1"/>
    <col min="10772" max="10772" width="12.6640625" style="16" customWidth="1"/>
    <col min="10773" max="10773" width="13.33203125" style="16" customWidth="1"/>
    <col min="10774" max="10775" width="11.5" style="16" customWidth="1"/>
    <col min="10776" max="10776" width="15.5" style="16" bestFit="1" customWidth="1"/>
    <col min="10777" max="10777" width="15.5" style="16" customWidth="1"/>
    <col min="10778" max="10779" width="11.5" style="16"/>
    <col min="10780" max="10780" width="11.5" style="16" customWidth="1"/>
    <col min="10781" max="10783" width="12.33203125" style="16" customWidth="1"/>
    <col min="10784" max="10784" width="4.5" style="16" customWidth="1"/>
    <col min="10785" max="11017" width="11.5" style="16"/>
    <col min="11018" max="11019" width="12.5" style="16" customWidth="1"/>
    <col min="11020" max="11020" width="10.33203125" style="16" customWidth="1"/>
    <col min="11021" max="11021" width="9.33203125" style="16" customWidth="1"/>
    <col min="11022" max="11022" width="14.33203125" style="16" customWidth="1"/>
    <col min="11023" max="11023" width="6.5" style="16" customWidth="1"/>
    <col min="11024" max="11026" width="11.5" style="16"/>
    <col min="11027" max="11027" width="3.6640625" style="16" customWidth="1"/>
    <col min="11028" max="11028" width="12.6640625" style="16" customWidth="1"/>
    <col min="11029" max="11029" width="13.33203125" style="16" customWidth="1"/>
    <col min="11030" max="11031" width="11.5" style="16" customWidth="1"/>
    <col min="11032" max="11032" width="15.5" style="16" bestFit="1" customWidth="1"/>
    <col min="11033" max="11033" width="15.5" style="16" customWidth="1"/>
    <col min="11034" max="11035" width="11.5" style="16"/>
    <col min="11036" max="11036" width="11.5" style="16" customWidth="1"/>
    <col min="11037" max="11039" width="12.33203125" style="16" customWidth="1"/>
    <col min="11040" max="11040" width="4.5" style="16" customWidth="1"/>
    <col min="11041" max="11273" width="11.5" style="16"/>
    <col min="11274" max="11275" width="12.5" style="16" customWidth="1"/>
    <col min="11276" max="11276" width="10.33203125" style="16" customWidth="1"/>
    <col min="11277" max="11277" width="9.33203125" style="16" customWidth="1"/>
    <col min="11278" max="11278" width="14.33203125" style="16" customWidth="1"/>
    <col min="11279" max="11279" width="6.5" style="16" customWidth="1"/>
    <col min="11280" max="11282" width="11.5" style="16"/>
    <col min="11283" max="11283" width="3.6640625" style="16" customWidth="1"/>
    <col min="11284" max="11284" width="12.6640625" style="16" customWidth="1"/>
    <col min="11285" max="11285" width="13.33203125" style="16" customWidth="1"/>
    <col min="11286" max="11287" width="11.5" style="16" customWidth="1"/>
    <col min="11288" max="11288" width="15.5" style="16" bestFit="1" customWidth="1"/>
    <col min="11289" max="11289" width="15.5" style="16" customWidth="1"/>
    <col min="11290" max="11291" width="11.5" style="16"/>
    <col min="11292" max="11292" width="11.5" style="16" customWidth="1"/>
    <col min="11293" max="11295" width="12.33203125" style="16" customWidth="1"/>
    <col min="11296" max="11296" width="4.5" style="16" customWidth="1"/>
    <col min="11297" max="11529" width="11.5" style="16"/>
    <col min="11530" max="11531" width="12.5" style="16" customWidth="1"/>
    <col min="11532" max="11532" width="10.33203125" style="16" customWidth="1"/>
    <col min="11533" max="11533" width="9.33203125" style="16" customWidth="1"/>
    <col min="11534" max="11534" width="14.33203125" style="16" customWidth="1"/>
    <col min="11535" max="11535" width="6.5" style="16" customWidth="1"/>
    <col min="11536" max="11538" width="11.5" style="16"/>
    <col min="11539" max="11539" width="3.6640625" style="16" customWidth="1"/>
    <col min="11540" max="11540" width="12.6640625" style="16" customWidth="1"/>
    <col min="11541" max="11541" width="13.33203125" style="16" customWidth="1"/>
    <col min="11542" max="11543" width="11.5" style="16" customWidth="1"/>
    <col min="11544" max="11544" width="15.5" style="16" bestFit="1" customWidth="1"/>
    <col min="11545" max="11545" width="15.5" style="16" customWidth="1"/>
    <col min="11546" max="11547" width="11.5" style="16"/>
    <col min="11548" max="11548" width="11.5" style="16" customWidth="1"/>
    <col min="11549" max="11551" width="12.33203125" style="16" customWidth="1"/>
    <col min="11552" max="11552" width="4.5" style="16" customWidth="1"/>
    <col min="11553" max="11785" width="11.5" style="16"/>
    <col min="11786" max="11787" width="12.5" style="16" customWidth="1"/>
    <col min="11788" max="11788" width="10.33203125" style="16" customWidth="1"/>
    <col min="11789" max="11789" width="9.33203125" style="16" customWidth="1"/>
    <col min="11790" max="11790" width="14.33203125" style="16" customWidth="1"/>
    <col min="11791" max="11791" width="6.5" style="16" customWidth="1"/>
    <col min="11792" max="11794" width="11.5" style="16"/>
    <col min="11795" max="11795" width="3.6640625" style="16" customWidth="1"/>
    <col min="11796" max="11796" width="12.6640625" style="16" customWidth="1"/>
    <col min="11797" max="11797" width="13.33203125" style="16" customWidth="1"/>
    <col min="11798" max="11799" width="11.5" style="16" customWidth="1"/>
    <col min="11800" max="11800" width="15.5" style="16" bestFit="1" customWidth="1"/>
    <col min="11801" max="11801" width="15.5" style="16" customWidth="1"/>
    <col min="11802" max="11803" width="11.5" style="16"/>
    <col min="11804" max="11804" width="11.5" style="16" customWidth="1"/>
    <col min="11805" max="11807" width="12.33203125" style="16" customWidth="1"/>
    <col min="11808" max="11808" width="4.5" style="16" customWidth="1"/>
    <col min="11809" max="12041" width="11.5" style="16"/>
    <col min="12042" max="12043" width="12.5" style="16" customWidth="1"/>
    <col min="12044" max="12044" width="10.33203125" style="16" customWidth="1"/>
    <col min="12045" max="12045" width="9.33203125" style="16" customWidth="1"/>
    <col min="12046" max="12046" width="14.33203125" style="16" customWidth="1"/>
    <col min="12047" max="12047" width="6.5" style="16" customWidth="1"/>
    <col min="12048" max="12050" width="11.5" style="16"/>
    <col min="12051" max="12051" width="3.6640625" style="16" customWidth="1"/>
    <col min="12052" max="12052" width="12.6640625" style="16" customWidth="1"/>
    <col min="12053" max="12053" width="13.33203125" style="16" customWidth="1"/>
    <col min="12054" max="12055" width="11.5" style="16" customWidth="1"/>
    <col min="12056" max="12056" width="15.5" style="16" bestFit="1" customWidth="1"/>
    <col min="12057" max="12057" width="15.5" style="16" customWidth="1"/>
    <col min="12058" max="12059" width="11.5" style="16"/>
    <col min="12060" max="12060" width="11.5" style="16" customWidth="1"/>
    <col min="12061" max="12063" width="12.33203125" style="16" customWidth="1"/>
    <col min="12064" max="12064" width="4.5" style="16" customWidth="1"/>
    <col min="12065" max="12297" width="11.5" style="16"/>
    <col min="12298" max="12299" width="12.5" style="16" customWidth="1"/>
    <col min="12300" max="12300" width="10.33203125" style="16" customWidth="1"/>
    <col min="12301" max="12301" width="9.33203125" style="16" customWidth="1"/>
    <col min="12302" max="12302" width="14.33203125" style="16" customWidth="1"/>
    <col min="12303" max="12303" width="6.5" style="16" customWidth="1"/>
    <col min="12304" max="12306" width="11.5" style="16"/>
    <col min="12307" max="12307" width="3.6640625" style="16" customWidth="1"/>
    <col min="12308" max="12308" width="12.6640625" style="16" customWidth="1"/>
    <col min="12309" max="12309" width="13.33203125" style="16" customWidth="1"/>
    <col min="12310" max="12311" width="11.5" style="16" customWidth="1"/>
    <col min="12312" max="12312" width="15.5" style="16" bestFit="1" customWidth="1"/>
    <col min="12313" max="12313" width="15.5" style="16" customWidth="1"/>
    <col min="12314" max="12315" width="11.5" style="16"/>
    <col min="12316" max="12316" width="11.5" style="16" customWidth="1"/>
    <col min="12317" max="12319" width="12.33203125" style="16" customWidth="1"/>
    <col min="12320" max="12320" width="4.5" style="16" customWidth="1"/>
    <col min="12321" max="12553" width="11.5" style="16"/>
    <col min="12554" max="12555" width="12.5" style="16" customWidth="1"/>
    <col min="12556" max="12556" width="10.33203125" style="16" customWidth="1"/>
    <col min="12557" max="12557" width="9.33203125" style="16" customWidth="1"/>
    <col min="12558" max="12558" width="14.33203125" style="16" customWidth="1"/>
    <col min="12559" max="12559" width="6.5" style="16" customWidth="1"/>
    <col min="12560" max="12562" width="11.5" style="16"/>
    <col min="12563" max="12563" width="3.6640625" style="16" customWidth="1"/>
    <col min="12564" max="12564" width="12.6640625" style="16" customWidth="1"/>
    <col min="12565" max="12565" width="13.33203125" style="16" customWidth="1"/>
    <col min="12566" max="12567" width="11.5" style="16" customWidth="1"/>
    <col min="12568" max="12568" width="15.5" style="16" bestFit="1" customWidth="1"/>
    <col min="12569" max="12569" width="15.5" style="16" customWidth="1"/>
    <col min="12570" max="12571" width="11.5" style="16"/>
    <col min="12572" max="12572" width="11.5" style="16" customWidth="1"/>
    <col min="12573" max="12575" width="12.33203125" style="16" customWidth="1"/>
    <col min="12576" max="12576" width="4.5" style="16" customWidth="1"/>
    <col min="12577" max="12809" width="11.5" style="16"/>
    <col min="12810" max="12811" width="12.5" style="16" customWidth="1"/>
    <col min="12812" max="12812" width="10.33203125" style="16" customWidth="1"/>
    <col min="12813" max="12813" width="9.33203125" style="16" customWidth="1"/>
    <col min="12814" max="12814" width="14.33203125" style="16" customWidth="1"/>
    <col min="12815" max="12815" width="6.5" style="16" customWidth="1"/>
    <col min="12816" max="12818" width="11.5" style="16"/>
    <col min="12819" max="12819" width="3.6640625" style="16" customWidth="1"/>
    <col min="12820" max="12820" width="12.6640625" style="16" customWidth="1"/>
    <col min="12821" max="12821" width="13.33203125" style="16" customWidth="1"/>
    <col min="12822" max="12823" width="11.5" style="16" customWidth="1"/>
    <col min="12824" max="12824" width="15.5" style="16" bestFit="1" customWidth="1"/>
    <col min="12825" max="12825" width="15.5" style="16" customWidth="1"/>
    <col min="12826" max="12827" width="11.5" style="16"/>
    <col min="12828" max="12828" width="11.5" style="16" customWidth="1"/>
    <col min="12829" max="12831" width="12.33203125" style="16" customWidth="1"/>
    <col min="12832" max="12832" width="4.5" style="16" customWidth="1"/>
    <col min="12833" max="13065" width="11.5" style="16"/>
    <col min="13066" max="13067" width="12.5" style="16" customWidth="1"/>
    <col min="13068" max="13068" width="10.33203125" style="16" customWidth="1"/>
    <col min="13069" max="13069" width="9.33203125" style="16" customWidth="1"/>
    <col min="13070" max="13070" width="14.33203125" style="16" customWidth="1"/>
    <col min="13071" max="13071" width="6.5" style="16" customWidth="1"/>
    <col min="13072" max="13074" width="11.5" style="16"/>
    <col min="13075" max="13075" width="3.6640625" style="16" customWidth="1"/>
    <col min="13076" max="13076" width="12.6640625" style="16" customWidth="1"/>
    <col min="13077" max="13077" width="13.33203125" style="16" customWidth="1"/>
    <col min="13078" max="13079" width="11.5" style="16" customWidth="1"/>
    <col min="13080" max="13080" width="15.5" style="16" bestFit="1" customWidth="1"/>
    <col min="13081" max="13081" width="15.5" style="16" customWidth="1"/>
    <col min="13082" max="13083" width="11.5" style="16"/>
    <col min="13084" max="13084" width="11.5" style="16" customWidth="1"/>
    <col min="13085" max="13087" width="12.33203125" style="16" customWidth="1"/>
    <col min="13088" max="13088" width="4.5" style="16" customWidth="1"/>
    <col min="13089" max="13321" width="11.5" style="16"/>
    <col min="13322" max="13323" width="12.5" style="16" customWidth="1"/>
    <col min="13324" max="13324" width="10.33203125" style="16" customWidth="1"/>
    <col min="13325" max="13325" width="9.33203125" style="16" customWidth="1"/>
    <col min="13326" max="13326" width="14.33203125" style="16" customWidth="1"/>
    <col min="13327" max="13327" width="6.5" style="16" customWidth="1"/>
    <col min="13328" max="13330" width="11.5" style="16"/>
    <col min="13331" max="13331" width="3.6640625" style="16" customWidth="1"/>
    <col min="13332" max="13332" width="12.6640625" style="16" customWidth="1"/>
    <col min="13333" max="13333" width="13.33203125" style="16" customWidth="1"/>
    <col min="13334" max="13335" width="11.5" style="16" customWidth="1"/>
    <col min="13336" max="13336" width="15.5" style="16" bestFit="1" customWidth="1"/>
    <col min="13337" max="13337" width="15.5" style="16" customWidth="1"/>
    <col min="13338" max="13339" width="11.5" style="16"/>
    <col min="13340" max="13340" width="11.5" style="16" customWidth="1"/>
    <col min="13341" max="13343" width="12.33203125" style="16" customWidth="1"/>
    <col min="13344" max="13344" width="4.5" style="16" customWidth="1"/>
    <col min="13345" max="13577" width="11.5" style="16"/>
    <col min="13578" max="13579" width="12.5" style="16" customWidth="1"/>
    <col min="13580" max="13580" width="10.33203125" style="16" customWidth="1"/>
    <col min="13581" max="13581" width="9.33203125" style="16" customWidth="1"/>
    <col min="13582" max="13582" width="14.33203125" style="16" customWidth="1"/>
    <col min="13583" max="13583" width="6.5" style="16" customWidth="1"/>
    <col min="13584" max="13586" width="11.5" style="16"/>
    <col min="13587" max="13587" width="3.6640625" style="16" customWidth="1"/>
    <col min="13588" max="13588" width="12.6640625" style="16" customWidth="1"/>
    <col min="13589" max="13589" width="13.33203125" style="16" customWidth="1"/>
    <col min="13590" max="13591" width="11.5" style="16" customWidth="1"/>
    <col min="13592" max="13592" width="15.5" style="16" bestFit="1" customWidth="1"/>
    <col min="13593" max="13593" width="15.5" style="16" customWidth="1"/>
    <col min="13594" max="13595" width="11.5" style="16"/>
    <col min="13596" max="13596" width="11.5" style="16" customWidth="1"/>
    <col min="13597" max="13599" width="12.33203125" style="16" customWidth="1"/>
    <col min="13600" max="13600" width="4.5" style="16" customWidth="1"/>
    <col min="13601" max="13833" width="11.5" style="16"/>
    <col min="13834" max="13835" width="12.5" style="16" customWidth="1"/>
    <col min="13836" max="13836" width="10.33203125" style="16" customWidth="1"/>
    <col min="13837" max="13837" width="9.33203125" style="16" customWidth="1"/>
    <col min="13838" max="13838" width="14.33203125" style="16" customWidth="1"/>
    <col min="13839" max="13839" width="6.5" style="16" customWidth="1"/>
    <col min="13840" max="13842" width="11.5" style="16"/>
    <col min="13843" max="13843" width="3.6640625" style="16" customWidth="1"/>
    <col min="13844" max="13844" width="12.6640625" style="16" customWidth="1"/>
    <col min="13845" max="13845" width="13.33203125" style="16" customWidth="1"/>
    <col min="13846" max="13847" width="11.5" style="16" customWidth="1"/>
    <col min="13848" max="13848" width="15.5" style="16" bestFit="1" customWidth="1"/>
    <col min="13849" max="13849" width="15.5" style="16" customWidth="1"/>
    <col min="13850" max="13851" width="11.5" style="16"/>
    <col min="13852" max="13852" width="11.5" style="16" customWidth="1"/>
    <col min="13853" max="13855" width="12.33203125" style="16" customWidth="1"/>
    <col min="13856" max="13856" width="4.5" style="16" customWidth="1"/>
    <col min="13857" max="14089" width="11.5" style="16"/>
    <col min="14090" max="14091" width="12.5" style="16" customWidth="1"/>
    <col min="14092" max="14092" width="10.33203125" style="16" customWidth="1"/>
    <col min="14093" max="14093" width="9.33203125" style="16" customWidth="1"/>
    <col min="14094" max="14094" width="14.33203125" style="16" customWidth="1"/>
    <col min="14095" max="14095" width="6.5" style="16" customWidth="1"/>
    <col min="14096" max="14098" width="11.5" style="16"/>
    <col min="14099" max="14099" width="3.6640625" style="16" customWidth="1"/>
    <col min="14100" max="14100" width="12.6640625" style="16" customWidth="1"/>
    <col min="14101" max="14101" width="13.33203125" style="16" customWidth="1"/>
    <col min="14102" max="14103" width="11.5" style="16" customWidth="1"/>
    <col min="14104" max="14104" width="15.5" style="16" bestFit="1" customWidth="1"/>
    <col min="14105" max="14105" width="15.5" style="16" customWidth="1"/>
    <col min="14106" max="14107" width="11.5" style="16"/>
    <col min="14108" max="14108" width="11.5" style="16" customWidth="1"/>
    <col min="14109" max="14111" width="12.33203125" style="16" customWidth="1"/>
    <col min="14112" max="14112" width="4.5" style="16" customWidth="1"/>
    <col min="14113" max="14345" width="11.5" style="16"/>
    <col min="14346" max="14347" width="12.5" style="16" customWidth="1"/>
    <col min="14348" max="14348" width="10.33203125" style="16" customWidth="1"/>
    <col min="14349" max="14349" width="9.33203125" style="16" customWidth="1"/>
    <col min="14350" max="14350" width="14.33203125" style="16" customWidth="1"/>
    <col min="14351" max="14351" width="6.5" style="16" customWidth="1"/>
    <col min="14352" max="14354" width="11.5" style="16"/>
    <col min="14355" max="14355" width="3.6640625" style="16" customWidth="1"/>
    <col min="14356" max="14356" width="12.6640625" style="16" customWidth="1"/>
    <col min="14357" max="14357" width="13.33203125" style="16" customWidth="1"/>
    <col min="14358" max="14359" width="11.5" style="16" customWidth="1"/>
    <col min="14360" max="14360" width="15.5" style="16" bestFit="1" customWidth="1"/>
    <col min="14361" max="14361" width="15.5" style="16" customWidth="1"/>
    <col min="14362" max="14363" width="11.5" style="16"/>
    <col min="14364" max="14364" width="11.5" style="16" customWidth="1"/>
    <col min="14365" max="14367" width="12.33203125" style="16" customWidth="1"/>
    <col min="14368" max="14368" width="4.5" style="16" customWidth="1"/>
    <col min="14369" max="14601" width="11.5" style="16"/>
    <col min="14602" max="14603" width="12.5" style="16" customWidth="1"/>
    <col min="14604" max="14604" width="10.33203125" style="16" customWidth="1"/>
    <col min="14605" max="14605" width="9.33203125" style="16" customWidth="1"/>
    <col min="14606" max="14606" width="14.33203125" style="16" customWidth="1"/>
    <col min="14607" max="14607" width="6.5" style="16" customWidth="1"/>
    <col min="14608" max="14610" width="11.5" style="16"/>
    <col min="14611" max="14611" width="3.6640625" style="16" customWidth="1"/>
    <col min="14612" max="14612" width="12.6640625" style="16" customWidth="1"/>
    <col min="14613" max="14613" width="13.33203125" style="16" customWidth="1"/>
    <col min="14614" max="14615" width="11.5" style="16" customWidth="1"/>
    <col min="14616" max="14616" width="15.5" style="16" bestFit="1" customWidth="1"/>
    <col min="14617" max="14617" width="15.5" style="16" customWidth="1"/>
    <col min="14618" max="14619" width="11.5" style="16"/>
    <col min="14620" max="14620" width="11.5" style="16" customWidth="1"/>
    <col min="14621" max="14623" width="12.33203125" style="16" customWidth="1"/>
    <col min="14624" max="14624" width="4.5" style="16" customWidth="1"/>
    <col min="14625" max="14857" width="11.5" style="16"/>
    <col min="14858" max="14859" width="12.5" style="16" customWidth="1"/>
    <col min="14860" max="14860" width="10.33203125" style="16" customWidth="1"/>
    <col min="14861" max="14861" width="9.33203125" style="16" customWidth="1"/>
    <col min="14862" max="14862" width="14.33203125" style="16" customWidth="1"/>
    <col min="14863" max="14863" width="6.5" style="16" customWidth="1"/>
    <col min="14864" max="14866" width="11.5" style="16"/>
    <col min="14867" max="14867" width="3.6640625" style="16" customWidth="1"/>
    <col min="14868" max="14868" width="12.6640625" style="16" customWidth="1"/>
    <col min="14869" max="14869" width="13.33203125" style="16" customWidth="1"/>
    <col min="14870" max="14871" width="11.5" style="16" customWidth="1"/>
    <col min="14872" max="14872" width="15.5" style="16" bestFit="1" customWidth="1"/>
    <col min="14873" max="14873" width="15.5" style="16" customWidth="1"/>
    <col min="14874" max="14875" width="11.5" style="16"/>
    <col min="14876" max="14876" width="11.5" style="16" customWidth="1"/>
    <col min="14877" max="14879" width="12.33203125" style="16" customWidth="1"/>
    <col min="14880" max="14880" width="4.5" style="16" customWidth="1"/>
    <col min="14881" max="15113" width="11.5" style="16"/>
    <col min="15114" max="15115" width="12.5" style="16" customWidth="1"/>
    <col min="15116" max="15116" width="10.33203125" style="16" customWidth="1"/>
    <col min="15117" max="15117" width="9.33203125" style="16" customWidth="1"/>
    <col min="15118" max="15118" width="14.33203125" style="16" customWidth="1"/>
    <col min="15119" max="15119" width="6.5" style="16" customWidth="1"/>
    <col min="15120" max="15122" width="11.5" style="16"/>
    <col min="15123" max="15123" width="3.6640625" style="16" customWidth="1"/>
    <col min="15124" max="15124" width="12.6640625" style="16" customWidth="1"/>
    <col min="15125" max="15125" width="13.33203125" style="16" customWidth="1"/>
    <col min="15126" max="15127" width="11.5" style="16" customWidth="1"/>
    <col min="15128" max="15128" width="15.5" style="16" bestFit="1" customWidth="1"/>
    <col min="15129" max="15129" width="15.5" style="16" customWidth="1"/>
    <col min="15130" max="15131" width="11.5" style="16"/>
    <col min="15132" max="15132" width="11.5" style="16" customWidth="1"/>
    <col min="15133" max="15135" width="12.33203125" style="16" customWidth="1"/>
    <col min="15136" max="15136" width="4.5" style="16" customWidth="1"/>
    <col min="15137" max="15369" width="11.5" style="16"/>
    <col min="15370" max="15371" width="12.5" style="16" customWidth="1"/>
    <col min="15372" max="15372" width="10.33203125" style="16" customWidth="1"/>
    <col min="15373" max="15373" width="9.33203125" style="16" customWidth="1"/>
    <col min="15374" max="15374" width="14.33203125" style="16" customWidth="1"/>
    <col min="15375" max="15375" width="6.5" style="16" customWidth="1"/>
    <col min="15376" max="15378" width="11.5" style="16"/>
    <col min="15379" max="15379" width="3.6640625" style="16" customWidth="1"/>
    <col min="15380" max="15380" width="12.6640625" style="16" customWidth="1"/>
    <col min="15381" max="15381" width="13.33203125" style="16" customWidth="1"/>
    <col min="15382" max="15383" width="11.5" style="16" customWidth="1"/>
    <col min="15384" max="15384" width="15.5" style="16" bestFit="1" customWidth="1"/>
    <col min="15385" max="15385" width="15.5" style="16" customWidth="1"/>
    <col min="15386" max="15387" width="11.5" style="16"/>
    <col min="15388" max="15388" width="11.5" style="16" customWidth="1"/>
    <col min="15389" max="15391" width="12.33203125" style="16" customWidth="1"/>
    <col min="15392" max="15392" width="4.5" style="16" customWidth="1"/>
    <col min="15393" max="15625" width="11.5" style="16"/>
    <col min="15626" max="15627" width="12.5" style="16" customWidth="1"/>
    <col min="15628" max="15628" width="10.33203125" style="16" customWidth="1"/>
    <col min="15629" max="15629" width="9.33203125" style="16" customWidth="1"/>
    <col min="15630" max="15630" width="14.33203125" style="16" customWidth="1"/>
    <col min="15631" max="15631" width="6.5" style="16" customWidth="1"/>
    <col min="15632" max="15634" width="11.5" style="16"/>
    <col min="15635" max="15635" width="3.6640625" style="16" customWidth="1"/>
    <col min="15636" max="15636" width="12.6640625" style="16" customWidth="1"/>
    <col min="15637" max="15637" width="13.33203125" style="16" customWidth="1"/>
    <col min="15638" max="15639" width="11.5" style="16" customWidth="1"/>
    <col min="15640" max="15640" width="15.5" style="16" bestFit="1" customWidth="1"/>
    <col min="15641" max="15641" width="15.5" style="16" customWidth="1"/>
    <col min="15642" max="15643" width="11.5" style="16"/>
    <col min="15644" max="15644" width="11.5" style="16" customWidth="1"/>
    <col min="15645" max="15647" width="12.33203125" style="16" customWidth="1"/>
    <col min="15648" max="15648" width="4.5" style="16" customWidth="1"/>
    <col min="15649" max="15881" width="11.5" style="16"/>
    <col min="15882" max="15883" width="12.5" style="16" customWidth="1"/>
    <col min="15884" max="15884" width="10.33203125" style="16" customWidth="1"/>
    <col min="15885" max="15885" width="9.33203125" style="16" customWidth="1"/>
    <col min="15886" max="15886" width="14.33203125" style="16" customWidth="1"/>
    <col min="15887" max="15887" width="6.5" style="16" customWidth="1"/>
    <col min="15888" max="15890" width="11.5" style="16"/>
    <col min="15891" max="15891" width="3.6640625" style="16" customWidth="1"/>
    <col min="15892" max="15892" width="12.6640625" style="16" customWidth="1"/>
    <col min="15893" max="15893" width="13.33203125" style="16" customWidth="1"/>
    <col min="15894" max="15895" width="11.5" style="16" customWidth="1"/>
    <col min="15896" max="15896" width="15.5" style="16" bestFit="1" customWidth="1"/>
    <col min="15897" max="15897" width="15.5" style="16" customWidth="1"/>
    <col min="15898" max="15899" width="11.5" style="16"/>
    <col min="15900" max="15900" width="11.5" style="16" customWidth="1"/>
    <col min="15901" max="15903" width="12.33203125" style="16" customWidth="1"/>
    <col min="15904" max="15904" width="4.5" style="16" customWidth="1"/>
    <col min="15905" max="16137" width="11.5" style="16"/>
    <col min="16138" max="16139" width="12.5" style="16" customWidth="1"/>
    <col min="16140" max="16140" width="10.33203125" style="16" customWidth="1"/>
    <col min="16141" max="16141" width="9.33203125" style="16" customWidth="1"/>
    <col min="16142" max="16142" width="14.33203125" style="16" customWidth="1"/>
    <col min="16143" max="16143" width="6.5" style="16" customWidth="1"/>
    <col min="16144" max="16146" width="11.5" style="16"/>
    <col min="16147" max="16147" width="3.6640625" style="16" customWidth="1"/>
    <col min="16148" max="16148" width="12.6640625" style="16" customWidth="1"/>
    <col min="16149" max="16149" width="13.33203125" style="16" customWidth="1"/>
    <col min="16150" max="16151" width="11.5" style="16" customWidth="1"/>
    <col min="16152" max="16152" width="15.5" style="16" bestFit="1" customWidth="1"/>
    <col min="16153" max="16153" width="15.5" style="16" customWidth="1"/>
    <col min="16154" max="16155" width="11.5" style="16"/>
    <col min="16156" max="16156" width="11.5" style="16" customWidth="1"/>
    <col min="16157" max="16159" width="12.33203125" style="16" customWidth="1"/>
    <col min="16160" max="16160" width="4.5" style="16" customWidth="1"/>
    <col min="16161" max="16384" width="11.5" style="16"/>
  </cols>
  <sheetData>
    <row r="1" spans="1:37" ht="18" x14ac:dyDescent="0.2">
      <c r="A1" s="15" t="s">
        <v>46</v>
      </c>
    </row>
    <row r="2" spans="1:37" ht="16" x14ac:dyDescent="0.2">
      <c r="A2" s="21" t="s">
        <v>47</v>
      </c>
      <c r="Y2" t="s">
        <v>10</v>
      </c>
      <c r="AA2" s="10">
        <v>0.02</v>
      </c>
    </row>
    <row r="3" spans="1:37" ht="16" x14ac:dyDescent="0.2">
      <c r="A3" s="22" t="s">
        <v>48</v>
      </c>
      <c r="Y3" t="s">
        <v>11</v>
      </c>
      <c r="AA3" s="10">
        <f>AA2+1%</f>
        <v>0.03</v>
      </c>
      <c r="AD3"/>
    </row>
    <row r="4" spans="1:37" ht="15" x14ac:dyDescent="0.2">
      <c r="A4" s="16" t="s">
        <v>49</v>
      </c>
      <c r="Y4" t="s">
        <v>12</v>
      </c>
      <c r="AA4" s="10">
        <v>5.6000000000000001E-2</v>
      </c>
    </row>
    <row r="5" spans="1:37" ht="16" thickBot="1" x14ac:dyDescent="0.25">
      <c r="A5" s="16" t="s">
        <v>50</v>
      </c>
      <c r="Y5" t="s">
        <v>13</v>
      </c>
      <c r="AA5" s="10">
        <v>5.0999999999999997E-2</v>
      </c>
    </row>
    <row r="6" spans="1:37" ht="15" x14ac:dyDescent="0.2">
      <c r="T6" s="23"/>
      <c r="U6" s="24"/>
      <c r="V6" s="25"/>
      <c r="W6" s="26"/>
      <c r="Y6" t="s">
        <v>15</v>
      </c>
      <c r="AA6" s="10">
        <v>4.5999999999999999E-2</v>
      </c>
    </row>
    <row r="7" spans="1:37" ht="15" x14ac:dyDescent="0.2">
      <c r="A7" s="16" t="s">
        <v>51</v>
      </c>
      <c r="G7" s="27">
        <v>2019</v>
      </c>
      <c r="H7" s="27"/>
      <c r="I7" s="27"/>
      <c r="J7" s="27"/>
      <c r="K7" s="27"/>
      <c r="L7" s="27"/>
      <c r="M7" s="27"/>
      <c r="N7" s="27"/>
      <c r="T7" s="28" t="s">
        <v>52</v>
      </c>
      <c r="U7" s="16" t="s">
        <v>53</v>
      </c>
      <c r="V7" s="16" t="s">
        <v>54</v>
      </c>
      <c r="W7" s="29"/>
      <c r="Y7" t="s">
        <v>14</v>
      </c>
      <c r="AA7" s="10">
        <v>3.5999999999999997E-2</v>
      </c>
    </row>
    <row r="8" spans="1:37" x14ac:dyDescent="0.15">
      <c r="A8" s="16" t="s">
        <v>55</v>
      </c>
      <c r="G8" s="27">
        <v>28</v>
      </c>
      <c r="H8" s="27"/>
      <c r="I8" s="27"/>
      <c r="J8" s="27"/>
      <c r="K8" s="27"/>
      <c r="L8" s="27"/>
      <c r="M8" s="27"/>
      <c r="N8" s="27"/>
      <c r="T8" s="28">
        <v>65</v>
      </c>
      <c r="U8" s="19">
        <f>VLOOKUP(T8-1,$F$19:$U$65,COLUMN(T15)-COLUMN(E19),FALSE)</f>
        <v>37200</v>
      </c>
      <c r="V8" s="30">
        <f>VLOOKUP(T8-1,$F$19:$U$65,COLUMN(U15)-COLUMN(E18),FALSE)</f>
        <v>159260</v>
      </c>
      <c r="W8" s="29"/>
      <c r="Y8" s="16" t="s">
        <v>100</v>
      </c>
      <c r="AA8" s="67">
        <v>0.05</v>
      </c>
    </row>
    <row r="9" spans="1:37" x14ac:dyDescent="0.15">
      <c r="A9" s="16" t="s">
        <v>56</v>
      </c>
      <c r="G9" s="31">
        <v>1</v>
      </c>
      <c r="H9" s="31"/>
      <c r="I9" s="31"/>
      <c r="J9" s="31"/>
      <c r="K9" s="31"/>
      <c r="L9" s="31"/>
      <c r="M9" s="31"/>
      <c r="N9" s="31"/>
      <c r="T9" s="28">
        <v>68</v>
      </c>
      <c r="U9" s="19">
        <f>VLOOKUP(T9-1,$F$19:$U$65,COLUMN(T16)-COLUMN(E16),FALSE)</f>
        <v>39080</v>
      </c>
      <c r="V9" s="30">
        <f>VLOOKUP(T9-1,$F$19:$U$65,COLUMN(U16)-COLUMN(E19),FALSE)</f>
        <v>174000</v>
      </c>
      <c r="W9" s="29"/>
      <c r="Y9" s="16" t="s">
        <v>104</v>
      </c>
      <c r="AA9" s="67">
        <v>0.6</v>
      </c>
    </row>
    <row r="10" spans="1:37" ht="14" thickBot="1" x14ac:dyDescent="0.2">
      <c r="A10" s="16" t="s">
        <v>57</v>
      </c>
      <c r="G10" s="32">
        <v>1.4999999999999999E-2</v>
      </c>
      <c r="H10" s="32"/>
      <c r="I10" s="32"/>
      <c r="J10" s="32"/>
      <c r="K10" s="32"/>
      <c r="L10" s="32"/>
      <c r="M10" s="32"/>
      <c r="N10" s="32"/>
      <c r="T10" s="33"/>
      <c r="U10" s="34"/>
      <c r="V10" s="35"/>
      <c r="W10" s="36"/>
    </row>
    <row r="11" spans="1:37" x14ac:dyDescent="0.15">
      <c r="A11" s="16" t="s">
        <v>58</v>
      </c>
      <c r="G11" s="32">
        <v>1.4999999999999999E-2</v>
      </c>
      <c r="H11" s="32"/>
      <c r="I11" s="32"/>
      <c r="J11" s="32"/>
      <c r="K11" s="32"/>
      <c r="L11" s="32"/>
      <c r="M11" s="32"/>
      <c r="N11" s="32"/>
    </row>
    <row r="12" spans="1:37" x14ac:dyDescent="0.15">
      <c r="A12" s="16" t="s">
        <v>59</v>
      </c>
      <c r="G12" s="37">
        <v>1</v>
      </c>
      <c r="H12" s="16" t="s">
        <v>60</v>
      </c>
    </row>
    <row r="13" spans="1:37" x14ac:dyDescent="0.15">
      <c r="A13" s="16" t="s">
        <v>61</v>
      </c>
      <c r="G13" s="27">
        <v>68</v>
      </c>
      <c r="H13" s="27"/>
      <c r="I13" s="27"/>
      <c r="J13" s="27"/>
      <c r="K13" s="27"/>
      <c r="L13" s="27"/>
      <c r="M13" s="27"/>
      <c r="N13" s="27"/>
      <c r="AG13" s="20" t="s">
        <v>62</v>
      </c>
      <c r="AJ13" s="20" t="s">
        <v>63</v>
      </c>
    </row>
    <row r="14" spans="1:37" x14ac:dyDescent="0.15">
      <c r="P14" s="112" t="s">
        <v>64</v>
      </c>
      <c r="Q14" s="112"/>
      <c r="R14" s="112"/>
      <c r="S14" s="38"/>
      <c r="T14" s="113" t="s">
        <v>65</v>
      </c>
      <c r="U14" s="113"/>
      <c r="V14" s="113"/>
      <c r="W14" s="113"/>
      <c r="X14" s="39" t="s">
        <v>66</v>
      </c>
      <c r="Y14" s="63" t="s">
        <v>67</v>
      </c>
      <c r="Z14" s="114" t="s">
        <v>68</v>
      </c>
      <c r="AA14" s="114"/>
      <c r="AB14" s="114"/>
      <c r="AC14" s="114"/>
      <c r="AD14" s="40" t="s">
        <v>5</v>
      </c>
      <c r="AE14" s="63" t="s">
        <v>69</v>
      </c>
      <c r="AG14" s="41" t="s">
        <v>38</v>
      </c>
      <c r="AJ14" s="41" t="s">
        <v>38</v>
      </c>
    </row>
    <row r="15" spans="1:37" x14ac:dyDescent="0.15">
      <c r="A15" s="61" t="s">
        <v>70</v>
      </c>
      <c r="B15" s="30" t="s">
        <v>71</v>
      </c>
      <c r="C15" s="62" t="s">
        <v>72</v>
      </c>
      <c r="D15" s="30" t="s">
        <v>73</v>
      </c>
      <c r="E15" s="42"/>
      <c r="F15" s="43" t="s">
        <v>74</v>
      </c>
      <c r="G15" s="44"/>
      <c r="H15" s="66"/>
      <c r="I15" s="66"/>
      <c r="J15" s="66"/>
      <c r="K15" s="66"/>
      <c r="L15" s="66"/>
      <c r="M15" s="66"/>
      <c r="N15" s="66"/>
      <c r="O15" s="20"/>
      <c r="P15" s="41" t="s">
        <v>67</v>
      </c>
      <c r="Q15" s="41" t="s">
        <v>38</v>
      </c>
      <c r="R15" s="20" t="s">
        <v>75</v>
      </c>
      <c r="S15" s="20"/>
      <c r="T15" s="41" t="s">
        <v>76</v>
      </c>
      <c r="U15" s="61" t="s">
        <v>77</v>
      </c>
      <c r="V15" s="17" t="s">
        <v>78</v>
      </c>
      <c r="W15" s="45" t="s">
        <v>79</v>
      </c>
      <c r="X15" s="39" t="s">
        <v>80</v>
      </c>
      <c r="Y15" s="63" t="s">
        <v>81</v>
      </c>
      <c r="Z15" s="46" t="s">
        <v>38</v>
      </c>
      <c r="AA15" s="46" t="s">
        <v>82</v>
      </c>
      <c r="AB15" s="63" t="s">
        <v>38</v>
      </c>
      <c r="AC15" s="65" t="s">
        <v>75</v>
      </c>
      <c r="AD15" s="40" t="s">
        <v>83</v>
      </c>
      <c r="AE15" s="63" t="s">
        <v>84</v>
      </c>
      <c r="AG15" s="47" t="s">
        <v>112</v>
      </c>
      <c r="AH15" s="20" t="s">
        <v>85</v>
      </c>
      <c r="AJ15" s="47" t="s">
        <v>112</v>
      </c>
      <c r="AK15" s="20" t="s">
        <v>85</v>
      </c>
    </row>
    <row r="16" spans="1:37" x14ac:dyDescent="0.15">
      <c r="A16" s="20"/>
      <c r="B16" s="30" t="s">
        <v>86</v>
      </c>
      <c r="C16" s="30" t="s">
        <v>87</v>
      </c>
      <c r="D16" s="30"/>
      <c r="E16" s="30" t="s">
        <v>88</v>
      </c>
      <c r="F16" s="61" t="s">
        <v>89</v>
      </c>
      <c r="G16" s="61" t="s">
        <v>90</v>
      </c>
      <c r="H16" s="61" t="s">
        <v>99</v>
      </c>
      <c r="I16" s="61" t="s">
        <v>101</v>
      </c>
      <c r="J16" s="61" t="s">
        <v>102</v>
      </c>
      <c r="K16" s="61" t="s">
        <v>103</v>
      </c>
      <c r="L16" s="61" t="s">
        <v>105</v>
      </c>
      <c r="M16" s="61" t="s">
        <v>106</v>
      </c>
      <c r="N16" s="61" t="s">
        <v>107</v>
      </c>
      <c r="O16" s="20"/>
      <c r="P16" s="41" t="s">
        <v>81</v>
      </c>
      <c r="Q16" s="41" t="s">
        <v>91</v>
      </c>
      <c r="R16" s="20"/>
      <c r="S16" s="20"/>
      <c r="T16" s="41" t="s">
        <v>110</v>
      </c>
      <c r="U16" s="61" t="s">
        <v>110</v>
      </c>
      <c r="W16" s="45" t="s">
        <v>92</v>
      </c>
      <c r="X16" s="39"/>
      <c r="Y16" s="63" t="s">
        <v>93</v>
      </c>
      <c r="Z16" s="46" t="s">
        <v>94</v>
      </c>
      <c r="AA16" s="46" t="s">
        <v>95</v>
      </c>
      <c r="AB16" s="63" t="s">
        <v>96</v>
      </c>
      <c r="AC16" s="48"/>
      <c r="AD16" s="46"/>
      <c r="AE16" s="64" t="s">
        <v>83</v>
      </c>
    </row>
    <row r="17" spans="1:37" x14ac:dyDescent="0.15">
      <c r="A17" s="20"/>
      <c r="B17" s="30"/>
      <c r="C17" s="30"/>
      <c r="D17" s="30"/>
      <c r="E17" s="30"/>
      <c r="F17" s="41"/>
      <c r="G17" s="41"/>
      <c r="H17" s="41"/>
      <c r="I17" s="41"/>
      <c r="J17" s="41"/>
      <c r="K17" s="41"/>
      <c r="L17" s="41"/>
      <c r="M17" s="41"/>
      <c r="N17" s="41"/>
      <c r="O17" s="20"/>
      <c r="P17" s="41"/>
      <c r="Q17" s="41"/>
      <c r="R17" s="20"/>
      <c r="S17" s="20"/>
      <c r="T17" s="41"/>
      <c r="U17" s="41"/>
      <c r="W17" s="45" t="s">
        <v>111</v>
      </c>
      <c r="X17" s="39"/>
      <c r="Y17" s="64" t="s">
        <v>97</v>
      </c>
      <c r="Z17" s="46" t="s">
        <v>98</v>
      </c>
      <c r="AA17" s="46" t="s">
        <v>91</v>
      </c>
      <c r="AB17" s="63" t="s">
        <v>98</v>
      </c>
      <c r="AC17" s="48"/>
      <c r="AD17" s="46"/>
      <c r="AE17" s="46"/>
    </row>
    <row r="18" spans="1:37" x14ac:dyDescent="0.15">
      <c r="A18" s="49">
        <f>G7</f>
        <v>2019</v>
      </c>
      <c r="B18" s="18"/>
      <c r="C18" s="18"/>
      <c r="D18" s="18"/>
      <c r="E18" s="18"/>
      <c r="X18" s="39"/>
      <c r="AC18" s="48"/>
      <c r="AD18" s="48"/>
      <c r="AE18" s="48"/>
    </row>
    <row r="19" spans="1:37" x14ac:dyDescent="0.15">
      <c r="A19" s="16">
        <f>A18+1</f>
        <v>2020</v>
      </c>
      <c r="B19" s="50">
        <v>5000</v>
      </c>
      <c r="C19" s="50">
        <v>60000</v>
      </c>
      <c r="D19" s="50" t="b">
        <f>AND(A19&gt;=$G$7,($G$8+A19-$G$7)&lt;=$G$13)</f>
        <v>1</v>
      </c>
      <c r="E19" s="51">
        <f>IF(D19,IF(A19=$G$7,0,E18+1),"-")</f>
        <v>1</v>
      </c>
      <c r="F19" s="17">
        <f>IF(D19,$G$8+A19-$G$7,"-")</f>
        <v>29</v>
      </c>
      <c r="G19" s="45">
        <f>IF(D19,TRUNC(C19*$G$12/100,0)*100,"-")</f>
        <v>60000</v>
      </c>
      <c r="H19" s="45">
        <f t="shared" ref="H19:H60" si="0">G19*$AA$8</f>
        <v>3000</v>
      </c>
      <c r="I19" s="45">
        <f t="shared" ref="I19:I60" si="1">H19*$AA$4</f>
        <v>168</v>
      </c>
      <c r="J19" s="45">
        <f>H19+I19</f>
        <v>3168</v>
      </c>
      <c r="K19" s="45">
        <f>H19*$AA$9/(1-$AA$9)</f>
        <v>4500</v>
      </c>
      <c r="L19" s="45">
        <f>K19*$AA$4</f>
        <v>252</v>
      </c>
      <c r="M19" s="45">
        <f>K19+L19</f>
        <v>4752</v>
      </c>
      <c r="N19" s="45">
        <f>M19+J19</f>
        <v>7920</v>
      </c>
      <c r="P19" s="45">
        <f t="shared" ref="P19:P60" si="2">IF(D19,$G$10*MIN(B19,G19)+$G$11*MAX(0,G19-B19),"-")</f>
        <v>900</v>
      </c>
      <c r="Q19" s="45">
        <f t="shared" ref="Q19:Q60" si="3">IF(D19, IF(E19=0,P19,Q18+P19),"-")</f>
        <v>900</v>
      </c>
      <c r="R19" s="52">
        <f t="shared" ref="R19:R60" si="4">IF(D19,Q19/G19,"-")</f>
        <v>1.4999999999999999E-2</v>
      </c>
      <c r="S19" s="53"/>
      <c r="T19" s="45">
        <f>IF(D19,IF(F19=$G$8,B19,IF(F18=$G$8,AVERAGE(B18:B19),AVERAGE(B16:B19))),"-")</f>
        <v>5000</v>
      </c>
      <c r="U19" s="45">
        <f>IF(D19,IF(F19=$G$8,G19,IF(F18=$G$8,AVERAGE(G18:G19),AVERAGE(G16:G19))),"-")</f>
        <v>60000</v>
      </c>
      <c r="V19" s="17" t="str">
        <f t="shared" ref="V19:V60" si="5">IF(F19="-","-",IF(AND(MOD(A19-$G$7,$G$9)=0, A19&gt;$G$7),"oui","non"))</f>
        <v>oui</v>
      </c>
      <c r="W19" s="45">
        <f t="shared" ref="W19:W60" si="6">IF(D19, IF(V19="oui",($G$10*MIN(T19,U19)+$G$11*MAX(0,U19-T19))*(E19+1),0),"-")</f>
        <v>1800</v>
      </c>
      <c r="X19" s="54">
        <f t="shared" ref="X19:X60" si="7">IF(D19,IF(A19&lt;=$G$7,0,AB18),"-")</f>
        <v>0</v>
      </c>
      <c r="Y19" s="55">
        <f t="shared" ref="Y19:Y60" si="8">IF(D19,P19,"-")</f>
        <v>900</v>
      </c>
      <c r="Z19" s="56">
        <f t="shared" ref="Z19:Z60" si="9">IF(D19,X19+Y19,"-")</f>
        <v>900</v>
      </c>
      <c r="AA19" s="56">
        <f t="shared" ref="AA19:AA60" si="10">IF(D19,IF(V19="non",0,MAX(0,W19-Z19)),"-")</f>
        <v>900</v>
      </c>
      <c r="AB19" s="54">
        <f t="shared" ref="AB19:AB60" si="11">IF(D19,Z19+AA19,"-")</f>
        <v>1800</v>
      </c>
      <c r="AC19" s="57">
        <f t="shared" ref="AC19:AC60" si="12">IF(D19,AB19/G19,"-")</f>
        <v>0.03</v>
      </c>
      <c r="AD19" s="58">
        <f t="shared" ref="AD19:AD60" si="13">IF(D19,F19+1,"-")</f>
        <v>30</v>
      </c>
      <c r="AE19" s="58">
        <f t="shared" ref="AE19:AE60" si="14">IF(D19,E19+1,"-")</f>
        <v>2</v>
      </c>
      <c r="AG19" s="59">
        <f t="shared" ref="AG19:AG60" si="15">IF(D19,($G$10*MIN($U$8,$V$8 )+$G$11*MAX(0,$V$8-$U$8) )*(E19+1),"-" )</f>
        <v>4777.7999999999993</v>
      </c>
      <c r="AH19" s="52">
        <f t="shared" ref="AH19:AH60" si="16">IF(D19,AG19/$G19,"-")</f>
        <v>7.9629999999999992E-2</v>
      </c>
      <c r="AJ19" s="59">
        <f t="shared" ref="AJ19:AJ60" si="17">IF(D19,($G$10*MIN($U$9,$V$9 )+$G$11*MAX(0,$V$9-$U$9) )*(E19+1),"-" )</f>
        <v>5220</v>
      </c>
      <c r="AK19" s="52">
        <f t="shared" ref="AK19:AK60" si="18">IF(D19,AJ19/$G19,"-")</f>
        <v>8.6999999999999994E-2</v>
      </c>
    </row>
    <row r="20" spans="1:37" x14ac:dyDescent="0.15">
      <c r="A20" s="16">
        <f t="shared" ref="A20:A22" si="19">A19+1</f>
        <v>2021</v>
      </c>
      <c r="B20" s="50">
        <v>5000</v>
      </c>
      <c r="C20" s="50">
        <f t="shared" ref="C20:C60" si="20">C19*(1+$AA$3)</f>
        <v>61800</v>
      </c>
      <c r="D20" s="50" t="b">
        <f t="shared" ref="D20:D60" si="21">AND(A20&gt;=$G$7,($G$8+A20-$G$7)&lt;=$G$13)</f>
        <v>1</v>
      </c>
      <c r="E20" s="51">
        <f t="shared" ref="E20:E60" si="22">IF(D20,IF(A20=$G$7,0,E19+1),"-")</f>
        <v>2</v>
      </c>
      <c r="F20" s="17">
        <f t="shared" ref="F20:F60" si="23">IF(D20,$G$8+A20-$G$7,"-")</f>
        <v>30</v>
      </c>
      <c r="G20" s="45">
        <f t="shared" ref="G20:G60" si="24">IF(D20,TRUNC(C20*$G$12/100,0)*100,"-")</f>
        <v>61800</v>
      </c>
      <c r="H20" s="45">
        <f t="shared" si="0"/>
        <v>3090</v>
      </c>
      <c r="I20" s="45">
        <f t="shared" si="1"/>
        <v>173.04</v>
      </c>
      <c r="J20" s="45">
        <f>J19*(1+$AA$4)+I20+H20</f>
        <v>6608.4480000000003</v>
      </c>
      <c r="K20" s="45">
        <f t="shared" ref="K20:K60" si="25">H20*$AA$9/(1-$AA$9)</f>
        <v>4635</v>
      </c>
      <c r="L20" s="45">
        <f t="shared" ref="L20:L60" si="26">K20*$AA$4</f>
        <v>259.56</v>
      </c>
      <c r="M20" s="45">
        <f>M19*(1+$AA$4)+L20+K20</f>
        <v>9912.6720000000005</v>
      </c>
      <c r="N20" s="45">
        <f t="shared" ref="N20:N60" si="27">M20+J20</f>
        <v>16521.120000000003</v>
      </c>
      <c r="P20" s="45">
        <f t="shared" si="2"/>
        <v>927</v>
      </c>
      <c r="Q20" s="45">
        <f t="shared" si="3"/>
        <v>1827</v>
      </c>
      <c r="R20" s="52">
        <f t="shared" si="4"/>
        <v>2.9563106796116505E-2</v>
      </c>
      <c r="S20" s="53"/>
      <c r="T20" s="45">
        <f>IF(D20,IF(F20=$G$8,B20,IF(F19=$G$8,AVERAGE(B19:B20),AVERAGE(B18:B20))),"-")</f>
        <v>5000</v>
      </c>
      <c r="U20" s="45">
        <f>IF(D20,IF(F20=$G$8,G20,IF(F19=$G$8,AVERAGE(G19:G20),AVERAGE(G18:G20))),"-")</f>
        <v>60900</v>
      </c>
      <c r="V20" s="17" t="str">
        <f t="shared" si="5"/>
        <v>oui</v>
      </c>
      <c r="W20" s="45">
        <f t="shared" si="6"/>
        <v>2740.5</v>
      </c>
      <c r="X20" s="54">
        <f t="shared" si="7"/>
        <v>1800</v>
      </c>
      <c r="Y20" s="55">
        <f t="shared" si="8"/>
        <v>927</v>
      </c>
      <c r="Z20" s="56">
        <f t="shared" si="9"/>
        <v>2727</v>
      </c>
      <c r="AA20" s="56">
        <f t="shared" si="10"/>
        <v>13.5</v>
      </c>
      <c r="AB20" s="54">
        <f t="shared" si="11"/>
        <v>2740.5</v>
      </c>
      <c r="AC20" s="57">
        <f t="shared" si="12"/>
        <v>4.4344660194174761E-2</v>
      </c>
      <c r="AD20" s="58">
        <f t="shared" si="13"/>
        <v>31</v>
      </c>
      <c r="AE20" s="58">
        <f t="shared" si="14"/>
        <v>3</v>
      </c>
      <c r="AG20" s="59">
        <f t="shared" si="15"/>
        <v>7166.6999999999989</v>
      </c>
      <c r="AH20" s="52">
        <f t="shared" si="16"/>
        <v>0.11596601941747571</v>
      </c>
      <c r="AJ20" s="59">
        <f t="shared" si="17"/>
        <v>7830</v>
      </c>
      <c r="AK20" s="52">
        <f t="shared" si="18"/>
        <v>0.12669902912621359</v>
      </c>
    </row>
    <row r="21" spans="1:37" x14ac:dyDescent="0.15">
      <c r="A21" s="16">
        <f t="shared" si="19"/>
        <v>2022</v>
      </c>
      <c r="B21" s="50">
        <v>5100</v>
      </c>
      <c r="C21" s="50">
        <f t="shared" si="20"/>
        <v>63654</v>
      </c>
      <c r="D21" s="50" t="b">
        <f t="shared" si="21"/>
        <v>1</v>
      </c>
      <c r="E21" s="51">
        <f t="shared" si="22"/>
        <v>3</v>
      </c>
      <c r="F21" s="17">
        <f t="shared" si="23"/>
        <v>31</v>
      </c>
      <c r="G21" s="45">
        <f t="shared" si="24"/>
        <v>63600</v>
      </c>
      <c r="H21" s="45">
        <f t="shared" si="0"/>
        <v>3180</v>
      </c>
      <c r="I21" s="45">
        <f t="shared" si="1"/>
        <v>178.08</v>
      </c>
      <c r="J21" s="45">
        <f t="shared" ref="J21:J60" si="28">J20*(1+$AA$4)+I21+H21</f>
        <v>10336.601087999999</v>
      </c>
      <c r="K21" s="45">
        <f t="shared" si="25"/>
        <v>4770</v>
      </c>
      <c r="L21" s="45">
        <f t="shared" si="26"/>
        <v>267.12</v>
      </c>
      <c r="M21" s="45">
        <f t="shared" ref="M21:M60" si="29">M20*(1+$AA$4)+L21+K21</f>
        <v>15504.901632000001</v>
      </c>
      <c r="N21" s="45">
        <f t="shared" si="27"/>
        <v>25841.50272</v>
      </c>
      <c r="P21" s="45">
        <f t="shared" si="2"/>
        <v>954</v>
      </c>
      <c r="Q21" s="45">
        <f t="shared" si="3"/>
        <v>2781</v>
      </c>
      <c r="R21" s="52">
        <f t="shared" si="4"/>
        <v>4.3726415094339624E-2</v>
      </c>
      <c r="S21" s="53"/>
      <c r="T21" s="45">
        <f>IF(D21,IF(F21=$G$8,B21,IF(F20=$G$8,AVERAGE(B20:B21),AVERAGE(B17:B21))),"-")</f>
        <v>5033.333333333333</v>
      </c>
      <c r="U21" s="45">
        <f>IF(D21,IF(F21=$G$8,G21,IF(F20=$G$8,AVERAGE(G20:G21),AVERAGE(G17:G21))),"-")</f>
        <v>61800</v>
      </c>
      <c r="V21" s="17" t="str">
        <f t="shared" si="5"/>
        <v>oui</v>
      </c>
      <c r="W21" s="45">
        <f t="shared" si="6"/>
        <v>3707.9999999999995</v>
      </c>
      <c r="X21" s="54">
        <f t="shared" si="7"/>
        <v>2740.5</v>
      </c>
      <c r="Y21" s="55">
        <f t="shared" si="8"/>
        <v>954</v>
      </c>
      <c r="Z21" s="56">
        <f t="shared" si="9"/>
        <v>3694.5</v>
      </c>
      <c r="AA21" s="56">
        <f t="shared" si="10"/>
        <v>13.499999999999545</v>
      </c>
      <c r="AB21" s="54">
        <f t="shared" si="11"/>
        <v>3707.9999999999995</v>
      </c>
      <c r="AC21" s="57">
        <f t="shared" si="12"/>
        <v>5.8301886792452823E-2</v>
      </c>
      <c r="AD21" s="58">
        <f t="shared" si="13"/>
        <v>32</v>
      </c>
      <c r="AE21" s="58">
        <f t="shared" si="14"/>
        <v>4</v>
      </c>
      <c r="AG21" s="59">
        <f t="shared" si="15"/>
        <v>9555.5999999999985</v>
      </c>
      <c r="AH21" s="52">
        <f t="shared" si="16"/>
        <v>0.15024528301886791</v>
      </c>
      <c r="AJ21" s="59">
        <f t="shared" si="17"/>
        <v>10440</v>
      </c>
      <c r="AK21" s="52">
        <f t="shared" si="18"/>
        <v>0.16415094339622641</v>
      </c>
    </row>
    <row r="22" spans="1:37" x14ac:dyDescent="0.15">
      <c r="A22" s="16">
        <f t="shared" si="19"/>
        <v>2023</v>
      </c>
      <c r="B22" s="50">
        <v>5200</v>
      </c>
      <c r="C22" s="50">
        <f t="shared" si="20"/>
        <v>65563.62</v>
      </c>
      <c r="D22" s="50" t="b">
        <f t="shared" si="21"/>
        <v>1</v>
      </c>
      <c r="E22" s="51">
        <f t="shared" si="22"/>
        <v>4</v>
      </c>
      <c r="F22" s="17">
        <f t="shared" si="23"/>
        <v>32</v>
      </c>
      <c r="G22" s="45">
        <f t="shared" si="24"/>
        <v>65500</v>
      </c>
      <c r="H22" s="45">
        <f t="shared" si="0"/>
        <v>3275</v>
      </c>
      <c r="I22" s="45">
        <f t="shared" si="1"/>
        <v>183.4</v>
      </c>
      <c r="J22" s="45">
        <f t="shared" si="28"/>
        <v>14373.850748928</v>
      </c>
      <c r="K22" s="45">
        <f t="shared" si="25"/>
        <v>4912.5</v>
      </c>
      <c r="L22" s="45">
        <f t="shared" si="26"/>
        <v>275.10000000000002</v>
      </c>
      <c r="M22" s="45">
        <f t="shared" si="29"/>
        <v>21560.776123392003</v>
      </c>
      <c r="N22" s="45">
        <f t="shared" si="27"/>
        <v>35934.626872320005</v>
      </c>
      <c r="P22" s="45">
        <f t="shared" si="2"/>
        <v>982.5</v>
      </c>
      <c r="Q22" s="45">
        <f t="shared" si="3"/>
        <v>3763.5</v>
      </c>
      <c r="R22" s="52">
        <f t="shared" si="4"/>
        <v>5.7458015267175575E-2</v>
      </c>
      <c r="S22" s="53"/>
      <c r="T22" s="45">
        <f t="shared" ref="T22:T60" si="30">IF(D22,IF(F22=$G$8,B22,IF(F21=$G$8,AVERAGE(B21:B22),AVERAGE(B18:B22))),"-")</f>
        <v>5075</v>
      </c>
      <c r="U22" s="45">
        <f t="shared" ref="U22:U60" si="31">IF(D22,IF(F22=$G$8,G22,IF(F21=$G$8,AVERAGE(G21:G22),AVERAGE(G18:G22))),"-")</f>
        <v>62725</v>
      </c>
      <c r="V22" s="17" t="str">
        <f t="shared" si="5"/>
        <v>oui</v>
      </c>
      <c r="W22" s="45">
        <f t="shared" si="6"/>
        <v>4704.375</v>
      </c>
      <c r="X22" s="54">
        <f t="shared" si="7"/>
        <v>3707.9999999999995</v>
      </c>
      <c r="Y22" s="55">
        <f t="shared" si="8"/>
        <v>982.5</v>
      </c>
      <c r="Z22" s="56">
        <f t="shared" si="9"/>
        <v>4690.5</v>
      </c>
      <c r="AA22" s="56">
        <f t="shared" si="10"/>
        <v>13.875</v>
      </c>
      <c r="AB22" s="54">
        <f t="shared" si="11"/>
        <v>4704.375</v>
      </c>
      <c r="AC22" s="57">
        <f t="shared" si="12"/>
        <v>7.1822519083969472E-2</v>
      </c>
      <c r="AD22" s="58">
        <f t="shared" si="13"/>
        <v>33</v>
      </c>
      <c r="AE22" s="58">
        <f t="shared" si="14"/>
        <v>5</v>
      </c>
      <c r="AG22" s="59">
        <f t="shared" si="15"/>
        <v>11944.499999999998</v>
      </c>
      <c r="AH22" s="52">
        <f t="shared" si="16"/>
        <v>0.18235877862595418</v>
      </c>
      <c r="AJ22" s="59">
        <f t="shared" si="17"/>
        <v>13050</v>
      </c>
      <c r="AK22" s="52">
        <f t="shared" si="18"/>
        <v>0.19923664122137405</v>
      </c>
    </row>
    <row r="23" spans="1:37" x14ac:dyDescent="0.15">
      <c r="A23" s="49">
        <f>A22+1</f>
        <v>2024</v>
      </c>
      <c r="B23" s="50">
        <v>5300</v>
      </c>
      <c r="C23" s="50">
        <f t="shared" si="20"/>
        <v>67530.528599999991</v>
      </c>
      <c r="D23" s="50" t="b">
        <f t="shared" si="21"/>
        <v>1</v>
      </c>
      <c r="E23" s="51">
        <f t="shared" si="22"/>
        <v>5</v>
      </c>
      <c r="F23" s="17">
        <f t="shared" si="23"/>
        <v>33</v>
      </c>
      <c r="G23" s="45">
        <f t="shared" si="24"/>
        <v>67500</v>
      </c>
      <c r="H23" s="45">
        <f t="shared" si="0"/>
        <v>3375</v>
      </c>
      <c r="I23" s="45">
        <f t="shared" si="1"/>
        <v>189</v>
      </c>
      <c r="J23" s="45">
        <f t="shared" si="28"/>
        <v>18742.786390867968</v>
      </c>
      <c r="K23" s="45">
        <f t="shared" si="25"/>
        <v>5062.5</v>
      </c>
      <c r="L23" s="45">
        <f t="shared" si="26"/>
        <v>283.5</v>
      </c>
      <c r="M23" s="45">
        <f t="shared" si="29"/>
        <v>28114.179586301954</v>
      </c>
      <c r="N23" s="45">
        <f t="shared" si="27"/>
        <v>46856.965977169923</v>
      </c>
      <c r="P23" s="45">
        <f t="shared" si="2"/>
        <v>1012.5</v>
      </c>
      <c r="Q23" s="45">
        <f t="shared" si="3"/>
        <v>4776</v>
      </c>
      <c r="R23" s="52">
        <f t="shared" si="4"/>
        <v>7.0755555555555558E-2</v>
      </c>
      <c r="S23" s="53"/>
      <c r="T23" s="45">
        <f t="shared" si="30"/>
        <v>5120</v>
      </c>
      <c r="U23" s="45">
        <f t="shared" si="31"/>
        <v>63680</v>
      </c>
      <c r="V23" s="17" t="str">
        <f t="shared" si="5"/>
        <v>oui</v>
      </c>
      <c r="W23" s="45">
        <f t="shared" si="6"/>
        <v>5731.2</v>
      </c>
      <c r="X23" s="54">
        <f t="shared" si="7"/>
        <v>4704.375</v>
      </c>
      <c r="Y23" s="55">
        <f t="shared" si="8"/>
        <v>1012.5</v>
      </c>
      <c r="Z23" s="56">
        <f t="shared" si="9"/>
        <v>5716.875</v>
      </c>
      <c r="AA23" s="56">
        <f t="shared" si="10"/>
        <v>14.324999999999818</v>
      </c>
      <c r="AB23" s="54">
        <f t="shared" si="11"/>
        <v>5731.2</v>
      </c>
      <c r="AC23" s="57">
        <f t="shared" si="12"/>
        <v>8.4906666666666658E-2</v>
      </c>
      <c r="AD23" s="58">
        <f t="shared" si="13"/>
        <v>34</v>
      </c>
      <c r="AE23" s="58">
        <f t="shared" si="14"/>
        <v>6</v>
      </c>
      <c r="AG23" s="59">
        <f t="shared" si="15"/>
        <v>14333.399999999998</v>
      </c>
      <c r="AH23" s="52">
        <f t="shared" si="16"/>
        <v>0.21234666666666663</v>
      </c>
      <c r="AJ23" s="59">
        <f t="shared" si="17"/>
        <v>15660</v>
      </c>
      <c r="AK23" s="52">
        <f t="shared" si="18"/>
        <v>0.23200000000000001</v>
      </c>
    </row>
    <row r="24" spans="1:37" x14ac:dyDescent="0.15">
      <c r="A24" s="16">
        <f>A23+1</f>
        <v>2025</v>
      </c>
      <c r="B24" s="50">
        <v>5400</v>
      </c>
      <c r="C24" s="50">
        <f t="shared" si="20"/>
        <v>69556.444457999998</v>
      </c>
      <c r="D24" s="50" t="b">
        <f t="shared" si="21"/>
        <v>1</v>
      </c>
      <c r="E24" s="51">
        <f t="shared" si="22"/>
        <v>6</v>
      </c>
      <c r="F24" s="17">
        <f t="shared" si="23"/>
        <v>34</v>
      </c>
      <c r="G24" s="45">
        <f t="shared" si="24"/>
        <v>69500</v>
      </c>
      <c r="H24" s="45">
        <f t="shared" si="0"/>
        <v>3475</v>
      </c>
      <c r="I24" s="45">
        <f t="shared" si="1"/>
        <v>194.6</v>
      </c>
      <c r="J24" s="45">
        <f t="shared" si="28"/>
        <v>23461.982428756575</v>
      </c>
      <c r="K24" s="45">
        <f t="shared" si="25"/>
        <v>5212.5</v>
      </c>
      <c r="L24" s="45">
        <f t="shared" si="26"/>
        <v>291.90000000000003</v>
      </c>
      <c r="M24" s="45">
        <f t="shared" si="29"/>
        <v>35192.973643134872</v>
      </c>
      <c r="N24" s="45">
        <f t="shared" si="27"/>
        <v>58654.956071891444</v>
      </c>
      <c r="P24" s="45">
        <f t="shared" si="2"/>
        <v>1042.5</v>
      </c>
      <c r="Q24" s="45">
        <f t="shared" si="3"/>
        <v>5818.5</v>
      </c>
      <c r="R24" s="52">
        <f t="shared" si="4"/>
        <v>8.3719424460431652E-2</v>
      </c>
      <c r="S24" s="53"/>
      <c r="T24" s="45">
        <f t="shared" si="30"/>
        <v>5200</v>
      </c>
      <c r="U24" s="45">
        <f t="shared" si="31"/>
        <v>65580</v>
      </c>
      <c r="V24" s="17" t="str">
        <f t="shared" si="5"/>
        <v>oui</v>
      </c>
      <c r="W24" s="45">
        <f t="shared" si="6"/>
        <v>6885.9</v>
      </c>
      <c r="X24" s="54">
        <f t="shared" si="7"/>
        <v>5731.2</v>
      </c>
      <c r="Y24" s="55">
        <f t="shared" si="8"/>
        <v>1042.5</v>
      </c>
      <c r="Z24" s="56">
        <f t="shared" si="9"/>
        <v>6773.7</v>
      </c>
      <c r="AA24" s="56">
        <f t="shared" si="10"/>
        <v>112.19999999999982</v>
      </c>
      <c r="AB24" s="54">
        <f t="shared" si="11"/>
        <v>6885.9</v>
      </c>
      <c r="AC24" s="57">
        <f t="shared" si="12"/>
        <v>9.9077697841726611E-2</v>
      </c>
      <c r="AD24" s="58">
        <f t="shared" si="13"/>
        <v>35</v>
      </c>
      <c r="AE24" s="58">
        <f t="shared" si="14"/>
        <v>7</v>
      </c>
      <c r="AG24" s="59">
        <f t="shared" si="15"/>
        <v>16722.299999999996</v>
      </c>
      <c r="AH24" s="52">
        <f t="shared" si="16"/>
        <v>0.24060863309352512</v>
      </c>
      <c r="AJ24" s="59">
        <f t="shared" si="17"/>
        <v>18270</v>
      </c>
      <c r="AK24" s="52">
        <f t="shared" si="18"/>
        <v>0.2628776978417266</v>
      </c>
    </row>
    <row r="25" spans="1:37" x14ac:dyDescent="0.15">
      <c r="A25" s="16">
        <f t="shared" ref="A25:A27" si="32">A24+1</f>
        <v>2026</v>
      </c>
      <c r="B25" s="50">
        <v>5500</v>
      </c>
      <c r="C25" s="50">
        <f t="shared" si="20"/>
        <v>71643.137791739995</v>
      </c>
      <c r="D25" s="50" t="b">
        <f t="shared" si="21"/>
        <v>1</v>
      </c>
      <c r="E25" s="51">
        <f t="shared" si="22"/>
        <v>7</v>
      </c>
      <c r="F25" s="17">
        <f t="shared" si="23"/>
        <v>35</v>
      </c>
      <c r="G25" s="45">
        <f t="shared" si="24"/>
        <v>71600</v>
      </c>
      <c r="H25" s="45">
        <f t="shared" si="0"/>
        <v>3580</v>
      </c>
      <c r="I25" s="45">
        <f t="shared" si="1"/>
        <v>200.48000000000002</v>
      </c>
      <c r="J25" s="45">
        <f t="shared" si="28"/>
        <v>28556.333444766944</v>
      </c>
      <c r="K25" s="45">
        <f t="shared" si="25"/>
        <v>5370</v>
      </c>
      <c r="L25" s="45">
        <f t="shared" si="26"/>
        <v>300.72000000000003</v>
      </c>
      <c r="M25" s="45">
        <f t="shared" si="29"/>
        <v>42834.500167150429</v>
      </c>
      <c r="N25" s="45">
        <f t="shared" si="27"/>
        <v>71390.833611917376</v>
      </c>
      <c r="P25" s="45">
        <f t="shared" si="2"/>
        <v>1074</v>
      </c>
      <c r="Q25" s="45">
        <f t="shared" si="3"/>
        <v>6892.5</v>
      </c>
      <c r="R25" s="52">
        <f t="shared" si="4"/>
        <v>9.6263966480446925E-2</v>
      </c>
      <c r="S25" s="53"/>
      <c r="T25" s="45">
        <f t="shared" si="30"/>
        <v>5300</v>
      </c>
      <c r="U25" s="45">
        <f t="shared" si="31"/>
        <v>67540</v>
      </c>
      <c r="V25" s="17" t="str">
        <f t="shared" si="5"/>
        <v>oui</v>
      </c>
      <c r="W25" s="45">
        <f t="shared" si="6"/>
        <v>8104.7999999999993</v>
      </c>
      <c r="X25" s="54">
        <f t="shared" si="7"/>
        <v>6885.9</v>
      </c>
      <c r="Y25" s="55">
        <f t="shared" si="8"/>
        <v>1074</v>
      </c>
      <c r="Z25" s="56">
        <f t="shared" si="9"/>
        <v>7959.9</v>
      </c>
      <c r="AA25" s="56">
        <f t="shared" si="10"/>
        <v>144.89999999999964</v>
      </c>
      <c r="AB25" s="54">
        <f t="shared" si="11"/>
        <v>8104.7999999999993</v>
      </c>
      <c r="AC25" s="57">
        <f t="shared" si="12"/>
        <v>0.11319553072625697</v>
      </c>
      <c r="AD25" s="58">
        <f t="shared" si="13"/>
        <v>36</v>
      </c>
      <c r="AE25" s="58">
        <f t="shared" si="14"/>
        <v>8</v>
      </c>
      <c r="AG25" s="59">
        <f t="shared" si="15"/>
        <v>19111.199999999997</v>
      </c>
      <c r="AH25" s="52">
        <f t="shared" si="16"/>
        <v>0.2669162011173184</v>
      </c>
      <c r="AJ25" s="59">
        <f t="shared" si="17"/>
        <v>20880</v>
      </c>
      <c r="AK25" s="52">
        <f t="shared" si="18"/>
        <v>0.2916201117318436</v>
      </c>
    </row>
    <row r="26" spans="1:37" x14ac:dyDescent="0.15">
      <c r="A26" s="16">
        <f t="shared" si="32"/>
        <v>2027</v>
      </c>
      <c r="B26" s="50">
        <v>5600</v>
      </c>
      <c r="C26" s="50">
        <f t="shared" si="20"/>
        <v>73792.431925492201</v>
      </c>
      <c r="D26" s="50" t="b">
        <f t="shared" si="21"/>
        <v>1</v>
      </c>
      <c r="E26" s="51">
        <f t="shared" si="22"/>
        <v>8</v>
      </c>
      <c r="F26" s="17">
        <f t="shared" si="23"/>
        <v>36</v>
      </c>
      <c r="G26" s="45">
        <f t="shared" si="24"/>
        <v>73700</v>
      </c>
      <c r="H26" s="45">
        <f t="shared" si="0"/>
        <v>3685</v>
      </c>
      <c r="I26" s="45">
        <f t="shared" si="1"/>
        <v>206.36</v>
      </c>
      <c r="J26" s="45">
        <f t="shared" si="28"/>
        <v>34046.848117673893</v>
      </c>
      <c r="K26" s="45">
        <f t="shared" si="25"/>
        <v>5527.5</v>
      </c>
      <c r="L26" s="45">
        <f t="shared" si="26"/>
        <v>309.54000000000002</v>
      </c>
      <c r="M26" s="45">
        <f t="shared" si="29"/>
        <v>51070.272176510858</v>
      </c>
      <c r="N26" s="45">
        <f t="shared" si="27"/>
        <v>85117.120294184744</v>
      </c>
      <c r="P26" s="45">
        <f t="shared" si="2"/>
        <v>1105.5</v>
      </c>
      <c r="Q26" s="45">
        <f t="shared" si="3"/>
        <v>7998</v>
      </c>
      <c r="R26" s="52">
        <f t="shared" si="4"/>
        <v>0.10852103120759837</v>
      </c>
      <c r="S26" s="53"/>
      <c r="T26" s="45">
        <f t="shared" si="30"/>
        <v>5400</v>
      </c>
      <c r="U26" s="45">
        <f t="shared" si="31"/>
        <v>69560</v>
      </c>
      <c r="V26" s="17" t="str">
        <f t="shared" si="5"/>
        <v>oui</v>
      </c>
      <c r="W26" s="45">
        <f t="shared" si="6"/>
        <v>9390.6</v>
      </c>
      <c r="X26" s="54">
        <f t="shared" si="7"/>
        <v>8104.7999999999993</v>
      </c>
      <c r="Y26" s="55">
        <f t="shared" si="8"/>
        <v>1105.5</v>
      </c>
      <c r="Z26" s="56">
        <f t="shared" si="9"/>
        <v>9210.2999999999993</v>
      </c>
      <c r="AA26" s="56">
        <f t="shared" si="10"/>
        <v>180.30000000000109</v>
      </c>
      <c r="AB26" s="54">
        <f t="shared" si="11"/>
        <v>9390.6</v>
      </c>
      <c r="AC26" s="57">
        <f t="shared" si="12"/>
        <v>0.12741655359565807</v>
      </c>
      <c r="AD26" s="58">
        <f t="shared" si="13"/>
        <v>37</v>
      </c>
      <c r="AE26" s="58">
        <f t="shared" si="14"/>
        <v>9</v>
      </c>
      <c r="AG26" s="59">
        <f t="shared" si="15"/>
        <v>21500.1</v>
      </c>
      <c r="AH26" s="52">
        <f t="shared" si="16"/>
        <v>0.29172455902306649</v>
      </c>
      <c r="AJ26" s="59">
        <f t="shared" si="17"/>
        <v>23490</v>
      </c>
      <c r="AK26" s="52">
        <f t="shared" si="18"/>
        <v>0.31872455902306651</v>
      </c>
    </row>
    <row r="27" spans="1:37" x14ac:dyDescent="0.15">
      <c r="A27" s="16">
        <f t="shared" si="32"/>
        <v>2028</v>
      </c>
      <c r="B27" s="50">
        <v>6600</v>
      </c>
      <c r="C27" s="50">
        <f t="shared" si="20"/>
        <v>76006.204883256971</v>
      </c>
      <c r="D27" s="50" t="b">
        <f t="shared" si="21"/>
        <v>1</v>
      </c>
      <c r="E27" s="51">
        <f t="shared" si="22"/>
        <v>9</v>
      </c>
      <c r="F27" s="17">
        <f t="shared" si="23"/>
        <v>37</v>
      </c>
      <c r="G27" s="45">
        <f t="shared" si="24"/>
        <v>76000</v>
      </c>
      <c r="H27" s="45">
        <f t="shared" si="0"/>
        <v>3800</v>
      </c>
      <c r="I27" s="45">
        <f t="shared" si="1"/>
        <v>212.8</v>
      </c>
      <c r="J27" s="45">
        <f t="shared" si="28"/>
        <v>39966.271612263634</v>
      </c>
      <c r="K27" s="45">
        <f t="shared" si="25"/>
        <v>5700</v>
      </c>
      <c r="L27" s="45">
        <f t="shared" si="26"/>
        <v>319.2</v>
      </c>
      <c r="M27" s="45">
        <f t="shared" si="29"/>
        <v>59949.407418395465</v>
      </c>
      <c r="N27" s="45">
        <f t="shared" si="27"/>
        <v>99915.679030659099</v>
      </c>
      <c r="P27" s="45">
        <f t="shared" si="2"/>
        <v>1140</v>
      </c>
      <c r="Q27" s="45">
        <f t="shared" si="3"/>
        <v>9138</v>
      </c>
      <c r="R27" s="52">
        <f t="shared" si="4"/>
        <v>0.12023684210526316</v>
      </c>
      <c r="S27" s="53"/>
      <c r="T27" s="45">
        <f t="shared" si="30"/>
        <v>5680</v>
      </c>
      <c r="U27" s="45">
        <f t="shared" si="31"/>
        <v>71660</v>
      </c>
      <c r="V27" s="17" t="str">
        <f t="shared" si="5"/>
        <v>oui</v>
      </c>
      <c r="W27" s="45">
        <f t="shared" si="6"/>
        <v>10748.999999999998</v>
      </c>
      <c r="X27" s="54">
        <f t="shared" si="7"/>
        <v>9390.6</v>
      </c>
      <c r="Y27" s="55">
        <f t="shared" si="8"/>
        <v>1140</v>
      </c>
      <c r="Z27" s="56">
        <f t="shared" si="9"/>
        <v>10530.6</v>
      </c>
      <c r="AA27" s="56">
        <f t="shared" si="10"/>
        <v>218.39999999999782</v>
      </c>
      <c r="AB27" s="54">
        <f t="shared" si="11"/>
        <v>10748.999999999998</v>
      </c>
      <c r="AC27" s="57">
        <f t="shared" si="12"/>
        <v>0.14143421052631577</v>
      </c>
      <c r="AD27" s="58">
        <f t="shared" si="13"/>
        <v>38</v>
      </c>
      <c r="AE27" s="58">
        <f t="shared" si="14"/>
        <v>10</v>
      </c>
      <c r="AG27" s="59">
        <f t="shared" si="15"/>
        <v>23888.999999999996</v>
      </c>
      <c r="AH27" s="52">
        <f t="shared" si="16"/>
        <v>0.31432894736842099</v>
      </c>
      <c r="AJ27" s="59">
        <f t="shared" si="17"/>
        <v>26100</v>
      </c>
      <c r="AK27" s="52">
        <f t="shared" si="18"/>
        <v>0.34342105263157896</v>
      </c>
    </row>
    <row r="28" spans="1:37" x14ac:dyDescent="0.15">
      <c r="A28" s="49">
        <f>A27+1</f>
        <v>2029</v>
      </c>
      <c r="B28" s="50">
        <v>7400</v>
      </c>
      <c r="C28" s="50">
        <f t="shared" si="20"/>
        <v>78286.391029754683</v>
      </c>
      <c r="D28" s="50" t="b">
        <f t="shared" si="21"/>
        <v>1</v>
      </c>
      <c r="E28" s="51">
        <f t="shared" si="22"/>
        <v>10</v>
      </c>
      <c r="F28" s="17">
        <f t="shared" si="23"/>
        <v>38</v>
      </c>
      <c r="G28" s="45">
        <f t="shared" si="24"/>
        <v>78200</v>
      </c>
      <c r="H28" s="45">
        <f t="shared" si="0"/>
        <v>3910</v>
      </c>
      <c r="I28" s="45">
        <f t="shared" si="1"/>
        <v>218.96</v>
      </c>
      <c r="J28" s="45">
        <f t="shared" si="28"/>
        <v>46333.342822550396</v>
      </c>
      <c r="K28" s="45">
        <f t="shared" si="25"/>
        <v>5865</v>
      </c>
      <c r="L28" s="45">
        <f t="shared" si="26"/>
        <v>328.44</v>
      </c>
      <c r="M28" s="45">
        <f t="shared" si="29"/>
        <v>69500.014233825612</v>
      </c>
      <c r="N28" s="45">
        <f t="shared" si="27"/>
        <v>115833.357056376</v>
      </c>
      <c r="P28" s="45">
        <f t="shared" si="2"/>
        <v>1173</v>
      </c>
      <c r="Q28" s="45">
        <f t="shared" si="3"/>
        <v>10311</v>
      </c>
      <c r="R28" s="52">
        <f t="shared" si="4"/>
        <v>0.13185421994884911</v>
      </c>
      <c r="S28" s="53"/>
      <c r="T28" s="45">
        <f t="shared" si="30"/>
        <v>6100</v>
      </c>
      <c r="U28" s="45">
        <f t="shared" si="31"/>
        <v>73800</v>
      </c>
      <c r="V28" s="17" t="str">
        <f t="shared" si="5"/>
        <v>oui</v>
      </c>
      <c r="W28" s="45">
        <f t="shared" si="6"/>
        <v>12177</v>
      </c>
      <c r="X28" s="54">
        <f t="shared" si="7"/>
        <v>10748.999999999998</v>
      </c>
      <c r="Y28" s="55">
        <f t="shared" si="8"/>
        <v>1173</v>
      </c>
      <c r="Z28" s="56">
        <f t="shared" si="9"/>
        <v>11921.999999999998</v>
      </c>
      <c r="AA28" s="56">
        <f t="shared" si="10"/>
        <v>255.00000000000182</v>
      </c>
      <c r="AB28" s="54">
        <f t="shared" si="11"/>
        <v>12177</v>
      </c>
      <c r="AC28" s="57">
        <f t="shared" si="12"/>
        <v>0.15571611253196932</v>
      </c>
      <c r="AD28" s="58">
        <f t="shared" si="13"/>
        <v>39</v>
      </c>
      <c r="AE28" s="58">
        <f t="shared" si="14"/>
        <v>11</v>
      </c>
      <c r="AG28" s="59">
        <f t="shared" si="15"/>
        <v>26277.899999999994</v>
      </c>
      <c r="AH28" s="52">
        <f t="shared" si="16"/>
        <v>0.33603452685421986</v>
      </c>
      <c r="AJ28" s="59">
        <f t="shared" si="17"/>
        <v>28710</v>
      </c>
      <c r="AK28" s="52">
        <f t="shared" si="18"/>
        <v>0.36713554987212277</v>
      </c>
    </row>
    <row r="29" spans="1:37" x14ac:dyDescent="0.15">
      <c r="A29" s="16">
        <f>A28+1</f>
        <v>2030</v>
      </c>
      <c r="B29" s="50">
        <v>8300</v>
      </c>
      <c r="C29" s="50">
        <f t="shared" si="20"/>
        <v>80634.982760647326</v>
      </c>
      <c r="D29" s="50" t="b">
        <f t="shared" si="21"/>
        <v>1</v>
      </c>
      <c r="E29" s="51">
        <f t="shared" si="22"/>
        <v>11</v>
      </c>
      <c r="F29" s="17">
        <f t="shared" si="23"/>
        <v>39</v>
      </c>
      <c r="G29" s="45">
        <f t="shared" si="24"/>
        <v>80600</v>
      </c>
      <c r="H29" s="45">
        <f t="shared" si="0"/>
        <v>4030</v>
      </c>
      <c r="I29" s="45">
        <f t="shared" si="1"/>
        <v>225.68</v>
      </c>
      <c r="J29" s="45">
        <f t="shared" si="28"/>
        <v>53183.69002061322</v>
      </c>
      <c r="K29" s="45">
        <f t="shared" si="25"/>
        <v>6045</v>
      </c>
      <c r="L29" s="45">
        <f t="shared" si="26"/>
        <v>338.52</v>
      </c>
      <c r="M29" s="45">
        <f t="shared" si="29"/>
        <v>79775.535030919855</v>
      </c>
      <c r="N29" s="45">
        <f t="shared" si="27"/>
        <v>132959.22505153308</v>
      </c>
      <c r="P29" s="45">
        <f t="shared" si="2"/>
        <v>1209</v>
      </c>
      <c r="Q29" s="45">
        <f t="shared" si="3"/>
        <v>11520</v>
      </c>
      <c r="R29" s="52">
        <f t="shared" si="4"/>
        <v>0.14292803970223325</v>
      </c>
      <c r="S29" s="53"/>
      <c r="T29" s="45">
        <f t="shared" si="30"/>
        <v>6680</v>
      </c>
      <c r="U29" s="45">
        <f t="shared" si="31"/>
        <v>76020</v>
      </c>
      <c r="V29" s="17" t="str">
        <f t="shared" si="5"/>
        <v>oui</v>
      </c>
      <c r="W29" s="45">
        <f t="shared" si="6"/>
        <v>13683.599999999999</v>
      </c>
      <c r="X29" s="54">
        <f t="shared" si="7"/>
        <v>12177</v>
      </c>
      <c r="Y29" s="55">
        <f t="shared" si="8"/>
        <v>1209</v>
      </c>
      <c r="Z29" s="56">
        <f t="shared" si="9"/>
        <v>13386</v>
      </c>
      <c r="AA29" s="56">
        <f t="shared" si="10"/>
        <v>297.59999999999854</v>
      </c>
      <c r="AB29" s="54">
        <f t="shared" si="11"/>
        <v>13683.599999999999</v>
      </c>
      <c r="AC29" s="57">
        <f t="shared" si="12"/>
        <v>0.1697717121588089</v>
      </c>
      <c r="AD29" s="58">
        <f t="shared" si="13"/>
        <v>40</v>
      </c>
      <c r="AE29" s="58">
        <f t="shared" si="14"/>
        <v>12</v>
      </c>
      <c r="AG29" s="59">
        <f t="shared" si="15"/>
        <v>28666.799999999996</v>
      </c>
      <c r="AH29" s="52">
        <f t="shared" si="16"/>
        <v>0.35566749379652601</v>
      </c>
      <c r="AJ29" s="59">
        <f t="shared" si="17"/>
        <v>31320</v>
      </c>
      <c r="AK29" s="52">
        <f t="shared" si="18"/>
        <v>0.38858560794044666</v>
      </c>
    </row>
    <row r="30" spans="1:37" x14ac:dyDescent="0.15">
      <c r="A30" s="16">
        <f t="shared" ref="A30:A32" si="33">A29+1</f>
        <v>2031</v>
      </c>
      <c r="B30" s="50">
        <v>9300</v>
      </c>
      <c r="C30" s="50">
        <f t="shared" si="20"/>
        <v>83054.032243466747</v>
      </c>
      <c r="D30" s="50" t="b">
        <f t="shared" si="21"/>
        <v>1</v>
      </c>
      <c r="E30" s="51">
        <f t="shared" si="22"/>
        <v>12</v>
      </c>
      <c r="F30" s="17">
        <f t="shared" si="23"/>
        <v>40</v>
      </c>
      <c r="G30" s="45">
        <f t="shared" si="24"/>
        <v>83000</v>
      </c>
      <c r="H30" s="45">
        <f t="shared" si="0"/>
        <v>4150</v>
      </c>
      <c r="I30" s="45">
        <f t="shared" si="1"/>
        <v>232.4</v>
      </c>
      <c r="J30" s="45">
        <f t="shared" si="28"/>
        <v>60544.376661767565</v>
      </c>
      <c r="K30" s="45">
        <f t="shared" si="25"/>
        <v>6225</v>
      </c>
      <c r="L30" s="45">
        <f t="shared" si="26"/>
        <v>348.6</v>
      </c>
      <c r="M30" s="45">
        <f t="shared" si="29"/>
        <v>90816.564992651372</v>
      </c>
      <c r="N30" s="45">
        <f t="shared" si="27"/>
        <v>151360.94165441894</v>
      </c>
      <c r="P30" s="45">
        <f t="shared" si="2"/>
        <v>1245</v>
      </c>
      <c r="Q30" s="45">
        <f t="shared" si="3"/>
        <v>12765</v>
      </c>
      <c r="R30" s="52">
        <f t="shared" si="4"/>
        <v>0.15379518072289156</v>
      </c>
      <c r="S30" s="53"/>
      <c r="T30" s="45">
        <f t="shared" si="30"/>
        <v>7440</v>
      </c>
      <c r="U30" s="45">
        <f t="shared" si="31"/>
        <v>78300</v>
      </c>
      <c r="V30" s="17" t="str">
        <f t="shared" si="5"/>
        <v>oui</v>
      </c>
      <c r="W30" s="45">
        <f t="shared" si="6"/>
        <v>15268.499999999996</v>
      </c>
      <c r="X30" s="54">
        <f t="shared" si="7"/>
        <v>13683.599999999999</v>
      </c>
      <c r="Y30" s="55">
        <f t="shared" si="8"/>
        <v>1245</v>
      </c>
      <c r="Z30" s="56">
        <f t="shared" si="9"/>
        <v>14928.599999999999</v>
      </c>
      <c r="AA30" s="56">
        <f t="shared" si="10"/>
        <v>339.89999999999782</v>
      </c>
      <c r="AB30" s="54">
        <f t="shared" si="11"/>
        <v>15268.499999999996</v>
      </c>
      <c r="AC30" s="57">
        <f t="shared" si="12"/>
        <v>0.18395783132530116</v>
      </c>
      <c r="AD30" s="58">
        <f t="shared" si="13"/>
        <v>41</v>
      </c>
      <c r="AE30" s="58">
        <f t="shared" si="14"/>
        <v>13</v>
      </c>
      <c r="AG30" s="59">
        <f t="shared" si="15"/>
        <v>31055.699999999997</v>
      </c>
      <c r="AH30" s="52">
        <f t="shared" si="16"/>
        <v>0.3741650602409638</v>
      </c>
      <c r="AJ30" s="59">
        <f t="shared" si="17"/>
        <v>33930</v>
      </c>
      <c r="AK30" s="52">
        <f t="shared" si="18"/>
        <v>0.40879518072289156</v>
      </c>
    </row>
    <row r="31" spans="1:37" x14ac:dyDescent="0.15">
      <c r="A31" s="16">
        <f t="shared" si="33"/>
        <v>2032</v>
      </c>
      <c r="B31" s="50">
        <v>10400</v>
      </c>
      <c r="C31" s="50">
        <f t="shared" si="20"/>
        <v>85545.653210770746</v>
      </c>
      <c r="D31" s="50" t="b">
        <f t="shared" si="21"/>
        <v>1</v>
      </c>
      <c r="E31" s="51">
        <f t="shared" si="22"/>
        <v>13</v>
      </c>
      <c r="F31" s="17">
        <f t="shared" si="23"/>
        <v>41</v>
      </c>
      <c r="G31" s="45">
        <f t="shared" si="24"/>
        <v>85500</v>
      </c>
      <c r="H31" s="45">
        <f t="shared" si="0"/>
        <v>4275</v>
      </c>
      <c r="I31" s="45">
        <f t="shared" si="1"/>
        <v>239.4</v>
      </c>
      <c r="J31" s="45">
        <f t="shared" si="28"/>
        <v>68449.261754826555</v>
      </c>
      <c r="K31" s="45">
        <f t="shared" si="25"/>
        <v>6412.5</v>
      </c>
      <c r="L31" s="45">
        <f t="shared" si="26"/>
        <v>359.1</v>
      </c>
      <c r="M31" s="45">
        <f t="shared" si="29"/>
        <v>102673.89263223986</v>
      </c>
      <c r="N31" s="45">
        <f t="shared" si="27"/>
        <v>171123.15438706643</v>
      </c>
      <c r="P31" s="45">
        <f t="shared" si="2"/>
        <v>1282.5</v>
      </c>
      <c r="Q31" s="45">
        <f t="shared" si="3"/>
        <v>14047.5</v>
      </c>
      <c r="R31" s="52">
        <f t="shared" si="4"/>
        <v>0.16429824561403508</v>
      </c>
      <c r="S31" s="53"/>
      <c r="T31" s="45">
        <f t="shared" si="30"/>
        <v>8400</v>
      </c>
      <c r="U31" s="45">
        <f t="shared" si="31"/>
        <v>80660</v>
      </c>
      <c r="V31" s="17" t="str">
        <f t="shared" si="5"/>
        <v>oui</v>
      </c>
      <c r="W31" s="45">
        <f t="shared" si="6"/>
        <v>16938.599999999999</v>
      </c>
      <c r="X31" s="54">
        <f t="shared" si="7"/>
        <v>15268.499999999996</v>
      </c>
      <c r="Y31" s="55">
        <f t="shared" si="8"/>
        <v>1282.5</v>
      </c>
      <c r="Z31" s="56">
        <f t="shared" si="9"/>
        <v>16550.999999999996</v>
      </c>
      <c r="AA31" s="56">
        <f t="shared" si="10"/>
        <v>387.60000000000218</v>
      </c>
      <c r="AB31" s="54">
        <f t="shared" si="11"/>
        <v>16938.599999999999</v>
      </c>
      <c r="AC31" s="57">
        <f t="shared" si="12"/>
        <v>0.19811228070175438</v>
      </c>
      <c r="AD31" s="58">
        <f t="shared" si="13"/>
        <v>42</v>
      </c>
      <c r="AE31" s="58">
        <f t="shared" si="14"/>
        <v>14</v>
      </c>
      <c r="AG31" s="59">
        <f t="shared" si="15"/>
        <v>33444.599999999991</v>
      </c>
      <c r="AH31" s="52">
        <f t="shared" si="16"/>
        <v>0.39116491228070166</v>
      </c>
      <c r="AJ31" s="59">
        <f t="shared" si="17"/>
        <v>36540</v>
      </c>
      <c r="AK31" s="52">
        <f t="shared" si="18"/>
        <v>0.42736842105263156</v>
      </c>
    </row>
    <row r="32" spans="1:37" x14ac:dyDescent="0.15">
      <c r="A32" s="16">
        <f t="shared" si="33"/>
        <v>2033</v>
      </c>
      <c r="B32" s="50">
        <v>11700</v>
      </c>
      <c r="C32" s="50">
        <f t="shared" si="20"/>
        <v>88112.022807093876</v>
      </c>
      <c r="D32" s="50" t="b">
        <f t="shared" si="21"/>
        <v>1</v>
      </c>
      <c r="E32" s="51">
        <f t="shared" si="22"/>
        <v>14</v>
      </c>
      <c r="F32" s="17">
        <f t="shared" si="23"/>
        <v>42</v>
      </c>
      <c r="G32" s="45">
        <f t="shared" si="24"/>
        <v>88100</v>
      </c>
      <c r="H32" s="45">
        <f t="shared" si="0"/>
        <v>4405</v>
      </c>
      <c r="I32" s="45">
        <f t="shared" si="1"/>
        <v>246.68</v>
      </c>
      <c r="J32" s="45">
        <f t="shared" si="28"/>
        <v>76934.100413096836</v>
      </c>
      <c r="K32" s="45">
        <f t="shared" si="25"/>
        <v>6607.5</v>
      </c>
      <c r="L32" s="45">
        <f t="shared" si="26"/>
        <v>370.02</v>
      </c>
      <c r="M32" s="45">
        <f t="shared" si="29"/>
        <v>115401.1506196453</v>
      </c>
      <c r="N32" s="45">
        <f t="shared" si="27"/>
        <v>192335.25103274215</v>
      </c>
      <c r="P32" s="45">
        <f t="shared" si="2"/>
        <v>1321.5</v>
      </c>
      <c r="Q32" s="45">
        <f t="shared" si="3"/>
        <v>15369</v>
      </c>
      <c r="R32" s="52">
        <f t="shared" si="4"/>
        <v>0.17444948921679909</v>
      </c>
      <c r="S32" s="53"/>
      <c r="T32" s="45">
        <f t="shared" si="30"/>
        <v>9420</v>
      </c>
      <c r="U32" s="45">
        <f t="shared" si="31"/>
        <v>83080</v>
      </c>
      <c r="V32" s="17" t="str">
        <f t="shared" si="5"/>
        <v>oui</v>
      </c>
      <c r="W32" s="45">
        <f t="shared" si="6"/>
        <v>18692.999999999996</v>
      </c>
      <c r="X32" s="54">
        <f t="shared" si="7"/>
        <v>16938.599999999999</v>
      </c>
      <c r="Y32" s="55">
        <f t="shared" si="8"/>
        <v>1321.5</v>
      </c>
      <c r="Z32" s="56">
        <f t="shared" si="9"/>
        <v>18260.099999999999</v>
      </c>
      <c r="AA32" s="56">
        <f t="shared" si="10"/>
        <v>432.89999999999782</v>
      </c>
      <c r="AB32" s="54">
        <f t="shared" si="11"/>
        <v>18692.999999999996</v>
      </c>
      <c r="AC32" s="57">
        <f t="shared" si="12"/>
        <v>0.21217934165720767</v>
      </c>
      <c r="AD32" s="58">
        <f t="shared" si="13"/>
        <v>43</v>
      </c>
      <c r="AE32" s="58">
        <f t="shared" si="14"/>
        <v>15</v>
      </c>
      <c r="AG32" s="59">
        <f t="shared" si="15"/>
        <v>35833.499999999993</v>
      </c>
      <c r="AH32" s="52">
        <f t="shared" si="16"/>
        <v>0.4067366628830873</v>
      </c>
      <c r="AJ32" s="59">
        <f t="shared" si="17"/>
        <v>39150</v>
      </c>
      <c r="AK32" s="52">
        <f t="shared" si="18"/>
        <v>0.44438138479001132</v>
      </c>
    </row>
    <row r="33" spans="1:37" x14ac:dyDescent="0.15">
      <c r="A33" s="49">
        <f>A32+1</f>
        <v>2034</v>
      </c>
      <c r="B33" s="50">
        <v>13100</v>
      </c>
      <c r="C33" s="50">
        <f t="shared" si="20"/>
        <v>90755.383491306697</v>
      </c>
      <c r="D33" s="50" t="b">
        <f t="shared" si="21"/>
        <v>1</v>
      </c>
      <c r="E33" s="51">
        <f t="shared" si="22"/>
        <v>15</v>
      </c>
      <c r="F33" s="17">
        <f t="shared" si="23"/>
        <v>43</v>
      </c>
      <c r="G33" s="45">
        <f t="shared" si="24"/>
        <v>90700</v>
      </c>
      <c r="H33" s="45">
        <f t="shared" si="0"/>
        <v>4535</v>
      </c>
      <c r="I33" s="45">
        <f t="shared" si="1"/>
        <v>253.96</v>
      </c>
      <c r="J33" s="45">
        <f t="shared" si="28"/>
        <v>86031.370036230262</v>
      </c>
      <c r="K33" s="45">
        <f t="shared" si="25"/>
        <v>6802.5</v>
      </c>
      <c r="L33" s="45">
        <f t="shared" si="26"/>
        <v>380.94</v>
      </c>
      <c r="M33" s="45">
        <f t="shared" si="29"/>
        <v>129047.05505434544</v>
      </c>
      <c r="N33" s="45">
        <f t="shared" si="27"/>
        <v>215078.42509057571</v>
      </c>
      <c r="P33" s="45">
        <f t="shared" si="2"/>
        <v>1360.5</v>
      </c>
      <c r="Q33" s="45">
        <f t="shared" si="3"/>
        <v>16729.5</v>
      </c>
      <c r="R33" s="52">
        <f t="shared" si="4"/>
        <v>0.18444873208379273</v>
      </c>
      <c r="S33" s="53"/>
      <c r="T33" s="45">
        <f t="shared" si="30"/>
        <v>10560</v>
      </c>
      <c r="U33" s="45">
        <f t="shared" si="31"/>
        <v>85580</v>
      </c>
      <c r="V33" s="17" t="str">
        <f t="shared" si="5"/>
        <v>oui</v>
      </c>
      <c r="W33" s="45">
        <f t="shared" si="6"/>
        <v>20539.2</v>
      </c>
      <c r="X33" s="54">
        <f t="shared" si="7"/>
        <v>18692.999999999996</v>
      </c>
      <c r="Y33" s="55">
        <f t="shared" si="8"/>
        <v>1360.5</v>
      </c>
      <c r="Z33" s="56">
        <f t="shared" si="9"/>
        <v>20053.499999999996</v>
      </c>
      <c r="AA33" s="56">
        <f t="shared" si="10"/>
        <v>485.70000000000437</v>
      </c>
      <c r="AB33" s="54">
        <f t="shared" si="11"/>
        <v>20539.2</v>
      </c>
      <c r="AC33" s="57">
        <f t="shared" si="12"/>
        <v>0.22645203969128996</v>
      </c>
      <c r="AD33" s="58">
        <f t="shared" si="13"/>
        <v>44</v>
      </c>
      <c r="AE33" s="58">
        <f t="shared" si="14"/>
        <v>16</v>
      </c>
      <c r="AG33" s="59">
        <f t="shared" si="15"/>
        <v>38222.399999999994</v>
      </c>
      <c r="AH33" s="52">
        <f t="shared" si="16"/>
        <v>0.42141565600882025</v>
      </c>
      <c r="AJ33" s="59">
        <f t="shared" si="17"/>
        <v>41760</v>
      </c>
      <c r="AK33" s="52">
        <f t="shared" si="18"/>
        <v>0.46041896361631751</v>
      </c>
    </row>
    <row r="34" spans="1:37" x14ac:dyDescent="0.15">
      <c r="A34" s="16">
        <f>A33+1</f>
        <v>2035</v>
      </c>
      <c r="B34" s="50">
        <v>14700</v>
      </c>
      <c r="C34" s="50">
        <f t="shared" si="20"/>
        <v>93478.044996045894</v>
      </c>
      <c r="D34" s="50" t="b">
        <f t="shared" si="21"/>
        <v>1</v>
      </c>
      <c r="E34" s="51">
        <f t="shared" si="22"/>
        <v>16</v>
      </c>
      <c r="F34" s="17">
        <f t="shared" si="23"/>
        <v>44</v>
      </c>
      <c r="G34" s="45">
        <f t="shared" si="24"/>
        <v>93400</v>
      </c>
      <c r="H34" s="45">
        <f t="shared" si="0"/>
        <v>4670</v>
      </c>
      <c r="I34" s="45">
        <f t="shared" si="1"/>
        <v>261.52</v>
      </c>
      <c r="J34" s="45">
        <f t="shared" si="28"/>
        <v>95780.646758259172</v>
      </c>
      <c r="K34" s="45">
        <f t="shared" si="25"/>
        <v>7005</v>
      </c>
      <c r="L34" s="45">
        <f t="shared" si="26"/>
        <v>392.28000000000003</v>
      </c>
      <c r="M34" s="45">
        <f t="shared" si="29"/>
        <v>143670.97013738879</v>
      </c>
      <c r="N34" s="45">
        <f t="shared" si="27"/>
        <v>239451.61689564795</v>
      </c>
      <c r="P34" s="45">
        <f t="shared" si="2"/>
        <v>1401</v>
      </c>
      <c r="Q34" s="45">
        <f t="shared" si="3"/>
        <v>18130.5</v>
      </c>
      <c r="R34" s="52">
        <f t="shared" si="4"/>
        <v>0.19411670235546039</v>
      </c>
      <c r="S34" s="53"/>
      <c r="T34" s="45">
        <f t="shared" si="30"/>
        <v>11840</v>
      </c>
      <c r="U34" s="45">
        <f t="shared" si="31"/>
        <v>88140</v>
      </c>
      <c r="V34" s="17" t="str">
        <f t="shared" si="5"/>
        <v>oui</v>
      </c>
      <c r="W34" s="45">
        <f t="shared" si="6"/>
        <v>22475.699999999997</v>
      </c>
      <c r="X34" s="54">
        <f t="shared" si="7"/>
        <v>20539.2</v>
      </c>
      <c r="Y34" s="55">
        <f t="shared" si="8"/>
        <v>1401</v>
      </c>
      <c r="Z34" s="56">
        <f t="shared" si="9"/>
        <v>21940.2</v>
      </c>
      <c r="AA34" s="56">
        <f t="shared" si="10"/>
        <v>535.49999999999636</v>
      </c>
      <c r="AB34" s="54">
        <f t="shared" si="11"/>
        <v>22475.699999999997</v>
      </c>
      <c r="AC34" s="57">
        <f t="shared" si="12"/>
        <v>0.24063918629550318</v>
      </c>
      <c r="AD34" s="58">
        <f t="shared" si="13"/>
        <v>45</v>
      </c>
      <c r="AE34" s="58">
        <f t="shared" si="14"/>
        <v>17</v>
      </c>
      <c r="AG34" s="59">
        <f t="shared" si="15"/>
        <v>40611.299999999996</v>
      </c>
      <c r="AH34" s="52">
        <f t="shared" si="16"/>
        <v>0.43481049250535325</v>
      </c>
      <c r="AJ34" s="59">
        <f t="shared" si="17"/>
        <v>44370</v>
      </c>
      <c r="AK34" s="52">
        <f t="shared" si="18"/>
        <v>0.47505353319057814</v>
      </c>
    </row>
    <row r="35" spans="1:37" x14ac:dyDescent="0.15">
      <c r="A35" s="16">
        <f t="shared" ref="A35:A37" si="34">A34+1</f>
        <v>2036</v>
      </c>
      <c r="B35" s="50">
        <v>16500</v>
      </c>
      <c r="C35" s="50">
        <f t="shared" si="20"/>
        <v>96282.386345927269</v>
      </c>
      <c r="D35" s="50" t="b">
        <f t="shared" si="21"/>
        <v>1</v>
      </c>
      <c r="E35" s="51">
        <f t="shared" si="22"/>
        <v>17</v>
      </c>
      <c r="F35" s="17">
        <f t="shared" si="23"/>
        <v>45</v>
      </c>
      <c r="G35" s="45">
        <f t="shared" si="24"/>
        <v>96200</v>
      </c>
      <c r="H35" s="45">
        <f t="shared" si="0"/>
        <v>4810</v>
      </c>
      <c r="I35" s="45">
        <f t="shared" si="1"/>
        <v>269.36</v>
      </c>
      <c r="J35" s="45">
        <f t="shared" si="28"/>
        <v>106223.72297672169</v>
      </c>
      <c r="K35" s="45">
        <f t="shared" si="25"/>
        <v>7215</v>
      </c>
      <c r="L35" s="45">
        <f t="shared" si="26"/>
        <v>404.04</v>
      </c>
      <c r="M35" s="45">
        <f t="shared" si="29"/>
        <v>159335.58446508259</v>
      </c>
      <c r="N35" s="45">
        <f t="shared" si="27"/>
        <v>265559.30744180427</v>
      </c>
      <c r="P35" s="45">
        <f t="shared" si="2"/>
        <v>1443</v>
      </c>
      <c r="Q35" s="45">
        <f t="shared" si="3"/>
        <v>19573.5</v>
      </c>
      <c r="R35" s="52">
        <f t="shared" si="4"/>
        <v>0.20346673596673598</v>
      </c>
      <c r="S35" s="53"/>
      <c r="T35" s="45">
        <f t="shared" si="30"/>
        <v>13280</v>
      </c>
      <c r="U35" s="45">
        <f t="shared" si="31"/>
        <v>90780</v>
      </c>
      <c r="V35" s="17" t="str">
        <f t="shared" si="5"/>
        <v>oui</v>
      </c>
      <c r="W35" s="45">
        <f t="shared" si="6"/>
        <v>24510.600000000002</v>
      </c>
      <c r="X35" s="54">
        <f t="shared" si="7"/>
        <v>22475.699999999997</v>
      </c>
      <c r="Y35" s="55">
        <f t="shared" si="8"/>
        <v>1443</v>
      </c>
      <c r="Z35" s="56">
        <f t="shared" si="9"/>
        <v>23918.699999999997</v>
      </c>
      <c r="AA35" s="56">
        <f t="shared" si="10"/>
        <v>591.90000000000509</v>
      </c>
      <c r="AB35" s="54">
        <f t="shared" si="11"/>
        <v>24510.600000000002</v>
      </c>
      <c r="AC35" s="57">
        <f t="shared" si="12"/>
        <v>0.25478794178794179</v>
      </c>
      <c r="AD35" s="58">
        <f t="shared" si="13"/>
        <v>46</v>
      </c>
      <c r="AE35" s="58">
        <f t="shared" si="14"/>
        <v>18</v>
      </c>
      <c r="AG35" s="59">
        <f t="shared" si="15"/>
        <v>43000.2</v>
      </c>
      <c r="AH35" s="52">
        <f t="shared" si="16"/>
        <v>0.44698752598752595</v>
      </c>
      <c r="AJ35" s="59">
        <f t="shared" si="17"/>
        <v>46980</v>
      </c>
      <c r="AK35" s="52">
        <f t="shared" si="18"/>
        <v>0.48835758835758836</v>
      </c>
    </row>
    <row r="36" spans="1:37" x14ac:dyDescent="0.15">
      <c r="A36" s="16">
        <f t="shared" si="34"/>
        <v>2037</v>
      </c>
      <c r="B36" s="50">
        <v>18500</v>
      </c>
      <c r="C36" s="50">
        <f t="shared" si="20"/>
        <v>99170.857936305096</v>
      </c>
      <c r="D36" s="50" t="b">
        <f t="shared" si="21"/>
        <v>1</v>
      </c>
      <c r="E36" s="51">
        <f t="shared" si="22"/>
        <v>18</v>
      </c>
      <c r="F36" s="17">
        <f t="shared" si="23"/>
        <v>46</v>
      </c>
      <c r="G36" s="45">
        <f t="shared" si="24"/>
        <v>99100</v>
      </c>
      <c r="H36" s="45">
        <f t="shared" si="0"/>
        <v>4955</v>
      </c>
      <c r="I36" s="45">
        <f t="shared" si="1"/>
        <v>277.48</v>
      </c>
      <c r="J36" s="45">
        <f t="shared" si="28"/>
        <v>117404.73146341811</v>
      </c>
      <c r="K36" s="45">
        <f t="shared" si="25"/>
        <v>7432.5</v>
      </c>
      <c r="L36" s="45">
        <f t="shared" si="26"/>
        <v>416.22</v>
      </c>
      <c r="M36" s="45">
        <f t="shared" si="29"/>
        <v>176107.09719512722</v>
      </c>
      <c r="N36" s="45">
        <f t="shared" si="27"/>
        <v>293511.82865854533</v>
      </c>
      <c r="P36" s="45">
        <f t="shared" si="2"/>
        <v>1486.5</v>
      </c>
      <c r="Q36" s="45">
        <f t="shared" si="3"/>
        <v>21060</v>
      </c>
      <c r="R36" s="52">
        <f t="shared" si="4"/>
        <v>0.21251261352169526</v>
      </c>
      <c r="S36" s="53"/>
      <c r="T36" s="45">
        <f t="shared" si="30"/>
        <v>14900</v>
      </c>
      <c r="U36" s="45">
        <f t="shared" si="31"/>
        <v>93500</v>
      </c>
      <c r="V36" s="17" t="str">
        <f t="shared" si="5"/>
        <v>oui</v>
      </c>
      <c r="W36" s="45">
        <f t="shared" si="6"/>
        <v>26647.5</v>
      </c>
      <c r="X36" s="54">
        <f t="shared" si="7"/>
        <v>24510.600000000002</v>
      </c>
      <c r="Y36" s="55">
        <f t="shared" si="8"/>
        <v>1486.5</v>
      </c>
      <c r="Z36" s="56">
        <f t="shared" si="9"/>
        <v>25997.100000000002</v>
      </c>
      <c r="AA36" s="56">
        <f t="shared" si="10"/>
        <v>650.39999999999782</v>
      </c>
      <c r="AB36" s="54">
        <f t="shared" si="11"/>
        <v>26647.5</v>
      </c>
      <c r="AC36" s="57">
        <f t="shared" si="12"/>
        <v>0.26889505549949544</v>
      </c>
      <c r="AD36" s="58">
        <f t="shared" si="13"/>
        <v>47</v>
      </c>
      <c r="AE36" s="58">
        <f t="shared" si="14"/>
        <v>19</v>
      </c>
      <c r="AG36" s="59">
        <f t="shared" si="15"/>
        <v>45389.099999999991</v>
      </c>
      <c r="AH36" s="52">
        <f t="shared" si="16"/>
        <v>0.45801311806256301</v>
      </c>
      <c r="AJ36" s="59">
        <f t="shared" si="17"/>
        <v>49590</v>
      </c>
      <c r="AK36" s="52">
        <f t="shared" si="18"/>
        <v>0.50040363269424826</v>
      </c>
    </row>
    <row r="37" spans="1:37" x14ac:dyDescent="0.15">
      <c r="A37" s="16">
        <f t="shared" si="34"/>
        <v>2038</v>
      </c>
      <c r="B37" s="50">
        <v>20800</v>
      </c>
      <c r="C37" s="50">
        <f t="shared" si="20"/>
        <v>102145.98367439426</v>
      </c>
      <c r="D37" s="50" t="b">
        <f t="shared" si="21"/>
        <v>1</v>
      </c>
      <c r="E37" s="51">
        <f t="shared" si="22"/>
        <v>19</v>
      </c>
      <c r="F37" s="17">
        <f t="shared" si="23"/>
        <v>47</v>
      </c>
      <c r="G37" s="45">
        <f t="shared" si="24"/>
        <v>102100</v>
      </c>
      <c r="H37" s="45">
        <f t="shared" si="0"/>
        <v>5105</v>
      </c>
      <c r="I37" s="45">
        <f t="shared" si="1"/>
        <v>285.88</v>
      </c>
      <c r="J37" s="45">
        <f t="shared" si="28"/>
        <v>129370.27642536953</v>
      </c>
      <c r="K37" s="45">
        <f t="shared" si="25"/>
        <v>7657.5</v>
      </c>
      <c r="L37" s="45">
        <f t="shared" si="26"/>
        <v>428.82</v>
      </c>
      <c r="M37" s="45">
        <f t="shared" si="29"/>
        <v>194055.41463805435</v>
      </c>
      <c r="N37" s="45">
        <f t="shared" si="27"/>
        <v>323425.69106342387</v>
      </c>
      <c r="P37" s="45">
        <f t="shared" si="2"/>
        <v>1531.5</v>
      </c>
      <c r="Q37" s="45">
        <f t="shared" si="3"/>
        <v>22591.5</v>
      </c>
      <c r="R37" s="52">
        <f t="shared" si="4"/>
        <v>0.22126836434867778</v>
      </c>
      <c r="S37" s="53"/>
      <c r="T37" s="45">
        <f t="shared" si="30"/>
        <v>16720</v>
      </c>
      <c r="U37" s="45">
        <f t="shared" si="31"/>
        <v>96300</v>
      </c>
      <c r="V37" s="17" t="str">
        <f t="shared" si="5"/>
        <v>oui</v>
      </c>
      <c r="W37" s="45">
        <f t="shared" si="6"/>
        <v>28890</v>
      </c>
      <c r="X37" s="54">
        <f t="shared" si="7"/>
        <v>26647.5</v>
      </c>
      <c r="Y37" s="55">
        <f t="shared" si="8"/>
        <v>1531.5</v>
      </c>
      <c r="Z37" s="56">
        <f t="shared" si="9"/>
        <v>28179</v>
      </c>
      <c r="AA37" s="56">
        <f t="shared" si="10"/>
        <v>711</v>
      </c>
      <c r="AB37" s="54">
        <f t="shared" si="11"/>
        <v>28890</v>
      </c>
      <c r="AC37" s="57">
        <f t="shared" si="12"/>
        <v>0.28295788442703235</v>
      </c>
      <c r="AD37" s="58">
        <f t="shared" si="13"/>
        <v>48</v>
      </c>
      <c r="AE37" s="58">
        <f t="shared" si="14"/>
        <v>20</v>
      </c>
      <c r="AG37" s="59">
        <f t="shared" si="15"/>
        <v>47777.999999999993</v>
      </c>
      <c r="AH37" s="52">
        <f t="shared" si="16"/>
        <v>0.46795298726738482</v>
      </c>
      <c r="AJ37" s="59">
        <f t="shared" si="17"/>
        <v>52200</v>
      </c>
      <c r="AK37" s="52">
        <f t="shared" si="18"/>
        <v>0.51126346718903037</v>
      </c>
    </row>
    <row r="38" spans="1:37" x14ac:dyDescent="0.15">
      <c r="A38" s="49">
        <f>A37+1</f>
        <v>2039</v>
      </c>
      <c r="B38" s="50">
        <v>23400</v>
      </c>
      <c r="C38" s="50">
        <f t="shared" si="20"/>
        <v>105210.36318462608</v>
      </c>
      <c r="D38" s="50" t="b">
        <f t="shared" si="21"/>
        <v>1</v>
      </c>
      <c r="E38" s="51">
        <f t="shared" si="22"/>
        <v>20</v>
      </c>
      <c r="F38" s="17">
        <f t="shared" si="23"/>
        <v>48</v>
      </c>
      <c r="G38" s="45">
        <f t="shared" si="24"/>
        <v>105200</v>
      </c>
      <c r="H38" s="45">
        <f t="shared" si="0"/>
        <v>5260</v>
      </c>
      <c r="I38" s="45">
        <f t="shared" si="1"/>
        <v>294.56</v>
      </c>
      <c r="J38" s="45">
        <f t="shared" si="28"/>
        <v>142169.57190519024</v>
      </c>
      <c r="K38" s="45">
        <f t="shared" si="25"/>
        <v>7890</v>
      </c>
      <c r="L38" s="45">
        <f t="shared" si="26"/>
        <v>441.84000000000003</v>
      </c>
      <c r="M38" s="45">
        <f t="shared" si="29"/>
        <v>213254.35785778539</v>
      </c>
      <c r="N38" s="45">
        <f t="shared" si="27"/>
        <v>355423.92976297566</v>
      </c>
      <c r="P38" s="45">
        <f t="shared" si="2"/>
        <v>1578</v>
      </c>
      <c r="Q38" s="45">
        <f t="shared" si="3"/>
        <v>24169.5</v>
      </c>
      <c r="R38" s="52">
        <f t="shared" si="4"/>
        <v>0.2297480988593156</v>
      </c>
      <c r="S38" s="53"/>
      <c r="T38" s="45">
        <f t="shared" si="30"/>
        <v>18780</v>
      </c>
      <c r="U38" s="45">
        <f t="shared" si="31"/>
        <v>99200</v>
      </c>
      <c r="V38" s="17" t="str">
        <f t="shared" si="5"/>
        <v>oui</v>
      </c>
      <c r="W38" s="45">
        <f t="shared" si="6"/>
        <v>31248</v>
      </c>
      <c r="X38" s="54">
        <f t="shared" si="7"/>
        <v>28890</v>
      </c>
      <c r="Y38" s="55">
        <f t="shared" si="8"/>
        <v>1578</v>
      </c>
      <c r="Z38" s="56">
        <f t="shared" si="9"/>
        <v>30468</v>
      </c>
      <c r="AA38" s="56">
        <f t="shared" si="10"/>
        <v>780</v>
      </c>
      <c r="AB38" s="54">
        <f t="shared" si="11"/>
        <v>31248</v>
      </c>
      <c r="AC38" s="57">
        <f t="shared" si="12"/>
        <v>0.29703422053231937</v>
      </c>
      <c r="AD38" s="58">
        <f t="shared" si="13"/>
        <v>49</v>
      </c>
      <c r="AE38" s="58">
        <f t="shared" si="14"/>
        <v>21</v>
      </c>
      <c r="AG38" s="59">
        <f t="shared" si="15"/>
        <v>50166.899999999994</v>
      </c>
      <c r="AH38" s="52">
        <f t="shared" si="16"/>
        <v>0.47687167300380223</v>
      </c>
      <c r="AJ38" s="59">
        <f t="shared" si="17"/>
        <v>54810</v>
      </c>
      <c r="AK38" s="52">
        <f t="shared" si="18"/>
        <v>0.52100760456273765</v>
      </c>
    </row>
    <row r="39" spans="1:37" x14ac:dyDescent="0.15">
      <c r="A39" s="16">
        <f>A38+1</f>
        <v>2040</v>
      </c>
      <c r="B39" s="50">
        <v>25800</v>
      </c>
      <c r="C39" s="50">
        <f t="shared" si="20"/>
        <v>108366.67408016487</v>
      </c>
      <c r="D39" s="50" t="b">
        <f t="shared" si="21"/>
        <v>1</v>
      </c>
      <c r="E39" s="51">
        <f t="shared" si="22"/>
        <v>21</v>
      </c>
      <c r="F39" s="17">
        <f t="shared" si="23"/>
        <v>49</v>
      </c>
      <c r="G39" s="45">
        <f t="shared" si="24"/>
        <v>108300</v>
      </c>
      <c r="H39" s="45">
        <f t="shared" si="0"/>
        <v>5415</v>
      </c>
      <c r="I39" s="45">
        <f t="shared" si="1"/>
        <v>303.24</v>
      </c>
      <c r="J39" s="45">
        <f t="shared" si="28"/>
        <v>155849.3079318809</v>
      </c>
      <c r="K39" s="45">
        <f t="shared" si="25"/>
        <v>8122.5</v>
      </c>
      <c r="L39" s="45">
        <f t="shared" si="26"/>
        <v>454.86</v>
      </c>
      <c r="M39" s="45">
        <f t="shared" si="29"/>
        <v>233773.96189782137</v>
      </c>
      <c r="N39" s="45">
        <f t="shared" si="27"/>
        <v>389623.26982970227</v>
      </c>
      <c r="P39" s="45">
        <f t="shared" si="2"/>
        <v>1624.5</v>
      </c>
      <c r="Q39" s="45">
        <f t="shared" si="3"/>
        <v>25794</v>
      </c>
      <c r="R39" s="52">
        <f t="shared" si="4"/>
        <v>0.23817174515235456</v>
      </c>
      <c r="S39" s="53"/>
      <c r="T39" s="45">
        <f t="shared" si="30"/>
        <v>21000</v>
      </c>
      <c r="U39" s="45">
        <f t="shared" si="31"/>
        <v>102180</v>
      </c>
      <c r="V39" s="17" t="str">
        <f t="shared" si="5"/>
        <v>oui</v>
      </c>
      <c r="W39" s="45">
        <f t="shared" si="6"/>
        <v>33719.4</v>
      </c>
      <c r="X39" s="54">
        <f t="shared" si="7"/>
        <v>31248</v>
      </c>
      <c r="Y39" s="55">
        <f t="shared" si="8"/>
        <v>1624.5</v>
      </c>
      <c r="Z39" s="56">
        <f t="shared" si="9"/>
        <v>32872.5</v>
      </c>
      <c r="AA39" s="56">
        <f t="shared" si="10"/>
        <v>846.90000000000146</v>
      </c>
      <c r="AB39" s="54">
        <f t="shared" si="11"/>
        <v>33719.4</v>
      </c>
      <c r="AC39" s="57">
        <f t="shared" si="12"/>
        <v>0.31135180055401662</v>
      </c>
      <c r="AD39" s="58">
        <f t="shared" si="13"/>
        <v>50</v>
      </c>
      <c r="AE39" s="58">
        <f t="shared" si="14"/>
        <v>22</v>
      </c>
      <c r="AG39" s="59">
        <f t="shared" si="15"/>
        <v>52555.799999999988</v>
      </c>
      <c r="AH39" s="52">
        <f t="shared" si="16"/>
        <v>0.48527977839335168</v>
      </c>
      <c r="AJ39" s="59">
        <f t="shared" si="17"/>
        <v>57420</v>
      </c>
      <c r="AK39" s="52">
        <f t="shared" si="18"/>
        <v>0.53019390581717452</v>
      </c>
    </row>
    <row r="40" spans="1:37" x14ac:dyDescent="0.15">
      <c r="A40" s="16">
        <f t="shared" ref="A40:A42" si="35">A39+1</f>
        <v>2041</v>
      </c>
      <c r="B40" s="50">
        <v>25900</v>
      </c>
      <c r="C40" s="50">
        <f t="shared" si="20"/>
        <v>111617.67430256982</v>
      </c>
      <c r="D40" s="50" t="b">
        <f t="shared" si="21"/>
        <v>1</v>
      </c>
      <c r="E40" s="51">
        <f t="shared" si="22"/>
        <v>22</v>
      </c>
      <c r="F40" s="17">
        <f t="shared" si="23"/>
        <v>50</v>
      </c>
      <c r="G40" s="45">
        <f t="shared" si="24"/>
        <v>111600</v>
      </c>
      <c r="H40" s="45">
        <f t="shared" si="0"/>
        <v>5580</v>
      </c>
      <c r="I40" s="45">
        <f t="shared" si="1"/>
        <v>312.48</v>
      </c>
      <c r="J40" s="45">
        <f t="shared" si="28"/>
        <v>170469.34917606626</v>
      </c>
      <c r="K40" s="45">
        <f t="shared" si="25"/>
        <v>8370</v>
      </c>
      <c r="L40" s="45">
        <f t="shared" si="26"/>
        <v>468.72</v>
      </c>
      <c r="M40" s="45">
        <f t="shared" si="29"/>
        <v>255704.02376409937</v>
      </c>
      <c r="N40" s="45">
        <f t="shared" si="27"/>
        <v>426173.37294016563</v>
      </c>
      <c r="P40" s="45">
        <f t="shared" si="2"/>
        <v>1674</v>
      </c>
      <c r="Q40" s="45">
        <f t="shared" si="3"/>
        <v>27468</v>
      </c>
      <c r="R40" s="52">
        <f t="shared" si="4"/>
        <v>0.24612903225806451</v>
      </c>
      <c r="S40" s="53"/>
      <c r="T40" s="45">
        <f t="shared" si="30"/>
        <v>22880</v>
      </c>
      <c r="U40" s="45">
        <f t="shared" si="31"/>
        <v>105260</v>
      </c>
      <c r="V40" s="17" t="str">
        <f t="shared" si="5"/>
        <v>oui</v>
      </c>
      <c r="W40" s="45">
        <f t="shared" si="6"/>
        <v>36314.700000000004</v>
      </c>
      <c r="X40" s="54">
        <f t="shared" si="7"/>
        <v>33719.4</v>
      </c>
      <c r="Y40" s="55">
        <f t="shared" si="8"/>
        <v>1674</v>
      </c>
      <c r="Z40" s="56">
        <f t="shared" si="9"/>
        <v>35393.4</v>
      </c>
      <c r="AA40" s="56">
        <f t="shared" si="10"/>
        <v>921.30000000000291</v>
      </c>
      <c r="AB40" s="54">
        <f t="shared" si="11"/>
        <v>36314.700000000004</v>
      </c>
      <c r="AC40" s="57">
        <f t="shared" si="12"/>
        <v>0.32540053763440863</v>
      </c>
      <c r="AD40" s="58">
        <f t="shared" si="13"/>
        <v>51</v>
      </c>
      <c r="AE40" s="58">
        <f t="shared" si="14"/>
        <v>23</v>
      </c>
      <c r="AG40" s="59">
        <f t="shared" si="15"/>
        <v>54944.69999999999</v>
      </c>
      <c r="AH40" s="52">
        <f t="shared" si="16"/>
        <v>0.49233602150537625</v>
      </c>
      <c r="AJ40" s="59">
        <f t="shared" si="17"/>
        <v>60030</v>
      </c>
      <c r="AK40" s="52">
        <f t="shared" si="18"/>
        <v>0.53790322580645167</v>
      </c>
    </row>
    <row r="41" spans="1:37" x14ac:dyDescent="0.15">
      <c r="A41" s="16">
        <f t="shared" si="35"/>
        <v>2042</v>
      </c>
      <c r="B41" s="50">
        <v>26000</v>
      </c>
      <c r="C41" s="50">
        <f t="shared" si="20"/>
        <v>114966.20453164692</v>
      </c>
      <c r="D41" s="50" t="b">
        <f t="shared" si="21"/>
        <v>1</v>
      </c>
      <c r="E41" s="51">
        <f t="shared" si="22"/>
        <v>23</v>
      </c>
      <c r="F41" s="17">
        <f t="shared" si="23"/>
        <v>51</v>
      </c>
      <c r="G41" s="45">
        <f t="shared" si="24"/>
        <v>114900</v>
      </c>
      <c r="H41" s="45">
        <f t="shared" si="0"/>
        <v>5745</v>
      </c>
      <c r="I41" s="45">
        <f t="shared" si="1"/>
        <v>321.72000000000003</v>
      </c>
      <c r="J41" s="45">
        <f t="shared" si="28"/>
        <v>186082.35272992597</v>
      </c>
      <c r="K41" s="45">
        <f t="shared" si="25"/>
        <v>8617.5</v>
      </c>
      <c r="L41" s="45">
        <f t="shared" si="26"/>
        <v>482.58</v>
      </c>
      <c r="M41" s="45">
        <f t="shared" si="29"/>
        <v>279123.52909488895</v>
      </c>
      <c r="N41" s="45">
        <f t="shared" si="27"/>
        <v>465205.88182481495</v>
      </c>
      <c r="P41" s="45">
        <f t="shared" si="2"/>
        <v>1723.5</v>
      </c>
      <c r="Q41" s="45">
        <f t="shared" si="3"/>
        <v>29191.5</v>
      </c>
      <c r="R41" s="52">
        <f t="shared" si="4"/>
        <v>0.25406005221932115</v>
      </c>
      <c r="S41" s="53"/>
      <c r="T41" s="45">
        <f t="shared" si="30"/>
        <v>24380</v>
      </c>
      <c r="U41" s="45">
        <f t="shared" si="31"/>
        <v>108420</v>
      </c>
      <c r="V41" s="17" t="str">
        <f t="shared" si="5"/>
        <v>oui</v>
      </c>
      <c r="W41" s="45">
        <f t="shared" si="6"/>
        <v>39031.199999999997</v>
      </c>
      <c r="X41" s="54">
        <f t="shared" si="7"/>
        <v>36314.700000000004</v>
      </c>
      <c r="Y41" s="55">
        <f t="shared" si="8"/>
        <v>1723.5</v>
      </c>
      <c r="Z41" s="56">
        <f t="shared" si="9"/>
        <v>38038.200000000004</v>
      </c>
      <c r="AA41" s="56">
        <f t="shared" si="10"/>
        <v>992.99999999999272</v>
      </c>
      <c r="AB41" s="54">
        <f t="shared" si="11"/>
        <v>39031.199999999997</v>
      </c>
      <c r="AC41" s="57">
        <f t="shared" si="12"/>
        <v>0.33969712793733681</v>
      </c>
      <c r="AD41" s="58">
        <f t="shared" si="13"/>
        <v>52</v>
      </c>
      <c r="AE41" s="58">
        <f t="shared" si="14"/>
        <v>24</v>
      </c>
      <c r="AG41" s="59">
        <f t="shared" si="15"/>
        <v>57333.599999999991</v>
      </c>
      <c r="AH41" s="52">
        <f t="shared" si="16"/>
        <v>0.4989869451697127</v>
      </c>
      <c r="AJ41" s="59">
        <f t="shared" si="17"/>
        <v>62640</v>
      </c>
      <c r="AK41" s="52">
        <f t="shared" si="18"/>
        <v>0.54516971279373372</v>
      </c>
    </row>
    <row r="42" spans="1:37" x14ac:dyDescent="0.15">
      <c r="A42" s="16">
        <f t="shared" si="35"/>
        <v>2043</v>
      </c>
      <c r="B42" s="50">
        <v>27700</v>
      </c>
      <c r="C42" s="50">
        <f t="shared" si="20"/>
        <v>118415.19066759633</v>
      </c>
      <c r="D42" s="50" t="b">
        <f t="shared" si="21"/>
        <v>1</v>
      </c>
      <c r="E42" s="51">
        <f t="shared" si="22"/>
        <v>24</v>
      </c>
      <c r="F42" s="17">
        <f t="shared" si="23"/>
        <v>52</v>
      </c>
      <c r="G42" s="45">
        <f t="shared" si="24"/>
        <v>118400</v>
      </c>
      <c r="H42" s="45">
        <f t="shared" si="0"/>
        <v>5920</v>
      </c>
      <c r="I42" s="45">
        <f t="shared" si="1"/>
        <v>331.52</v>
      </c>
      <c r="J42" s="45">
        <f t="shared" si="28"/>
        <v>202754.48448280184</v>
      </c>
      <c r="K42" s="45">
        <f t="shared" si="25"/>
        <v>8880</v>
      </c>
      <c r="L42" s="45">
        <f t="shared" si="26"/>
        <v>497.28000000000003</v>
      </c>
      <c r="M42" s="45">
        <f t="shared" si="29"/>
        <v>304131.72672420274</v>
      </c>
      <c r="N42" s="45">
        <f t="shared" si="27"/>
        <v>506886.21120700461</v>
      </c>
      <c r="P42" s="45">
        <f t="shared" si="2"/>
        <v>1776</v>
      </c>
      <c r="Q42" s="45">
        <f t="shared" si="3"/>
        <v>30967.5</v>
      </c>
      <c r="R42" s="52">
        <f t="shared" si="4"/>
        <v>0.2615498310810811</v>
      </c>
      <c r="S42" s="53"/>
      <c r="T42" s="45">
        <f t="shared" si="30"/>
        <v>25760</v>
      </c>
      <c r="U42" s="45">
        <f t="shared" si="31"/>
        <v>111680</v>
      </c>
      <c r="V42" s="17" t="str">
        <f t="shared" si="5"/>
        <v>oui</v>
      </c>
      <c r="W42" s="45">
        <f t="shared" si="6"/>
        <v>41879.999999999993</v>
      </c>
      <c r="X42" s="54">
        <f t="shared" si="7"/>
        <v>39031.199999999997</v>
      </c>
      <c r="Y42" s="55">
        <f t="shared" si="8"/>
        <v>1776</v>
      </c>
      <c r="Z42" s="56">
        <f t="shared" si="9"/>
        <v>40807.199999999997</v>
      </c>
      <c r="AA42" s="56">
        <f t="shared" si="10"/>
        <v>1072.7999999999956</v>
      </c>
      <c r="AB42" s="54">
        <f t="shared" si="11"/>
        <v>41879.999999999993</v>
      </c>
      <c r="AC42" s="57">
        <f t="shared" si="12"/>
        <v>0.35371621621621613</v>
      </c>
      <c r="AD42" s="58">
        <f t="shared" si="13"/>
        <v>53</v>
      </c>
      <c r="AE42" s="58">
        <f t="shared" si="14"/>
        <v>25</v>
      </c>
      <c r="AG42" s="59">
        <f t="shared" si="15"/>
        <v>59722.499999999993</v>
      </c>
      <c r="AH42" s="52">
        <f t="shared" si="16"/>
        <v>0.50441300675675671</v>
      </c>
      <c r="AJ42" s="59">
        <f t="shared" si="17"/>
        <v>65250</v>
      </c>
      <c r="AK42" s="52">
        <f t="shared" si="18"/>
        <v>0.55109797297297303</v>
      </c>
    </row>
    <row r="43" spans="1:37" x14ac:dyDescent="0.15">
      <c r="A43" s="49">
        <f>A42+1</f>
        <v>2044</v>
      </c>
      <c r="B43" s="50">
        <v>28900</v>
      </c>
      <c r="C43" s="50">
        <f t="shared" si="20"/>
        <v>121967.64638762422</v>
      </c>
      <c r="D43" s="50" t="b">
        <f t="shared" si="21"/>
        <v>1</v>
      </c>
      <c r="E43" s="51">
        <f t="shared" si="22"/>
        <v>25</v>
      </c>
      <c r="F43" s="17">
        <f t="shared" si="23"/>
        <v>53</v>
      </c>
      <c r="G43" s="45">
        <f t="shared" si="24"/>
        <v>121900</v>
      </c>
      <c r="H43" s="45">
        <f t="shared" si="0"/>
        <v>6095</v>
      </c>
      <c r="I43" s="45">
        <f t="shared" si="1"/>
        <v>341.32</v>
      </c>
      <c r="J43" s="45">
        <f t="shared" si="28"/>
        <v>220545.05561383875</v>
      </c>
      <c r="K43" s="45">
        <f t="shared" si="25"/>
        <v>9142.5</v>
      </c>
      <c r="L43" s="45">
        <f t="shared" si="26"/>
        <v>511.98</v>
      </c>
      <c r="M43" s="45">
        <f t="shared" si="29"/>
        <v>330817.58342075808</v>
      </c>
      <c r="N43" s="45">
        <f t="shared" si="27"/>
        <v>551362.63903459685</v>
      </c>
      <c r="P43" s="45">
        <f t="shared" si="2"/>
        <v>1828.5</v>
      </c>
      <c r="Q43" s="45">
        <f t="shared" si="3"/>
        <v>32796</v>
      </c>
      <c r="R43" s="52">
        <f t="shared" si="4"/>
        <v>0.26904019688269071</v>
      </c>
      <c r="S43" s="53"/>
      <c r="T43" s="45">
        <f t="shared" si="30"/>
        <v>26860</v>
      </c>
      <c r="U43" s="45">
        <f t="shared" si="31"/>
        <v>115020</v>
      </c>
      <c r="V43" s="17" t="str">
        <f t="shared" si="5"/>
        <v>oui</v>
      </c>
      <c r="W43" s="45">
        <f t="shared" si="6"/>
        <v>44857.799999999996</v>
      </c>
      <c r="X43" s="54">
        <f t="shared" si="7"/>
        <v>41879.999999999993</v>
      </c>
      <c r="Y43" s="55">
        <f t="shared" si="8"/>
        <v>1828.5</v>
      </c>
      <c r="Z43" s="56">
        <f t="shared" si="9"/>
        <v>43708.499999999993</v>
      </c>
      <c r="AA43" s="56">
        <f t="shared" si="10"/>
        <v>1149.3000000000029</v>
      </c>
      <c r="AB43" s="54">
        <f t="shared" si="11"/>
        <v>44857.799999999996</v>
      </c>
      <c r="AC43" s="57">
        <f t="shared" si="12"/>
        <v>0.36798851517637404</v>
      </c>
      <c r="AD43" s="58">
        <f t="shared" si="13"/>
        <v>54</v>
      </c>
      <c r="AE43" s="58">
        <f t="shared" si="14"/>
        <v>26</v>
      </c>
      <c r="AG43" s="59">
        <f t="shared" si="15"/>
        <v>62111.399999999994</v>
      </c>
      <c r="AH43" s="52">
        <f t="shared" si="16"/>
        <v>0.5095274815422477</v>
      </c>
      <c r="AJ43" s="59">
        <f t="shared" si="17"/>
        <v>67860</v>
      </c>
      <c r="AK43" s="52">
        <f t="shared" si="18"/>
        <v>0.55668580803937651</v>
      </c>
    </row>
    <row r="44" spans="1:37" x14ac:dyDescent="0.15">
      <c r="A44" s="16">
        <f>A43+1</f>
        <v>2045</v>
      </c>
      <c r="B44" s="50">
        <v>30500</v>
      </c>
      <c r="C44" s="50">
        <f t="shared" si="20"/>
        <v>125626.67577925295</v>
      </c>
      <c r="D44" s="50" t="b">
        <f t="shared" si="21"/>
        <v>1</v>
      </c>
      <c r="E44" s="51">
        <f t="shared" si="22"/>
        <v>26</v>
      </c>
      <c r="F44" s="17">
        <f t="shared" si="23"/>
        <v>54</v>
      </c>
      <c r="G44" s="45">
        <f t="shared" si="24"/>
        <v>125600</v>
      </c>
      <c r="H44" s="45">
        <f t="shared" si="0"/>
        <v>6280</v>
      </c>
      <c r="I44" s="45">
        <f t="shared" si="1"/>
        <v>351.68</v>
      </c>
      <c r="J44" s="45">
        <f t="shared" si="28"/>
        <v>239527.25872821372</v>
      </c>
      <c r="K44" s="45">
        <f t="shared" si="25"/>
        <v>9420</v>
      </c>
      <c r="L44" s="45">
        <f t="shared" si="26"/>
        <v>527.52</v>
      </c>
      <c r="M44" s="45">
        <f t="shared" si="29"/>
        <v>359290.88809232059</v>
      </c>
      <c r="N44" s="45">
        <f t="shared" si="27"/>
        <v>598818.14682053425</v>
      </c>
      <c r="P44" s="45">
        <f t="shared" si="2"/>
        <v>1884</v>
      </c>
      <c r="Q44" s="45">
        <f t="shared" si="3"/>
        <v>34680</v>
      </c>
      <c r="R44" s="52">
        <f t="shared" si="4"/>
        <v>0.27611464968152866</v>
      </c>
      <c r="S44" s="53"/>
      <c r="T44" s="45">
        <f t="shared" si="30"/>
        <v>27800</v>
      </c>
      <c r="U44" s="45">
        <f t="shared" si="31"/>
        <v>118480</v>
      </c>
      <c r="V44" s="17" t="str">
        <f t="shared" si="5"/>
        <v>oui</v>
      </c>
      <c r="W44" s="45">
        <f t="shared" si="6"/>
        <v>47984.4</v>
      </c>
      <c r="X44" s="54">
        <f t="shared" si="7"/>
        <v>44857.799999999996</v>
      </c>
      <c r="Y44" s="55">
        <f t="shared" si="8"/>
        <v>1884</v>
      </c>
      <c r="Z44" s="56">
        <f t="shared" si="9"/>
        <v>46741.799999999996</v>
      </c>
      <c r="AA44" s="56">
        <f t="shared" si="10"/>
        <v>1242.6000000000058</v>
      </c>
      <c r="AB44" s="54">
        <f t="shared" si="11"/>
        <v>47984.4</v>
      </c>
      <c r="AC44" s="57">
        <f t="shared" si="12"/>
        <v>0.38204140127388536</v>
      </c>
      <c r="AD44" s="58">
        <f t="shared" si="13"/>
        <v>55</v>
      </c>
      <c r="AE44" s="58">
        <f t="shared" si="14"/>
        <v>27</v>
      </c>
      <c r="AG44" s="59">
        <f t="shared" si="15"/>
        <v>64500.299999999988</v>
      </c>
      <c r="AH44" s="52">
        <f t="shared" si="16"/>
        <v>0.51353742038216554</v>
      </c>
      <c r="AJ44" s="59">
        <f t="shared" si="17"/>
        <v>70470</v>
      </c>
      <c r="AK44" s="52">
        <f t="shared" si="18"/>
        <v>0.56106687898089169</v>
      </c>
    </row>
    <row r="45" spans="1:37" x14ac:dyDescent="0.15">
      <c r="A45" s="16">
        <f t="shared" ref="A45:A47" si="36">A44+1</f>
        <v>2046</v>
      </c>
      <c r="B45" s="50">
        <v>32200</v>
      </c>
      <c r="C45" s="50">
        <f t="shared" si="20"/>
        <v>129395.47605263055</v>
      </c>
      <c r="D45" s="50" t="b">
        <f t="shared" si="21"/>
        <v>1</v>
      </c>
      <c r="E45" s="51">
        <f t="shared" si="22"/>
        <v>27</v>
      </c>
      <c r="F45" s="17">
        <f t="shared" si="23"/>
        <v>55</v>
      </c>
      <c r="G45" s="45">
        <f t="shared" si="24"/>
        <v>129300</v>
      </c>
      <c r="H45" s="45">
        <f t="shared" si="0"/>
        <v>6465</v>
      </c>
      <c r="I45" s="45">
        <f t="shared" si="1"/>
        <v>362.04</v>
      </c>
      <c r="J45" s="45">
        <f t="shared" si="28"/>
        <v>259767.82521699372</v>
      </c>
      <c r="K45" s="45">
        <f t="shared" si="25"/>
        <v>9697.5</v>
      </c>
      <c r="L45" s="45">
        <f t="shared" si="26"/>
        <v>543.06000000000006</v>
      </c>
      <c r="M45" s="45">
        <f t="shared" si="29"/>
        <v>389651.73782549053</v>
      </c>
      <c r="N45" s="45">
        <f t="shared" si="27"/>
        <v>649419.56304248422</v>
      </c>
      <c r="P45" s="45">
        <f t="shared" si="2"/>
        <v>1939.5</v>
      </c>
      <c r="Q45" s="45">
        <f t="shared" si="3"/>
        <v>36619.5</v>
      </c>
      <c r="R45" s="52">
        <f t="shared" si="4"/>
        <v>0.28321345707656614</v>
      </c>
      <c r="S45" s="53"/>
      <c r="T45" s="45">
        <f t="shared" si="30"/>
        <v>29060</v>
      </c>
      <c r="U45" s="45">
        <f t="shared" si="31"/>
        <v>122020</v>
      </c>
      <c r="V45" s="17" t="str">
        <f t="shared" si="5"/>
        <v>oui</v>
      </c>
      <c r="W45" s="45">
        <f t="shared" si="6"/>
        <v>51248.399999999994</v>
      </c>
      <c r="X45" s="54">
        <f t="shared" si="7"/>
        <v>47984.4</v>
      </c>
      <c r="Y45" s="55">
        <f t="shared" si="8"/>
        <v>1939.5</v>
      </c>
      <c r="Z45" s="56">
        <f t="shared" si="9"/>
        <v>49923.9</v>
      </c>
      <c r="AA45" s="56">
        <f t="shared" si="10"/>
        <v>1324.4999999999927</v>
      </c>
      <c r="AB45" s="54">
        <f t="shared" si="11"/>
        <v>51248.399999999994</v>
      </c>
      <c r="AC45" s="57">
        <f t="shared" si="12"/>
        <v>0.39635266821345705</v>
      </c>
      <c r="AD45" s="58">
        <f t="shared" si="13"/>
        <v>56</v>
      </c>
      <c r="AE45" s="58">
        <f t="shared" si="14"/>
        <v>28</v>
      </c>
      <c r="AG45" s="59">
        <f t="shared" si="15"/>
        <v>66889.199999999983</v>
      </c>
      <c r="AH45" s="52">
        <f t="shared" si="16"/>
        <v>0.51731786542923419</v>
      </c>
      <c r="AJ45" s="59">
        <f t="shared" si="17"/>
        <v>73080</v>
      </c>
      <c r="AK45" s="52">
        <f t="shared" si="18"/>
        <v>0.56519721577726223</v>
      </c>
    </row>
    <row r="46" spans="1:37" x14ac:dyDescent="0.15">
      <c r="A46" s="16">
        <f t="shared" si="36"/>
        <v>2047</v>
      </c>
      <c r="B46" s="50">
        <v>33400</v>
      </c>
      <c r="C46" s="50">
        <f t="shared" si="20"/>
        <v>133277.34033420947</v>
      </c>
      <c r="D46" s="50" t="b">
        <f t="shared" si="21"/>
        <v>1</v>
      </c>
      <c r="E46" s="51">
        <f t="shared" si="22"/>
        <v>28</v>
      </c>
      <c r="F46" s="17">
        <f t="shared" si="23"/>
        <v>56</v>
      </c>
      <c r="G46" s="45">
        <f t="shared" si="24"/>
        <v>133200</v>
      </c>
      <c r="H46" s="45">
        <f t="shared" si="0"/>
        <v>6660</v>
      </c>
      <c r="I46" s="45">
        <f t="shared" si="1"/>
        <v>372.96</v>
      </c>
      <c r="J46" s="45">
        <f t="shared" si="28"/>
        <v>281347.78342914541</v>
      </c>
      <c r="K46" s="45">
        <f t="shared" si="25"/>
        <v>9990</v>
      </c>
      <c r="L46" s="45">
        <f t="shared" si="26"/>
        <v>559.44000000000005</v>
      </c>
      <c r="M46" s="45">
        <f t="shared" si="29"/>
        <v>422021.67514371802</v>
      </c>
      <c r="N46" s="45">
        <f t="shared" si="27"/>
        <v>703369.45857286337</v>
      </c>
      <c r="P46" s="45">
        <f t="shared" si="2"/>
        <v>1998</v>
      </c>
      <c r="Q46" s="45">
        <f t="shared" si="3"/>
        <v>38617.5</v>
      </c>
      <c r="R46" s="52">
        <f t="shared" si="4"/>
        <v>0.28992117117117117</v>
      </c>
      <c r="S46" s="53"/>
      <c r="T46" s="45">
        <f t="shared" si="30"/>
        <v>30540</v>
      </c>
      <c r="U46" s="45">
        <f t="shared" si="31"/>
        <v>125680</v>
      </c>
      <c r="V46" s="17" t="str">
        <f t="shared" si="5"/>
        <v>oui</v>
      </c>
      <c r="W46" s="45">
        <f t="shared" si="6"/>
        <v>54670.799999999996</v>
      </c>
      <c r="X46" s="54">
        <f t="shared" si="7"/>
        <v>51248.399999999994</v>
      </c>
      <c r="Y46" s="55">
        <f t="shared" si="8"/>
        <v>1998</v>
      </c>
      <c r="Z46" s="56">
        <f t="shared" si="9"/>
        <v>53246.399999999994</v>
      </c>
      <c r="AA46" s="56">
        <f t="shared" si="10"/>
        <v>1424.4000000000015</v>
      </c>
      <c r="AB46" s="54">
        <f t="shared" si="11"/>
        <v>54670.799999999996</v>
      </c>
      <c r="AC46" s="57">
        <f t="shared" si="12"/>
        <v>0.4104414414414414</v>
      </c>
      <c r="AD46" s="58">
        <f t="shared" si="13"/>
        <v>57</v>
      </c>
      <c r="AE46" s="58">
        <f t="shared" si="14"/>
        <v>29</v>
      </c>
      <c r="AG46" s="59">
        <f t="shared" si="15"/>
        <v>69278.099999999991</v>
      </c>
      <c r="AH46" s="52">
        <f t="shared" si="16"/>
        <v>0.52010585585585578</v>
      </c>
      <c r="AJ46" s="59">
        <f t="shared" si="17"/>
        <v>75690</v>
      </c>
      <c r="AK46" s="52">
        <f t="shared" si="18"/>
        <v>0.56824324324324327</v>
      </c>
    </row>
    <row r="47" spans="1:37" x14ac:dyDescent="0.15">
      <c r="A47" s="16">
        <f t="shared" si="36"/>
        <v>2048</v>
      </c>
      <c r="B47" s="50">
        <v>34400</v>
      </c>
      <c r="C47" s="50">
        <f t="shared" si="20"/>
        <v>137275.66054423575</v>
      </c>
      <c r="D47" s="50" t="b">
        <f t="shared" si="21"/>
        <v>1</v>
      </c>
      <c r="E47" s="51">
        <f t="shared" si="22"/>
        <v>29</v>
      </c>
      <c r="F47" s="17">
        <f t="shared" si="23"/>
        <v>57</v>
      </c>
      <c r="G47" s="45">
        <f t="shared" si="24"/>
        <v>137200</v>
      </c>
      <c r="H47" s="45">
        <f t="shared" si="0"/>
        <v>6860</v>
      </c>
      <c r="I47" s="45">
        <f t="shared" si="1"/>
        <v>384.16</v>
      </c>
      <c r="J47" s="45">
        <f t="shared" si="28"/>
        <v>304347.41930117755</v>
      </c>
      <c r="K47" s="45">
        <f t="shared" si="25"/>
        <v>10290</v>
      </c>
      <c r="L47" s="45">
        <f t="shared" si="26"/>
        <v>576.24</v>
      </c>
      <c r="M47" s="45">
        <f t="shared" si="29"/>
        <v>456521.12895176624</v>
      </c>
      <c r="N47" s="45">
        <f t="shared" si="27"/>
        <v>760868.54825294379</v>
      </c>
      <c r="P47" s="45">
        <f t="shared" si="2"/>
        <v>2058</v>
      </c>
      <c r="Q47" s="45">
        <f t="shared" si="3"/>
        <v>40675.5</v>
      </c>
      <c r="R47" s="52">
        <f t="shared" si="4"/>
        <v>0.29646865889212826</v>
      </c>
      <c r="S47" s="53"/>
      <c r="T47" s="45">
        <f t="shared" si="30"/>
        <v>31880</v>
      </c>
      <c r="U47" s="45">
        <f t="shared" si="31"/>
        <v>129440</v>
      </c>
      <c r="V47" s="17" t="str">
        <f t="shared" si="5"/>
        <v>oui</v>
      </c>
      <c r="W47" s="45">
        <f t="shared" si="6"/>
        <v>58248</v>
      </c>
      <c r="X47" s="54">
        <f t="shared" si="7"/>
        <v>54670.799999999996</v>
      </c>
      <c r="Y47" s="55">
        <f t="shared" si="8"/>
        <v>2058</v>
      </c>
      <c r="Z47" s="56">
        <f t="shared" si="9"/>
        <v>56728.799999999996</v>
      </c>
      <c r="AA47" s="56">
        <f t="shared" si="10"/>
        <v>1519.2000000000044</v>
      </c>
      <c r="AB47" s="54">
        <f t="shared" si="11"/>
        <v>58248</v>
      </c>
      <c r="AC47" s="57">
        <f t="shared" si="12"/>
        <v>0.42454810495626821</v>
      </c>
      <c r="AD47" s="58">
        <f t="shared" si="13"/>
        <v>58</v>
      </c>
      <c r="AE47" s="58">
        <f t="shared" si="14"/>
        <v>30</v>
      </c>
      <c r="AG47" s="59">
        <f t="shared" si="15"/>
        <v>71666.999999999985</v>
      </c>
      <c r="AH47" s="52">
        <f t="shared" si="16"/>
        <v>0.52235422740524773</v>
      </c>
      <c r="AJ47" s="59">
        <f t="shared" si="17"/>
        <v>78300</v>
      </c>
      <c r="AK47" s="52">
        <f t="shared" si="18"/>
        <v>0.57069970845481055</v>
      </c>
    </row>
    <row r="48" spans="1:37" x14ac:dyDescent="0.15">
      <c r="A48" s="49">
        <f>A47+1</f>
        <v>2049</v>
      </c>
      <c r="B48" s="50">
        <v>34900</v>
      </c>
      <c r="C48" s="50">
        <f t="shared" si="20"/>
        <v>141393.93036056284</v>
      </c>
      <c r="D48" s="50" t="b">
        <f t="shared" si="21"/>
        <v>1</v>
      </c>
      <c r="E48" s="51">
        <f t="shared" si="22"/>
        <v>30</v>
      </c>
      <c r="F48" s="17">
        <f t="shared" si="23"/>
        <v>58</v>
      </c>
      <c r="G48" s="45">
        <f t="shared" si="24"/>
        <v>141300</v>
      </c>
      <c r="H48" s="45">
        <f t="shared" si="0"/>
        <v>7065</v>
      </c>
      <c r="I48" s="45">
        <f t="shared" si="1"/>
        <v>395.64</v>
      </c>
      <c r="J48" s="45">
        <f t="shared" si="28"/>
        <v>328851.51478204352</v>
      </c>
      <c r="K48" s="45">
        <f t="shared" si="25"/>
        <v>10597.5</v>
      </c>
      <c r="L48" s="45">
        <f t="shared" si="26"/>
        <v>593.46</v>
      </c>
      <c r="M48" s="45">
        <f t="shared" si="29"/>
        <v>493277.27217306517</v>
      </c>
      <c r="N48" s="45">
        <f t="shared" si="27"/>
        <v>822128.78695510863</v>
      </c>
      <c r="P48" s="45">
        <f t="shared" si="2"/>
        <v>2119.5</v>
      </c>
      <c r="Q48" s="45">
        <f t="shared" si="3"/>
        <v>42795</v>
      </c>
      <c r="R48" s="52">
        <f t="shared" si="4"/>
        <v>0.30286624203821655</v>
      </c>
      <c r="S48" s="53"/>
      <c r="T48" s="45">
        <f t="shared" si="30"/>
        <v>33080</v>
      </c>
      <c r="U48" s="45">
        <f t="shared" si="31"/>
        <v>133320</v>
      </c>
      <c r="V48" s="17" t="str">
        <f t="shared" si="5"/>
        <v>oui</v>
      </c>
      <c r="W48" s="45">
        <f t="shared" si="6"/>
        <v>61993.799999999996</v>
      </c>
      <c r="X48" s="54">
        <f t="shared" si="7"/>
        <v>58248</v>
      </c>
      <c r="Y48" s="55">
        <f t="shared" si="8"/>
        <v>2119.5</v>
      </c>
      <c r="Z48" s="56">
        <f t="shared" si="9"/>
        <v>60367.5</v>
      </c>
      <c r="AA48" s="56">
        <f t="shared" si="10"/>
        <v>1626.2999999999956</v>
      </c>
      <c r="AB48" s="54">
        <f t="shared" si="11"/>
        <v>61993.799999999996</v>
      </c>
      <c r="AC48" s="57">
        <f t="shared" si="12"/>
        <v>0.4387388535031847</v>
      </c>
      <c r="AD48" s="58">
        <f t="shared" si="13"/>
        <v>59</v>
      </c>
      <c r="AE48" s="58">
        <f t="shared" si="14"/>
        <v>31</v>
      </c>
      <c r="AG48" s="59">
        <f t="shared" si="15"/>
        <v>74055.899999999994</v>
      </c>
      <c r="AH48" s="52">
        <f t="shared" si="16"/>
        <v>0.52410403397027594</v>
      </c>
      <c r="AJ48" s="59">
        <f t="shared" si="17"/>
        <v>80910</v>
      </c>
      <c r="AK48" s="52">
        <f t="shared" si="18"/>
        <v>0.57261146496815285</v>
      </c>
    </row>
    <row r="49" spans="1:37" x14ac:dyDescent="0.15">
      <c r="A49" s="16">
        <f>A48+1</f>
        <v>2050</v>
      </c>
      <c r="B49" s="50">
        <v>35400</v>
      </c>
      <c r="C49" s="50">
        <f t="shared" si="20"/>
        <v>145635.74827137974</v>
      </c>
      <c r="D49" s="50" t="b">
        <f t="shared" si="21"/>
        <v>1</v>
      </c>
      <c r="E49" s="51">
        <f t="shared" si="22"/>
        <v>31</v>
      </c>
      <c r="F49" s="17">
        <f t="shared" si="23"/>
        <v>59</v>
      </c>
      <c r="G49" s="45">
        <f t="shared" si="24"/>
        <v>145600</v>
      </c>
      <c r="H49" s="45">
        <f t="shared" si="0"/>
        <v>7280</v>
      </c>
      <c r="I49" s="45">
        <f t="shared" si="1"/>
        <v>407.68</v>
      </c>
      <c r="J49" s="45">
        <f t="shared" si="28"/>
        <v>354954.87960983795</v>
      </c>
      <c r="K49" s="45">
        <f t="shared" si="25"/>
        <v>10920</v>
      </c>
      <c r="L49" s="45">
        <f t="shared" si="26"/>
        <v>611.52</v>
      </c>
      <c r="M49" s="45">
        <f t="shared" si="29"/>
        <v>532432.31941475684</v>
      </c>
      <c r="N49" s="45">
        <f t="shared" si="27"/>
        <v>887387.19902459485</v>
      </c>
      <c r="P49" s="45">
        <f t="shared" si="2"/>
        <v>2184</v>
      </c>
      <c r="Q49" s="45">
        <f t="shared" si="3"/>
        <v>44979</v>
      </c>
      <c r="R49" s="52">
        <f t="shared" si="4"/>
        <v>0.30892170329670332</v>
      </c>
      <c r="S49" s="53"/>
      <c r="T49" s="45">
        <f t="shared" si="30"/>
        <v>34060</v>
      </c>
      <c r="U49" s="45">
        <f t="shared" si="31"/>
        <v>137320</v>
      </c>
      <c r="V49" s="17" t="str">
        <f t="shared" si="5"/>
        <v>oui</v>
      </c>
      <c r="W49" s="45">
        <f t="shared" si="6"/>
        <v>65913.599999999991</v>
      </c>
      <c r="X49" s="54">
        <f t="shared" si="7"/>
        <v>61993.799999999996</v>
      </c>
      <c r="Y49" s="55">
        <f t="shared" si="8"/>
        <v>2184</v>
      </c>
      <c r="Z49" s="56">
        <f t="shared" si="9"/>
        <v>64177.799999999996</v>
      </c>
      <c r="AA49" s="56">
        <f t="shared" si="10"/>
        <v>1735.7999999999956</v>
      </c>
      <c r="AB49" s="54">
        <f t="shared" si="11"/>
        <v>65913.599999999991</v>
      </c>
      <c r="AC49" s="57">
        <f t="shared" si="12"/>
        <v>0.45270329670329662</v>
      </c>
      <c r="AD49" s="58">
        <f t="shared" si="13"/>
        <v>60</v>
      </c>
      <c r="AE49" s="58">
        <f t="shared" si="14"/>
        <v>32</v>
      </c>
      <c r="AG49" s="59">
        <f t="shared" si="15"/>
        <v>76444.799999999988</v>
      </c>
      <c r="AH49" s="52">
        <f t="shared" si="16"/>
        <v>0.52503296703296698</v>
      </c>
      <c r="AJ49" s="59">
        <f t="shared" si="17"/>
        <v>83520</v>
      </c>
      <c r="AK49" s="52">
        <f t="shared" si="18"/>
        <v>0.57362637362637359</v>
      </c>
    </row>
    <row r="50" spans="1:37" x14ac:dyDescent="0.15">
      <c r="A50" s="16">
        <f t="shared" ref="A50:A52" si="37">A49+1</f>
        <v>2051</v>
      </c>
      <c r="B50" s="50">
        <v>35800</v>
      </c>
      <c r="C50" s="50">
        <f t="shared" si="20"/>
        <v>150004.82071952114</v>
      </c>
      <c r="D50" s="50" t="b">
        <f t="shared" si="21"/>
        <v>1</v>
      </c>
      <c r="E50" s="51">
        <f t="shared" si="22"/>
        <v>32</v>
      </c>
      <c r="F50" s="17">
        <f t="shared" si="23"/>
        <v>60</v>
      </c>
      <c r="G50" s="45">
        <f t="shared" si="24"/>
        <v>150000</v>
      </c>
      <c r="H50" s="45">
        <f t="shared" si="0"/>
        <v>7500</v>
      </c>
      <c r="I50" s="45">
        <f t="shared" si="1"/>
        <v>420</v>
      </c>
      <c r="J50" s="45">
        <f t="shared" si="28"/>
        <v>382752.35286798887</v>
      </c>
      <c r="K50" s="45">
        <f t="shared" si="25"/>
        <v>11250</v>
      </c>
      <c r="L50" s="45">
        <f t="shared" si="26"/>
        <v>630</v>
      </c>
      <c r="M50" s="45">
        <f t="shared" si="29"/>
        <v>574128.5293019833</v>
      </c>
      <c r="N50" s="45">
        <f t="shared" si="27"/>
        <v>956880.88216997217</v>
      </c>
      <c r="P50" s="45">
        <f t="shared" si="2"/>
        <v>2250</v>
      </c>
      <c r="Q50" s="45">
        <f t="shared" si="3"/>
        <v>47229</v>
      </c>
      <c r="R50" s="52">
        <f t="shared" si="4"/>
        <v>0.31485999999999997</v>
      </c>
      <c r="S50" s="53"/>
      <c r="T50" s="45">
        <f t="shared" si="30"/>
        <v>34780</v>
      </c>
      <c r="U50" s="45">
        <f t="shared" si="31"/>
        <v>141460</v>
      </c>
      <c r="V50" s="17" t="str">
        <f t="shared" si="5"/>
        <v>oui</v>
      </c>
      <c r="W50" s="45">
        <f t="shared" si="6"/>
        <v>70022.7</v>
      </c>
      <c r="X50" s="54">
        <f t="shared" si="7"/>
        <v>65913.599999999991</v>
      </c>
      <c r="Y50" s="55">
        <f t="shared" si="8"/>
        <v>2250</v>
      </c>
      <c r="Z50" s="56">
        <f t="shared" si="9"/>
        <v>68163.599999999991</v>
      </c>
      <c r="AA50" s="56">
        <f t="shared" si="10"/>
        <v>1859.1000000000058</v>
      </c>
      <c r="AB50" s="54">
        <f t="shared" si="11"/>
        <v>70022.7</v>
      </c>
      <c r="AC50" s="57">
        <f t="shared" si="12"/>
        <v>0.46681799999999996</v>
      </c>
      <c r="AD50" s="58">
        <f t="shared" si="13"/>
        <v>61</v>
      </c>
      <c r="AE50" s="58">
        <f t="shared" si="14"/>
        <v>33</v>
      </c>
      <c r="AG50" s="59">
        <f t="shared" si="15"/>
        <v>78833.699999999983</v>
      </c>
      <c r="AH50" s="52">
        <f t="shared" si="16"/>
        <v>0.52555799999999986</v>
      </c>
      <c r="AJ50" s="59">
        <f t="shared" si="17"/>
        <v>86130</v>
      </c>
      <c r="AK50" s="52">
        <f t="shared" si="18"/>
        <v>0.57420000000000004</v>
      </c>
    </row>
    <row r="51" spans="1:37" x14ac:dyDescent="0.15">
      <c r="A51" s="16">
        <f t="shared" si="37"/>
        <v>2052</v>
      </c>
      <c r="B51" s="50">
        <v>36900</v>
      </c>
      <c r="C51" s="50">
        <f t="shared" si="20"/>
        <v>154504.96534110678</v>
      </c>
      <c r="D51" s="50" t="b">
        <f t="shared" si="21"/>
        <v>1</v>
      </c>
      <c r="E51" s="51">
        <f t="shared" si="22"/>
        <v>33</v>
      </c>
      <c r="F51" s="17">
        <f t="shared" si="23"/>
        <v>61</v>
      </c>
      <c r="G51" s="45">
        <f t="shared" si="24"/>
        <v>154500</v>
      </c>
      <c r="H51" s="45">
        <f t="shared" si="0"/>
        <v>7725</v>
      </c>
      <c r="I51" s="45">
        <f t="shared" si="1"/>
        <v>432.6</v>
      </c>
      <c r="J51" s="45">
        <f t="shared" si="28"/>
        <v>412344.08462859626</v>
      </c>
      <c r="K51" s="45">
        <f t="shared" si="25"/>
        <v>11587.5</v>
      </c>
      <c r="L51" s="45">
        <f t="shared" si="26"/>
        <v>648.9</v>
      </c>
      <c r="M51" s="45">
        <f t="shared" si="29"/>
        <v>618516.12694289442</v>
      </c>
      <c r="N51" s="45">
        <f t="shared" si="27"/>
        <v>1030860.2115714906</v>
      </c>
      <c r="P51" s="45">
        <f t="shared" si="2"/>
        <v>2317.5</v>
      </c>
      <c r="Q51" s="45">
        <f t="shared" si="3"/>
        <v>49546.5</v>
      </c>
      <c r="R51" s="52">
        <f t="shared" si="4"/>
        <v>0.32068932038834952</v>
      </c>
      <c r="S51" s="53"/>
      <c r="T51" s="45">
        <f t="shared" si="30"/>
        <v>35480</v>
      </c>
      <c r="U51" s="45">
        <f t="shared" si="31"/>
        <v>145720</v>
      </c>
      <c r="V51" s="17" t="str">
        <f t="shared" si="5"/>
        <v>oui</v>
      </c>
      <c r="W51" s="45">
        <f t="shared" si="6"/>
        <v>74317.2</v>
      </c>
      <c r="X51" s="54">
        <f t="shared" si="7"/>
        <v>70022.7</v>
      </c>
      <c r="Y51" s="55">
        <f t="shared" si="8"/>
        <v>2317.5</v>
      </c>
      <c r="Z51" s="56">
        <f t="shared" si="9"/>
        <v>72340.2</v>
      </c>
      <c r="AA51" s="56">
        <f t="shared" si="10"/>
        <v>1977</v>
      </c>
      <c r="AB51" s="54">
        <f t="shared" si="11"/>
        <v>74317.2</v>
      </c>
      <c r="AC51" s="57">
        <f t="shared" si="12"/>
        <v>0.48101747572815534</v>
      </c>
      <c r="AD51" s="58">
        <f t="shared" si="13"/>
        <v>62</v>
      </c>
      <c r="AE51" s="58">
        <f t="shared" si="14"/>
        <v>34</v>
      </c>
      <c r="AG51" s="59">
        <f t="shared" si="15"/>
        <v>81222.599999999991</v>
      </c>
      <c r="AH51" s="52">
        <f t="shared" si="16"/>
        <v>0.52571262135922325</v>
      </c>
      <c r="AJ51" s="59">
        <f t="shared" si="17"/>
        <v>88740</v>
      </c>
      <c r="AK51" s="52">
        <f t="shared" si="18"/>
        <v>0.57436893203883499</v>
      </c>
    </row>
    <row r="52" spans="1:37" x14ac:dyDescent="0.15">
      <c r="A52" s="16">
        <f t="shared" si="37"/>
        <v>2053</v>
      </c>
      <c r="B52" s="50">
        <v>37400</v>
      </c>
      <c r="C52" s="50">
        <f t="shared" si="20"/>
        <v>159140.11430133999</v>
      </c>
      <c r="D52" s="50" t="b">
        <f t="shared" si="21"/>
        <v>1</v>
      </c>
      <c r="E52" s="51">
        <f t="shared" si="22"/>
        <v>34</v>
      </c>
      <c r="F52" s="17">
        <f t="shared" si="23"/>
        <v>62</v>
      </c>
      <c r="G52" s="45">
        <f t="shared" si="24"/>
        <v>159100</v>
      </c>
      <c r="H52" s="45">
        <f t="shared" si="0"/>
        <v>7955</v>
      </c>
      <c r="I52" s="45">
        <f t="shared" si="1"/>
        <v>445.48</v>
      </c>
      <c r="J52" s="45">
        <f t="shared" si="28"/>
        <v>443835.83336779766</v>
      </c>
      <c r="K52" s="45">
        <f t="shared" si="25"/>
        <v>11932.5</v>
      </c>
      <c r="L52" s="45">
        <f t="shared" si="26"/>
        <v>668.22</v>
      </c>
      <c r="M52" s="45">
        <f t="shared" si="29"/>
        <v>665753.75005169655</v>
      </c>
      <c r="N52" s="45">
        <f t="shared" si="27"/>
        <v>1109589.5834194943</v>
      </c>
      <c r="P52" s="45">
        <f t="shared" si="2"/>
        <v>2386.5</v>
      </c>
      <c r="Q52" s="45">
        <f t="shared" si="3"/>
        <v>51933</v>
      </c>
      <c r="R52" s="52">
        <f t="shared" si="4"/>
        <v>0.3264173475801383</v>
      </c>
      <c r="S52" s="53"/>
      <c r="T52" s="45">
        <f t="shared" si="30"/>
        <v>36080</v>
      </c>
      <c r="U52" s="45">
        <f t="shared" si="31"/>
        <v>150100</v>
      </c>
      <c r="V52" s="17" t="str">
        <f t="shared" si="5"/>
        <v>oui</v>
      </c>
      <c r="W52" s="45">
        <f t="shared" si="6"/>
        <v>78802.5</v>
      </c>
      <c r="X52" s="54">
        <f t="shared" si="7"/>
        <v>74317.2</v>
      </c>
      <c r="Y52" s="55">
        <f t="shared" si="8"/>
        <v>2386.5</v>
      </c>
      <c r="Z52" s="56">
        <f t="shared" si="9"/>
        <v>76703.7</v>
      </c>
      <c r="AA52" s="56">
        <f t="shared" si="10"/>
        <v>2098.8000000000029</v>
      </c>
      <c r="AB52" s="54">
        <f t="shared" si="11"/>
        <v>78802.5</v>
      </c>
      <c r="AC52" s="57">
        <f t="shared" si="12"/>
        <v>0.49530169704588312</v>
      </c>
      <c r="AD52" s="58">
        <f t="shared" si="13"/>
        <v>63</v>
      </c>
      <c r="AE52" s="58">
        <f t="shared" si="14"/>
        <v>35</v>
      </c>
      <c r="AG52" s="59">
        <f t="shared" si="15"/>
        <v>83611.499999999985</v>
      </c>
      <c r="AH52" s="52">
        <f t="shared" si="16"/>
        <v>0.52552796983029537</v>
      </c>
      <c r="AJ52" s="59">
        <f t="shared" si="17"/>
        <v>91350</v>
      </c>
      <c r="AK52" s="52">
        <f t="shared" si="18"/>
        <v>0.57416719044626019</v>
      </c>
    </row>
    <row r="53" spans="1:37" x14ac:dyDescent="0.15">
      <c r="A53" s="49">
        <f>A52+1</f>
        <v>2054</v>
      </c>
      <c r="B53" s="50">
        <v>37600</v>
      </c>
      <c r="C53" s="50">
        <f t="shared" si="20"/>
        <v>163914.31773038019</v>
      </c>
      <c r="D53" s="50" t="b">
        <f t="shared" si="21"/>
        <v>1</v>
      </c>
      <c r="E53" s="51">
        <f t="shared" si="22"/>
        <v>35</v>
      </c>
      <c r="F53" s="17">
        <f t="shared" si="23"/>
        <v>63</v>
      </c>
      <c r="G53" s="45">
        <f t="shared" si="24"/>
        <v>163900</v>
      </c>
      <c r="H53" s="45">
        <f t="shared" si="0"/>
        <v>8195</v>
      </c>
      <c r="I53" s="45">
        <f t="shared" si="1"/>
        <v>458.92</v>
      </c>
      <c r="J53" s="45">
        <f t="shared" si="28"/>
        <v>477344.56003639434</v>
      </c>
      <c r="K53" s="45">
        <f t="shared" si="25"/>
        <v>12292.5</v>
      </c>
      <c r="L53" s="45">
        <f t="shared" si="26"/>
        <v>688.38</v>
      </c>
      <c r="M53" s="45">
        <f t="shared" si="29"/>
        <v>716016.84005459165</v>
      </c>
      <c r="N53" s="45">
        <f t="shared" si="27"/>
        <v>1193361.4000909859</v>
      </c>
      <c r="P53" s="45">
        <f t="shared" si="2"/>
        <v>2458.5</v>
      </c>
      <c r="Q53" s="45">
        <f t="shared" si="3"/>
        <v>54391.5</v>
      </c>
      <c r="R53" s="52">
        <f t="shared" si="4"/>
        <v>0.33185784014643077</v>
      </c>
      <c r="S53" s="53"/>
      <c r="T53" s="45">
        <f t="shared" si="30"/>
        <v>36620</v>
      </c>
      <c r="U53" s="45">
        <f t="shared" si="31"/>
        <v>154620</v>
      </c>
      <c r="V53" s="17" t="str">
        <f t="shared" si="5"/>
        <v>oui</v>
      </c>
      <c r="W53" s="45">
        <f t="shared" si="6"/>
        <v>83494.8</v>
      </c>
      <c r="X53" s="54">
        <f t="shared" si="7"/>
        <v>78802.5</v>
      </c>
      <c r="Y53" s="55">
        <f t="shared" si="8"/>
        <v>2458.5</v>
      </c>
      <c r="Z53" s="56">
        <f t="shared" si="9"/>
        <v>81261</v>
      </c>
      <c r="AA53" s="56">
        <f t="shared" si="10"/>
        <v>2233.8000000000029</v>
      </c>
      <c r="AB53" s="54">
        <f t="shared" si="11"/>
        <v>83494.8</v>
      </c>
      <c r="AC53" s="57">
        <f t="shared" si="12"/>
        <v>0.50942525930445393</v>
      </c>
      <c r="AD53" s="58">
        <f t="shared" si="13"/>
        <v>64</v>
      </c>
      <c r="AE53" s="58">
        <f t="shared" si="14"/>
        <v>36</v>
      </c>
      <c r="AG53" s="59">
        <f t="shared" si="15"/>
        <v>86000.4</v>
      </c>
      <c r="AH53" s="52">
        <f t="shared" si="16"/>
        <v>0.52471262965222698</v>
      </c>
      <c r="AJ53" s="59">
        <f t="shared" si="17"/>
        <v>93960</v>
      </c>
      <c r="AK53" s="52">
        <f t="shared" si="18"/>
        <v>0.57327638804148873</v>
      </c>
    </row>
    <row r="54" spans="1:37" x14ac:dyDescent="0.15">
      <c r="A54" s="16">
        <f>A53+1</f>
        <v>2055</v>
      </c>
      <c r="B54" s="50">
        <v>38300</v>
      </c>
      <c r="C54" s="50">
        <f t="shared" si="20"/>
        <v>168831.74726229161</v>
      </c>
      <c r="D54" s="50" t="b">
        <f t="shared" si="21"/>
        <v>1</v>
      </c>
      <c r="E54" s="51">
        <f t="shared" si="22"/>
        <v>36</v>
      </c>
      <c r="F54" s="17">
        <f t="shared" si="23"/>
        <v>64</v>
      </c>
      <c r="G54" s="45">
        <f t="shared" si="24"/>
        <v>168800</v>
      </c>
      <c r="H54" s="45">
        <f t="shared" si="0"/>
        <v>8440</v>
      </c>
      <c r="I54" s="45">
        <f t="shared" si="1"/>
        <v>472.64</v>
      </c>
      <c r="J54" s="45">
        <f t="shared" si="28"/>
        <v>512988.49539843248</v>
      </c>
      <c r="K54" s="45">
        <f t="shared" si="25"/>
        <v>12660</v>
      </c>
      <c r="L54" s="45">
        <f t="shared" si="26"/>
        <v>708.96</v>
      </c>
      <c r="M54" s="45">
        <f t="shared" si="29"/>
        <v>769482.74309764884</v>
      </c>
      <c r="N54" s="45">
        <f t="shared" si="27"/>
        <v>1282471.2384960814</v>
      </c>
      <c r="P54" s="45">
        <f t="shared" si="2"/>
        <v>2532</v>
      </c>
      <c r="Q54" s="45">
        <f t="shared" si="3"/>
        <v>56923.5</v>
      </c>
      <c r="R54" s="52">
        <f t="shared" si="4"/>
        <v>0.33722452606635073</v>
      </c>
      <c r="S54" s="53"/>
      <c r="T54" s="45">
        <f t="shared" si="30"/>
        <v>37200</v>
      </c>
      <c r="U54" s="45">
        <f t="shared" si="31"/>
        <v>159260</v>
      </c>
      <c r="V54" s="17" t="str">
        <f t="shared" si="5"/>
        <v>oui</v>
      </c>
      <c r="W54" s="45">
        <f t="shared" si="6"/>
        <v>88389.299999999988</v>
      </c>
      <c r="X54" s="54">
        <f t="shared" si="7"/>
        <v>83494.8</v>
      </c>
      <c r="Y54" s="55">
        <f t="shared" si="8"/>
        <v>2532</v>
      </c>
      <c r="Z54" s="56">
        <f t="shared" si="9"/>
        <v>86026.8</v>
      </c>
      <c r="AA54" s="56">
        <f t="shared" si="10"/>
        <v>2362.4999999999854</v>
      </c>
      <c r="AB54" s="54">
        <f t="shared" si="11"/>
        <v>88389.299999999988</v>
      </c>
      <c r="AC54" s="57">
        <f t="shared" si="12"/>
        <v>0.52363329383886248</v>
      </c>
      <c r="AD54" s="58">
        <f t="shared" si="13"/>
        <v>65</v>
      </c>
      <c r="AE54" s="58">
        <f t="shared" si="14"/>
        <v>37</v>
      </c>
      <c r="AG54" s="59">
        <f t="shared" si="15"/>
        <v>88389.299999999988</v>
      </c>
      <c r="AH54" s="52">
        <f t="shared" si="16"/>
        <v>0.52363329383886248</v>
      </c>
      <c r="AJ54" s="59">
        <f t="shared" si="17"/>
        <v>96570</v>
      </c>
      <c r="AK54" s="52">
        <f t="shared" si="18"/>
        <v>0.57209715639810421</v>
      </c>
    </row>
    <row r="55" spans="1:37" x14ac:dyDescent="0.15">
      <c r="A55" s="16">
        <f t="shared" ref="A55:A57" si="38">A54+1</f>
        <v>2056</v>
      </c>
      <c r="B55" s="50">
        <v>39100</v>
      </c>
      <c r="C55" s="50">
        <f t="shared" si="20"/>
        <v>173896.69968016035</v>
      </c>
      <c r="D55" s="50" t="b">
        <f t="shared" si="21"/>
        <v>1</v>
      </c>
      <c r="E55" s="51">
        <f t="shared" si="22"/>
        <v>37</v>
      </c>
      <c r="F55" s="17">
        <f t="shared" si="23"/>
        <v>65</v>
      </c>
      <c r="G55" s="45">
        <f t="shared" si="24"/>
        <v>173800</v>
      </c>
      <c r="H55" s="45">
        <f t="shared" si="0"/>
        <v>8690</v>
      </c>
      <c r="I55" s="45">
        <f t="shared" si="1"/>
        <v>486.64</v>
      </c>
      <c r="J55" s="45">
        <f t="shared" si="28"/>
        <v>550892.49114074477</v>
      </c>
      <c r="K55" s="45">
        <f t="shared" si="25"/>
        <v>13035</v>
      </c>
      <c r="L55" s="45">
        <f t="shared" si="26"/>
        <v>729.96</v>
      </c>
      <c r="M55" s="45">
        <f t="shared" si="29"/>
        <v>826338.73671111721</v>
      </c>
      <c r="N55" s="45">
        <f t="shared" si="27"/>
        <v>1377231.2278518621</v>
      </c>
      <c r="P55" s="45">
        <f t="shared" si="2"/>
        <v>2607</v>
      </c>
      <c r="Q55" s="45">
        <f t="shared" si="3"/>
        <v>59530.5</v>
      </c>
      <c r="R55" s="52">
        <f t="shared" si="4"/>
        <v>0.34252301495972381</v>
      </c>
      <c r="S55" s="53"/>
      <c r="T55" s="45">
        <f t="shared" si="30"/>
        <v>37860</v>
      </c>
      <c r="U55" s="45">
        <f t="shared" si="31"/>
        <v>164020</v>
      </c>
      <c r="V55" s="17" t="str">
        <f t="shared" si="5"/>
        <v>oui</v>
      </c>
      <c r="W55" s="45">
        <f t="shared" si="6"/>
        <v>93491.4</v>
      </c>
      <c r="X55" s="54">
        <f t="shared" si="7"/>
        <v>88389.299999999988</v>
      </c>
      <c r="Y55" s="55">
        <f t="shared" si="8"/>
        <v>2607</v>
      </c>
      <c r="Z55" s="56">
        <f t="shared" si="9"/>
        <v>90996.299999999988</v>
      </c>
      <c r="AA55" s="56">
        <f t="shared" si="10"/>
        <v>2495.1000000000058</v>
      </c>
      <c r="AB55" s="54">
        <f t="shared" si="11"/>
        <v>93491.4</v>
      </c>
      <c r="AC55" s="57">
        <f t="shared" si="12"/>
        <v>0.5379252013808975</v>
      </c>
      <c r="AD55" s="58">
        <f t="shared" si="13"/>
        <v>66</v>
      </c>
      <c r="AE55" s="58">
        <f t="shared" si="14"/>
        <v>38</v>
      </c>
      <c r="AG55" s="59">
        <f t="shared" si="15"/>
        <v>90778.199999999983</v>
      </c>
      <c r="AH55" s="52">
        <f t="shared" si="16"/>
        <v>0.52231415420023009</v>
      </c>
      <c r="AJ55" s="59">
        <f t="shared" si="17"/>
        <v>99180</v>
      </c>
      <c r="AK55" s="52">
        <f t="shared" si="18"/>
        <v>0.57065592635212892</v>
      </c>
    </row>
    <row r="56" spans="1:37" x14ac:dyDescent="0.15">
      <c r="A56" s="16">
        <f t="shared" si="38"/>
        <v>2057</v>
      </c>
      <c r="B56" s="50">
        <v>39900</v>
      </c>
      <c r="C56" s="50">
        <f t="shared" si="20"/>
        <v>179113.60067056518</v>
      </c>
      <c r="D56" s="50" t="b">
        <f t="shared" si="21"/>
        <v>1</v>
      </c>
      <c r="E56" s="51">
        <f t="shared" si="22"/>
        <v>38</v>
      </c>
      <c r="F56" s="17">
        <f t="shared" si="23"/>
        <v>66</v>
      </c>
      <c r="G56" s="45">
        <f t="shared" si="24"/>
        <v>179100</v>
      </c>
      <c r="H56" s="45">
        <f t="shared" si="0"/>
        <v>8955</v>
      </c>
      <c r="I56" s="45">
        <f t="shared" si="1"/>
        <v>501.48</v>
      </c>
      <c r="J56" s="45">
        <f t="shared" si="28"/>
        <v>591198.95064462651</v>
      </c>
      <c r="K56" s="45">
        <f t="shared" si="25"/>
        <v>13432.5</v>
      </c>
      <c r="L56" s="45">
        <f t="shared" si="26"/>
        <v>752.22</v>
      </c>
      <c r="M56" s="45">
        <f t="shared" si="29"/>
        <v>886798.42596693977</v>
      </c>
      <c r="N56" s="45">
        <f t="shared" si="27"/>
        <v>1477997.3766115662</v>
      </c>
      <c r="P56" s="45">
        <f t="shared" si="2"/>
        <v>2686.5</v>
      </c>
      <c r="Q56" s="45">
        <f t="shared" si="3"/>
        <v>62217</v>
      </c>
      <c r="R56" s="52">
        <f t="shared" si="4"/>
        <v>0.34738693467336684</v>
      </c>
      <c r="S56" s="53"/>
      <c r="T56" s="45">
        <f t="shared" si="30"/>
        <v>38460</v>
      </c>
      <c r="U56" s="45">
        <f t="shared" si="31"/>
        <v>168940</v>
      </c>
      <c r="V56" s="17" t="str">
        <f t="shared" si="5"/>
        <v>oui</v>
      </c>
      <c r="W56" s="45">
        <f t="shared" si="6"/>
        <v>98829.9</v>
      </c>
      <c r="X56" s="54">
        <f t="shared" si="7"/>
        <v>93491.4</v>
      </c>
      <c r="Y56" s="55">
        <f t="shared" si="8"/>
        <v>2686.5</v>
      </c>
      <c r="Z56" s="56">
        <f t="shared" si="9"/>
        <v>96177.9</v>
      </c>
      <c r="AA56" s="56">
        <f t="shared" si="10"/>
        <v>2652</v>
      </c>
      <c r="AB56" s="54">
        <f t="shared" si="11"/>
        <v>98829.9</v>
      </c>
      <c r="AC56" s="57">
        <f t="shared" si="12"/>
        <v>0.55181407035175878</v>
      </c>
      <c r="AD56" s="58">
        <f t="shared" si="13"/>
        <v>67</v>
      </c>
      <c r="AE56" s="58">
        <f t="shared" si="14"/>
        <v>39</v>
      </c>
      <c r="AG56" s="59">
        <f t="shared" si="15"/>
        <v>93167.099999999991</v>
      </c>
      <c r="AH56" s="52">
        <f t="shared" si="16"/>
        <v>0.5201959798994974</v>
      </c>
      <c r="AJ56" s="59">
        <f t="shared" si="17"/>
        <v>101790</v>
      </c>
      <c r="AK56" s="52">
        <f t="shared" si="18"/>
        <v>0.5683417085427136</v>
      </c>
    </row>
    <row r="57" spans="1:37" x14ac:dyDescent="0.15">
      <c r="A57" s="16">
        <f t="shared" si="38"/>
        <v>2058</v>
      </c>
      <c r="B57" s="50">
        <v>40500</v>
      </c>
      <c r="C57" s="50">
        <f t="shared" si="20"/>
        <v>184487.00869068215</v>
      </c>
      <c r="D57" s="50" t="b">
        <f t="shared" si="21"/>
        <v>1</v>
      </c>
      <c r="E57" s="51">
        <f t="shared" si="22"/>
        <v>39</v>
      </c>
      <c r="F57" s="17">
        <f t="shared" si="23"/>
        <v>67</v>
      </c>
      <c r="G57" s="45">
        <f t="shared" si="24"/>
        <v>184400</v>
      </c>
      <c r="H57" s="45">
        <f t="shared" si="0"/>
        <v>9220</v>
      </c>
      <c r="I57" s="45">
        <f t="shared" si="1"/>
        <v>516.32000000000005</v>
      </c>
      <c r="J57" s="45">
        <f t="shared" si="28"/>
        <v>634042.41188072553</v>
      </c>
      <c r="K57" s="45">
        <f t="shared" si="25"/>
        <v>13830</v>
      </c>
      <c r="L57" s="45">
        <f t="shared" si="26"/>
        <v>774.48</v>
      </c>
      <c r="M57" s="45">
        <f t="shared" si="29"/>
        <v>951063.61782108841</v>
      </c>
      <c r="N57" s="45">
        <f t="shared" si="27"/>
        <v>1585106.0297018141</v>
      </c>
      <c r="P57" s="45">
        <f t="shared" si="2"/>
        <v>2766</v>
      </c>
      <c r="Q57" s="45">
        <f t="shared" si="3"/>
        <v>64983</v>
      </c>
      <c r="R57" s="52">
        <f t="shared" si="4"/>
        <v>0.35240238611713665</v>
      </c>
      <c r="S57" s="53"/>
      <c r="T57" s="45">
        <f t="shared" si="30"/>
        <v>39080</v>
      </c>
      <c r="U57" s="45">
        <f t="shared" si="31"/>
        <v>174000</v>
      </c>
      <c r="V57" s="17" t="str">
        <f t="shared" si="5"/>
        <v>oui</v>
      </c>
      <c r="W57" s="45">
        <f t="shared" si="6"/>
        <v>104400</v>
      </c>
      <c r="X57" s="54">
        <f t="shared" si="7"/>
        <v>98829.9</v>
      </c>
      <c r="Y57" s="55">
        <f t="shared" si="8"/>
        <v>2766</v>
      </c>
      <c r="Z57" s="56">
        <f t="shared" si="9"/>
        <v>101595.9</v>
      </c>
      <c r="AA57" s="56">
        <f t="shared" si="10"/>
        <v>2804.1000000000058</v>
      </c>
      <c r="AB57" s="54">
        <f t="shared" si="11"/>
        <v>104400</v>
      </c>
      <c r="AC57" s="57">
        <f t="shared" si="12"/>
        <v>0.56616052060737532</v>
      </c>
      <c r="AD57" s="58">
        <f t="shared" si="13"/>
        <v>68</v>
      </c>
      <c r="AE57" s="58">
        <f t="shared" si="14"/>
        <v>40</v>
      </c>
      <c r="AG57" s="59">
        <f t="shared" si="15"/>
        <v>95555.999999999985</v>
      </c>
      <c r="AH57" s="52">
        <f t="shared" si="16"/>
        <v>0.51819956616052054</v>
      </c>
      <c r="AJ57" s="59">
        <f t="shared" si="17"/>
        <v>104400</v>
      </c>
      <c r="AK57" s="52">
        <f t="shared" si="18"/>
        <v>0.56616052060737532</v>
      </c>
    </row>
    <row r="58" spans="1:37" x14ac:dyDescent="0.15">
      <c r="A58" s="49">
        <f>A57+1</f>
        <v>2059</v>
      </c>
      <c r="B58" s="50">
        <v>41100</v>
      </c>
      <c r="C58" s="50">
        <f t="shared" si="20"/>
        <v>190021.61895140263</v>
      </c>
      <c r="D58" s="50" t="b">
        <f t="shared" si="21"/>
        <v>1</v>
      </c>
      <c r="E58" s="51">
        <f t="shared" si="22"/>
        <v>40</v>
      </c>
      <c r="F58" s="17">
        <f t="shared" si="23"/>
        <v>68</v>
      </c>
      <c r="G58" s="45">
        <f t="shared" si="24"/>
        <v>190000</v>
      </c>
      <c r="H58" s="45">
        <f t="shared" si="0"/>
        <v>9500</v>
      </c>
      <c r="I58" s="45">
        <f t="shared" si="1"/>
        <v>532</v>
      </c>
      <c r="J58" s="45">
        <f t="shared" si="28"/>
        <v>679580.78694604617</v>
      </c>
      <c r="K58" s="45">
        <f t="shared" si="25"/>
        <v>14250</v>
      </c>
      <c r="L58" s="45">
        <f t="shared" si="26"/>
        <v>798</v>
      </c>
      <c r="M58" s="45">
        <f t="shared" si="29"/>
        <v>1019371.1804190694</v>
      </c>
      <c r="N58" s="45">
        <f t="shared" si="27"/>
        <v>1698951.9673651154</v>
      </c>
      <c r="P58" s="45">
        <f t="shared" si="2"/>
        <v>2850</v>
      </c>
      <c r="Q58" s="45">
        <f t="shared" si="3"/>
        <v>67833</v>
      </c>
      <c r="R58" s="52">
        <f t="shared" si="4"/>
        <v>0.35701578947368423</v>
      </c>
      <c r="T58" s="45">
        <f t="shared" si="30"/>
        <v>39780</v>
      </c>
      <c r="U58" s="45">
        <f t="shared" si="31"/>
        <v>179220</v>
      </c>
      <c r="V58" s="17" t="str">
        <f t="shared" si="5"/>
        <v>oui</v>
      </c>
      <c r="W58" s="45">
        <f t="shared" si="6"/>
        <v>110220.29999999999</v>
      </c>
      <c r="X58" s="54">
        <f t="shared" si="7"/>
        <v>104400</v>
      </c>
      <c r="Y58" s="55">
        <f t="shared" si="8"/>
        <v>2850</v>
      </c>
      <c r="Z58" s="56">
        <f t="shared" si="9"/>
        <v>107250</v>
      </c>
      <c r="AA58" s="56">
        <f t="shared" si="10"/>
        <v>2970.2999999999884</v>
      </c>
      <c r="AB58" s="54">
        <f t="shared" si="11"/>
        <v>110220.29999999999</v>
      </c>
      <c r="AC58" s="57">
        <f t="shared" si="12"/>
        <v>0.58010684210526309</v>
      </c>
      <c r="AD58" s="58">
        <f t="shared" si="13"/>
        <v>69</v>
      </c>
      <c r="AE58" s="58">
        <f t="shared" si="14"/>
        <v>41</v>
      </c>
      <c r="AG58" s="59">
        <f t="shared" si="15"/>
        <v>97944.89999999998</v>
      </c>
      <c r="AH58" s="52">
        <f t="shared" si="16"/>
        <v>0.51549947368421045</v>
      </c>
      <c r="AJ58" s="59">
        <f t="shared" si="17"/>
        <v>107010</v>
      </c>
      <c r="AK58" s="52">
        <f t="shared" si="18"/>
        <v>0.56321052631578949</v>
      </c>
    </row>
    <row r="59" spans="1:37" x14ac:dyDescent="0.15">
      <c r="A59" s="16">
        <f>A58+1</f>
        <v>2060</v>
      </c>
      <c r="B59" s="50">
        <v>42100</v>
      </c>
      <c r="C59" s="50">
        <f t="shared" si="20"/>
        <v>195722.26751994473</v>
      </c>
      <c r="D59" s="50" t="b">
        <f t="shared" si="21"/>
        <v>0</v>
      </c>
      <c r="E59" s="51" t="str">
        <f t="shared" si="22"/>
        <v>-</v>
      </c>
      <c r="F59" s="17" t="str">
        <f t="shared" si="23"/>
        <v>-</v>
      </c>
      <c r="G59" s="45" t="str">
        <f t="shared" si="24"/>
        <v>-</v>
      </c>
      <c r="H59" s="45" t="e">
        <f t="shared" si="0"/>
        <v>#VALUE!</v>
      </c>
      <c r="I59" s="45" t="e">
        <f t="shared" si="1"/>
        <v>#VALUE!</v>
      </c>
      <c r="J59" s="45" t="e">
        <f t="shared" si="28"/>
        <v>#VALUE!</v>
      </c>
      <c r="K59" s="45" t="e">
        <f t="shared" si="25"/>
        <v>#VALUE!</v>
      </c>
      <c r="L59" s="45" t="e">
        <f t="shared" si="26"/>
        <v>#VALUE!</v>
      </c>
      <c r="M59" s="45" t="e">
        <f t="shared" si="29"/>
        <v>#VALUE!</v>
      </c>
      <c r="N59" s="45" t="e">
        <f t="shared" si="27"/>
        <v>#VALUE!</v>
      </c>
      <c r="P59" s="45" t="str">
        <f t="shared" si="2"/>
        <v>-</v>
      </c>
      <c r="Q59" s="45" t="str">
        <f t="shared" si="3"/>
        <v>-</v>
      </c>
      <c r="R59" s="52" t="str">
        <f t="shared" si="4"/>
        <v>-</v>
      </c>
      <c r="T59" s="45" t="str">
        <f t="shared" si="30"/>
        <v>-</v>
      </c>
      <c r="U59" s="45" t="str">
        <f t="shared" si="31"/>
        <v>-</v>
      </c>
      <c r="V59" s="17" t="str">
        <f t="shared" si="5"/>
        <v>-</v>
      </c>
      <c r="W59" s="45" t="str">
        <f t="shared" si="6"/>
        <v>-</v>
      </c>
      <c r="X59" s="54" t="str">
        <f t="shared" si="7"/>
        <v>-</v>
      </c>
      <c r="Y59" s="55" t="str">
        <f t="shared" si="8"/>
        <v>-</v>
      </c>
      <c r="Z59" s="56" t="str">
        <f t="shared" si="9"/>
        <v>-</v>
      </c>
      <c r="AA59" s="56" t="str">
        <f t="shared" si="10"/>
        <v>-</v>
      </c>
      <c r="AB59" s="54" t="str">
        <f t="shared" si="11"/>
        <v>-</v>
      </c>
      <c r="AC59" s="57" t="str">
        <f t="shared" si="12"/>
        <v>-</v>
      </c>
      <c r="AD59" s="58" t="str">
        <f t="shared" si="13"/>
        <v>-</v>
      </c>
      <c r="AE59" s="58" t="str">
        <f t="shared" si="14"/>
        <v>-</v>
      </c>
      <c r="AG59" s="59" t="str">
        <f t="shared" si="15"/>
        <v>-</v>
      </c>
      <c r="AH59" s="52" t="str">
        <f t="shared" si="16"/>
        <v>-</v>
      </c>
      <c r="AJ59" s="59" t="str">
        <f t="shared" si="17"/>
        <v>-</v>
      </c>
      <c r="AK59" s="52" t="str">
        <f t="shared" si="18"/>
        <v>-</v>
      </c>
    </row>
    <row r="60" spans="1:37" x14ac:dyDescent="0.15">
      <c r="A60" s="16">
        <f t="shared" ref="A60" si="39">A59+1</f>
        <v>2061</v>
      </c>
      <c r="B60" s="50">
        <v>43700</v>
      </c>
      <c r="C60" s="50">
        <f t="shared" si="20"/>
        <v>201593.93554554306</v>
      </c>
      <c r="D60" s="50" t="b">
        <f t="shared" si="21"/>
        <v>0</v>
      </c>
      <c r="E60" s="51" t="str">
        <f t="shared" si="22"/>
        <v>-</v>
      </c>
      <c r="F60" s="17" t="str">
        <f t="shared" si="23"/>
        <v>-</v>
      </c>
      <c r="G60" s="45" t="str">
        <f t="shared" si="24"/>
        <v>-</v>
      </c>
      <c r="H60" s="45" t="e">
        <f t="shared" si="0"/>
        <v>#VALUE!</v>
      </c>
      <c r="I60" s="45" t="e">
        <f t="shared" si="1"/>
        <v>#VALUE!</v>
      </c>
      <c r="J60" s="45" t="e">
        <f t="shared" si="28"/>
        <v>#VALUE!</v>
      </c>
      <c r="K60" s="45" t="e">
        <f t="shared" si="25"/>
        <v>#VALUE!</v>
      </c>
      <c r="L60" s="45" t="e">
        <f t="shared" si="26"/>
        <v>#VALUE!</v>
      </c>
      <c r="M60" s="45" t="e">
        <f t="shared" si="29"/>
        <v>#VALUE!</v>
      </c>
      <c r="N60" s="45" t="e">
        <f t="shared" si="27"/>
        <v>#VALUE!</v>
      </c>
      <c r="P60" s="45" t="str">
        <f t="shared" si="2"/>
        <v>-</v>
      </c>
      <c r="Q60" s="45" t="str">
        <f t="shared" si="3"/>
        <v>-</v>
      </c>
      <c r="R60" s="52" t="str">
        <f t="shared" si="4"/>
        <v>-</v>
      </c>
      <c r="T60" s="45" t="str">
        <f t="shared" si="30"/>
        <v>-</v>
      </c>
      <c r="U60" s="45" t="str">
        <f t="shared" si="31"/>
        <v>-</v>
      </c>
      <c r="V60" s="17" t="str">
        <f t="shared" si="5"/>
        <v>-</v>
      </c>
      <c r="W60" s="45" t="str">
        <f t="shared" si="6"/>
        <v>-</v>
      </c>
      <c r="X60" s="54" t="str">
        <f t="shared" si="7"/>
        <v>-</v>
      </c>
      <c r="Y60" s="55" t="str">
        <f t="shared" si="8"/>
        <v>-</v>
      </c>
      <c r="Z60" s="56" t="str">
        <f t="shared" si="9"/>
        <v>-</v>
      </c>
      <c r="AA60" s="56" t="str">
        <f t="shared" si="10"/>
        <v>-</v>
      </c>
      <c r="AB60" s="54" t="str">
        <f t="shared" si="11"/>
        <v>-</v>
      </c>
      <c r="AC60" s="57" t="str">
        <f t="shared" si="12"/>
        <v>-</v>
      </c>
      <c r="AD60" s="58" t="str">
        <f t="shared" si="13"/>
        <v>-</v>
      </c>
      <c r="AE60" s="58" t="str">
        <f t="shared" si="14"/>
        <v>-</v>
      </c>
      <c r="AG60" s="59" t="str">
        <f t="shared" si="15"/>
        <v>-</v>
      </c>
      <c r="AH60" s="52" t="str">
        <f t="shared" si="16"/>
        <v>-</v>
      </c>
      <c r="AJ60" s="59" t="str">
        <f t="shared" si="17"/>
        <v>-</v>
      </c>
      <c r="AK60" s="52" t="str">
        <f t="shared" si="18"/>
        <v>-</v>
      </c>
    </row>
    <row r="61" spans="1:37" x14ac:dyDescent="0.15">
      <c r="A61" s="31"/>
      <c r="B61" s="50"/>
      <c r="C61" s="50"/>
      <c r="D61" s="50"/>
      <c r="E61" s="51"/>
      <c r="F61" s="17"/>
      <c r="G61" s="18"/>
      <c r="H61" s="18"/>
      <c r="I61" s="18"/>
      <c r="J61" s="18"/>
      <c r="K61" s="18"/>
      <c r="L61" s="18"/>
      <c r="M61" s="18"/>
      <c r="N61" s="18"/>
      <c r="P61" s="18"/>
      <c r="Q61" s="18"/>
      <c r="R61" s="53"/>
      <c r="T61" s="18"/>
      <c r="U61" s="18"/>
      <c r="Z61" s="18"/>
      <c r="AA61" s="18"/>
      <c r="AB61" s="19"/>
      <c r="AC61" s="53"/>
      <c r="AD61" s="53"/>
      <c r="AE61" s="53"/>
      <c r="AG61" s="60"/>
      <c r="AH61" s="53"/>
      <c r="AJ61" s="60"/>
      <c r="AK61" s="53"/>
    </row>
    <row r="62" spans="1:37" x14ac:dyDescent="0.15">
      <c r="A62" s="31"/>
      <c r="B62" s="50"/>
      <c r="C62" s="50"/>
      <c r="D62" s="50"/>
      <c r="E62" s="51"/>
      <c r="F62" s="17"/>
      <c r="G62" s="18"/>
      <c r="H62" s="18"/>
      <c r="I62" s="18"/>
      <c r="J62" s="18"/>
      <c r="K62" s="18"/>
      <c r="L62" s="18"/>
      <c r="M62" s="18"/>
      <c r="N62" s="18"/>
      <c r="P62" s="18"/>
      <c r="Q62" s="18"/>
      <c r="R62" s="53"/>
      <c r="T62" s="18"/>
      <c r="U62" s="18"/>
      <c r="Z62" s="18"/>
      <c r="AA62" s="18"/>
      <c r="AB62" s="19"/>
      <c r="AC62" s="53"/>
      <c r="AD62" s="53"/>
      <c r="AE62" s="53"/>
      <c r="AG62" s="60"/>
      <c r="AH62" s="53"/>
      <c r="AJ62" s="60"/>
      <c r="AK62" s="53"/>
    </row>
    <row r="63" spans="1:37" x14ac:dyDescent="0.15">
      <c r="A63" s="31"/>
      <c r="B63" s="50"/>
      <c r="C63" s="50"/>
      <c r="D63" s="50"/>
      <c r="E63" s="51"/>
      <c r="F63" s="17"/>
      <c r="G63" s="18"/>
      <c r="H63" s="18"/>
      <c r="I63" s="18"/>
      <c r="J63" s="18"/>
      <c r="K63" s="18"/>
      <c r="L63" s="18"/>
      <c r="M63" s="18"/>
      <c r="N63" s="18"/>
      <c r="P63" s="18"/>
      <c r="Q63" s="18"/>
      <c r="R63" s="53"/>
      <c r="T63" s="18"/>
      <c r="U63" s="18"/>
      <c r="Z63" s="18"/>
      <c r="AA63" s="18"/>
      <c r="AB63" s="19"/>
      <c r="AC63" s="53"/>
      <c r="AD63" s="53"/>
      <c r="AE63" s="53"/>
      <c r="AG63" s="60"/>
      <c r="AH63" s="53"/>
      <c r="AJ63" s="60"/>
      <c r="AK63" s="53"/>
    </row>
  </sheetData>
  <mergeCells count="3">
    <mergeCell ref="P14:R14"/>
    <mergeCell ref="T14:W14"/>
    <mergeCell ref="Z14:AC14"/>
  </mergeCells>
  <conditionalFormatting sqref="Z16:AB17 V1:V6 V8:V13 V15:V65522">
    <cfRule type="cellIs" dxfId="0" priority="1" stopIfTrue="1" operator="equal">
      <formula>"oui"</formula>
    </cfRule>
  </conditionalFormatting>
  <pageMargins left="0.78740157499999996" right="0.78740157499999996" top="0.984251969" bottom="0.984251969" header="0.4921259845" footer="0.4921259845"/>
  <pageSetup scale="49" orientation="landscape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90440-2613-4D75-9EAD-A15B1859AF73}">
  <dimension ref="A1:B38"/>
  <sheetViews>
    <sheetView workbookViewId="0">
      <selection activeCell="A41" sqref="A41"/>
    </sheetView>
  </sheetViews>
  <sheetFormatPr baseColWidth="10" defaultRowHeight="15" x14ac:dyDescent="0.2"/>
  <cols>
    <col min="1" max="1" width="45.83203125" customWidth="1"/>
    <col min="2" max="2" width="11.5" bestFit="1" customWidth="1"/>
  </cols>
  <sheetData>
    <row r="1" spans="1:2" ht="24" x14ac:dyDescent="0.3">
      <c r="A1" s="95" t="s">
        <v>200</v>
      </c>
    </row>
    <row r="2" spans="1:2" s="98" customFormat="1" x14ac:dyDescent="0.2">
      <c r="A2" s="97"/>
    </row>
    <row r="3" spans="1:2" s="98" customFormat="1" ht="19" x14ac:dyDescent="0.25">
      <c r="A3" s="96" t="s">
        <v>203</v>
      </c>
    </row>
    <row r="4" spans="1:2" s="98" customFormat="1" x14ac:dyDescent="0.2">
      <c r="A4" s="97" t="s">
        <v>204</v>
      </c>
      <c r="B4" s="99">
        <v>0.6</v>
      </c>
    </row>
    <row r="5" spans="1:2" s="98" customFormat="1" x14ac:dyDescent="0.2">
      <c r="A5" s="97" t="s">
        <v>205</v>
      </c>
      <c r="B5" s="99">
        <v>0.4</v>
      </c>
    </row>
    <row r="6" spans="1:2" s="98" customFormat="1" x14ac:dyDescent="0.2">
      <c r="A6" s="97"/>
    </row>
    <row r="7" spans="1:2" s="98" customFormat="1" ht="19" x14ac:dyDescent="0.25">
      <c r="A7" s="96" t="s">
        <v>206</v>
      </c>
    </row>
    <row r="8" spans="1:2" s="98" customFormat="1" x14ac:dyDescent="0.2">
      <c r="A8" s="97" t="s">
        <v>201</v>
      </c>
      <c r="B8" s="100">
        <v>0.8</v>
      </c>
    </row>
    <row r="9" spans="1:2" s="98" customFormat="1" x14ac:dyDescent="0.2">
      <c r="A9" s="97" t="s">
        <v>207</v>
      </c>
      <c r="B9" s="100">
        <v>0.2</v>
      </c>
    </row>
    <row r="10" spans="1:2" s="98" customFormat="1" x14ac:dyDescent="0.2">
      <c r="A10" s="97" t="s">
        <v>208</v>
      </c>
      <c r="B10" s="100">
        <v>0.7</v>
      </c>
    </row>
    <row r="11" spans="1:2" s="98" customFormat="1" x14ac:dyDescent="0.2">
      <c r="A11" s="97" t="s">
        <v>209</v>
      </c>
      <c r="B11" s="100">
        <v>0.3</v>
      </c>
    </row>
    <row r="12" spans="1:2" s="98" customFormat="1" x14ac:dyDescent="0.2">
      <c r="A12" s="97"/>
      <c r="B12" s="100"/>
    </row>
    <row r="13" spans="1:2" s="98" customFormat="1" ht="19" x14ac:dyDescent="0.25">
      <c r="A13" s="96" t="s">
        <v>214</v>
      </c>
      <c r="B13" s="100"/>
    </row>
    <row r="14" spans="1:2" s="98" customFormat="1" x14ac:dyDescent="0.2">
      <c r="A14" s="97" t="s">
        <v>210</v>
      </c>
      <c r="B14" s="99">
        <v>0.05</v>
      </c>
    </row>
    <row r="15" spans="1:2" s="98" customFormat="1" x14ac:dyDescent="0.2">
      <c r="A15" s="97" t="s">
        <v>211</v>
      </c>
      <c r="B15" s="99">
        <v>0.25</v>
      </c>
    </row>
    <row r="16" spans="1:2" s="98" customFormat="1" x14ac:dyDescent="0.2">
      <c r="A16" s="97" t="s">
        <v>212</v>
      </c>
      <c r="B16" s="99">
        <v>0.5</v>
      </c>
    </row>
    <row r="17" spans="1:2" s="98" customFormat="1" x14ac:dyDescent="0.2">
      <c r="A17" s="97" t="s">
        <v>213</v>
      </c>
      <c r="B17" s="99">
        <v>0.2</v>
      </c>
    </row>
    <row r="18" spans="1:2" s="98" customFormat="1" x14ac:dyDescent="0.2">
      <c r="A18" s="97"/>
      <c r="B18" s="100"/>
    </row>
    <row r="19" spans="1:2" s="98" customFormat="1" x14ac:dyDescent="0.2">
      <c r="A19" s="97"/>
      <c r="B19" s="100"/>
    </row>
    <row r="20" spans="1:2" s="98" customFormat="1" x14ac:dyDescent="0.2">
      <c r="A20" s="97"/>
    </row>
    <row r="21" spans="1:2" ht="20" thickBot="1" x14ac:dyDescent="0.3">
      <c r="A21" s="101" t="s">
        <v>202</v>
      </c>
    </row>
    <row r="22" spans="1:2" x14ac:dyDescent="0.2">
      <c r="A22" s="102" t="s">
        <v>215</v>
      </c>
      <c r="B22" s="103">
        <f>B4*B8*B14</f>
        <v>2.4E-2</v>
      </c>
    </row>
    <row r="23" spans="1:2" x14ac:dyDescent="0.2">
      <c r="A23" s="104" t="s">
        <v>216</v>
      </c>
      <c r="B23" s="105">
        <f>B5*B10*B14</f>
        <v>1.3999999999999999E-2</v>
      </c>
    </row>
    <row r="24" spans="1:2" x14ac:dyDescent="0.2">
      <c r="A24" s="104" t="s">
        <v>207</v>
      </c>
      <c r="B24" s="106">
        <f>B4*B9</f>
        <v>0.12</v>
      </c>
    </row>
    <row r="25" spans="1:2" x14ac:dyDescent="0.2">
      <c r="A25" s="104" t="s">
        <v>209</v>
      </c>
      <c r="B25" s="106">
        <f>B5*B11</f>
        <v>0.12</v>
      </c>
    </row>
    <row r="26" spans="1:2" x14ac:dyDescent="0.2">
      <c r="A26" s="104" t="s">
        <v>217</v>
      </c>
      <c r="B26" s="106">
        <f>B4*B8*B15</f>
        <v>0.12</v>
      </c>
    </row>
    <row r="27" spans="1:2" x14ac:dyDescent="0.2">
      <c r="A27" s="104" t="s">
        <v>219</v>
      </c>
      <c r="B27" s="106">
        <f>B5*B10*B15</f>
        <v>6.9999999999999993E-2</v>
      </c>
    </row>
    <row r="28" spans="1:2" x14ac:dyDescent="0.2">
      <c r="A28" s="104" t="s">
        <v>218</v>
      </c>
      <c r="B28" s="106">
        <f>B4*B8*B16</f>
        <v>0.24</v>
      </c>
    </row>
    <row r="29" spans="1:2" x14ac:dyDescent="0.2">
      <c r="A29" s="104" t="s">
        <v>220</v>
      </c>
      <c r="B29" s="106">
        <f>B5*B10*B16</f>
        <v>0.13999999999999999</v>
      </c>
    </row>
    <row r="30" spans="1:2" x14ac:dyDescent="0.2">
      <c r="A30" s="104" t="s">
        <v>221</v>
      </c>
      <c r="B30" s="106">
        <f>B4*B8*B17</f>
        <v>9.6000000000000002E-2</v>
      </c>
    </row>
    <row r="31" spans="1:2" ht="16" thickBot="1" x14ac:dyDescent="0.25">
      <c r="A31" s="107" t="s">
        <v>222</v>
      </c>
      <c r="B31" s="108">
        <f>B5*B10*B17</f>
        <v>5.5999999999999994E-2</v>
      </c>
    </row>
    <row r="34" spans="1:2" x14ac:dyDescent="0.2">
      <c r="A34" t="s">
        <v>223</v>
      </c>
      <c r="B34" s="109">
        <v>60000</v>
      </c>
    </row>
    <row r="35" spans="1:2" x14ac:dyDescent="0.2">
      <c r="A35" t="s">
        <v>224</v>
      </c>
    </row>
    <row r="36" spans="1:2" x14ac:dyDescent="0.2">
      <c r="A36" t="s">
        <v>225</v>
      </c>
    </row>
    <row r="37" spans="1:2" x14ac:dyDescent="0.2">
      <c r="A37" t="s">
        <v>226</v>
      </c>
    </row>
    <row r="38" spans="1:2" x14ac:dyDescent="0.2">
      <c r="A38" t="s">
        <v>227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5AA8D-7732-4568-93E2-F4B75382D1AF}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9130A-4371-47A4-BD98-FB0F37AF8E93}">
  <sheetPr>
    <tabColor theme="0" tint="-0.34998626667073579"/>
  </sheetPr>
  <dimension ref="A1"/>
  <sheetViews>
    <sheetView workbookViewId="0">
      <selection activeCell="J38" sqref="J38"/>
    </sheetView>
  </sheetViews>
  <sheetFormatPr baseColWidth="10" defaultRowHeight="15" x14ac:dyDescent="0.2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44516-FCB6-4734-ABB8-BA215B1D1BD7}">
  <dimension ref="A1:X200"/>
  <sheetViews>
    <sheetView workbookViewId="0">
      <selection activeCell="E15" sqref="E15"/>
    </sheetView>
  </sheetViews>
  <sheetFormatPr baseColWidth="10" defaultRowHeight="13" x14ac:dyDescent="0.15"/>
  <cols>
    <col min="1" max="1" width="12.6640625" style="16" customWidth="1"/>
    <col min="2" max="256" width="8.83203125" style="16" customWidth="1"/>
    <col min="257" max="257" width="12.6640625" style="16" customWidth="1"/>
    <col min="258" max="512" width="8.83203125" style="16" customWidth="1"/>
    <col min="513" max="513" width="12.6640625" style="16" customWidth="1"/>
    <col min="514" max="768" width="8.83203125" style="16" customWidth="1"/>
    <col min="769" max="769" width="12.6640625" style="16" customWidth="1"/>
    <col min="770" max="1024" width="8.83203125" style="16" customWidth="1"/>
    <col min="1025" max="1025" width="12.6640625" style="16" customWidth="1"/>
    <col min="1026" max="1280" width="8.83203125" style="16" customWidth="1"/>
    <col min="1281" max="1281" width="12.6640625" style="16" customWidth="1"/>
    <col min="1282" max="1536" width="8.83203125" style="16" customWidth="1"/>
    <col min="1537" max="1537" width="12.6640625" style="16" customWidth="1"/>
    <col min="1538" max="1792" width="8.83203125" style="16" customWidth="1"/>
    <col min="1793" max="1793" width="12.6640625" style="16" customWidth="1"/>
    <col min="1794" max="2048" width="8.83203125" style="16" customWidth="1"/>
    <col min="2049" max="2049" width="12.6640625" style="16" customWidth="1"/>
    <col min="2050" max="2304" width="8.83203125" style="16" customWidth="1"/>
    <col min="2305" max="2305" width="12.6640625" style="16" customWidth="1"/>
    <col min="2306" max="2560" width="8.83203125" style="16" customWidth="1"/>
    <col min="2561" max="2561" width="12.6640625" style="16" customWidth="1"/>
    <col min="2562" max="2816" width="8.83203125" style="16" customWidth="1"/>
    <col min="2817" max="2817" width="12.6640625" style="16" customWidth="1"/>
    <col min="2818" max="3072" width="8.83203125" style="16" customWidth="1"/>
    <col min="3073" max="3073" width="12.6640625" style="16" customWidth="1"/>
    <col min="3074" max="3328" width="8.83203125" style="16" customWidth="1"/>
    <col min="3329" max="3329" width="12.6640625" style="16" customWidth="1"/>
    <col min="3330" max="3584" width="8.83203125" style="16" customWidth="1"/>
    <col min="3585" max="3585" width="12.6640625" style="16" customWidth="1"/>
    <col min="3586" max="3840" width="8.83203125" style="16" customWidth="1"/>
    <col min="3841" max="3841" width="12.6640625" style="16" customWidth="1"/>
    <col min="3842" max="4096" width="8.83203125" style="16" customWidth="1"/>
    <col min="4097" max="4097" width="12.6640625" style="16" customWidth="1"/>
    <col min="4098" max="4352" width="8.83203125" style="16" customWidth="1"/>
    <col min="4353" max="4353" width="12.6640625" style="16" customWidth="1"/>
    <col min="4354" max="4608" width="8.83203125" style="16" customWidth="1"/>
    <col min="4609" max="4609" width="12.6640625" style="16" customWidth="1"/>
    <col min="4610" max="4864" width="8.83203125" style="16" customWidth="1"/>
    <col min="4865" max="4865" width="12.6640625" style="16" customWidth="1"/>
    <col min="4866" max="5120" width="8.83203125" style="16" customWidth="1"/>
    <col min="5121" max="5121" width="12.6640625" style="16" customWidth="1"/>
    <col min="5122" max="5376" width="8.83203125" style="16" customWidth="1"/>
    <col min="5377" max="5377" width="12.6640625" style="16" customWidth="1"/>
    <col min="5378" max="5632" width="8.83203125" style="16" customWidth="1"/>
    <col min="5633" max="5633" width="12.6640625" style="16" customWidth="1"/>
    <col min="5634" max="5888" width="8.83203125" style="16" customWidth="1"/>
    <col min="5889" max="5889" width="12.6640625" style="16" customWidth="1"/>
    <col min="5890" max="6144" width="8.83203125" style="16" customWidth="1"/>
    <col min="6145" max="6145" width="12.6640625" style="16" customWidth="1"/>
    <col min="6146" max="6400" width="8.83203125" style="16" customWidth="1"/>
    <col min="6401" max="6401" width="12.6640625" style="16" customWidth="1"/>
    <col min="6402" max="6656" width="8.83203125" style="16" customWidth="1"/>
    <col min="6657" max="6657" width="12.6640625" style="16" customWidth="1"/>
    <col min="6658" max="6912" width="8.83203125" style="16" customWidth="1"/>
    <col min="6913" max="6913" width="12.6640625" style="16" customWidth="1"/>
    <col min="6914" max="7168" width="8.83203125" style="16" customWidth="1"/>
    <col min="7169" max="7169" width="12.6640625" style="16" customWidth="1"/>
    <col min="7170" max="7424" width="8.83203125" style="16" customWidth="1"/>
    <col min="7425" max="7425" width="12.6640625" style="16" customWidth="1"/>
    <col min="7426" max="7680" width="8.83203125" style="16" customWidth="1"/>
    <col min="7681" max="7681" width="12.6640625" style="16" customWidth="1"/>
    <col min="7682" max="7936" width="8.83203125" style="16" customWidth="1"/>
    <col min="7937" max="7937" width="12.6640625" style="16" customWidth="1"/>
    <col min="7938" max="8192" width="8.83203125" style="16" customWidth="1"/>
    <col min="8193" max="8193" width="12.6640625" style="16" customWidth="1"/>
    <col min="8194" max="8448" width="8.83203125" style="16" customWidth="1"/>
    <col min="8449" max="8449" width="12.6640625" style="16" customWidth="1"/>
    <col min="8450" max="8704" width="8.83203125" style="16" customWidth="1"/>
    <col min="8705" max="8705" width="12.6640625" style="16" customWidth="1"/>
    <col min="8706" max="8960" width="8.83203125" style="16" customWidth="1"/>
    <col min="8961" max="8961" width="12.6640625" style="16" customWidth="1"/>
    <col min="8962" max="9216" width="8.83203125" style="16" customWidth="1"/>
    <col min="9217" max="9217" width="12.6640625" style="16" customWidth="1"/>
    <col min="9218" max="9472" width="8.83203125" style="16" customWidth="1"/>
    <col min="9473" max="9473" width="12.6640625" style="16" customWidth="1"/>
    <col min="9474" max="9728" width="8.83203125" style="16" customWidth="1"/>
    <col min="9729" max="9729" width="12.6640625" style="16" customWidth="1"/>
    <col min="9730" max="9984" width="8.83203125" style="16" customWidth="1"/>
    <col min="9985" max="9985" width="12.6640625" style="16" customWidth="1"/>
    <col min="9986" max="10240" width="8.83203125" style="16" customWidth="1"/>
    <col min="10241" max="10241" width="12.6640625" style="16" customWidth="1"/>
    <col min="10242" max="10496" width="8.83203125" style="16" customWidth="1"/>
    <col min="10497" max="10497" width="12.6640625" style="16" customWidth="1"/>
    <col min="10498" max="10752" width="8.83203125" style="16" customWidth="1"/>
    <col min="10753" max="10753" width="12.6640625" style="16" customWidth="1"/>
    <col min="10754" max="11008" width="8.83203125" style="16" customWidth="1"/>
    <col min="11009" max="11009" width="12.6640625" style="16" customWidth="1"/>
    <col min="11010" max="11264" width="8.83203125" style="16" customWidth="1"/>
    <col min="11265" max="11265" width="12.6640625" style="16" customWidth="1"/>
    <col min="11266" max="11520" width="8.83203125" style="16" customWidth="1"/>
    <col min="11521" max="11521" width="12.6640625" style="16" customWidth="1"/>
    <col min="11522" max="11776" width="8.83203125" style="16" customWidth="1"/>
    <col min="11777" max="11777" width="12.6640625" style="16" customWidth="1"/>
    <col min="11778" max="12032" width="8.83203125" style="16" customWidth="1"/>
    <col min="12033" max="12033" width="12.6640625" style="16" customWidth="1"/>
    <col min="12034" max="12288" width="8.83203125" style="16" customWidth="1"/>
    <col min="12289" max="12289" width="12.6640625" style="16" customWidth="1"/>
    <col min="12290" max="12544" width="8.83203125" style="16" customWidth="1"/>
    <col min="12545" max="12545" width="12.6640625" style="16" customWidth="1"/>
    <col min="12546" max="12800" width="8.83203125" style="16" customWidth="1"/>
    <col min="12801" max="12801" width="12.6640625" style="16" customWidth="1"/>
    <col min="12802" max="13056" width="8.83203125" style="16" customWidth="1"/>
    <col min="13057" max="13057" width="12.6640625" style="16" customWidth="1"/>
    <col min="13058" max="13312" width="8.83203125" style="16" customWidth="1"/>
    <col min="13313" max="13313" width="12.6640625" style="16" customWidth="1"/>
    <col min="13314" max="13568" width="8.83203125" style="16" customWidth="1"/>
    <col min="13569" max="13569" width="12.6640625" style="16" customWidth="1"/>
    <col min="13570" max="13824" width="8.83203125" style="16" customWidth="1"/>
    <col min="13825" max="13825" width="12.6640625" style="16" customWidth="1"/>
    <col min="13826" max="14080" width="8.83203125" style="16" customWidth="1"/>
    <col min="14081" max="14081" width="12.6640625" style="16" customWidth="1"/>
    <col min="14082" max="14336" width="8.83203125" style="16" customWidth="1"/>
    <col min="14337" max="14337" width="12.6640625" style="16" customWidth="1"/>
    <col min="14338" max="14592" width="8.83203125" style="16" customWidth="1"/>
    <col min="14593" max="14593" width="12.6640625" style="16" customWidth="1"/>
    <col min="14594" max="14848" width="8.83203125" style="16" customWidth="1"/>
    <col min="14849" max="14849" width="12.6640625" style="16" customWidth="1"/>
    <col min="14850" max="15104" width="8.83203125" style="16" customWidth="1"/>
    <col min="15105" max="15105" width="12.6640625" style="16" customWidth="1"/>
    <col min="15106" max="15360" width="8.83203125" style="16" customWidth="1"/>
    <col min="15361" max="15361" width="12.6640625" style="16" customWidth="1"/>
    <col min="15362" max="15616" width="8.83203125" style="16" customWidth="1"/>
    <col min="15617" max="15617" width="12.6640625" style="16" customWidth="1"/>
    <col min="15618" max="15872" width="8.83203125" style="16" customWidth="1"/>
    <col min="15873" max="15873" width="12.6640625" style="16" customWidth="1"/>
    <col min="15874" max="16128" width="8.83203125" style="16" customWidth="1"/>
    <col min="16129" max="16129" width="12.6640625" style="16" customWidth="1"/>
    <col min="16130" max="16384" width="8.83203125" style="16" customWidth="1"/>
  </cols>
  <sheetData>
    <row r="1" spans="1:24" ht="18" customHeight="1" x14ac:dyDescent="0.2">
      <c r="A1" s="76" t="s">
        <v>113</v>
      </c>
    </row>
    <row r="2" spans="1:24" ht="12.75" customHeight="1" x14ac:dyDescent="0.15"/>
    <row r="3" spans="1:24" ht="12.75" customHeight="1" x14ac:dyDescent="0.15"/>
    <row r="4" spans="1:24" ht="12.75" customHeight="1" x14ac:dyDescent="0.15">
      <c r="A4" s="77" t="s">
        <v>114</v>
      </c>
    </row>
    <row r="5" spans="1:24" ht="12.75" customHeight="1" x14ac:dyDescent="0.15">
      <c r="A5" s="16" t="s">
        <v>115</v>
      </c>
    </row>
    <row r="6" spans="1:24" ht="12.75" customHeight="1" x14ac:dyDescent="0.15">
      <c r="A6" s="77" t="s">
        <v>116</v>
      </c>
      <c r="E6" s="16">
        <v>60</v>
      </c>
    </row>
    <row r="7" spans="1:24" ht="12.75" customHeight="1" x14ac:dyDescent="0.15">
      <c r="A7" s="77" t="s">
        <v>117</v>
      </c>
      <c r="E7" s="16">
        <v>105</v>
      </c>
    </row>
    <row r="8" spans="1:24" ht="12.75" customHeight="1" x14ac:dyDescent="0.15">
      <c r="A8" s="77" t="s">
        <v>118</v>
      </c>
      <c r="E8" s="16">
        <v>2015</v>
      </c>
    </row>
    <row r="9" spans="1:24" ht="12.75" customHeight="1" x14ac:dyDescent="0.15">
      <c r="A9" s="77" t="s">
        <v>119</v>
      </c>
      <c r="E9" s="16">
        <v>2035</v>
      </c>
    </row>
    <row r="10" spans="1:24" ht="12.75" customHeight="1" x14ac:dyDescent="0.15">
      <c r="A10" s="77"/>
    </row>
    <row r="11" spans="1:24" ht="12.75" customHeight="1" x14ac:dyDescent="0.15">
      <c r="B11" s="78" t="s">
        <v>5</v>
      </c>
      <c r="C11" s="78"/>
      <c r="D11" s="78" t="s">
        <v>0</v>
      </c>
    </row>
    <row r="12" spans="1:24" ht="12.75" customHeight="1" x14ac:dyDescent="0.15">
      <c r="D12" s="78">
        <v>2015</v>
      </c>
      <c r="E12" s="78">
        <v>2016</v>
      </c>
      <c r="F12" s="78">
        <v>2017</v>
      </c>
      <c r="G12" s="78">
        <v>2018</v>
      </c>
      <c r="H12" s="78">
        <v>2019</v>
      </c>
      <c r="I12" s="78">
        <v>2020</v>
      </c>
      <c r="J12" s="78">
        <v>2021</v>
      </c>
      <c r="K12" s="78">
        <v>2022</v>
      </c>
      <c r="L12" s="78">
        <v>2023</v>
      </c>
      <c r="M12" s="78">
        <v>2024</v>
      </c>
      <c r="N12" s="78">
        <v>2025</v>
      </c>
      <c r="O12" s="78">
        <v>2026</v>
      </c>
      <c r="P12" s="78">
        <v>2027</v>
      </c>
      <c r="Q12" s="78">
        <v>2028</v>
      </c>
      <c r="R12" s="78">
        <v>2029</v>
      </c>
      <c r="S12" s="78">
        <v>2030</v>
      </c>
      <c r="T12" s="78">
        <v>2031</v>
      </c>
      <c r="U12" s="78">
        <v>2032</v>
      </c>
      <c r="V12" s="78">
        <v>2033</v>
      </c>
      <c r="W12" s="78">
        <v>2034</v>
      </c>
      <c r="X12" s="78">
        <v>2035</v>
      </c>
    </row>
    <row r="13" spans="1:24" ht="12.75" customHeight="1" x14ac:dyDescent="0.15">
      <c r="B13" s="78">
        <v>60</v>
      </c>
      <c r="D13" s="16">
        <v>2.247E-2</v>
      </c>
      <c r="E13" s="16">
        <v>2.1510000000000001E-2</v>
      </c>
      <c r="F13" s="16">
        <v>2.0539999999999999E-2</v>
      </c>
      <c r="G13" s="16">
        <v>1.958E-2</v>
      </c>
      <c r="H13" s="16">
        <v>1.8610000000000002E-2</v>
      </c>
      <c r="I13" s="16">
        <v>1.7649999999999999E-2</v>
      </c>
      <c r="J13" s="16">
        <v>1.668E-2</v>
      </c>
      <c r="K13" s="16">
        <v>1.5720000000000001E-2</v>
      </c>
      <c r="L13" s="16">
        <v>1.4749999999999999E-2</v>
      </c>
      <c r="M13" s="16">
        <v>1.379E-2</v>
      </c>
      <c r="N13" s="16">
        <v>1.282E-2</v>
      </c>
      <c r="O13" s="16">
        <v>1.1860000000000001E-2</v>
      </c>
      <c r="P13" s="16">
        <v>1.089E-2</v>
      </c>
      <c r="Q13" s="16">
        <v>9.9299999999999996E-3</v>
      </c>
      <c r="R13" s="16">
        <v>8.9599999999999992E-3</v>
      </c>
      <c r="S13" s="16">
        <v>8.0000000000000002E-3</v>
      </c>
      <c r="T13" s="16">
        <v>8.0000000000000002E-3</v>
      </c>
      <c r="U13" s="16">
        <v>8.0000000000000002E-3</v>
      </c>
      <c r="V13" s="16">
        <v>8.0000000000000002E-3</v>
      </c>
      <c r="W13" s="16">
        <v>8.0000000000000002E-3</v>
      </c>
      <c r="X13" s="16">
        <v>8.0000000000000002E-3</v>
      </c>
    </row>
    <row r="14" spans="1:24" ht="12.75" customHeight="1" x14ac:dyDescent="0.15">
      <c r="B14" s="78">
        <v>61</v>
      </c>
      <c r="D14" s="16">
        <v>2.3369999999999998E-2</v>
      </c>
      <c r="E14" s="16">
        <v>2.2339999999999999E-2</v>
      </c>
      <c r="F14" s="16">
        <v>2.1319999999999999E-2</v>
      </c>
      <c r="G14" s="16">
        <v>2.0289999999999999E-2</v>
      </c>
      <c r="H14" s="16">
        <v>1.9269999999999999E-2</v>
      </c>
      <c r="I14" s="16">
        <v>1.8249999999999999E-2</v>
      </c>
      <c r="J14" s="16">
        <v>1.7219999999999999E-2</v>
      </c>
      <c r="K14" s="16">
        <v>1.6199999999999999E-2</v>
      </c>
      <c r="L14" s="16">
        <v>1.5169999999999999E-2</v>
      </c>
      <c r="M14" s="16">
        <v>1.4149999999999999E-2</v>
      </c>
      <c r="N14" s="16">
        <v>1.312E-2</v>
      </c>
      <c r="O14" s="16">
        <v>1.21E-2</v>
      </c>
      <c r="P14" s="16">
        <v>1.107E-2</v>
      </c>
      <c r="Q14" s="16">
        <v>1.005E-2</v>
      </c>
      <c r="R14" s="16">
        <v>9.0200000000000002E-3</v>
      </c>
      <c r="S14" s="16">
        <v>8.0000000000000002E-3</v>
      </c>
      <c r="T14" s="16">
        <v>8.0000000000000002E-3</v>
      </c>
      <c r="U14" s="16">
        <v>8.0000000000000002E-3</v>
      </c>
      <c r="V14" s="16">
        <v>8.0000000000000002E-3</v>
      </c>
      <c r="W14" s="16">
        <v>8.0000000000000002E-3</v>
      </c>
      <c r="X14" s="16">
        <v>8.0000000000000002E-3</v>
      </c>
    </row>
    <row r="15" spans="1:24" ht="12.75" customHeight="1" x14ac:dyDescent="0.15">
      <c r="B15" s="78">
        <v>62</v>
      </c>
      <c r="D15" s="16">
        <v>2.426E-2</v>
      </c>
      <c r="E15" s="16">
        <v>2.3179999999999999E-2</v>
      </c>
      <c r="F15" s="16">
        <v>2.2089999999999999E-2</v>
      </c>
      <c r="G15" s="16">
        <v>2.1010000000000001E-2</v>
      </c>
      <c r="H15" s="16">
        <v>1.993E-2</v>
      </c>
      <c r="I15" s="16">
        <v>1.8839999999999999E-2</v>
      </c>
      <c r="J15" s="16">
        <v>1.7760000000000001E-2</v>
      </c>
      <c r="K15" s="16">
        <v>1.6670000000000001E-2</v>
      </c>
      <c r="L15" s="16">
        <v>1.559E-2</v>
      </c>
      <c r="M15" s="16">
        <v>1.451E-2</v>
      </c>
      <c r="N15" s="16">
        <v>1.342E-2</v>
      </c>
      <c r="O15" s="16">
        <v>1.234E-2</v>
      </c>
      <c r="P15" s="16">
        <v>1.125E-2</v>
      </c>
      <c r="Q15" s="16">
        <v>1.017E-2</v>
      </c>
      <c r="R15" s="16">
        <v>9.0799999999999995E-3</v>
      </c>
      <c r="S15" s="16">
        <v>8.0000000000000002E-3</v>
      </c>
      <c r="T15" s="16">
        <v>8.0000000000000002E-3</v>
      </c>
      <c r="U15" s="16">
        <v>8.0000000000000002E-3</v>
      </c>
      <c r="V15" s="16">
        <v>8.0000000000000002E-3</v>
      </c>
      <c r="W15" s="16">
        <v>8.0000000000000002E-3</v>
      </c>
      <c r="X15" s="16">
        <v>8.0000000000000002E-3</v>
      </c>
    </row>
    <row r="16" spans="1:24" ht="12.75" customHeight="1" x14ac:dyDescent="0.15">
      <c r="B16" s="78">
        <v>63</v>
      </c>
      <c r="D16" s="16">
        <v>2.5159999999999998E-2</v>
      </c>
      <c r="E16" s="16">
        <v>2.401E-2</v>
      </c>
      <c r="F16" s="16">
        <v>2.2870000000000001E-2</v>
      </c>
      <c r="G16" s="16">
        <v>2.1729999999999999E-2</v>
      </c>
      <c r="H16" s="16">
        <v>2.0580000000000001E-2</v>
      </c>
      <c r="I16" s="16">
        <v>1.9439999999999999E-2</v>
      </c>
      <c r="J16" s="16">
        <v>1.8290000000000001E-2</v>
      </c>
      <c r="K16" s="16">
        <v>1.7149999999999999E-2</v>
      </c>
      <c r="L16" s="16">
        <v>1.601E-2</v>
      </c>
      <c r="M16" s="16">
        <v>1.486E-2</v>
      </c>
      <c r="N16" s="16">
        <v>1.372E-2</v>
      </c>
      <c r="O16" s="16">
        <v>1.2579999999999999E-2</v>
      </c>
      <c r="P16" s="16">
        <v>1.1429999999999999E-2</v>
      </c>
      <c r="Q16" s="16">
        <v>1.0290000000000001E-2</v>
      </c>
      <c r="R16" s="16">
        <v>9.1400000000000006E-3</v>
      </c>
      <c r="S16" s="16">
        <v>8.0000000000000002E-3</v>
      </c>
      <c r="T16" s="16">
        <v>8.0000000000000002E-3</v>
      </c>
      <c r="U16" s="16">
        <v>8.0000000000000002E-3</v>
      </c>
      <c r="V16" s="16">
        <v>8.0000000000000002E-3</v>
      </c>
      <c r="W16" s="16">
        <v>8.0000000000000002E-3</v>
      </c>
      <c r="X16" s="16">
        <v>8.0000000000000002E-3</v>
      </c>
    </row>
    <row r="17" spans="2:24" ht="12.75" customHeight="1" x14ac:dyDescent="0.15">
      <c r="B17" s="78">
        <v>64</v>
      </c>
      <c r="D17" s="16">
        <v>2.605E-2</v>
      </c>
      <c r="E17" s="16">
        <v>2.4850000000000001E-2</v>
      </c>
      <c r="F17" s="16">
        <v>2.3650000000000001E-2</v>
      </c>
      <c r="G17" s="16">
        <v>2.2440000000000002E-2</v>
      </c>
      <c r="H17" s="16">
        <v>2.1239999999999998E-2</v>
      </c>
      <c r="I17" s="16">
        <v>2.0039999999999999E-2</v>
      </c>
      <c r="J17" s="16">
        <v>1.883E-2</v>
      </c>
      <c r="K17" s="16">
        <v>1.763E-2</v>
      </c>
      <c r="L17" s="16">
        <v>1.6420000000000001E-2</v>
      </c>
      <c r="M17" s="16">
        <v>1.5219999999999999E-2</v>
      </c>
      <c r="N17" s="16">
        <v>1.4019999999999999E-2</v>
      </c>
      <c r="O17" s="16">
        <v>1.281E-2</v>
      </c>
      <c r="P17" s="16">
        <v>1.1610000000000001E-2</v>
      </c>
      <c r="Q17" s="16">
        <v>1.0410000000000001E-2</v>
      </c>
      <c r="R17" s="16">
        <v>9.1999999999999998E-3</v>
      </c>
      <c r="S17" s="16">
        <v>8.0000000000000002E-3</v>
      </c>
      <c r="T17" s="16">
        <v>8.0000000000000002E-3</v>
      </c>
      <c r="U17" s="16">
        <v>8.0000000000000002E-3</v>
      </c>
      <c r="V17" s="16">
        <v>8.0000000000000002E-3</v>
      </c>
      <c r="W17" s="16">
        <v>8.0000000000000002E-3</v>
      </c>
      <c r="X17" s="16">
        <v>8.0000000000000002E-3</v>
      </c>
    </row>
    <row r="18" spans="2:24" ht="12.75" customHeight="1" x14ac:dyDescent="0.15">
      <c r="B18" s="78">
        <v>65</v>
      </c>
      <c r="D18" s="16">
        <v>2.6950000000000002E-2</v>
      </c>
      <c r="E18" s="16">
        <v>2.5680000000000001E-2</v>
      </c>
      <c r="F18" s="16">
        <v>2.4420000000000001E-2</v>
      </c>
      <c r="G18" s="16">
        <v>2.316E-2</v>
      </c>
      <c r="H18" s="16">
        <v>2.189E-2</v>
      </c>
      <c r="I18" s="16">
        <v>2.0629999999999999E-2</v>
      </c>
      <c r="J18" s="16">
        <v>1.9369999999999998E-2</v>
      </c>
      <c r="K18" s="16">
        <v>1.8110000000000001E-2</v>
      </c>
      <c r="L18" s="16">
        <v>1.6840000000000001E-2</v>
      </c>
      <c r="M18" s="16">
        <v>1.558E-2</v>
      </c>
      <c r="N18" s="16">
        <v>1.4319999999999999E-2</v>
      </c>
      <c r="O18" s="16">
        <v>1.3050000000000001E-2</v>
      </c>
      <c r="P18" s="16">
        <v>1.179E-2</v>
      </c>
      <c r="Q18" s="16">
        <v>1.0529999999999999E-2</v>
      </c>
      <c r="R18" s="16">
        <v>9.2599999999999991E-3</v>
      </c>
      <c r="S18" s="16">
        <v>8.0000000000000002E-3</v>
      </c>
      <c r="T18" s="16">
        <v>8.0000000000000002E-3</v>
      </c>
      <c r="U18" s="16">
        <v>8.0000000000000002E-3</v>
      </c>
      <c r="V18" s="16">
        <v>8.0000000000000002E-3</v>
      </c>
      <c r="W18" s="16">
        <v>8.0000000000000002E-3</v>
      </c>
      <c r="X18" s="16">
        <v>8.0000000000000002E-3</v>
      </c>
    </row>
    <row r="19" spans="2:24" ht="12.75" customHeight="1" x14ac:dyDescent="0.15">
      <c r="B19" s="78">
        <v>66</v>
      </c>
      <c r="D19" s="16">
        <v>2.6950000000000002E-2</v>
      </c>
      <c r="E19" s="16">
        <v>2.5680000000000001E-2</v>
      </c>
      <c r="F19" s="16">
        <v>2.4420000000000001E-2</v>
      </c>
      <c r="G19" s="16">
        <v>2.316E-2</v>
      </c>
      <c r="H19" s="16">
        <v>2.189E-2</v>
      </c>
      <c r="I19" s="16">
        <v>2.0629999999999999E-2</v>
      </c>
      <c r="J19" s="16">
        <v>1.9369999999999998E-2</v>
      </c>
      <c r="K19" s="16">
        <v>1.8110000000000001E-2</v>
      </c>
      <c r="L19" s="16">
        <v>1.6840000000000001E-2</v>
      </c>
      <c r="M19" s="16">
        <v>1.558E-2</v>
      </c>
      <c r="N19" s="16">
        <v>1.4319999999999999E-2</v>
      </c>
      <c r="O19" s="16">
        <v>1.3050000000000001E-2</v>
      </c>
      <c r="P19" s="16">
        <v>1.179E-2</v>
      </c>
      <c r="Q19" s="16">
        <v>1.0529999999999999E-2</v>
      </c>
      <c r="R19" s="16">
        <v>9.2599999999999991E-3</v>
      </c>
      <c r="S19" s="16">
        <v>8.0000000000000002E-3</v>
      </c>
      <c r="T19" s="16">
        <v>8.0000000000000002E-3</v>
      </c>
      <c r="U19" s="16">
        <v>8.0000000000000002E-3</v>
      </c>
      <c r="V19" s="16">
        <v>8.0000000000000002E-3</v>
      </c>
      <c r="W19" s="16">
        <v>8.0000000000000002E-3</v>
      </c>
      <c r="X19" s="16">
        <v>8.0000000000000002E-3</v>
      </c>
    </row>
    <row r="20" spans="2:24" ht="12.75" customHeight="1" x14ac:dyDescent="0.15">
      <c r="B20" s="78">
        <v>67</v>
      </c>
      <c r="D20" s="16">
        <v>2.6950000000000002E-2</v>
      </c>
      <c r="E20" s="16">
        <v>2.5680000000000001E-2</v>
      </c>
      <c r="F20" s="16">
        <v>2.4420000000000001E-2</v>
      </c>
      <c r="G20" s="16">
        <v>2.316E-2</v>
      </c>
      <c r="H20" s="16">
        <v>2.189E-2</v>
      </c>
      <c r="I20" s="16">
        <v>2.0629999999999999E-2</v>
      </c>
      <c r="J20" s="16">
        <v>1.9369999999999998E-2</v>
      </c>
      <c r="K20" s="16">
        <v>1.8110000000000001E-2</v>
      </c>
      <c r="L20" s="16">
        <v>1.6840000000000001E-2</v>
      </c>
      <c r="M20" s="16">
        <v>1.558E-2</v>
      </c>
      <c r="N20" s="16">
        <v>1.4319999999999999E-2</v>
      </c>
      <c r="O20" s="16">
        <v>1.3050000000000001E-2</v>
      </c>
      <c r="P20" s="16">
        <v>1.179E-2</v>
      </c>
      <c r="Q20" s="16">
        <v>1.0529999999999999E-2</v>
      </c>
      <c r="R20" s="16">
        <v>9.2599999999999991E-3</v>
      </c>
      <c r="S20" s="16">
        <v>8.0000000000000002E-3</v>
      </c>
      <c r="T20" s="16">
        <v>8.0000000000000002E-3</v>
      </c>
      <c r="U20" s="16">
        <v>8.0000000000000002E-3</v>
      </c>
      <c r="V20" s="16">
        <v>8.0000000000000002E-3</v>
      </c>
      <c r="W20" s="16">
        <v>8.0000000000000002E-3</v>
      </c>
      <c r="X20" s="16">
        <v>8.0000000000000002E-3</v>
      </c>
    </row>
    <row r="21" spans="2:24" ht="12.75" customHeight="1" x14ac:dyDescent="0.15">
      <c r="B21" s="78">
        <v>68</v>
      </c>
      <c r="D21" s="16">
        <v>2.6950000000000002E-2</v>
      </c>
      <c r="E21" s="16">
        <v>2.5680000000000001E-2</v>
      </c>
      <c r="F21" s="16">
        <v>2.4420000000000001E-2</v>
      </c>
      <c r="G21" s="16">
        <v>2.316E-2</v>
      </c>
      <c r="H21" s="16">
        <v>2.189E-2</v>
      </c>
      <c r="I21" s="16">
        <v>2.0629999999999999E-2</v>
      </c>
      <c r="J21" s="16">
        <v>1.9369999999999998E-2</v>
      </c>
      <c r="K21" s="16">
        <v>1.8110000000000001E-2</v>
      </c>
      <c r="L21" s="16">
        <v>1.6840000000000001E-2</v>
      </c>
      <c r="M21" s="16">
        <v>1.558E-2</v>
      </c>
      <c r="N21" s="16">
        <v>1.4319999999999999E-2</v>
      </c>
      <c r="O21" s="16">
        <v>1.3050000000000001E-2</v>
      </c>
      <c r="P21" s="16">
        <v>1.179E-2</v>
      </c>
      <c r="Q21" s="16">
        <v>1.0529999999999999E-2</v>
      </c>
      <c r="R21" s="16">
        <v>9.2599999999999991E-3</v>
      </c>
      <c r="S21" s="16">
        <v>8.0000000000000002E-3</v>
      </c>
      <c r="T21" s="16">
        <v>8.0000000000000002E-3</v>
      </c>
      <c r="U21" s="16">
        <v>8.0000000000000002E-3</v>
      </c>
      <c r="V21" s="16">
        <v>8.0000000000000002E-3</v>
      </c>
      <c r="W21" s="16">
        <v>8.0000000000000002E-3</v>
      </c>
      <c r="X21" s="16">
        <v>8.0000000000000002E-3</v>
      </c>
    </row>
    <row r="22" spans="2:24" ht="12.75" customHeight="1" x14ac:dyDescent="0.15">
      <c r="B22" s="78">
        <v>69</v>
      </c>
      <c r="D22" s="16">
        <v>2.6950000000000002E-2</v>
      </c>
      <c r="E22" s="16">
        <v>2.5680000000000001E-2</v>
      </c>
      <c r="F22" s="16">
        <v>2.4420000000000001E-2</v>
      </c>
      <c r="G22" s="16">
        <v>2.316E-2</v>
      </c>
      <c r="H22" s="16">
        <v>2.189E-2</v>
      </c>
      <c r="I22" s="16">
        <v>2.0629999999999999E-2</v>
      </c>
      <c r="J22" s="16">
        <v>1.9369999999999998E-2</v>
      </c>
      <c r="K22" s="16">
        <v>1.8110000000000001E-2</v>
      </c>
      <c r="L22" s="16">
        <v>1.6840000000000001E-2</v>
      </c>
      <c r="M22" s="16">
        <v>1.558E-2</v>
      </c>
      <c r="N22" s="16">
        <v>1.4319999999999999E-2</v>
      </c>
      <c r="O22" s="16">
        <v>1.3050000000000001E-2</v>
      </c>
      <c r="P22" s="16">
        <v>1.179E-2</v>
      </c>
      <c r="Q22" s="16">
        <v>1.0529999999999999E-2</v>
      </c>
      <c r="R22" s="16">
        <v>9.2599999999999991E-3</v>
      </c>
      <c r="S22" s="16">
        <v>8.0000000000000002E-3</v>
      </c>
      <c r="T22" s="16">
        <v>8.0000000000000002E-3</v>
      </c>
      <c r="U22" s="16">
        <v>8.0000000000000002E-3</v>
      </c>
      <c r="V22" s="16">
        <v>8.0000000000000002E-3</v>
      </c>
      <c r="W22" s="16">
        <v>8.0000000000000002E-3</v>
      </c>
      <c r="X22" s="16">
        <v>8.0000000000000002E-3</v>
      </c>
    </row>
    <row r="23" spans="2:24" ht="12.75" customHeight="1" x14ac:dyDescent="0.15">
      <c r="B23" s="78">
        <v>70</v>
      </c>
      <c r="D23" s="16">
        <v>2.6950000000000002E-2</v>
      </c>
      <c r="E23" s="16">
        <v>2.5680000000000001E-2</v>
      </c>
      <c r="F23" s="16">
        <v>2.4420000000000001E-2</v>
      </c>
      <c r="G23" s="16">
        <v>2.316E-2</v>
      </c>
      <c r="H23" s="16">
        <v>2.189E-2</v>
      </c>
      <c r="I23" s="16">
        <v>2.0629999999999999E-2</v>
      </c>
      <c r="J23" s="16">
        <v>1.9369999999999998E-2</v>
      </c>
      <c r="K23" s="16">
        <v>1.8110000000000001E-2</v>
      </c>
      <c r="L23" s="16">
        <v>1.6840000000000001E-2</v>
      </c>
      <c r="M23" s="16">
        <v>1.558E-2</v>
      </c>
      <c r="N23" s="16">
        <v>1.4319999999999999E-2</v>
      </c>
      <c r="O23" s="16">
        <v>1.3050000000000001E-2</v>
      </c>
      <c r="P23" s="16">
        <v>1.179E-2</v>
      </c>
      <c r="Q23" s="16">
        <v>1.0529999999999999E-2</v>
      </c>
      <c r="R23" s="16">
        <v>9.2599999999999991E-3</v>
      </c>
      <c r="S23" s="16">
        <v>8.0000000000000002E-3</v>
      </c>
      <c r="T23" s="16">
        <v>8.0000000000000002E-3</v>
      </c>
      <c r="U23" s="16">
        <v>8.0000000000000002E-3</v>
      </c>
      <c r="V23" s="16">
        <v>8.0000000000000002E-3</v>
      </c>
      <c r="W23" s="16">
        <v>8.0000000000000002E-3</v>
      </c>
      <c r="X23" s="16">
        <v>8.0000000000000002E-3</v>
      </c>
    </row>
    <row r="24" spans="2:24" ht="12.75" customHeight="1" x14ac:dyDescent="0.15">
      <c r="B24" s="78">
        <v>71</v>
      </c>
      <c r="D24" s="16">
        <v>2.6790000000000001E-2</v>
      </c>
      <c r="E24" s="16">
        <v>2.554E-2</v>
      </c>
      <c r="F24" s="16">
        <v>2.4279999999999999E-2</v>
      </c>
      <c r="G24" s="16">
        <v>2.3029999999999998E-2</v>
      </c>
      <c r="H24" s="16">
        <v>2.1780000000000001E-2</v>
      </c>
      <c r="I24" s="16">
        <v>2.053E-2</v>
      </c>
      <c r="J24" s="16">
        <v>1.9269999999999999E-2</v>
      </c>
      <c r="K24" s="16">
        <v>1.8020000000000001E-2</v>
      </c>
      <c r="L24" s="16">
        <v>1.677E-2</v>
      </c>
      <c r="M24" s="16">
        <v>1.5520000000000001E-2</v>
      </c>
      <c r="N24" s="16">
        <v>1.426E-2</v>
      </c>
      <c r="O24" s="16">
        <v>1.3010000000000001E-2</v>
      </c>
      <c r="P24" s="16">
        <v>1.176E-2</v>
      </c>
      <c r="Q24" s="16">
        <v>1.051E-2</v>
      </c>
      <c r="R24" s="16">
        <v>9.2499999999999995E-3</v>
      </c>
      <c r="S24" s="16">
        <v>8.0000000000000002E-3</v>
      </c>
      <c r="T24" s="16">
        <v>8.0000000000000002E-3</v>
      </c>
      <c r="U24" s="16">
        <v>8.0000000000000002E-3</v>
      </c>
      <c r="V24" s="16">
        <v>8.0000000000000002E-3</v>
      </c>
      <c r="W24" s="16">
        <v>8.0000000000000002E-3</v>
      </c>
      <c r="X24" s="16">
        <v>8.0000000000000002E-3</v>
      </c>
    </row>
    <row r="25" spans="2:24" ht="12.75" customHeight="1" x14ac:dyDescent="0.15">
      <c r="B25" s="78">
        <v>72</v>
      </c>
      <c r="D25" s="16">
        <v>2.6630000000000001E-2</v>
      </c>
      <c r="E25" s="16">
        <v>2.5389999999999999E-2</v>
      </c>
      <c r="F25" s="16">
        <v>2.4150000000000001E-2</v>
      </c>
      <c r="G25" s="16">
        <v>2.291E-2</v>
      </c>
      <c r="H25" s="16">
        <v>2.1659999999999999E-2</v>
      </c>
      <c r="I25" s="16">
        <v>2.0420000000000001E-2</v>
      </c>
      <c r="J25" s="16">
        <v>1.9179999999999999E-2</v>
      </c>
      <c r="K25" s="16">
        <v>1.7940000000000001E-2</v>
      </c>
      <c r="L25" s="16">
        <v>1.669E-2</v>
      </c>
      <c r="M25" s="16">
        <v>1.545E-2</v>
      </c>
      <c r="N25" s="16">
        <v>1.421E-2</v>
      </c>
      <c r="O25" s="16">
        <v>1.2970000000000001E-2</v>
      </c>
      <c r="P25" s="16">
        <v>1.1730000000000001E-2</v>
      </c>
      <c r="Q25" s="16">
        <v>1.048E-2</v>
      </c>
      <c r="R25" s="16">
        <v>9.2399999999999999E-3</v>
      </c>
      <c r="S25" s="16">
        <v>8.0000000000000002E-3</v>
      </c>
      <c r="T25" s="16">
        <v>8.0000000000000002E-3</v>
      </c>
      <c r="U25" s="16">
        <v>8.0000000000000002E-3</v>
      </c>
      <c r="V25" s="16">
        <v>8.0000000000000002E-3</v>
      </c>
      <c r="W25" s="16">
        <v>8.0000000000000002E-3</v>
      </c>
      <c r="X25" s="16">
        <v>8.0000000000000002E-3</v>
      </c>
    </row>
    <row r="26" spans="2:24" ht="12.75" customHeight="1" x14ac:dyDescent="0.15">
      <c r="B26" s="78">
        <v>73</v>
      </c>
      <c r="D26" s="16">
        <v>2.647E-2</v>
      </c>
      <c r="E26" s="16">
        <v>2.5239999999999999E-2</v>
      </c>
      <c r="F26" s="16">
        <v>2.401E-2</v>
      </c>
      <c r="G26" s="16">
        <v>2.2780000000000002E-2</v>
      </c>
      <c r="H26" s="16">
        <v>2.155E-2</v>
      </c>
      <c r="I26" s="16">
        <v>2.0320000000000001E-2</v>
      </c>
      <c r="J26" s="16">
        <v>1.908E-2</v>
      </c>
      <c r="K26" s="16">
        <v>1.7850000000000001E-2</v>
      </c>
      <c r="L26" s="16">
        <v>1.6619999999999999E-2</v>
      </c>
      <c r="M26" s="16">
        <v>1.5389999999999999E-2</v>
      </c>
      <c r="N26" s="16">
        <v>1.4160000000000001E-2</v>
      </c>
      <c r="O26" s="16">
        <v>1.2930000000000001E-2</v>
      </c>
      <c r="P26" s="16">
        <v>1.1690000000000001E-2</v>
      </c>
      <c r="Q26" s="16">
        <v>1.0460000000000001E-2</v>
      </c>
      <c r="R26" s="16">
        <v>9.2300000000000004E-3</v>
      </c>
      <c r="S26" s="16">
        <v>8.0000000000000002E-3</v>
      </c>
      <c r="T26" s="16">
        <v>8.0000000000000002E-3</v>
      </c>
      <c r="U26" s="16">
        <v>8.0000000000000002E-3</v>
      </c>
      <c r="V26" s="16">
        <v>8.0000000000000002E-3</v>
      </c>
      <c r="W26" s="16">
        <v>8.0000000000000002E-3</v>
      </c>
      <c r="X26" s="16">
        <v>8.0000000000000002E-3</v>
      </c>
    </row>
    <row r="27" spans="2:24" ht="12.75" customHeight="1" x14ac:dyDescent="0.15">
      <c r="B27" s="78">
        <v>74</v>
      </c>
      <c r="D27" s="16">
        <v>2.632E-2</v>
      </c>
      <c r="E27" s="16">
        <v>2.5090000000000001E-2</v>
      </c>
      <c r="F27" s="16">
        <v>2.3869999999999999E-2</v>
      </c>
      <c r="G27" s="16">
        <v>2.265E-2</v>
      </c>
      <c r="H27" s="16">
        <v>2.1430000000000001E-2</v>
      </c>
      <c r="I27" s="16">
        <v>2.0209999999999999E-2</v>
      </c>
      <c r="J27" s="16">
        <v>1.899E-2</v>
      </c>
      <c r="K27" s="16">
        <v>1.7770000000000001E-2</v>
      </c>
      <c r="L27" s="16">
        <v>1.6549999999999999E-2</v>
      </c>
      <c r="M27" s="16">
        <v>1.533E-2</v>
      </c>
      <c r="N27" s="16">
        <v>1.4109999999999999E-2</v>
      </c>
      <c r="O27" s="16">
        <v>1.2880000000000001E-2</v>
      </c>
      <c r="P27" s="16">
        <v>1.166E-2</v>
      </c>
      <c r="Q27" s="16">
        <v>1.044E-2</v>
      </c>
      <c r="R27" s="16">
        <v>9.2200000000000008E-3</v>
      </c>
      <c r="S27" s="16">
        <v>8.0000000000000002E-3</v>
      </c>
      <c r="T27" s="16">
        <v>8.0000000000000002E-3</v>
      </c>
      <c r="U27" s="16">
        <v>8.0000000000000002E-3</v>
      </c>
      <c r="V27" s="16">
        <v>8.0000000000000002E-3</v>
      </c>
      <c r="W27" s="16">
        <v>8.0000000000000002E-3</v>
      </c>
      <c r="X27" s="16">
        <v>8.0000000000000002E-3</v>
      </c>
    </row>
    <row r="28" spans="2:24" ht="12.75" customHeight="1" x14ac:dyDescent="0.15">
      <c r="B28" s="78">
        <v>75</v>
      </c>
      <c r="D28" s="16">
        <v>2.6159999999999999E-2</v>
      </c>
      <c r="E28" s="16">
        <v>2.495E-2</v>
      </c>
      <c r="F28" s="16">
        <v>2.3740000000000001E-2</v>
      </c>
      <c r="G28" s="16">
        <v>2.2530000000000001E-2</v>
      </c>
      <c r="H28" s="16">
        <v>2.1319999999999999E-2</v>
      </c>
      <c r="I28" s="16">
        <v>2.0109999999999999E-2</v>
      </c>
      <c r="J28" s="16">
        <v>1.8890000000000001E-2</v>
      </c>
      <c r="K28" s="16">
        <v>1.7680000000000001E-2</v>
      </c>
      <c r="L28" s="16">
        <v>1.6469999999999999E-2</v>
      </c>
      <c r="M28" s="16">
        <v>1.5259999999999999E-2</v>
      </c>
      <c r="N28" s="16">
        <v>1.405E-2</v>
      </c>
      <c r="O28" s="16">
        <v>1.2840000000000001E-2</v>
      </c>
      <c r="P28" s="16">
        <v>1.163E-2</v>
      </c>
      <c r="Q28" s="16">
        <v>1.042E-2</v>
      </c>
      <c r="R28" s="16">
        <v>9.2099999999999994E-3</v>
      </c>
      <c r="S28" s="16">
        <v>8.0000000000000002E-3</v>
      </c>
      <c r="T28" s="16">
        <v>8.0000000000000002E-3</v>
      </c>
      <c r="U28" s="16">
        <v>8.0000000000000002E-3</v>
      </c>
      <c r="V28" s="16">
        <v>8.0000000000000002E-3</v>
      </c>
      <c r="W28" s="16">
        <v>8.0000000000000002E-3</v>
      </c>
      <c r="X28" s="16">
        <v>8.0000000000000002E-3</v>
      </c>
    </row>
    <row r="29" spans="2:24" ht="12.75" customHeight="1" x14ac:dyDescent="0.15">
      <c r="B29" s="78">
        <v>76</v>
      </c>
      <c r="D29" s="16">
        <v>2.5999999999999999E-2</v>
      </c>
      <c r="E29" s="16">
        <v>2.4799999999999999E-2</v>
      </c>
      <c r="F29" s="16">
        <v>2.3599999999999999E-2</v>
      </c>
      <c r="G29" s="16">
        <v>2.24E-2</v>
      </c>
      <c r="H29" s="16">
        <v>2.12E-2</v>
      </c>
      <c r="I29" s="16">
        <v>0.02</v>
      </c>
      <c r="J29" s="16">
        <v>1.8800000000000001E-2</v>
      </c>
      <c r="K29" s="16">
        <v>1.7600000000000001E-2</v>
      </c>
      <c r="L29" s="16">
        <v>1.6400000000000001E-2</v>
      </c>
      <c r="M29" s="16">
        <v>1.52E-2</v>
      </c>
      <c r="N29" s="16">
        <v>1.4E-2</v>
      </c>
      <c r="O29" s="16">
        <v>1.2800000000000001E-2</v>
      </c>
      <c r="P29" s="16">
        <v>1.1599999999999999E-2</v>
      </c>
      <c r="Q29" s="16">
        <v>1.04E-2</v>
      </c>
      <c r="R29" s="16">
        <v>9.1999999999999998E-3</v>
      </c>
      <c r="S29" s="16">
        <v>8.0000000000000002E-3</v>
      </c>
      <c r="T29" s="16">
        <v>8.0000000000000002E-3</v>
      </c>
      <c r="U29" s="16">
        <v>8.0000000000000002E-3</v>
      </c>
      <c r="V29" s="16">
        <v>8.0000000000000002E-3</v>
      </c>
      <c r="W29" s="16">
        <v>8.0000000000000002E-3</v>
      </c>
      <c r="X29" s="16">
        <v>8.0000000000000002E-3</v>
      </c>
    </row>
    <row r="30" spans="2:24" ht="12.75" customHeight="1" x14ac:dyDescent="0.15">
      <c r="B30" s="78">
        <v>77</v>
      </c>
      <c r="D30" s="16">
        <v>2.5839999999999998E-2</v>
      </c>
      <c r="E30" s="16">
        <v>2.4649999999999998E-2</v>
      </c>
      <c r="F30" s="16">
        <v>2.3460000000000002E-2</v>
      </c>
      <c r="G30" s="16">
        <v>2.2270000000000002E-2</v>
      </c>
      <c r="H30" s="16">
        <v>2.1080000000000002E-2</v>
      </c>
      <c r="I30" s="16">
        <v>1.9890000000000001E-2</v>
      </c>
      <c r="J30" s="16">
        <v>1.8710000000000001E-2</v>
      </c>
      <c r="K30" s="16">
        <v>1.7520000000000001E-2</v>
      </c>
      <c r="L30" s="16">
        <v>1.6330000000000001E-2</v>
      </c>
      <c r="M30" s="16">
        <v>1.5140000000000001E-2</v>
      </c>
      <c r="N30" s="16">
        <v>1.3950000000000001E-2</v>
      </c>
      <c r="O30" s="16">
        <v>1.2760000000000001E-2</v>
      </c>
      <c r="P30" s="16">
        <v>1.157E-2</v>
      </c>
      <c r="Q30" s="16">
        <v>1.038E-2</v>
      </c>
      <c r="R30" s="16">
        <v>9.1900000000000003E-3</v>
      </c>
      <c r="S30" s="16">
        <v>8.0000000000000002E-3</v>
      </c>
      <c r="T30" s="16">
        <v>8.0000000000000002E-3</v>
      </c>
      <c r="U30" s="16">
        <v>8.0000000000000002E-3</v>
      </c>
      <c r="V30" s="16">
        <v>8.0000000000000002E-3</v>
      </c>
      <c r="W30" s="16">
        <v>8.0000000000000002E-3</v>
      </c>
      <c r="X30" s="16">
        <v>8.0000000000000002E-3</v>
      </c>
    </row>
    <row r="31" spans="2:24" ht="12.75" customHeight="1" x14ac:dyDescent="0.15">
      <c r="B31" s="78">
        <v>78</v>
      </c>
      <c r="D31" s="16">
        <v>2.5680000000000001E-2</v>
      </c>
      <c r="E31" s="16">
        <v>2.4510000000000001E-2</v>
      </c>
      <c r="F31" s="16">
        <v>2.333E-2</v>
      </c>
      <c r="G31" s="16">
        <v>2.215E-2</v>
      </c>
      <c r="H31" s="16">
        <v>2.0969999999999999E-2</v>
      </c>
      <c r="I31" s="16">
        <v>1.9789999999999999E-2</v>
      </c>
      <c r="J31" s="16">
        <v>1.8610000000000002E-2</v>
      </c>
      <c r="K31" s="16">
        <v>1.7430000000000001E-2</v>
      </c>
      <c r="L31" s="16">
        <v>1.6250000000000001E-2</v>
      </c>
      <c r="M31" s="16">
        <v>1.507E-2</v>
      </c>
      <c r="N31" s="16">
        <v>1.389E-2</v>
      </c>
      <c r="O31" s="16">
        <v>1.272E-2</v>
      </c>
      <c r="P31" s="16">
        <v>1.154E-2</v>
      </c>
      <c r="Q31" s="16">
        <v>1.0359999999999999E-2</v>
      </c>
      <c r="R31" s="16">
        <v>9.1800000000000007E-3</v>
      </c>
      <c r="S31" s="16">
        <v>8.0000000000000002E-3</v>
      </c>
      <c r="T31" s="16">
        <v>8.0000000000000002E-3</v>
      </c>
      <c r="U31" s="16">
        <v>8.0000000000000002E-3</v>
      </c>
      <c r="V31" s="16">
        <v>8.0000000000000002E-3</v>
      </c>
      <c r="W31" s="16">
        <v>8.0000000000000002E-3</v>
      </c>
      <c r="X31" s="16">
        <v>8.0000000000000002E-3</v>
      </c>
    </row>
    <row r="32" spans="2:24" ht="12.75" customHeight="1" x14ac:dyDescent="0.15">
      <c r="B32" s="78">
        <v>79</v>
      </c>
      <c r="D32" s="16">
        <v>2.5530000000000001E-2</v>
      </c>
      <c r="E32" s="16">
        <v>2.436E-2</v>
      </c>
      <c r="F32" s="16">
        <v>2.3189999999999999E-2</v>
      </c>
      <c r="G32" s="16">
        <v>2.2020000000000001E-2</v>
      </c>
      <c r="H32" s="16">
        <v>2.085E-2</v>
      </c>
      <c r="I32" s="16">
        <v>1.968E-2</v>
      </c>
      <c r="J32" s="16">
        <v>1.8519999999999998E-2</v>
      </c>
      <c r="K32" s="16">
        <v>1.7350000000000001E-2</v>
      </c>
      <c r="L32" s="16">
        <v>1.618E-2</v>
      </c>
      <c r="M32" s="16">
        <v>1.5010000000000001E-2</v>
      </c>
      <c r="N32" s="16">
        <v>1.384E-2</v>
      </c>
      <c r="O32" s="16">
        <v>1.2670000000000001E-2</v>
      </c>
      <c r="P32" s="16">
        <v>1.1509999999999999E-2</v>
      </c>
      <c r="Q32" s="16">
        <v>1.034E-2</v>
      </c>
      <c r="R32" s="16">
        <v>9.1699999999999993E-3</v>
      </c>
      <c r="S32" s="16">
        <v>8.0000000000000002E-3</v>
      </c>
      <c r="T32" s="16">
        <v>8.0000000000000002E-3</v>
      </c>
      <c r="U32" s="16">
        <v>8.0000000000000002E-3</v>
      </c>
      <c r="V32" s="16">
        <v>8.0000000000000002E-3</v>
      </c>
      <c r="W32" s="16">
        <v>8.0000000000000002E-3</v>
      </c>
      <c r="X32" s="16">
        <v>8.0000000000000002E-3</v>
      </c>
    </row>
    <row r="33" spans="2:24" ht="12.75" customHeight="1" x14ac:dyDescent="0.15">
      <c r="B33" s="78">
        <v>80</v>
      </c>
      <c r="D33" s="16">
        <v>2.537E-2</v>
      </c>
      <c r="E33" s="16">
        <v>2.4209999999999999E-2</v>
      </c>
      <c r="F33" s="16">
        <v>2.3050000000000001E-2</v>
      </c>
      <c r="G33" s="16">
        <v>2.189E-2</v>
      </c>
      <c r="H33" s="16">
        <v>2.0740000000000001E-2</v>
      </c>
      <c r="I33" s="16">
        <v>1.958E-2</v>
      </c>
      <c r="J33" s="16">
        <v>1.8419999999999999E-2</v>
      </c>
      <c r="K33" s="16">
        <v>1.7260000000000001E-2</v>
      </c>
      <c r="L33" s="16">
        <v>1.6109999999999999E-2</v>
      </c>
      <c r="M33" s="16">
        <v>1.495E-2</v>
      </c>
      <c r="N33" s="16">
        <v>1.379E-2</v>
      </c>
      <c r="O33" s="16">
        <v>1.2630000000000001E-2</v>
      </c>
      <c r="P33" s="16">
        <v>1.1469999999999999E-2</v>
      </c>
      <c r="Q33" s="16">
        <v>1.0319999999999999E-2</v>
      </c>
      <c r="R33" s="16">
        <v>9.1599999999999997E-3</v>
      </c>
      <c r="S33" s="16">
        <v>8.0000000000000002E-3</v>
      </c>
      <c r="T33" s="16">
        <v>8.0000000000000002E-3</v>
      </c>
      <c r="U33" s="16">
        <v>8.0000000000000002E-3</v>
      </c>
      <c r="V33" s="16">
        <v>8.0000000000000002E-3</v>
      </c>
      <c r="W33" s="16">
        <v>8.0000000000000002E-3</v>
      </c>
      <c r="X33" s="16">
        <v>8.0000000000000002E-3</v>
      </c>
    </row>
    <row r="34" spans="2:24" ht="12.75" customHeight="1" x14ac:dyDescent="0.15">
      <c r="B34" s="78">
        <v>81</v>
      </c>
      <c r="D34" s="16">
        <v>2.3789999999999999E-2</v>
      </c>
      <c r="E34" s="16">
        <v>2.274E-2</v>
      </c>
      <c r="F34" s="16">
        <v>2.1680000000000001E-2</v>
      </c>
      <c r="G34" s="16">
        <v>2.0629999999999999E-2</v>
      </c>
      <c r="H34" s="16">
        <v>1.958E-2</v>
      </c>
      <c r="I34" s="16">
        <v>1.8530000000000001E-2</v>
      </c>
      <c r="J34" s="16">
        <v>1.7469999999999999E-2</v>
      </c>
      <c r="K34" s="16">
        <v>1.6420000000000001E-2</v>
      </c>
      <c r="L34" s="16">
        <v>1.537E-2</v>
      </c>
      <c r="M34" s="16">
        <v>1.4319999999999999E-2</v>
      </c>
      <c r="N34" s="16">
        <v>1.3259999999999999E-2</v>
      </c>
      <c r="O34" s="16">
        <v>1.221E-2</v>
      </c>
      <c r="P34" s="16">
        <v>1.116E-2</v>
      </c>
      <c r="Q34" s="16">
        <v>1.0109999999999999E-2</v>
      </c>
      <c r="R34" s="16">
        <v>9.0500000000000008E-3</v>
      </c>
      <c r="S34" s="16">
        <v>8.0000000000000002E-3</v>
      </c>
      <c r="T34" s="16">
        <v>8.0000000000000002E-3</v>
      </c>
      <c r="U34" s="16">
        <v>8.0000000000000002E-3</v>
      </c>
      <c r="V34" s="16">
        <v>8.0000000000000002E-3</v>
      </c>
      <c r="W34" s="16">
        <v>8.0000000000000002E-3</v>
      </c>
      <c r="X34" s="16">
        <v>8.0000000000000002E-3</v>
      </c>
    </row>
    <row r="35" spans="2:24" ht="12.75" customHeight="1" x14ac:dyDescent="0.15">
      <c r="B35" s="78">
        <v>82</v>
      </c>
      <c r="D35" s="16">
        <v>2.2210000000000001E-2</v>
      </c>
      <c r="E35" s="16">
        <v>2.1260000000000001E-2</v>
      </c>
      <c r="F35" s="16">
        <v>2.0320000000000001E-2</v>
      </c>
      <c r="G35" s="16">
        <v>1.9369999999999998E-2</v>
      </c>
      <c r="H35" s="16">
        <v>1.8419999999999999E-2</v>
      </c>
      <c r="I35" s="16">
        <v>1.7469999999999999E-2</v>
      </c>
      <c r="J35" s="16">
        <v>1.653E-2</v>
      </c>
      <c r="K35" s="16">
        <v>1.558E-2</v>
      </c>
      <c r="L35" s="16">
        <v>1.4630000000000001E-2</v>
      </c>
      <c r="M35" s="16">
        <v>1.3679999999999999E-2</v>
      </c>
      <c r="N35" s="16">
        <v>1.274E-2</v>
      </c>
      <c r="O35" s="16">
        <v>1.179E-2</v>
      </c>
      <c r="P35" s="16">
        <v>1.0840000000000001E-2</v>
      </c>
      <c r="Q35" s="16">
        <v>9.8899999999999995E-3</v>
      </c>
      <c r="R35" s="16">
        <v>8.9499999999999996E-3</v>
      </c>
      <c r="S35" s="16">
        <v>8.0000000000000002E-3</v>
      </c>
      <c r="T35" s="16">
        <v>8.0000000000000002E-3</v>
      </c>
      <c r="U35" s="16">
        <v>8.0000000000000002E-3</v>
      </c>
      <c r="V35" s="16">
        <v>8.0000000000000002E-3</v>
      </c>
      <c r="W35" s="16">
        <v>8.0000000000000002E-3</v>
      </c>
      <c r="X35" s="16">
        <v>8.0000000000000002E-3</v>
      </c>
    </row>
    <row r="36" spans="2:24" ht="12.75" customHeight="1" x14ac:dyDescent="0.15">
      <c r="B36" s="78">
        <v>83</v>
      </c>
      <c r="D36" s="16">
        <v>2.0549999999999999E-2</v>
      </c>
      <c r="E36" s="16">
        <v>1.968E-2</v>
      </c>
      <c r="F36" s="16">
        <v>1.882E-2</v>
      </c>
      <c r="G36" s="16">
        <v>1.796E-2</v>
      </c>
      <c r="H36" s="16">
        <v>1.7090000000000001E-2</v>
      </c>
      <c r="I36" s="16">
        <v>1.6230000000000001E-2</v>
      </c>
      <c r="J36" s="16">
        <v>1.537E-2</v>
      </c>
      <c r="K36" s="16">
        <v>1.451E-2</v>
      </c>
      <c r="L36" s="16">
        <v>1.3639999999999999E-2</v>
      </c>
      <c r="M36" s="16">
        <v>1.278E-2</v>
      </c>
      <c r="N36" s="16">
        <v>1.192E-2</v>
      </c>
      <c r="O36" s="16">
        <v>1.1050000000000001E-2</v>
      </c>
      <c r="P36" s="16">
        <v>1.0189999999999999E-2</v>
      </c>
      <c r="Q36" s="16">
        <v>9.3299999999999998E-3</v>
      </c>
      <c r="R36" s="16">
        <v>8.4600000000000005E-3</v>
      </c>
      <c r="S36" s="16">
        <v>7.6E-3</v>
      </c>
      <c r="T36" s="16">
        <v>7.6E-3</v>
      </c>
      <c r="U36" s="16">
        <v>7.6E-3</v>
      </c>
      <c r="V36" s="16">
        <v>7.6E-3</v>
      </c>
      <c r="W36" s="16">
        <v>7.6E-3</v>
      </c>
      <c r="X36" s="16">
        <v>7.6E-3</v>
      </c>
    </row>
    <row r="37" spans="2:24" ht="12.75" customHeight="1" x14ac:dyDescent="0.15">
      <c r="B37" s="78">
        <v>84</v>
      </c>
      <c r="D37" s="16">
        <v>1.8880000000000001E-2</v>
      </c>
      <c r="E37" s="16">
        <v>1.8110000000000001E-2</v>
      </c>
      <c r="F37" s="16">
        <v>1.7330000000000002E-2</v>
      </c>
      <c r="G37" s="16">
        <v>1.6549999999999999E-2</v>
      </c>
      <c r="H37" s="16">
        <v>1.5769999999999999E-2</v>
      </c>
      <c r="I37" s="16">
        <v>1.499E-2</v>
      </c>
      <c r="J37" s="16">
        <v>1.421E-2</v>
      </c>
      <c r="K37" s="16">
        <v>1.3429999999999999E-2</v>
      </c>
      <c r="L37" s="16">
        <v>1.265E-2</v>
      </c>
      <c r="M37" s="16">
        <v>1.187E-2</v>
      </c>
      <c r="N37" s="16">
        <v>1.1089999999999999E-2</v>
      </c>
      <c r="O37" s="16">
        <v>1.0319999999999999E-2</v>
      </c>
      <c r="P37" s="16">
        <v>9.5399999999999999E-3</v>
      </c>
      <c r="Q37" s="16">
        <v>8.7600000000000004E-3</v>
      </c>
      <c r="R37" s="16">
        <v>7.9799999999999992E-3</v>
      </c>
      <c r="S37" s="16">
        <v>7.1999999999999998E-3</v>
      </c>
      <c r="T37" s="16">
        <v>7.1999999999999998E-3</v>
      </c>
      <c r="U37" s="16">
        <v>7.1999999999999998E-3</v>
      </c>
      <c r="V37" s="16">
        <v>7.1999999999999998E-3</v>
      </c>
      <c r="W37" s="16">
        <v>7.1999999999999998E-3</v>
      </c>
      <c r="X37" s="16">
        <v>7.1999999999999998E-3</v>
      </c>
    </row>
    <row r="38" spans="2:24" ht="12.75" customHeight="1" x14ac:dyDescent="0.15">
      <c r="B38" s="78">
        <v>85</v>
      </c>
      <c r="D38" s="16">
        <v>1.7219999999999999E-2</v>
      </c>
      <c r="E38" s="16">
        <v>1.653E-2</v>
      </c>
      <c r="F38" s="16">
        <v>1.583E-2</v>
      </c>
      <c r="G38" s="16">
        <v>1.5140000000000001E-2</v>
      </c>
      <c r="H38" s="16">
        <v>1.444E-2</v>
      </c>
      <c r="I38" s="16">
        <v>1.375E-2</v>
      </c>
      <c r="J38" s="16">
        <v>1.3050000000000001E-2</v>
      </c>
      <c r="K38" s="16">
        <v>1.2359999999999999E-2</v>
      </c>
      <c r="L38" s="16">
        <v>1.166E-2</v>
      </c>
      <c r="M38" s="16">
        <v>1.0970000000000001E-2</v>
      </c>
      <c r="N38" s="16">
        <v>1.027E-2</v>
      </c>
      <c r="O38" s="16">
        <v>9.58E-3</v>
      </c>
      <c r="P38" s="16">
        <v>8.8800000000000007E-3</v>
      </c>
      <c r="Q38" s="16">
        <v>8.1899999999999994E-3</v>
      </c>
      <c r="R38" s="16">
        <v>7.4900000000000001E-3</v>
      </c>
      <c r="S38" s="16">
        <v>6.7999999999999996E-3</v>
      </c>
      <c r="T38" s="16">
        <v>6.7999999999999996E-3</v>
      </c>
      <c r="U38" s="16">
        <v>6.7999999999999996E-3</v>
      </c>
      <c r="V38" s="16">
        <v>6.7999999999999996E-3</v>
      </c>
      <c r="W38" s="16">
        <v>6.7999999999999996E-3</v>
      </c>
      <c r="X38" s="16">
        <v>6.7999999999999996E-3</v>
      </c>
    </row>
    <row r="39" spans="2:24" ht="12.75" customHeight="1" x14ac:dyDescent="0.15">
      <c r="B39" s="78">
        <v>86</v>
      </c>
      <c r="D39" s="16">
        <v>1.5559999999999999E-2</v>
      </c>
      <c r="E39" s="16">
        <v>1.495E-2</v>
      </c>
      <c r="F39" s="16">
        <v>1.434E-2</v>
      </c>
      <c r="G39" s="16">
        <v>1.3729999999999999E-2</v>
      </c>
      <c r="H39" s="16">
        <v>1.312E-2</v>
      </c>
      <c r="I39" s="16">
        <v>1.251E-2</v>
      </c>
      <c r="J39" s="16">
        <v>1.189E-2</v>
      </c>
      <c r="K39" s="16">
        <v>1.128E-2</v>
      </c>
      <c r="L39" s="16">
        <v>1.0670000000000001E-2</v>
      </c>
      <c r="M39" s="16">
        <v>1.0059999999999999E-2</v>
      </c>
      <c r="N39" s="16">
        <v>9.4500000000000001E-3</v>
      </c>
      <c r="O39" s="16">
        <v>8.8400000000000006E-3</v>
      </c>
      <c r="P39" s="16">
        <v>8.2299999999999995E-3</v>
      </c>
      <c r="Q39" s="16">
        <v>7.62E-3</v>
      </c>
      <c r="R39" s="16">
        <v>7.0099999999999997E-3</v>
      </c>
      <c r="S39" s="16">
        <v>6.4000000000000003E-3</v>
      </c>
      <c r="T39" s="16">
        <v>6.4000000000000003E-3</v>
      </c>
      <c r="U39" s="16">
        <v>6.4000000000000003E-3</v>
      </c>
      <c r="V39" s="16">
        <v>6.4000000000000003E-3</v>
      </c>
      <c r="W39" s="16">
        <v>6.4000000000000003E-3</v>
      </c>
      <c r="X39" s="16">
        <v>6.4000000000000003E-3</v>
      </c>
    </row>
    <row r="40" spans="2:24" ht="12.75" customHeight="1" x14ac:dyDescent="0.15">
      <c r="B40" s="78">
        <v>87</v>
      </c>
      <c r="D40" s="16">
        <v>1.389E-2</v>
      </c>
      <c r="E40" s="16">
        <v>1.337E-2</v>
      </c>
      <c r="F40" s="16">
        <v>1.2840000000000001E-2</v>
      </c>
      <c r="G40" s="16">
        <v>1.2319999999999999E-2</v>
      </c>
      <c r="H40" s="16">
        <v>1.179E-2</v>
      </c>
      <c r="I40" s="16">
        <v>1.1259999999999999E-2</v>
      </c>
      <c r="J40" s="16">
        <v>1.074E-2</v>
      </c>
      <c r="K40" s="16">
        <v>1.021E-2</v>
      </c>
      <c r="L40" s="16">
        <v>9.6799999999999994E-3</v>
      </c>
      <c r="M40" s="16">
        <v>9.1599999999999997E-3</v>
      </c>
      <c r="N40" s="16">
        <v>8.6300000000000005E-3</v>
      </c>
      <c r="O40" s="16">
        <v>8.1099999999999992E-3</v>
      </c>
      <c r="P40" s="16">
        <v>7.5799999999999999E-3</v>
      </c>
      <c r="Q40" s="16">
        <v>7.0499999999999998E-3</v>
      </c>
      <c r="R40" s="16">
        <v>6.5300000000000002E-3</v>
      </c>
      <c r="S40" s="16">
        <v>6.0000000000000001E-3</v>
      </c>
      <c r="T40" s="16">
        <v>6.0000000000000001E-3</v>
      </c>
      <c r="U40" s="16">
        <v>6.0000000000000001E-3</v>
      </c>
      <c r="V40" s="16">
        <v>6.0000000000000001E-3</v>
      </c>
      <c r="W40" s="16">
        <v>6.0000000000000001E-3</v>
      </c>
      <c r="X40" s="16">
        <v>6.0000000000000001E-3</v>
      </c>
    </row>
    <row r="41" spans="2:24" ht="12.75" customHeight="1" x14ac:dyDescent="0.15">
      <c r="B41" s="78">
        <v>88</v>
      </c>
      <c r="D41" s="16">
        <v>1.223E-2</v>
      </c>
      <c r="E41" s="16">
        <v>1.179E-2</v>
      </c>
      <c r="F41" s="16">
        <v>1.1350000000000001E-2</v>
      </c>
      <c r="G41" s="16">
        <v>1.091E-2</v>
      </c>
      <c r="H41" s="16">
        <v>1.0460000000000001E-2</v>
      </c>
      <c r="I41" s="16">
        <v>1.0019999999999999E-2</v>
      </c>
      <c r="J41" s="16">
        <v>9.58E-3</v>
      </c>
      <c r="K41" s="16">
        <v>9.1400000000000006E-3</v>
      </c>
      <c r="L41" s="16">
        <v>8.6899999999999998E-3</v>
      </c>
      <c r="M41" s="16">
        <v>8.2500000000000004E-3</v>
      </c>
      <c r="N41" s="16">
        <v>7.8100000000000001E-3</v>
      </c>
      <c r="O41" s="16">
        <v>7.3699999999999998E-3</v>
      </c>
      <c r="P41" s="16">
        <v>6.9300000000000004E-3</v>
      </c>
      <c r="Q41" s="16">
        <v>6.4799999999999996E-3</v>
      </c>
      <c r="R41" s="16">
        <v>6.0400000000000002E-3</v>
      </c>
      <c r="S41" s="16">
        <v>5.5999999999999999E-3</v>
      </c>
      <c r="T41" s="16">
        <v>5.5999999999999999E-3</v>
      </c>
      <c r="U41" s="16">
        <v>5.5999999999999999E-3</v>
      </c>
      <c r="V41" s="16">
        <v>5.5999999999999999E-3</v>
      </c>
      <c r="W41" s="16">
        <v>5.5999999999999999E-3</v>
      </c>
      <c r="X41" s="16">
        <v>5.5999999999999999E-3</v>
      </c>
    </row>
    <row r="42" spans="2:24" ht="12.75" customHeight="1" x14ac:dyDescent="0.15">
      <c r="B42" s="78">
        <v>89</v>
      </c>
      <c r="D42" s="16">
        <v>1.057E-2</v>
      </c>
      <c r="E42" s="16">
        <v>1.021E-2</v>
      </c>
      <c r="F42" s="16">
        <v>9.8499999999999994E-3</v>
      </c>
      <c r="G42" s="16">
        <v>9.4900000000000002E-3</v>
      </c>
      <c r="H42" s="16">
        <v>9.1400000000000006E-3</v>
      </c>
      <c r="I42" s="16">
        <v>8.7799999999999996E-3</v>
      </c>
      <c r="J42" s="16">
        <v>8.4200000000000004E-3</v>
      </c>
      <c r="K42" s="16">
        <v>8.0599999999999995E-3</v>
      </c>
      <c r="L42" s="16">
        <v>7.7099999999999998E-3</v>
      </c>
      <c r="M42" s="16">
        <v>7.3499999999999998E-3</v>
      </c>
      <c r="N42" s="16">
        <v>6.9899999999999997E-3</v>
      </c>
      <c r="O42" s="16">
        <v>6.6299999999999996E-3</v>
      </c>
      <c r="P42" s="16">
        <v>6.2700000000000004E-3</v>
      </c>
      <c r="Q42" s="16">
        <v>5.9199999999999999E-3</v>
      </c>
      <c r="R42" s="16">
        <v>5.5599999999999998E-3</v>
      </c>
      <c r="S42" s="16">
        <v>5.1999999999999998E-3</v>
      </c>
      <c r="T42" s="16">
        <v>5.1999999999999998E-3</v>
      </c>
      <c r="U42" s="16">
        <v>5.1999999999999998E-3</v>
      </c>
      <c r="V42" s="16">
        <v>5.1999999999999998E-3</v>
      </c>
      <c r="W42" s="16">
        <v>5.1999999999999998E-3</v>
      </c>
      <c r="X42" s="16">
        <v>5.1999999999999998E-3</v>
      </c>
    </row>
    <row r="43" spans="2:24" ht="12.75" customHeight="1" x14ac:dyDescent="0.15">
      <c r="B43" s="78">
        <v>90</v>
      </c>
      <c r="D43" s="16">
        <v>8.9099999999999995E-3</v>
      </c>
      <c r="E43" s="16">
        <v>8.6300000000000005E-3</v>
      </c>
      <c r="F43" s="16">
        <v>8.3599999999999994E-3</v>
      </c>
      <c r="G43" s="16">
        <v>8.0800000000000004E-3</v>
      </c>
      <c r="H43" s="16">
        <v>7.8100000000000001E-3</v>
      </c>
      <c r="I43" s="16">
        <v>7.5399999999999998E-3</v>
      </c>
      <c r="J43" s="16">
        <v>7.26E-3</v>
      </c>
      <c r="K43" s="16">
        <v>6.9899999999999997E-3</v>
      </c>
      <c r="L43" s="16">
        <v>6.7200000000000003E-3</v>
      </c>
      <c r="M43" s="16">
        <v>6.4400000000000004E-3</v>
      </c>
      <c r="N43" s="16">
        <v>6.1700000000000001E-3</v>
      </c>
      <c r="O43" s="16">
        <v>5.8900000000000003E-3</v>
      </c>
      <c r="P43" s="16">
        <v>5.62E-3</v>
      </c>
      <c r="Q43" s="16">
        <v>5.3499999999999997E-3</v>
      </c>
      <c r="R43" s="16">
        <v>5.0699999999999999E-3</v>
      </c>
      <c r="S43" s="16">
        <v>4.7999999999999996E-3</v>
      </c>
      <c r="T43" s="16">
        <v>4.7999999999999996E-3</v>
      </c>
      <c r="U43" s="16">
        <v>4.7999999999999996E-3</v>
      </c>
      <c r="V43" s="16">
        <v>4.7999999999999996E-3</v>
      </c>
      <c r="W43" s="16">
        <v>4.7999999999999996E-3</v>
      </c>
      <c r="X43" s="16">
        <v>4.7999999999999996E-3</v>
      </c>
    </row>
    <row r="44" spans="2:24" ht="12.75" customHeight="1" x14ac:dyDescent="0.15">
      <c r="B44" s="78">
        <v>91</v>
      </c>
      <c r="D44" s="16">
        <v>7.2399999999999999E-3</v>
      </c>
      <c r="E44" s="16">
        <v>7.0499999999999998E-3</v>
      </c>
      <c r="F44" s="16">
        <v>6.8599999999999998E-3</v>
      </c>
      <c r="G44" s="16">
        <v>6.6699999999999997E-3</v>
      </c>
      <c r="H44" s="16">
        <v>6.4799999999999996E-3</v>
      </c>
      <c r="I44" s="16">
        <v>6.2899999999999996E-3</v>
      </c>
      <c r="J44" s="16">
        <v>6.11E-3</v>
      </c>
      <c r="K44" s="16">
        <v>5.9199999999999999E-3</v>
      </c>
      <c r="L44" s="16">
        <v>5.7299999999999999E-3</v>
      </c>
      <c r="M44" s="16">
        <v>5.5399999999999998E-3</v>
      </c>
      <c r="N44" s="16">
        <v>5.3499999999999997E-3</v>
      </c>
      <c r="O44" s="16">
        <v>5.1599999999999997E-3</v>
      </c>
      <c r="P44" s="16">
        <v>4.9699999999999996E-3</v>
      </c>
      <c r="Q44" s="16">
        <v>4.7800000000000004E-3</v>
      </c>
      <c r="R44" s="16">
        <v>4.5900000000000003E-3</v>
      </c>
      <c r="S44" s="16">
        <v>4.4000000000000003E-3</v>
      </c>
      <c r="T44" s="16">
        <v>4.4000000000000003E-3</v>
      </c>
      <c r="U44" s="16">
        <v>4.4000000000000003E-3</v>
      </c>
      <c r="V44" s="16">
        <v>4.4000000000000003E-3</v>
      </c>
      <c r="W44" s="16">
        <v>4.4000000000000003E-3</v>
      </c>
      <c r="X44" s="16">
        <v>4.4000000000000003E-3</v>
      </c>
    </row>
    <row r="45" spans="2:24" ht="12.75" customHeight="1" x14ac:dyDescent="0.15">
      <c r="B45" s="78">
        <v>92</v>
      </c>
      <c r="D45" s="16">
        <v>5.5799999999999999E-3</v>
      </c>
      <c r="E45" s="16">
        <v>5.47E-3</v>
      </c>
      <c r="F45" s="16">
        <v>5.3699999999999998E-3</v>
      </c>
      <c r="G45" s="16">
        <v>5.2599999999999999E-3</v>
      </c>
      <c r="H45" s="16">
        <v>5.1599999999999997E-3</v>
      </c>
      <c r="I45" s="16">
        <v>5.0499999999999998E-3</v>
      </c>
      <c r="J45" s="16">
        <v>4.9500000000000004E-3</v>
      </c>
      <c r="K45" s="16">
        <v>4.8399999999999997E-3</v>
      </c>
      <c r="L45" s="16">
        <v>4.7400000000000003E-3</v>
      </c>
      <c r="M45" s="16">
        <v>4.6299999999999996E-3</v>
      </c>
      <c r="N45" s="16">
        <v>4.5300000000000002E-3</v>
      </c>
      <c r="O45" s="16">
        <v>4.4200000000000003E-3</v>
      </c>
      <c r="P45" s="16">
        <v>4.3200000000000001E-3</v>
      </c>
      <c r="Q45" s="16">
        <v>4.2100000000000002E-3</v>
      </c>
      <c r="R45" s="16">
        <v>4.1099999999999999E-3</v>
      </c>
      <c r="S45" s="16">
        <v>4.0000000000000001E-3</v>
      </c>
      <c r="T45" s="16">
        <v>4.0000000000000001E-3</v>
      </c>
      <c r="U45" s="16">
        <v>4.0000000000000001E-3</v>
      </c>
      <c r="V45" s="16">
        <v>4.0000000000000001E-3</v>
      </c>
      <c r="W45" s="16">
        <v>4.0000000000000001E-3</v>
      </c>
      <c r="X45" s="16">
        <v>4.0000000000000001E-3</v>
      </c>
    </row>
    <row r="46" spans="2:24" ht="12.75" customHeight="1" x14ac:dyDescent="0.15">
      <c r="B46" s="78">
        <v>93</v>
      </c>
      <c r="D46" s="16">
        <v>3.96E-3</v>
      </c>
      <c r="E46" s="16">
        <v>3.9500000000000004E-3</v>
      </c>
      <c r="F46" s="16">
        <v>3.9399999999999999E-3</v>
      </c>
      <c r="G46" s="16">
        <v>3.9300000000000003E-3</v>
      </c>
      <c r="H46" s="16">
        <v>3.9199999999999999E-3</v>
      </c>
      <c r="I46" s="16">
        <v>3.9100000000000003E-3</v>
      </c>
      <c r="J46" s="16">
        <v>3.8899999999999998E-3</v>
      </c>
      <c r="K46" s="16">
        <v>3.8800000000000002E-3</v>
      </c>
      <c r="L46" s="16">
        <v>3.8700000000000002E-3</v>
      </c>
      <c r="M46" s="16">
        <v>3.8600000000000001E-3</v>
      </c>
      <c r="N46" s="16">
        <v>3.8500000000000001E-3</v>
      </c>
      <c r="O46" s="16">
        <v>3.8400000000000001E-3</v>
      </c>
      <c r="P46" s="16">
        <v>3.8300000000000001E-3</v>
      </c>
      <c r="Q46" s="16">
        <v>3.82E-3</v>
      </c>
      <c r="R46" s="16">
        <v>3.81E-3</v>
      </c>
      <c r="S46" s="16">
        <v>3.8E-3</v>
      </c>
      <c r="T46" s="16">
        <v>3.8E-3</v>
      </c>
      <c r="U46" s="16">
        <v>3.8E-3</v>
      </c>
      <c r="V46" s="16">
        <v>3.8E-3</v>
      </c>
      <c r="W46" s="16">
        <v>3.8E-3</v>
      </c>
      <c r="X46" s="16">
        <v>3.8E-3</v>
      </c>
    </row>
    <row r="47" spans="2:24" ht="12.75" customHeight="1" x14ac:dyDescent="0.15">
      <c r="B47" s="78">
        <v>94</v>
      </c>
      <c r="D47" s="16">
        <v>2.3400000000000001E-3</v>
      </c>
      <c r="E47" s="16">
        <v>2.4199999999999998E-3</v>
      </c>
      <c r="F47" s="16">
        <v>2.5100000000000001E-3</v>
      </c>
      <c r="G47" s="16">
        <v>2.5899999999999999E-3</v>
      </c>
      <c r="H47" s="16">
        <v>2.6700000000000001E-3</v>
      </c>
      <c r="I47" s="16">
        <v>2.7599999999999999E-3</v>
      </c>
      <c r="J47" s="16">
        <v>2.8400000000000001E-3</v>
      </c>
      <c r="K47" s="16">
        <v>2.9299999999999999E-3</v>
      </c>
      <c r="L47" s="16">
        <v>3.0100000000000001E-3</v>
      </c>
      <c r="M47" s="16">
        <v>3.0899999999999999E-3</v>
      </c>
      <c r="N47" s="16">
        <v>3.1800000000000001E-3</v>
      </c>
      <c r="O47" s="16">
        <v>3.2599999999999999E-3</v>
      </c>
      <c r="P47" s="16">
        <v>3.3500000000000001E-3</v>
      </c>
      <c r="Q47" s="16">
        <v>3.4299999999999999E-3</v>
      </c>
      <c r="R47" s="16">
        <v>3.5200000000000001E-3</v>
      </c>
      <c r="S47" s="16">
        <v>3.5999999999999999E-3</v>
      </c>
      <c r="T47" s="16">
        <v>3.5999999999999999E-3</v>
      </c>
      <c r="U47" s="16">
        <v>3.5999999999999999E-3</v>
      </c>
      <c r="V47" s="16">
        <v>3.5999999999999999E-3</v>
      </c>
      <c r="W47" s="16">
        <v>3.5999999999999999E-3</v>
      </c>
      <c r="X47" s="16">
        <v>3.5999999999999999E-3</v>
      </c>
    </row>
    <row r="48" spans="2:24" ht="12.75" customHeight="1" x14ac:dyDescent="0.15">
      <c r="B48" s="78">
        <v>95</v>
      </c>
      <c r="D48" s="16">
        <v>7.2000000000000005E-4</v>
      </c>
      <c r="E48" s="16">
        <v>8.8999999999999995E-4</v>
      </c>
      <c r="F48" s="16">
        <v>1.07E-3</v>
      </c>
      <c r="G48" s="16">
        <v>1.25E-3</v>
      </c>
      <c r="H48" s="16">
        <v>1.4300000000000001E-3</v>
      </c>
      <c r="I48" s="16">
        <v>1.6100000000000001E-3</v>
      </c>
      <c r="J48" s="16">
        <v>1.7899999999999999E-3</v>
      </c>
      <c r="K48" s="16">
        <v>1.97E-3</v>
      </c>
      <c r="L48" s="16">
        <v>2.15E-3</v>
      </c>
      <c r="M48" s="16">
        <v>2.33E-3</v>
      </c>
      <c r="N48" s="16">
        <v>2.5100000000000001E-3</v>
      </c>
      <c r="O48" s="16">
        <v>2.6800000000000001E-3</v>
      </c>
      <c r="P48" s="16">
        <v>2.8600000000000001E-3</v>
      </c>
      <c r="Q48" s="16">
        <v>3.0400000000000002E-3</v>
      </c>
      <c r="R48" s="16">
        <v>3.2200000000000002E-3</v>
      </c>
      <c r="S48" s="16">
        <v>3.3999999999999998E-3</v>
      </c>
      <c r="T48" s="16">
        <v>3.3999999999999998E-3</v>
      </c>
      <c r="U48" s="16">
        <v>3.3999999999999998E-3</v>
      </c>
      <c r="V48" s="16">
        <v>3.3999999999999998E-3</v>
      </c>
      <c r="W48" s="16">
        <v>3.3999999999999998E-3</v>
      </c>
      <c r="X48" s="16">
        <v>3.3999999999999998E-3</v>
      </c>
    </row>
    <row r="49" spans="2:24" ht="12.75" customHeight="1" x14ac:dyDescent="0.15">
      <c r="B49" s="78">
        <v>96</v>
      </c>
      <c r="D49" s="16">
        <v>6.7000000000000002E-4</v>
      </c>
      <c r="E49" s="16">
        <v>8.4000000000000003E-4</v>
      </c>
      <c r="F49" s="16">
        <v>1.01E-3</v>
      </c>
      <c r="G49" s="16">
        <v>1.1800000000000001E-3</v>
      </c>
      <c r="H49" s="16">
        <v>1.3500000000000001E-3</v>
      </c>
      <c r="I49" s="16">
        <v>1.5200000000000001E-3</v>
      </c>
      <c r="J49" s="16">
        <v>1.6800000000000001E-3</v>
      </c>
      <c r="K49" s="16">
        <v>1.8500000000000001E-3</v>
      </c>
      <c r="L49" s="16">
        <v>2.0200000000000001E-3</v>
      </c>
      <c r="M49" s="16">
        <v>2.1900000000000001E-3</v>
      </c>
      <c r="N49" s="16">
        <v>2.3600000000000001E-3</v>
      </c>
      <c r="O49" s="16">
        <v>2.5300000000000001E-3</v>
      </c>
      <c r="P49" s="16">
        <v>2.6900000000000001E-3</v>
      </c>
      <c r="Q49" s="16">
        <v>2.8600000000000001E-3</v>
      </c>
      <c r="R49" s="16">
        <v>3.0300000000000001E-3</v>
      </c>
      <c r="S49" s="16">
        <v>3.2000000000000002E-3</v>
      </c>
      <c r="T49" s="16">
        <v>3.2000000000000002E-3</v>
      </c>
      <c r="U49" s="16">
        <v>3.2000000000000002E-3</v>
      </c>
      <c r="V49" s="16">
        <v>3.2000000000000002E-3</v>
      </c>
      <c r="W49" s="16">
        <v>3.2000000000000002E-3</v>
      </c>
      <c r="X49" s="16">
        <v>3.2000000000000002E-3</v>
      </c>
    </row>
    <row r="50" spans="2:24" ht="12.75" customHeight="1" x14ac:dyDescent="0.15">
      <c r="B50" s="78">
        <v>97</v>
      </c>
      <c r="D50" s="16">
        <v>6.3000000000000003E-4</v>
      </c>
      <c r="E50" s="16">
        <v>7.9000000000000001E-4</v>
      </c>
      <c r="F50" s="16">
        <v>9.5E-4</v>
      </c>
      <c r="G50" s="16">
        <v>1.1100000000000001E-3</v>
      </c>
      <c r="H50" s="16">
        <v>1.2600000000000001E-3</v>
      </c>
      <c r="I50" s="16">
        <v>1.42E-3</v>
      </c>
      <c r="J50" s="16">
        <v>1.58E-3</v>
      </c>
      <c r="K50" s="16">
        <v>1.74E-3</v>
      </c>
      <c r="L50" s="16">
        <v>1.89E-3</v>
      </c>
      <c r="M50" s="16">
        <v>2.0500000000000002E-3</v>
      </c>
      <c r="N50" s="16">
        <v>2.2100000000000002E-3</v>
      </c>
      <c r="O50" s="16">
        <v>2.3700000000000001E-3</v>
      </c>
      <c r="P50" s="16">
        <v>2.5300000000000001E-3</v>
      </c>
      <c r="Q50" s="16">
        <v>2.6800000000000001E-3</v>
      </c>
      <c r="R50" s="16">
        <v>2.8400000000000001E-3</v>
      </c>
      <c r="S50" s="16">
        <v>3.0000000000000001E-3</v>
      </c>
      <c r="T50" s="16">
        <v>3.0000000000000001E-3</v>
      </c>
      <c r="U50" s="16">
        <v>3.0000000000000001E-3</v>
      </c>
      <c r="V50" s="16">
        <v>3.0000000000000001E-3</v>
      </c>
      <c r="W50" s="16">
        <v>3.0000000000000001E-3</v>
      </c>
      <c r="X50" s="16">
        <v>3.0000000000000001E-3</v>
      </c>
    </row>
    <row r="51" spans="2:24" ht="12.75" customHeight="1" x14ac:dyDescent="0.15">
      <c r="B51" s="78">
        <v>98</v>
      </c>
      <c r="D51" s="16">
        <v>6.3000000000000003E-4</v>
      </c>
      <c r="E51" s="16">
        <v>7.9000000000000001E-4</v>
      </c>
      <c r="F51" s="16">
        <v>9.5E-4</v>
      </c>
      <c r="G51" s="16">
        <v>1.1100000000000001E-3</v>
      </c>
      <c r="H51" s="16">
        <v>1.2600000000000001E-3</v>
      </c>
      <c r="I51" s="16">
        <v>1.42E-3</v>
      </c>
      <c r="J51" s="16">
        <v>1.58E-3</v>
      </c>
      <c r="K51" s="16">
        <v>1.74E-3</v>
      </c>
      <c r="L51" s="16">
        <v>1.89E-3</v>
      </c>
      <c r="M51" s="16">
        <v>2.0500000000000002E-3</v>
      </c>
      <c r="N51" s="16">
        <v>2.2100000000000002E-3</v>
      </c>
      <c r="O51" s="16">
        <v>2.3700000000000001E-3</v>
      </c>
      <c r="P51" s="16">
        <v>2.5300000000000001E-3</v>
      </c>
      <c r="Q51" s="16">
        <v>2.6800000000000001E-3</v>
      </c>
      <c r="R51" s="16">
        <v>2.8400000000000001E-3</v>
      </c>
      <c r="S51" s="16">
        <v>3.0000000000000001E-3</v>
      </c>
      <c r="T51" s="16">
        <v>3.0000000000000001E-3</v>
      </c>
      <c r="U51" s="16">
        <v>3.0000000000000001E-3</v>
      </c>
      <c r="V51" s="16">
        <v>3.0000000000000001E-3</v>
      </c>
      <c r="W51" s="16">
        <v>3.0000000000000001E-3</v>
      </c>
      <c r="X51" s="16">
        <v>3.0000000000000001E-3</v>
      </c>
    </row>
    <row r="52" spans="2:24" ht="12.75" customHeight="1" x14ac:dyDescent="0.15">
      <c r="B52" s="78">
        <v>99</v>
      </c>
      <c r="D52" s="16">
        <v>6.3000000000000003E-4</v>
      </c>
      <c r="E52" s="16">
        <v>7.9000000000000001E-4</v>
      </c>
      <c r="F52" s="16">
        <v>9.5E-4</v>
      </c>
      <c r="G52" s="16">
        <v>1.1100000000000001E-3</v>
      </c>
      <c r="H52" s="16">
        <v>1.2600000000000001E-3</v>
      </c>
      <c r="I52" s="16">
        <v>1.42E-3</v>
      </c>
      <c r="J52" s="16">
        <v>1.58E-3</v>
      </c>
      <c r="K52" s="16">
        <v>1.74E-3</v>
      </c>
      <c r="L52" s="16">
        <v>1.89E-3</v>
      </c>
      <c r="M52" s="16">
        <v>2.0500000000000002E-3</v>
      </c>
      <c r="N52" s="16">
        <v>2.2100000000000002E-3</v>
      </c>
      <c r="O52" s="16">
        <v>2.3700000000000001E-3</v>
      </c>
      <c r="P52" s="16">
        <v>2.5300000000000001E-3</v>
      </c>
      <c r="Q52" s="16">
        <v>2.6800000000000001E-3</v>
      </c>
      <c r="R52" s="16">
        <v>2.8400000000000001E-3</v>
      </c>
      <c r="S52" s="16">
        <v>3.0000000000000001E-3</v>
      </c>
      <c r="T52" s="16">
        <v>3.0000000000000001E-3</v>
      </c>
      <c r="U52" s="16">
        <v>3.0000000000000001E-3</v>
      </c>
      <c r="V52" s="16">
        <v>3.0000000000000001E-3</v>
      </c>
      <c r="W52" s="16">
        <v>3.0000000000000001E-3</v>
      </c>
      <c r="X52" s="16">
        <v>3.0000000000000001E-3</v>
      </c>
    </row>
    <row r="53" spans="2:24" ht="12.75" customHeight="1" x14ac:dyDescent="0.15">
      <c r="B53" s="78">
        <v>100</v>
      </c>
      <c r="D53" s="16">
        <v>6.3000000000000003E-4</v>
      </c>
      <c r="E53" s="16">
        <v>7.9000000000000001E-4</v>
      </c>
      <c r="F53" s="16">
        <v>9.5E-4</v>
      </c>
      <c r="G53" s="16">
        <v>1.1100000000000001E-3</v>
      </c>
      <c r="H53" s="16">
        <v>1.2600000000000001E-3</v>
      </c>
      <c r="I53" s="16">
        <v>1.42E-3</v>
      </c>
      <c r="J53" s="16">
        <v>1.58E-3</v>
      </c>
      <c r="K53" s="16">
        <v>1.74E-3</v>
      </c>
      <c r="L53" s="16">
        <v>1.89E-3</v>
      </c>
      <c r="M53" s="16">
        <v>2.0500000000000002E-3</v>
      </c>
      <c r="N53" s="16">
        <v>2.2100000000000002E-3</v>
      </c>
      <c r="O53" s="16">
        <v>2.3700000000000001E-3</v>
      </c>
      <c r="P53" s="16">
        <v>2.5300000000000001E-3</v>
      </c>
      <c r="Q53" s="16">
        <v>2.6800000000000001E-3</v>
      </c>
      <c r="R53" s="16">
        <v>2.8400000000000001E-3</v>
      </c>
      <c r="S53" s="16">
        <v>3.0000000000000001E-3</v>
      </c>
      <c r="T53" s="16">
        <v>3.0000000000000001E-3</v>
      </c>
      <c r="U53" s="16">
        <v>3.0000000000000001E-3</v>
      </c>
      <c r="V53" s="16">
        <v>3.0000000000000001E-3</v>
      </c>
      <c r="W53" s="16">
        <v>3.0000000000000001E-3</v>
      </c>
      <c r="X53" s="16">
        <v>3.0000000000000001E-3</v>
      </c>
    </row>
    <row r="54" spans="2:24" ht="12.75" customHeight="1" x14ac:dyDescent="0.15">
      <c r="B54" s="78">
        <v>101</v>
      </c>
      <c r="D54" s="16">
        <v>6.3000000000000003E-4</v>
      </c>
      <c r="E54" s="16">
        <v>7.9000000000000001E-4</v>
      </c>
      <c r="F54" s="16">
        <v>9.5E-4</v>
      </c>
      <c r="G54" s="16">
        <v>1.1100000000000001E-3</v>
      </c>
      <c r="H54" s="16">
        <v>1.2600000000000001E-3</v>
      </c>
      <c r="I54" s="16">
        <v>1.42E-3</v>
      </c>
      <c r="J54" s="16">
        <v>1.58E-3</v>
      </c>
      <c r="K54" s="16">
        <v>1.74E-3</v>
      </c>
      <c r="L54" s="16">
        <v>1.89E-3</v>
      </c>
      <c r="M54" s="16">
        <v>2.0500000000000002E-3</v>
      </c>
      <c r="N54" s="16">
        <v>2.2100000000000002E-3</v>
      </c>
      <c r="O54" s="16">
        <v>2.3700000000000001E-3</v>
      </c>
      <c r="P54" s="16">
        <v>2.5300000000000001E-3</v>
      </c>
      <c r="Q54" s="16">
        <v>2.6800000000000001E-3</v>
      </c>
      <c r="R54" s="16">
        <v>2.8400000000000001E-3</v>
      </c>
      <c r="S54" s="16">
        <v>3.0000000000000001E-3</v>
      </c>
      <c r="T54" s="16">
        <v>3.0000000000000001E-3</v>
      </c>
      <c r="U54" s="16">
        <v>3.0000000000000001E-3</v>
      </c>
      <c r="V54" s="16">
        <v>3.0000000000000001E-3</v>
      </c>
      <c r="W54" s="16">
        <v>3.0000000000000001E-3</v>
      </c>
      <c r="X54" s="16">
        <v>3.0000000000000001E-3</v>
      </c>
    </row>
    <row r="55" spans="2:24" ht="12.75" customHeight="1" x14ac:dyDescent="0.15">
      <c r="B55" s="78">
        <v>102</v>
      </c>
      <c r="D55" s="16">
        <v>6.3000000000000003E-4</v>
      </c>
      <c r="E55" s="16">
        <v>7.9000000000000001E-4</v>
      </c>
      <c r="F55" s="16">
        <v>9.5E-4</v>
      </c>
      <c r="G55" s="16">
        <v>1.1100000000000001E-3</v>
      </c>
      <c r="H55" s="16">
        <v>1.2600000000000001E-3</v>
      </c>
      <c r="I55" s="16">
        <v>1.42E-3</v>
      </c>
      <c r="J55" s="16">
        <v>1.58E-3</v>
      </c>
      <c r="K55" s="16">
        <v>1.74E-3</v>
      </c>
      <c r="L55" s="16">
        <v>1.89E-3</v>
      </c>
      <c r="M55" s="16">
        <v>2.0500000000000002E-3</v>
      </c>
      <c r="N55" s="16">
        <v>2.2100000000000002E-3</v>
      </c>
      <c r="O55" s="16">
        <v>2.3700000000000001E-3</v>
      </c>
      <c r="P55" s="16">
        <v>2.5300000000000001E-3</v>
      </c>
      <c r="Q55" s="16">
        <v>2.6800000000000001E-3</v>
      </c>
      <c r="R55" s="16">
        <v>2.8400000000000001E-3</v>
      </c>
      <c r="S55" s="16">
        <v>3.0000000000000001E-3</v>
      </c>
      <c r="T55" s="16">
        <v>3.0000000000000001E-3</v>
      </c>
      <c r="U55" s="16">
        <v>3.0000000000000001E-3</v>
      </c>
      <c r="V55" s="16">
        <v>3.0000000000000001E-3</v>
      </c>
      <c r="W55" s="16">
        <v>3.0000000000000001E-3</v>
      </c>
      <c r="X55" s="16">
        <v>3.0000000000000001E-3</v>
      </c>
    </row>
    <row r="56" spans="2:24" ht="12.75" customHeight="1" x14ac:dyDescent="0.15">
      <c r="B56" s="78">
        <v>103</v>
      </c>
      <c r="D56" s="16">
        <v>6.3000000000000003E-4</v>
      </c>
      <c r="E56" s="16">
        <v>7.9000000000000001E-4</v>
      </c>
      <c r="F56" s="16">
        <v>9.5E-4</v>
      </c>
      <c r="G56" s="16">
        <v>1.1100000000000001E-3</v>
      </c>
      <c r="H56" s="16">
        <v>1.2600000000000001E-3</v>
      </c>
      <c r="I56" s="16">
        <v>1.42E-3</v>
      </c>
      <c r="J56" s="16">
        <v>1.58E-3</v>
      </c>
      <c r="K56" s="16">
        <v>1.74E-3</v>
      </c>
      <c r="L56" s="16">
        <v>1.89E-3</v>
      </c>
      <c r="M56" s="16">
        <v>2.0500000000000002E-3</v>
      </c>
      <c r="N56" s="16">
        <v>2.2100000000000002E-3</v>
      </c>
      <c r="O56" s="16">
        <v>2.3700000000000001E-3</v>
      </c>
      <c r="P56" s="16">
        <v>2.5300000000000001E-3</v>
      </c>
      <c r="Q56" s="16">
        <v>2.6800000000000001E-3</v>
      </c>
      <c r="R56" s="16">
        <v>2.8400000000000001E-3</v>
      </c>
      <c r="S56" s="16">
        <v>3.0000000000000001E-3</v>
      </c>
      <c r="T56" s="16">
        <v>3.0000000000000001E-3</v>
      </c>
      <c r="U56" s="16">
        <v>3.0000000000000001E-3</v>
      </c>
      <c r="V56" s="16">
        <v>3.0000000000000001E-3</v>
      </c>
      <c r="W56" s="16">
        <v>3.0000000000000001E-3</v>
      </c>
      <c r="X56" s="16">
        <v>3.0000000000000001E-3</v>
      </c>
    </row>
    <row r="57" spans="2:24" ht="12.75" customHeight="1" x14ac:dyDescent="0.15">
      <c r="B57" s="78">
        <v>104</v>
      </c>
      <c r="D57" s="16">
        <v>6.3000000000000003E-4</v>
      </c>
      <c r="E57" s="16">
        <v>7.9000000000000001E-4</v>
      </c>
      <c r="F57" s="16">
        <v>9.5E-4</v>
      </c>
      <c r="G57" s="16">
        <v>1.1100000000000001E-3</v>
      </c>
      <c r="H57" s="16">
        <v>1.2600000000000001E-3</v>
      </c>
      <c r="I57" s="16">
        <v>1.42E-3</v>
      </c>
      <c r="J57" s="16">
        <v>1.58E-3</v>
      </c>
      <c r="K57" s="16">
        <v>1.74E-3</v>
      </c>
      <c r="L57" s="16">
        <v>1.89E-3</v>
      </c>
      <c r="M57" s="16">
        <v>2.0500000000000002E-3</v>
      </c>
      <c r="N57" s="16">
        <v>2.2100000000000002E-3</v>
      </c>
      <c r="O57" s="16">
        <v>2.3700000000000001E-3</v>
      </c>
      <c r="P57" s="16">
        <v>2.5300000000000001E-3</v>
      </c>
      <c r="Q57" s="16">
        <v>2.6800000000000001E-3</v>
      </c>
      <c r="R57" s="16">
        <v>2.8400000000000001E-3</v>
      </c>
      <c r="S57" s="16">
        <v>3.0000000000000001E-3</v>
      </c>
      <c r="T57" s="16">
        <v>3.0000000000000001E-3</v>
      </c>
      <c r="U57" s="16">
        <v>3.0000000000000001E-3</v>
      </c>
      <c r="V57" s="16">
        <v>3.0000000000000001E-3</v>
      </c>
      <c r="W57" s="16">
        <v>3.0000000000000001E-3</v>
      </c>
      <c r="X57" s="16">
        <v>3.0000000000000001E-3</v>
      </c>
    </row>
    <row r="58" spans="2:24" ht="12.75" customHeight="1" x14ac:dyDescent="0.15">
      <c r="B58" s="78">
        <v>105</v>
      </c>
      <c r="D58" s="16">
        <v>6.3000000000000003E-4</v>
      </c>
      <c r="E58" s="16">
        <v>7.9000000000000001E-4</v>
      </c>
      <c r="F58" s="16">
        <v>9.5E-4</v>
      </c>
      <c r="G58" s="16">
        <v>1.1100000000000001E-3</v>
      </c>
      <c r="H58" s="16">
        <v>1.2600000000000001E-3</v>
      </c>
      <c r="I58" s="16">
        <v>1.42E-3</v>
      </c>
      <c r="J58" s="16">
        <v>1.58E-3</v>
      </c>
      <c r="K58" s="16">
        <v>1.74E-3</v>
      </c>
      <c r="L58" s="16">
        <v>1.89E-3</v>
      </c>
      <c r="M58" s="16">
        <v>2.0500000000000002E-3</v>
      </c>
      <c r="N58" s="16">
        <v>2.2100000000000002E-3</v>
      </c>
      <c r="O58" s="16">
        <v>2.3700000000000001E-3</v>
      </c>
      <c r="P58" s="16">
        <v>2.5300000000000001E-3</v>
      </c>
      <c r="Q58" s="16">
        <v>2.6800000000000001E-3</v>
      </c>
      <c r="R58" s="16">
        <v>2.8400000000000001E-3</v>
      </c>
      <c r="S58" s="16">
        <v>3.0000000000000001E-3</v>
      </c>
      <c r="T58" s="16">
        <v>3.0000000000000001E-3</v>
      </c>
      <c r="U58" s="16">
        <v>3.0000000000000001E-3</v>
      </c>
      <c r="V58" s="16">
        <v>3.0000000000000001E-3</v>
      </c>
      <c r="W58" s="16">
        <v>3.0000000000000001E-3</v>
      </c>
      <c r="X58" s="16">
        <v>3.0000000000000001E-3</v>
      </c>
    </row>
    <row r="59" spans="2:24" ht="12.75" customHeight="1" x14ac:dyDescent="0.15"/>
    <row r="60" spans="2:24" ht="12.75" customHeight="1" x14ac:dyDescent="0.15"/>
    <row r="61" spans="2:24" ht="12.75" customHeight="1" x14ac:dyDescent="0.15"/>
    <row r="62" spans="2:24" ht="12.75" customHeight="1" x14ac:dyDescent="0.15"/>
    <row r="63" spans="2:24" ht="12.75" customHeight="1" x14ac:dyDescent="0.15"/>
    <row r="64" spans="2:24" ht="12.75" customHeight="1" x14ac:dyDescent="0.15"/>
    <row r="65" ht="12.75" customHeight="1" x14ac:dyDescent="0.15"/>
    <row r="66" ht="12.75" customHeight="1" x14ac:dyDescent="0.15"/>
    <row r="67" ht="12.75" customHeight="1" x14ac:dyDescent="0.15"/>
    <row r="68" ht="12.75" customHeight="1" x14ac:dyDescent="0.15"/>
    <row r="69" ht="12.75" customHeight="1" x14ac:dyDescent="0.15"/>
    <row r="70" ht="12.75" customHeight="1" x14ac:dyDescent="0.15"/>
    <row r="71" ht="12.75" customHeight="1" x14ac:dyDescent="0.15"/>
    <row r="72" ht="12.75" customHeight="1" x14ac:dyDescent="0.15"/>
    <row r="73" ht="12.75" customHeight="1" x14ac:dyDescent="0.15"/>
    <row r="74" ht="12.75" customHeight="1" x14ac:dyDescent="0.15"/>
    <row r="75" ht="12.75" customHeight="1" x14ac:dyDescent="0.15"/>
    <row r="76" ht="12.75" customHeight="1" x14ac:dyDescent="0.15"/>
    <row r="77" ht="12.75" customHeight="1" x14ac:dyDescent="0.15"/>
    <row r="78" ht="12.75" customHeight="1" x14ac:dyDescent="0.15"/>
    <row r="79" ht="12.75" customHeight="1" x14ac:dyDescent="0.15"/>
    <row r="80" ht="12.75" customHeight="1" x14ac:dyDescent="0.15"/>
    <row r="81" ht="12.75" customHeight="1" x14ac:dyDescent="0.15"/>
    <row r="82" ht="12.75" customHeight="1" x14ac:dyDescent="0.15"/>
    <row r="83" ht="12.75" customHeight="1" x14ac:dyDescent="0.15"/>
    <row r="84" ht="12.75" customHeight="1" x14ac:dyDescent="0.15"/>
    <row r="85" ht="12.75" customHeight="1" x14ac:dyDescent="0.15"/>
    <row r="86" ht="12.75" customHeight="1" x14ac:dyDescent="0.15"/>
    <row r="87" ht="12.75" customHeight="1" x14ac:dyDescent="0.15"/>
    <row r="88" ht="12.75" customHeight="1" x14ac:dyDescent="0.15"/>
    <row r="89" ht="12.75" customHeight="1" x14ac:dyDescent="0.15"/>
    <row r="90" ht="12.75" customHeight="1" x14ac:dyDescent="0.15"/>
    <row r="91" ht="12.75" customHeight="1" x14ac:dyDescent="0.15"/>
    <row r="92" ht="12.75" customHeight="1" x14ac:dyDescent="0.15"/>
    <row r="93" ht="12.75" customHeight="1" x14ac:dyDescent="0.15"/>
    <row r="94" ht="12.75" customHeight="1" x14ac:dyDescent="0.15"/>
    <row r="95" ht="12.75" customHeight="1" x14ac:dyDescent="0.15"/>
    <row r="96" ht="12.75" customHeight="1" x14ac:dyDescent="0.15"/>
    <row r="97" ht="12.75" customHeight="1" x14ac:dyDescent="0.15"/>
    <row r="98" ht="12.75" customHeight="1" x14ac:dyDescent="0.15"/>
    <row r="99" ht="12.75" customHeight="1" x14ac:dyDescent="0.15"/>
    <row r="100" ht="12.75" customHeight="1" x14ac:dyDescent="0.15"/>
    <row r="101" ht="12.75" customHeight="1" x14ac:dyDescent="0.15"/>
    <row r="102" ht="12.75" customHeight="1" x14ac:dyDescent="0.15"/>
    <row r="103" ht="12.75" customHeight="1" x14ac:dyDescent="0.15"/>
    <row r="104" ht="12.75" customHeight="1" x14ac:dyDescent="0.15"/>
    <row r="105" ht="12.75" customHeight="1" x14ac:dyDescent="0.15"/>
    <row r="106" ht="12.75" customHeight="1" x14ac:dyDescent="0.15"/>
    <row r="107" ht="12.75" customHeight="1" x14ac:dyDescent="0.15"/>
    <row r="108" ht="12.75" customHeight="1" x14ac:dyDescent="0.15"/>
    <row r="109" ht="12.75" customHeight="1" x14ac:dyDescent="0.15"/>
    <row r="110" ht="12.75" customHeight="1" x14ac:dyDescent="0.15"/>
    <row r="111" ht="12.75" customHeight="1" x14ac:dyDescent="0.15"/>
    <row r="112" ht="12.75" customHeight="1" x14ac:dyDescent="0.15"/>
    <row r="113" ht="12.75" customHeight="1" x14ac:dyDescent="0.15"/>
    <row r="114" ht="12.75" customHeight="1" x14ac:dyDescent="0.15"/>
    <row r="115" ht="12.75" customHeight="1" x14ac:dyDescent="0.15"/>
    <row r="116" ht="12.75" customHeight="1" x14ac:dyDescent="0.15"/>
    <row r="117" ht="12.75" customHeight="1" x14ac:dyDescent="0.15"/>
    <row r="118" ht="12.75" customHeight="1" x14ac:dyDescent="0.15"/>
    <row r="119" ht="12.75" customHeight="1" x14ac:dyDescent="0.15"/>
    <row r="120" ht="12.75" customHeight="1" x14ac:dyDescent="0.15"/>
    <row r="121" ht="12.75" customHeight="1" x14ac:dyDescent="0.15"/>
    <row r="122" ht="12.75" customHeight="1" x14ac:dyDescent="0.15"/>
    <row r="123" ht="12.75" customHeight="1" x14ac:dyDescent="0.15"/>
    <row r="124" ht="12.75" customHeight="1" x14ac:dyDescent="0.15"/>
    <row r="125" ht="12.75" customHeight="1" x14ac:dyDescent="0.15"/>
    <row r="126" ht="12.75" customHeight="1" x14ac:dyDescent="0.15"/>
    <row r="127" ht="12.75" customHeight="1" x14ac:dyDescent="0.15"/>
    <row r="128" ht="12.75" customHeight="1" x14ac:dyDescent="0.15"/>
    <row r="129" ht="12.75" customHeight="1" x14ac:dyDescent="0.15"/>
    <row r="130" ht="12.75" customHeight="1" x14ac:dyDescent="0.15"/>
    <row r="131" ht="12.75" customHeight="1" x14ac:dyDescent="0.15"/>
    <row r="132" ht="12.75" customHeight="1" x14ac:dyDescent="0.15"/>
    <row r="133" ht="12.75" customHeight="1" x14ac:dyDescent="0.15"/>
    <row r="134" ht="12.75" customHeight="1" x14ac:dyDescent="0.15"/>
    <row r="135" ht="12.75" customHeight="1" x14ac:dyDescent="0.15"/>
    <row r="136" ht="12.75" customHeight="1" x14ac:dyDescent="0.15"/>
    <row r="137" ht="12.75" customHeight="1" x14ac:dyDescent="0.15"/>
    <row r="138" ht="12.75" customHeight="1" x14ac:dyDescent="0.15"/>
    <row r="139" ht="12.75" customHeight="1" x14ac:dyDescent="0.15"/>
    <row r="140" ht="12.75" customHeight="1" x14ac:dyDescent="0.15"/>
    <row r="141" ht="12.75" customHeight="1" x14ac:dyDescent="0.15"/>
    <row r="142" ht="12.75" customHeight="1" x14ac:dyDescent="0.15"/>
    <row r="143" ht="12.75" customHeight="1" x14ac:dyDescent="0.15"/>
    <row r="144" ht="12.75" customHeight="1" x14ac:dyDescent="0.15"/>
    <row r="145" ht="12.75" customHeight="1" x14ac:dyDescent="0.15"/>
    <row r="146" ht="12.75" customHeight="1" x14ac:dyDescent="0.15"/>
    <row r="147" ht="12.75" customHeight="1" x14ac:dyDescent="0.15"/>
    <row r="148" ht="12.75" customHeight="1" x14ac:dyDescent="0.15"/>
    <row r="149" ht="12.75" customHeight="1" x14ac:dyDescent="0.15"/>
    <row r="150" ht="12.75" customHeight="1" x14ac:dyDescent="0.15"/>
    <row r="151" ht="12.75" customHeight="1" x14ac:dyDescent="0.15"/>
    <row r="152" ht="12.75" customHeight="1" x14ac:dyDescent="0.15"/>
    <row r="153" ht="12.75" customHeight="1" x14ac:dyDescent="0.15"/>
    <row r="154" ht="12.75" customHeight="1" x14ac:dyDescent="0.15"/>
    <row r="155" ht="12.75" customHeight="1" x14ac:dyDescent="0.15"/>
    <row r="156" ht="12.75" customHeight="1" x14ac:dyDescent="0.15"/>
    <row r="157" ht="12.75" customHeight="1" x14ac:dyDescent="0.15"/>
    <row r="158" ht="12.75" customHeight="1" x14ac:dyDescent="0.15"/>
    <row r="159" ht="12.75" customHeight="1" x14ac:dyDescent="0.15"/>
    <row r="160" ht="12.75" customHeight="1" x14ac:dyDescent="0.15"/>
    <row r="161" ht="12.75" customHeight="1" x14ac:dyDescent="0.15"/>
    <row r="162" ht="12.75" customHeight="1" x14ac:dyDescent="0.15"/>
    <row r="163" ht="12.75" customHeight="1" x14ac:dyDescent="0.15"/>
    <row r="164" ht="12.75" customHeight="1" x14ac:dyDescent="0.15"/>
    <row r="165" ht="12.75" customHeight="1" x14ac:dyDescent="0.15"/>
    <row r="166" ht="12.75" customHeight="1" x14ac:dyDescent="0.15"/>
    <row r="167" ht="12.75" customHeight="1" x14ac:dyDescent="0.15"/>
    <row r="168" ht="12.75" customHeight="1" x14ac:dyDescent="0.15"/>
    <row r="169" ht="12.75" customHeight="1" x14ac:dyDescent="0.15"/>
    <row r="170" ht="12.75" customHeight="1" x14ac:dyDescent="0.15"/>
    <row r="171" ht="12.75" customHeight="1" x14ac:dyDescent="0.15"/>
    <row r="172" ht="12.75" customHeight="1" x14ac:dyDescent="0.15"/>
    <row r="173" ht="12.75" customHeight="1" x14ac:dyDescent="0.15"/>
    <row r="174" ht="12.75" customHeight="1" x14ac:dyDescent="0.15"/>
    <row r="175" ht="12.75" customHeight="1" x14ac:dyDescent="0.15"/>
    <row r="176" ht="12.75" customHeight="1" x14ac:dyDescent="0.15"/>
    <row r="177" ht="12.75" customHeight="1" x14ac:dyDescent="0.15"/>
    <row r="178" ht="12.75" customHeight="1" x14ac:dyDescent="0.15"/>
    <row r="179" ht="12.75" customHeight="1" x14ac:dyDescent="0.15"/>
    <row r="180" ht="12.75" customHeight="1" x14ac:dyDescent="0.15"/>
    <row r="181" ht="12.75" customHeight="1" x14ac:dyDescent="0.15"/>
    <row r="182" ht="12.75" customHeight="1" x14ac:dyDescent="0.15"/>
    <row r="183" ht="12.75" customHeight="1" x14ac:dyDescent="0.15"/>
    <row r="184" ht="12.75" customHeight="1" x14ac:dyDescent="0.15"/>
    <row r="185" ht="12.75" customHeight="1" x14ac:dyDescent="0.15"/>
    <row r="186" ht="12.75" customHeight="1" x14ac:dyDescent="0.15"/>
    <row r="187" ht="12.75" customHeight="1" x14ac:dyDescent="0.15"/>
    <row r="188" ht="12.75" customHeight="1" x14ac:dyDescent="0.15"/>
    <row r="189" ht="12.75" customHeight="1" x14ac:dyDescent="0.15"/>
    <row r="190" ht="12.75" customHeight="1" x14ac:dyDescent="0.15"/>
    <row r="191" ht="12.75" customHeight="1" x14ac:dyDescent="0.15"/>
    <row r="192" ht="12.75" customHeight="1" x14ac:dyDescent="0.15"/>
    <row r="193" ht="12.75" customHeight="1" x14ac:dyDescent="0.15"/>
    <row r="194" ht="12.75" customHeight="1" x14ac:dyDescent="0.15"/>
    <row r="195" ht="12.75" customHeight="1" x14ac:dyDescent="0.15"/>
    <row r="196" ht="12.75" customHeight="1" x14ac:dyDescent="0.15"/>
    <row r="197" ht="12.75" customHeight="1" x14ac:dyDescent="0.15"/>
    <row r="198" ht="12.75" customHeight="1" x14ac:dyDescent="0.15"/>
    <row r="199" ht="12.75" customHeight="1" x14ac:dyDescent="0.15"/>
    <row r="200" ht="12.75" customHeight="1" x14ac:dyDescent="0.15"/>
  </sheetData>
  <pageMargins left="0.78740157499999996" right="0.78740157499999996" top="0.984251969" bottom="0.984251969" header="0.5" footer="0.5"/>
  <pageSetup orientation="portrait" horizontalDpi="300" verticalDpi="300" copies="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8CE62-158B-4F36-A8F3-E646EB26A355}">
  <dimension ref="A1:X200"/>
  <sheetViews>
    <sheetView workbookViewId="0">
      <selection activeCell="D13" sqref="D13"/>
    </sheetView>
  </sheetViews>
  <sheetFormatPr baseColWidth="10" defaultRowHeight="13" x14ac:dyDescent="0.15"/>
  <cols>
    <col min="1" max="1" width="12.6640625" style="16" customWidth="1"/>
    <col min="2" max="256" width="8.83203125" style="16" customWidth="1"/>
    <col min="257" max="257" width="12.6640625" style="16" customWidth="1"/>
    <col min="258" max="512" width="8.83203125" style="16" customWidth="1"/>
    <col min="513" max="513" width="12.6640625" style="16" customWidth="1"/>
    <col min="514" max="768" width="8.83203125" style="16" customWidth="1"/>
    <col min="769" max="769" width="12.6640625" style="16" customWidth="1"/>
    <col min="770" max="1024" width="8.83203125" style="16" customWidth="1"/>
    <col min="1025" max="1025" width="12.6640625" style="16" customWidth="1"/>
    <col min="1026" max="1280" width="8.83203125" style="16" customWidth="1"/>
    <col min="1281" max="1281" width="12.6640625" style="16" customWidth="1"/>
    <col min="1282" max="1536" width="8.83203125" style="16" customWidth="1"/>
    <col min="1537" max="1537" width="12.6640625" style="16" customWidth="1"/>
    <col min="1538" max="1792" width="8.83203125" style="16" customWidth="1"/>
    <col min="1793" max="1793" width="12.6640625" style="16" customWidth="1"/>
    <col min="1794" max="2048" width="8.83203125" style="16" customWidth="1"/>
    <col min="2049" max="2049" width="12.6640625" style="16" customWidth="1"/>
    <col min="2050" max="2304" width="8.83203125" style="16" customWidth="1"/>
    <col min="2305" max="2305" width="12.6640625" style="16" customWidth="1"/>
    <col min="2306" max="2560" width="8.83203125" style="16" customWidth="1"/>
    <col min="2561" max="2561" width="12.6640625" style="16" customWidth="1"/>
    <col min="2562" max="2816" width="8.83203125" style="16" customWidth="1"/>
    <col min="2817" max="2817" width="12.6640625" style="16" customWidth="1"/>
    <col min="2818" max="3072" width="8.83203125" style="16" customWidth="1"/>
    <col min="3073" max="3073" width="12.6640625" style="16" customWidth="1"/>
    <col min="3074" max="3328" width="8.83203125" style="16" customWidth="1"/>
    <col min="3329" max="3329" width="12.6640625" style="16" customWidth="1"/>
    <col min="3330" max="3584" width="8.83203125" style="16" customWidth="1"/>
    <col min="3585" max="3585" width="12.6640625" style="16" customWidth="1"/>
    <col min="3586" max="3840" width="8.83203125" style="16" customWidth="1"/>
    <col min="3841" max="3841" width="12.6640625" style="16" customWidth="1"/>
    <col min="3842" max="4096" width="8.83203125" style="16" customWidth="1"/>
    <col min="4097" max="4097" width="12.6640625" style="16" customWidth="1"/>
    <col min="4098" max="4352" width="8.83203125" style="16" customWidth="1"/>
    <col min="4353" max="4353" width="12.6640625" style="16" customWidth="1"/>
    <col min="4354" max="4608" width="8.83203125" style="16" customWidth="1"/>
    <col min="4609" max="4609" width="12.6640625" style="16" customWidth="1"/>
    <col min="4610" max="4864" width="8.83203125" style="16" customWidth="1"/>
    <col min="4865" max="4865" width="12.6640625" style="16" customWidth="1"/>
    <col min="4866" max="5120" width="8.83203125" style="16" customWidth="1"/>
    <col min="5121" max="5121" width="12.6640625" style="16" customWidth="1"/>
    <col min="5122" max="5376" width="8.83203125" style="16" customWidth="1"/>
    <col min="5377" max="5377" width="12.6640625" style="16" customWidth="1"/>
    <col min="5378" max="5632" width="8.83203125" style="16" customWidth="1"/>
    <col min="5633" max="5633" width="12.6640625" style="16" customWidth="1"/>
    <col min="5634" max="5888" width="8.83203125" style="16" customWidth="1"/>
    <col min="5889" max="5889" width="12.6640625" style="16" customWidth="1"/>
    <col min="5890" max="6144" width="8.83203125" style="16" customWidth="1"/>
    <col min="6145" max="6145" width="12.6640625" style="16" customWidth="1"/>
    <col min="6146" max="6400" width="8.83203125" style="16" customWidth="1"/>
    <col min="6401" max="6401" width="12.6640625" style="16" customWidth="1"/>
    <col min="6402" max="6656" width="8.83203125" style="16" customWidth="1"/>
    <col min="6657" max="6657" width="12.6640625" style="16" customWidth="1"/>
    <col min="6658" max="6912" width="8.83203125" style="16" customWidth="1"/>
    <col min="6913" max="6913" width="12.6640625" style="16" customWidth="1"/>
    <col min="6914" max="7168" width="8.83203125" style="16" customWidth="1"/>
    <col min="7169" max="7169" width="12.6640625" style="16" customWidth="1"/>
    <col min="7170" max="7424" width="8.83203125" style="16" customWidth="1"/>
    <col min="7425" max="7425" width="12.6640625" style="16" customWidth="1"/>
    <col min="7426" max="7680" width="8.83203125" style="16" customWidth="1"/>
    <col min="7681" max="7681" width="12.6640625" style="16" customWidth="1"/>
    <col min="7682" max="7936" width="8.83203125" style="16" customWidth="1"/>
    <col min="7937" max="7937" width="12.6640625" style="16" customWidth="1"/>
    <col min="7938" max="8192" width="8.83203125" style="16" customWidth="1"/>
    <col min="8193" max="8193" width="12.6640625" style="16" customWidth="1"/>
    <col min="8194" max="8448" width="8.83203125" style="16" customWidth="1"/>
    <col min="8449" max="8449" width="12.6640625" style="16" customWidth="1"/>
    <col min="8450" max="8704" width="8.83203125" style="16" customWidth="1"/>
    <col min="8705" max="8705" width="12.6640625" style="16" customWidth="1"/>
    <col min="8706" max="8960" width="8.83203125" style="16" customWidth="1"/>
    <col min="8961" max="8961" width="12.6640625" style="16" customWidth="1"/>
    <col min="8962" max="9216" width="8.83203125" style="16" customWidth="1"/>
    <col min="9217" max="9217" width="12.6640625" style="16" customWidth="1"/>
    <col min="9218" max="9472" width="8.83203125" style="16" customWidth="1"/>
    <col min="9473" max="9473" width="12.6640625" style="16" customWidth="1"/>
    <col min="9474" max="9728" width="8.83203125" style="16" customWidth="1"/>
    <col min="9729" max="9729" width="12.6640625" style="16" customWidth="1"/>
    <col min="9730" max="9984" width="8.83203125" style="16" customWidth="1"/>
    <col min="9985" max="9985" width="12.6640625" style="16" customWidth="1"/>
    <col min="9986" max="10240" width="8.83203125" style="16" customWidth="1"/>
    <col min="10241" max="10241" width="12.6640625" style="16" customWidth="1"/>
    <col min="10242" max="10496" width="8.83203125" style="16" customWidth="1"/>
    <col min="10497" max="10497" width="12.6640625" style="16" customWidth="1"/>
    <col min="10498" max="10752" width="8.83203125" style="16" customWidth="1"/>
    <col min="10753" max="10753" width="12.6640625" style="16" customWidth="1"/>
    <col min="10754" max="11008" width="8.83203125" style="16" customWidth="1"/>
    <col min="11009" max="11009" width="12.6640625" style="16" customWidth="1"/>
    <col min="11010" max="11264" width="8.83203125" style="16" customWidth="1"/>
    <col min="11265" max="11265" width="12.6640625" style="16" customWidth="1"/>
    <col min="11266" max="11520" width="8.83203125" style="16" customWidth="1"/>
    <col min="11521" max="11521" width="12.6640625" style="16" customWidth="1"/>
    <col min="11522" max="11776" width="8.83203125" style="16" customWidth="1"/>
    <col min="11777" max="11777" width="12.6640625" style="16" customWidth="1"/>
    <col min="11778" max="12032" width="8.83203125" style="16" customWidth="1"/>
    <col min="12033" max="12033" width="12.6640625" style="16" customWidth="1"/>
    <col min="12034" max="12288" width="8.83203125" style="16" customWidth="1"/>
    <col min="12289" max="12289" width="12.6640625" style="16" customWidth="1"/>
    <col min="12290" max="12544" width="8.83203125" style="16" customWidth="1"/>
    <col min="12545" max="12545" width="12.6640625" style="16" customWidth="1"/>
    <col min="12546" max="12800" width="8.83203125" style="16" customWidth="1"/>
    <col min="12801" max="12801" width="12.6640625" style="16" customWidth="1"/>
    <col min="12802" max="13056" width="8.83203125" style="16" customWidth="1"/>
    <col min="13057" max="13057" width="12.6640625" style="16" customWidth="1"/>
    <col min="13058" max="13312" width="8.83203125" style="16" customWidth="1"/>
    <col min="13313" max="13313" width="12.6640625" style="16" customWidth="1"/>
    <col min="13314" max="13568" width="8.83203125" style="16" customWidth="1"/>
    <col min="13569" max="13569" width="12.6640625" style="16" customWidth="1"/>
    <col min="13570" max="13824" width="8.83203125" style="16" customWidth="1"/>
    <col min="13825" max="13825" width="12.6640625" style="16" customWidth="1"/>
    <col min="13826" max="14080" width="8.83203125" style="16" customWidth="1"/>
    <col min="14081" max="14081" width="12.6640625" style="16" customWidth="1"/>
    <col min="14082" max="14336" width="8.83203125" style="16" customWidth="1"/>
    <col min="14337" max="14337" width="12.6640625" style="16" customWidth="1"/>
    <col min="14338" max="14592" width="8.83203125" style="16" customWidth="1"/>
    <col min="14593" max="14593" width="12.6640625" style="16" customWidth="1"/>
    <col min="14594" max="14848" width="8.83203125" style="16" customWidth="1"/>
    <col min="14849" max="14849" width="12.6640625" style="16" customWidth="1"/>
    <col min="14850" max="15104" width="8.83203125" style="16" customWidth="1"/>
    <col min="15105" max="15105" width="12.6640625" style="16" customWidth="1"/>
    <col min="15106" max="15360" width="8.83203125" style="16" customWidth="1"/>
    <col min="15361" max="15361" width="12.6640625" style="16" customWidth="1"/>
    <col min="15362" max="15616" width="8.83203125" style="16" customWidth="1"/>
    <col min="15617" max="15617" width="12.6640625" style="16" customWidth="1"/>
    <col min="15618" max="15872" width="8.83203125" style="16" customWidth="1"/>
    <col min="15873" max="15873" width="12.6640625" style="16" customWidth="1"/>
    <col min="15874" max="16128" width="8.83203125" style="16" customWidth="1"/>
    <col min="16129" max="16129" width="12.6640625" style="16" customWidth="1"/>
    <col min="16130" max="16384" width="8.83203125" style="16" customWidth="1"/>
  </cols>
  <sheetData>
    <row r="1" spans="1:24" ht="18" customHeight="1" x14ac:dyDescent="0.2">
      <c r="A1" s="76" t="s">
        <v>120</v>
      </c>
    </row>
    <row r="2" spans="1:24" ht="12.75" customHeight="1" x14ac:dyDescent="0.15"/>
    <row r="3" spans="1:24" ht="12.75" customHeight="1" x14ac:dyDescent="0.15"/>
    <row r="4" spans="1:24" ht="12.75" customHeight="1" x14ac:dyDescent="0.15">
      <c r="A4" s="77" t="s">
        <v>114</v>
      </c>
    </row>
    <row r="5" spans="1:24" ht="12.75" customHeight="1" x14ac:dyDescent="0.15">
      <c r="A5" s="16" t="s">
        <v>115</v>
      </c>
    </row>
    <row r="6" spans="1:24" ht="12.75" customHeight="1" x14ac:dyDescent="0.15">
      <c r="A6" s="77" t="s">
        <v>116</v>
      </c>
      <c r="E6" s="16">
        <v>60</v>
      </c>
    </row>
    <row r="7" spans="1:24" ht="12.75" customHeight="1" x14ac:dyDescent="0.15">
      <c r="A7" s="77" t="s">
        <v>117</v>
      </c>
      <c r="E7" s="16">
        <v>105</v>
      </c>
    </row>
    <row r="8" spans="1:24" ht="12.75" customHeight="1" x14ac:dyDescent="0.15">
      <c r="A8" s="77" t="s">
        <v>118</v>
      </c>
      <c r="E8" s="16">
        <v>2015</v>
      </c>
    </row>
    <row r="9" spans="1:24" ht="12.75" customHeight="1" x14ac:dyDescent="0.15">
      <c r="A9" s="77" t="s">
        <v>119</v>
      </c>
      <c r="E9" s="16">
        <v>2035</v>
      </c>
    </row>
    <row r="10" spans="1:24" ht="12.75" customHeight="1" x14ac:dyDescent="0.15">
      <c r="A10" s="77"/>
    </row>
    <row r="11" spans="1:24" ht="12.75" customHeight="1" x14ac:dyDescent="0.15">
      <c r="B11" s="78" t="s">
        <v>5</v>
      </c>
      <c r="C11" s="78"/>
      <c r="D11" s="78" t="s">
        <v>0</v>
      </c>
    </row>
    <row r="12" spans="1:24" ht="12.75" customHeight="1" x14ac:dyDescent="0.15">
      <c r="D12" s="78">
        <v>2015</v>
      </c>
      <c r="E12" s="78">
        <v>2016</v>
      </c>
      <c r="F12" s="78">
        <v>2017</v>
      </c>
      <c r="G12" s="78">
        <v>2018</v>
      </c>
      <c r="H12" s="78">
        <v>2019</v>
      </c>
      <c r="I12" s="78">
        <v>2020</v>
      </c>
      <c r="J12" s="78">
        <v>2021</v>
      </c>
      <c r="K12" s="78">
        <v>2022</v>
      </c>
      <c r="L12" s="78">
        <v>2023</v>
      </c>
      <c r="M12" s="78">
        <v>2024</v>
      </c>
      <c r="N12" s="78">
        <v>2025</v>
      </c>
      <c r="O12" s="78">
        <v>2026</v>
      </c>
      <c r="P12" s="78">
        <v>2027</v>
      </c>
      <c r="Q12" s="78">
        <v>2028</v>
      </c>
      <c r="R12" s="78">
        <v>2029</v>
      </c>
      <c r="S12" s="78">
        <v>2030</v>
      </c>
      <c r="T12" s="78">
        <v>2031</v>
      </c>
      <c r="U12" s="78">
        <v>2032</v>
      </c>
      <c r="V12" s="78">
        <v>2033</v>
      </c>
      <c r="W12" s="78">
        <v>2034</v>
      </c>
      <c r="X12" s="78">
        <v>2035</v>
      </c>
    </row>
    <row r="13" spans="1:24" ht="12.75" customHeight="1" x14ac:dyDescent="0.15">
      <c r="B13" s="78">
        <v>60</v>
      </c>
      <c r="D13" s="16">
        <v>1.455E-2</v>
      </c>
      <c r="E13" s="16">
        <v>1.4120000000000001E-2</v>
      </c>
      <c r="F13" s="16">
        <v>1.3679999999999999E-2</v>
      </c>
      <c r="G13" s="16">
        <v>1.324E-2</v>
      </c>
      <c r="H13" s="16">
        <v>1.281E-2</v>
      </c>
      <c r="I13" s="16">
        <v>1.2370000000000001E-2</v>
      </c>
      <c r="J13" s="16">
        <v>1.193E-2</v>
      </c>
      <c r="K13" s="16">
        <v>1.149E-2</v>
      </c>
      <c r="L13" s="16">
        <v>1.106E-2</v>
      </c>
      <c r="M13" s="16">
        <v>1.0619999999999999E-2</v>
      </c>
      <c r="N13" s="16">
        <v>1.018E-2</v>
      </c>
      <c r="O13" s="16">
        <v>9.75E-3</v>
      </c>
      <c r="P13" s="16">
        <v>9.3100000000000006E-3</v>
      </c>
      <c r="Q13" s="16">
        <v>8.8699999999999994E-3</v>
      </c>
      <c r="R13" s="16">
        <v>8.4399999999999996E-3</v>
      </c>
      <c r="S13" s="16">
        <v>8.0000000000000002E-3</v>
      </c>
      <c r="T13" s="16">
        <v>8.0000000000000002E-3</v>
      </c>
      <c r="U13" s="16">
        <v>8.0000000000000002E-3</v>
      </c>
      <c r="V13" s="16">
        <v>8.0000000000000002E-3</v>
      </c>
      <c r="W13" s="16">
        <v>8.0000000000000002E-3</v>
      </c>
      <c r="X13" s="16">
        <v>8.0000000000000002E-3</v>
      </c>
    </row>
    <row r="14" spans="1:24" ht="12.75" customHeight="1" x14ac:dyDescent="0.15">
      <c r="B14" s="78">
        <v>61</v>
      </c>
      <c r="D14" s="16">
        <v>1.4930000000000001E-2</v>
      </c>
      <c r="E14" s="16">
        <v>1.447E-2</v>
      </c>
      <c r="F14" s="16">
        <v>1.401E-2</v>
      </c>
      <c r="G14" s="16">
        <v>1.355E-2</v>
      </c>
      <c r="H14" s="16">
        <v>1.308E-2</v>
      </c>
      <c r="I14" s="16">
        <v>1.2619999999999999E-2</v>
      </c>
      <c r="J14" s="16">
        <v>1.2160000000000001E-2</v>
      </c>
      <c r="K14" s="16">
        <v>1.17E-2</v>
      </c>
      <c r="L14" s="16">
        <v>1.123E-2</v>
      </c>
      <c r="M14" s="16">
        <v>1.077E-2</v>
      </c>
      <c r="N14" s="16">
        <v>1.031E-2</v>
      </c>
      <c r="O14" s="16">
        <v>9.8499999999999994E-3</v>
      </c>
      <c r="P14" s="16">
        <v>9.3900000000000008E-3</v>
      </c>
      <c r="Q14" s="16">
        <v>8.9200000000000008E-3</v>
      </c>
      <c r="R14" s="16">
        <v>8.4600000000000005E-3</v>
      </c>
      <c r="S14" s="16">
        <v>8.0000000000000002E-3</v>
      </c>
      <c r="T14" s="16">
        <v>8.0000000000000002E-3</v>
      </c>
      <c r="U14" s="16">
        <v>8.0000000000000002E-3</v>
      </c>
      <c r="V14" s="16">
        <v>8.0000000000000002E-3</v>
      </c>
      <c r="W14" s="16">
        <v>8.0000000000000002E-3</v>
      </c>
      <c r="X14" s="16">
        <v>8.0000000000000002E-3</v>
      </c>
    </row>
    <row r="15" spans="1:24" ht="12.75" customHeight="1" x14ac:dyDescent="0.15">
      <c r="B15" s="78">
        <v>62</v>
      </c>
      <c r="D15" s="16">
        <v>1.5310000000000001E-2</v>
      </c>
      <c r="E15" s="16">
        <v>1.482E-2</v>
      </c>
      <c r="F15" s="16">
        <v>1.434E-2</v>
      </c>
      <c r="G15" s="16">
        <v>1.3849999999999999E-2</v>
      </c>
      <c r="H15" s="16">
        <v>1.336E-2</v>
      </c>
      <c r="I15" s="16">
        <v>1.2869999999999999E-2</v>
      </c>
      <c r="J15" s="16">
        <v>1.239E-2</v>
      </c>
      <c r="K15" s="16">
        <v>1.1900000000000001E-2</v>
      </c>
      <c r="L15" s="16">
        <v>1.141E-2</v>
      </c>
      <c r="M15" s="16">
        <v>1.0919999999999999E-2</v>
      </c>
      <c r="N15" s="16">
        <v>1.044E-2</v>
      </c>
      <c r="O15" s="16">
        <v>9.9500000000000005E-3</v>
      </c>
      <c r="P15" s="16">
        <v>9.4599999999999997E-3</v>
      </c>
      <c r="Q15" s="16">
        <v>8.9700000000000005E-3</v>
      </c>
      <c r="R15" s="16">
        <v>8.4899999999999993E-3</v>
      </c>
      <c r="S15" s="16">
        <v>8.0000000000000002E-3</v>
      </c>
      <c r="T15" s="16">
        <v>8.0000000000000002E-3</v>
      </c>
      <c r="U15" s="16">
        <v>8.0000000000000002E-3</v>
      </c>
      <c r="V15" s="16">
        <v>8.0000000000000002E-3</v>
      </c>
      <c r="W15" s="16">
        <v>8.0000000000000002E-3</v>
      </c>
      <c r="X15" s="16">
        <v>8.0000000000000002E-3</v>
      </c>
    </row>
    <row r="16" spans="1:24" ht="12.75" customHeight="1" x14ac:dyDescent="0.15">
      <c r="B16" s="78">
        <v>63</v>
      </c>
      <c r="D16" s="16">
        <v>1.5689999999999999E-2</v>
      </c>
      <c r="E16" s="16">
        <v>1.5180000000000001E-2</v>
      </c>
      <c r="F16" s="16">
        <v>1.4659999999999999E-2</v>
      </c>
      <c r="G16" s="16">
        <v>1.4149999999999999E-2</v>
      </c>
      <c r="H16" s="16">
        <v>1.3639999999999999E-2</v>
      </c>
      <c r="I16" s="16">
        <v>1.3129999999999999E-2</v>
      </c>
      <c r="J16" s="16">
        <v>1.261E-2</v>
      </c>
      <c r="K16" s="16">
        <v>1.21E-2</v>
      </c>
      <c r="L16" s="16">
        <v>1.159E-2</v>
      </c>
      <c r="M16" s="16">
        <v>1.108E-2</v>
      </c>
      <c r="N16" s="16">
        <v>1.056E-2</v>
      </c>
      <c r="O16" s="16">
        <v>1.005E-2</v>
      </c>
      <c r="P16" s="16">
        <v>9.5399999999999999E-3</v>
      </c>
      <c r="Q16" s="16">
        <v>9.0299999999999998E-3</v>
      </c>
      <c r="R16" s="16">
        <v>8.5100000000000002E-3</v>
      </c>
      <c r="S16" s="16">
        <v>8.0000000000000002E-3</v>
      </c>
      <c r="T16" s="16">
        <v>8.0000000000000002E-3</v>
      </c>
      <c r="U16" s="16">
        <v>8.0000000000000002E-3</v>
      </c>
      <c r="V16" s="16">
        <v>8.0000000000000002E-3</v>
      </c>
      <c r="W16" s="16">
        <v>8.0000000000000002E-3</v>
      </c>
      <c r="X16" s="16">
        <v>8.0000000000000002E-3</v>
      </c>
    </row>
    <row r="17" spans="2:24" ht="12.75" customHeight="1" x14ac:dyDescent="0.15">
      <c r="B17" s="78">
        <v>64</v>
      </c>
      <c r="D17" s="16">
        <v>1.6070000000000001E-2</v>
      </c>
      <c r="E17" s="16">
        <v>1.553E-2</v>
      </c>
      <c r="F17" s="16">
        <v>1.499E-2</v>
      </c>
      <c r="G17" s="16">
        <v>1.4449999999999999E-2</v>
      </c>
      <c r="H17" s="16">
        <v>1.392E-2</v>
      </c>
      <c r="I17" s="16">
        <v>1.338E-2</v>
      </c>
      <c r="J17" s="16">
        <v>1.2840000000000001E-2</v>
      </c>
      <c r="K17" s="16">
        <v>1.23E-2</v>
      </c>
      <c r="L17" s="16">
        <v>1.1769999999999999E-2</v>
      </c>
      <c r="M17" s="16">
        <v>1.123E-2</v>
      </c>
      <c r="N17" s="16">
        <v>1.069E-2</v>
      </c>
      <c r="O17" s="16">
        <v>1.0149999999999999E-2</v>
      </c>
      <c r="P17" s="16">
        <v>9.6100000000000005E-3</v>
      </c>
      <c r="Q17" s="16">
        <v>9.0799999999999995E-3</v>
      </c>
      <c r="R17" s="16">
        <v>8.5400000000000007E-3</v>
      </c>
      <c r="S17" s="16">
        <v>8.0000000000000002E-3</v>
      </c>
      <c r="T17" s="16">
        <v>8.0000000000000002E-3</v>
      </c>
      <c r="U17" s="16">
        <v>8.0000000000000002E-3</v>
      </c>
      <c r="V17" s="16">
        <v>8.0000000000000002E-3</v>
      </c>
      <c r="W17" s="16">
        <v>8.0000000000000002E-3</v>
      </c>
      <c r="X17" s="16">
        <v>8.0000000000000002E-3</v>
      </c>
    </row>
    <row r="18" spans="2:24" ht="12.75" customHeight="1" x14ac:dyDescent="0.15">
      <c r="B18" s="78">
        <v>65</v>
      </c>
      <c r="D18" s="16">
        <v>1.6449999999999999E-2</v>
      </c>
      <c r="E18" s="16">
        <v>1.5879999999999998E-2</v>
      </c>
      <c r="F18" s="16">
        <v>1.532E-2</v>
      </c>
      <c r="G18" s="16">
        <v>1.4760000000000001E-2</v>
      </c>
      <c r="H18" s="16">
        <v>1.4189999999999999E-2</v>
      </c>
      <c r="I18" s="16">
        <v>1.363E-2</v>
      </c>
      <c r="J18" s="16">
        <v>1.307E-2</v>
      </c>
      <c r="K18" s="16">
        <v>1.251E-2</v>
      </c>
      <c r="L18" s="16">
        <v>1.1939999999999999E-2</v>
      </c>
      <c r="M18" s="16">
        <v>1.1379999999999999E-2</v>
      </c>
      <c r="N18" s="16">
        <v>1.082E-2</v>
      </c>
      <c r="O18" s="16">
        <v>1.025E-2</v>
      </c>
      <c r="P18" s="16">
        <v>9.6900000000000007E-3</v>
      </c>
      <c r="Q18" s="16">
        <v>9.1299999999999992E-3</v>
      </c>
      <c r="R18" s="16">
        <v>8.5599999999999999E-3</v>
      </c>
      <c r="S18" s="16">
        <v>8.0000000000000002E-3</v>
      </c>
      <c r="T18" s="16">
        <v>8.0000000000000002E-3</v>
      </c>
      <c r="U18" s="16">
        <v>8.0000000000000002E-3</v>
      </c>
      <c r="V18" s="16">
        <v>8.0000000000000002E-3</v>
      </c>
      <c r="W18" s="16">
        <v>8.0000000000000002E-3</v>
      </c>
      <c r="X18" s="16">
        <v>8.0000000000000002E-3</v>
      </c>
    </row>
    <row r="19" spans="2:24" ht="12.75" customHeight="1" x14ac:dyDescent="0.15">
      <c r="B19" s="78">
        <v>66</v>
      </c>
      <c r="D19" s="16">
        <v>1.6449999999999999E-2</v>
      </c>
      <c r="E19" s="16">
        <v>1.5879999999999998E-2</v>
      </c>
      <c r="F19" s="16">
        <v>1.532E-2</v>
      </c>
      <c r="G19" s="16">
        <v>1.4760000000000001E-2</v>
      </c>
      <c r="H19" s="16">
        <v>1.4189999999999999E-2</v>
      </c>
      <c r="I19" s="16">
        <v>1.363E-2</v>
      </c>
      <c r="J19" s="16">
        <v>1.307E-2</v>
      </c>
      <c r="K19" s="16">
        <v>1.251E-2</v>
      </c>
      <c r="L19" s="16">
        <v>1.1939999999999999E-2</v>
      </c>
      <c r="M19" s="16">
        <v>1.1379999999999999E-2</v>
      </c>
      <c r="N19" s="16">
        <v>1.082E-2</v>
      </c>
      <c r="O19" s="16">
        <v>1.025E-2</v>
      </c>
      <c r="P19" s="16">
        <v>9.6900000000000007E-3</v>
      </c>
      <c r="Q19" s="16">
        <v>9.1299999999999992E-3</v>
      </c>
      <c r="R19" s="16">
        <v>8.5599999999999999E-3</v>
      </c>
      <c r="S19" s="16">
        <v>8.0000000000000002E-3</v>
      </c>
      <c r="T19" s="16">
        <v>8.0000000000000002E-3</v>
      </c>
      <c r="U19" s="16">
        <v>8.0000000000000002E-3</v>
      </c>
      <c r="V19" s="16">
        <v>8.0000000000000002E-3</v>
      </c>
      <c r="W19" s="16">
        <v>8.0000000000000002E-3</v>
      </c>
      <c r="X19" s="16">
        <v>8.0000000000000002E-3</v>
      </c>
    </row>
    <row r="20" spans="2:24" ht="12.75" customHeight="1" x14ac:dyDescent="0.15">
      <c r="B20" s="78">
        <v>67</v>
      </c>
      <c r="D20" s="16">
        <v>1.6449999999999999E-2</v>
      </c>
      <c r="E20" s="16">
        <v>1.5879999999999998E-2</v>
      </c>
      <c r="F20" s="16">
        <v>1.532E-2</v>
      </c>
      <c r="G20" s="16">
        <v>1.4760000000000001E-2</v>
      </c>
      <c r="H20" s="16">
        <v>1.4189999999999999E-2</v>
      </c>
      <c r="I20" s="16">
        <v>1.363E-2</v>
      </c>
      <c r="J20" s="16">
        <v>1.307E-2</v>
      </c>
      <c r="K20" s="16">
        <v>1.251E-2</v>
      </c>
      <c r="L20" s="16">
        <v>1.1939999999999999E-2</v>
      </c>
      <c r="M20" s="16">
        <v>1.1379999999999999E-2</v>
      </c>
      <c r="N20" s="16">
        <v>1.082E-2</v>
      </c>
      <c r="O20" s="16">
        <v>1.025E-2</v>
      </c>
      <c r="P20" s="16">
        <v>9.6900000000000007E-3</v>
      </c>
      <c r="Q20" s="16">
        <v>9.1299999999999992E-3</v>
      </c>
      <c r="R20" s="16">
        <v>8.5599999999999999E-3</v>
      </c>
      <c r="S20" s="16">
        <v>8.0000000000000002E-3</v>
      </c>
      <c r="T20" s="16">
        <v>8.0000000000000002E-3</v>
      </c>
      <c r="U20" s="16">
        <v>8.0000000000000002E-3</v>
      </c>
      <c r="V20" s="16">
        <v>8.0000000000000002E-3</v>
      </c>
      <c r="W20" s="16">
        <v>8.0000000000000002E-3</v>
      </c>
      <c r="X20" s="16">
        <v>8.0000000000000002E-3</v>
      </c>
    </row>
    <row r="21" spans="2:24" ht="12.75" customHeight="1" x14ac:dyDescent="0.15">
      <c r="B21" s="78">
        <v>68</v>
      </c>
      <c r="D21" s="16">
        <v>1.6449999999999999E-2</v>
      </c>
      <c r="E21" s="16">
        <v>1.5879999999999998E-2</v>
      </c>
      <c r="F21" s="16">
        <v>1.532E-2</v>
      </c>
      <c r="G21" s="16">
        <v>1.4760000000000001E-2</v>
      </c>
      <c r="H21" s="16">
        <v>1.4189999999999999E-2</v>
      </c>
      <c r="I21" s="16">
        <v>1.363E-2</v>
      </c>
      <c r="J21" s="16">
        <v>1.307E-2</v>
      </c>
      <c r="K21" s="16">
        <v>1.251E-2</v>
      </c>
      <c r="L21" s="16">
        <v>1.1939999999999999E-2</v>
      </c>
      <c r="M21" s="16">
        <v>1.1379999999999999E-2</v>
      </c>
      <c r="N21" s="16">
        <v>1.082E-2</v>
      </c>
      <c r="O21" s="16">
        <v>1.025E-2</v>
      </c>
      <c r="P21" s="16">
        <v>9.6900000000000007E-3</v>
      </c>
      <c r="Q21" s="16">
        <v>9.1299999999999992E-3</v>
      </c>
      <c r="R21" s="16">
        <v>8.5599999999999999E-3</v>
      </c>
      <c r="S21" s="16">
        <v>8.0000000000000002E-3</v>
      </c>
      <c r="T21" s="16">
        <v>8.0000000000000002E-3</v>
      </c>
      <c r="U21" s="16">
        <v>8.0000000000000002E-3</v>
      </c>
      <c r="V21" s="16">
        <v>8.0000000000000002E-3</v>
      </c>
      <c r="W21" s="16">
        <v>8.0000000000000002E-3</v>
      </c>
      <c r="X21" s="16">
        <v>8.0000000000000002E-3</v>
      </c>
    </row>
    <row r="22" spans="2:24" ht="12.75" customHeight="1" x14ac:dyDescent="0.15">
      <c r="B22" s="78">
        <v>69</v>
      </c>
      <c r="D22" s="16">
        <v>1.6449999999999999E-2</v>
      </c>
      <c r="E22" s="16">
        <v>1.5879999999999998E-2</v>
      </c>
      <c r="F22" s="16">
        <v>1.532E-2</v>
      </c>
      <c r="G22" s="16">
        <v>1.4760000000000001E-2</v>
      </c>
      <c r="H22" s="16">
        <v>1.4189999999999999E-2</v>
      </c>
      <c r="I22" s="16">
        <v>1.363E-2</v>
      </c>
      <c r="J22" s="16">
        <v>1.307E-2</v>
      </c>
      <c r="K22" s="16">
        <v>1.251E-2</v>
      </c>
      <c r="L22" s="16">
        <v>1.1939999999999999E-2</v>
      </c>
      <c r="M22" s="16">
        <v>1.1379999999999999E-2</v>
      </c>
      <c r="N22" s="16">
        <v>1.082E-2</v>
      </c>
      <c r="O22" s="16">
        <v>1.025E-2</v>
      </c>
      <c r="P22" s="16">
        <v>9.6900000000000007E-3</v>
      </c>
      <c r="Q22" s="16">
        <v>9.1299999999999992E-3</v>
      </c>
      <c r="R22" s="16">
        <v>8.5599999999999999E-3</v>
      </c>
      <c r="S22" s="16">
        <v>8.0000000000000002E-3</v>
      </c>
      <c r="T22" s="16">
        <v>8.0000000000000002E-3</v>
      </c>
      <c r="U22" s="16">
        <v>8.0000000000000002E-3</v>
      </c>
      <c r="V22" s="16">
        <v>8.0000000000000002E-3</v>
      </c>
      <c r="W22" s="16">
        <v>8.0000000000000002E-3</v>
      </c>
      <c r="X22" s="16">
        <v>8.0000000000000002E-3</v>
      </c>
    </row>
    <row r="23" spans="2:24" ht="12.75" customHeight="1" x14ac:dyDescent="0.15">
      <c r="B23" s="78">
        <v>70</v>
      </c>
      <c r="D23" s="16">
        <v>1.6449999999999999E-2</v>
      </c>
      <c r="E23" s="16">
        <v>1.5879999999999998E-2</v>
      </c>
      <c r="F23" s="16">
        <v>1.532E-2</v>
      </c>
      <c r="G23" s="16">
        <v>1.4760000000000001E-2</v>
      </c>
      <c r="H23" s="16">
        <v>1.4189999999999999E-2</v>
      </c>
      <c r="I23" s="16">
        <v>1.363E-2</v>
      </c>
      <c r="J23" s="16">
        <v>1.307E-2</v>
      </c>
      <c r="K23" s="16">
        <v>1.251E-2</v>
      </c>
      <c r="L23" s="16">
        <v>1.1939999999999999E-2</v>
      </c>
      <c r="M23" s="16">
        <v>1.1379999999999999E-2</v>
      </c>
      <c r="N23" s="16">
        <v>1.082E-2</v>
      </c>
      <c r="O23" s="16">
        <v>1.025E-2</v>
      </c>
      <c r="P23" s="16">
        <v>9.6900000000000007E-3</v>
      </c>
      <c r="Q23" s="16">
        <v>9.1299999999999992E-3</v>
      </c>
      <c r="R23" s="16">
        <v>8.5599999999999999E-3</v>
      </c>
      <c r="S23" s="16">
        <v>8.0000000000000002E-3</v>
      </c>
      <c r="T23" s="16">
        <v>8.0000000000000002E-3</v>
      </c>
      <c r="U23" s="16">
        <v>8.0000000000000002E-3</v>
      </c>
      <c r="V23" s="16">
        <v>8.0000000000000002E-3</v>
      </c>
      <c r="W23" s="16">
        <v>8.0000000000000002E-3</v>
      </c>
      <c r="X23" s="16">
        <v>8.0000000000000002E-3</v>
      </c>
    </row>
    <row r="24" spans="2:24" ht="12.75" customHeight="1" x14ac:dyDescent="0.15">
      <c r="B24" s="78">
        <v>71</v>
      </c>
      <c r="D24" s="16">
        <v>1.6449999999999999E-2</v>
      </c>
      <c r="E24" s="16">
        <v>1.5879999999999998E-2</v>
      </c>
      <c r="F24" s="16">
        <v>1.532E-2</v>
      </c>
      <c r="G24" s="16">
        <v>1.4760000000000001E-2</v>
      </c>
      <c r="H24" s="16">
        <v>1.4189999999999999E-2</v>
      </c>
      <c r="I24" s="16">
        <v>1.363E-2</v>
      </c>
      <c r="J24" s="16">
        <v>1.307E-2</v>
      </c>
      <c r="K24" s="16">
        <v>1.251E-2</v>
      </c>
      <c r="L24" s="16">
        <v>1.1939999999999999E-2</v>
      </c>
      <c r="M24" s="16">
        <v>1.1379999999999999E-2</v>
      </c>
      <c r="N24" s="16">
        <v>1.082E-2</v>
      </c>
      <c r="O24" s="16">
        <v>1.025E-2</v>
      </c>
      <c r="P24" s="16">
        <v>9.6900000000000007E-3</v>
      </c>
      <c r="Q24" s="16">
        <v>9.1299999999999992E-3</v>
      </c>
      <c r="R24" s="16">
        <v>8.5599999999999999E-3</v>
      </c>
      <c r="S24" s="16">
        <v>8.0000000000000002E-3</v>
      </c>
      <c r="T24" s="16">
        <v>8.0000000000000002E-3</v>
      </c>
      <c r="U24" s="16">
        <v>8.0000000000000002E-3</v>
      </c>
      <c r="V24" s="16">
        <v>8.0000000000000002E-3</v>
      </c>
      <c r="W24" s="16">
        <v>8.0000000000000002E-3</v>
      </c>
      <c r="X24" s="16">
        <v>8.0000000000000002E-3</v>
      </c>
    </row>
    <row r="25" spans="2:24" ht="12.75" customHeight="1" x14ac:dyDescent="0.15">
      <c r="B25" s="78">
        <v>72</v>
      </c>
      <c r="D25" s="16">
        <v>1.6449999999999999E-2</v>
      </c>
      <c r="E25" s="16">
        <v>1.5879999999999998E-2</v>
      </c>
      <c r="F25" s="16">
        <v>1.532E-2</v>
      </c>
      <c r="G25" s="16">
        <v>1.4760000000000001E-2</v>
      </c>
      <c r="H25" s="16">
        <v>1.4189999999999999E-2</v>
      </c>
      <c r="I25" s="16">
        <v>1.363E-2</v>
      </c>
      <c r="J25" s="16">
        <v>1.307E-2</v>
      </c>
      <c r="K25" s="16">
        <v>1.251E-2</v>
      </c>
      <c r="L25" s="16">
        <v>1.1939999999999999E-2</v>
      </c>
      <c r="M25" s="16">
        <v>1.1379999999999999E-2</v>
      </c>
      <c r="N25" s="16">
        <v>1.082E-2</v>
      </c>
      <c r="O25" s="16">
        <v>1.025E-2</v>
      </c>
      <c r="P25" s="16">
        <v>9.6900000000000007E-3</v>
      </c>
      <c r="Q25" s="16">
        <v>9.1299999999999992E-3</v>
      </c>
      <c r="R25" s="16">
        <v>8.5599999999999999E-3</v>
      </c>
      <c r="S25" s="16">
        <v>8.0000000000000002E-3</v>
      </c>
      <c r="T25" s="16">
        <v>8.0000000000000002E-3</v>
      </c>
      <c r="U25" s="16">
        <v>8.0000000000000002E-3</v>
      </c>
      <c r="V25" s="16">
        <v>8.0000000000000002E-3</v>
      </c>
      <c r="W25" s="16">
        <v>8.0000000000000002E-3</v>
      </c>
      <c r="X25" s="16">
        <v>8.0000000000000002E-3</v>
      </c>
    </row>
    <row r="26" spans="2:24" ht="12.75" customHeight="1" x14ac:dyDescent="0.15">
      <c r="B26" s="78">
        <v>73</v>
      </c>
      <c r="D26" s="16">
        <v>1.6449999999999999E-2</v>
      </c>
      <c r="E26" s="16">
        <v>1.5879999999999998E-2</v>
      </c>
      <c r="F26" s="16">
        <v>1.532E-2</v>
      </c>
      <c r="G26" s="16">
        <v>1.4760000000000001E-2</v>
      </c>
      <c r="H26" s="16">
        <v>1.4189999999999999E-2</v>
      </c>
      <c r="I26" s="16">
        <v>1.363E-2</v>
      </c>
      <c r="J26" s="16">
        <v>1.307E-2</v>
      </c>
      <c r="K26" s="16">
        <v>1.251E-2</v>
      </c>
      <c r="L26" s="16">
        <v>1.1939999999999999E-2</v>
      </c>
      <c r="M26" s="16">
        <v>1.1379999999999999E-2</v>
      </c>
      <c r="N26" s="16">
        <v>1.082E-2</v>
      </c>
      <c r="O26" s="16">
        <v>1.025E-2</v>
      </c>
      <c r="P26" s="16">
        <v>9.6900000000000007E-3</v>
      </c>
      <c r="Q26" s="16">
        <v>9.1299999999999992E-3</v>
      </c>
      <c r="R26" s="16">
        <v>8.5599999999999999E-3</v>
      </c>
      <c r="S26" s="16">
        <v>8.0000000000000002E-3</v>
      </c>
      <c r="T26" s="16">
        <v>8.0000000000000002E-3</v>
      </c>
      <c r="U26" s="16">
        <v>8.0000000000000002E-3</v>
      </c>
      <c r="V26" s="16">
        <v>8.0000000000000002E-3</v>
      </c>
      <c r="W26" s="16">
        <v>8.0000000000000002E-3</v>
      </c>
      <c r="X26" s="16">
        <v>8.0000000000000002E-3</v>
      </c>
    </row>
    <row r="27" spans="2:24" ht="12.75" customHeight="1" x14ac:dyDescent="0.15">
      <c r="B27" s="78">
        <v>74</v>
      </c>
      <c r="D27" s="16">
        <v>1.6449999999999999E-2</v>
      </c>
      <c r="E27" s="16">
        <v>1.5879999999999998E-2</v>
      </c>
      <c r="F27" s="16">
        <v>1.532E-2</v>
      </c>
      <c r="G27" s="16">
        <v>1.4760000000000001E-2</v>
      </c>
      <c r="H27" s="16">
        <v>1.4189999999999999E-2</v>
      </c>
      <c r="I27" s="16">
        <v>1.363E-2</v>
      </c>
      <c r="J27" s="16">
        <v>1.307E-2</v>
      </c>
      <c r="K27" s="16">
        <v>1.251E-2</v>
      </c>
      <c r="L27" s="16">
        <v>1.1939999999999999E-2</v>
      </c>
      <c r="M27" s="16">
        <v>1.1379999999999999E-2</v>
      </c>
      <c r="N27" s="16">
        <v>1.082E-2</v>
      </c>
      <c r="O27" s="16">
        <v>1.025E-2</v>
      </c>
      <c r="P27" s="16">
        <v>9.6900000000000007E-3</v>
      </c>
      <c r="Q27" s="16">
        <v>9.1299999999999992E-3</v>
      </c>
      <c r="R27" s="16">
        <v>8.5599999999999999E-3</v>
      </c>
      <c r="S27" s="16">
        <v>8.0000000000000002E-3</v>
      </c>
      <c r="T27" s="16">
        <v>8.0000000000000002E-3</v>
      </c>
      <c r="U27" s="16">
        <v>8.0000000000000002E-3</v>
      </c>
      <c r="V27" s="16">
        <v>8.0000000000000002E-3</v>
      </c>
      <c r="W27" s="16">
        <v>8.0000000000000002E-3</v>
      </c>
      <c r="X27" s="16">
        <v>8.0000000000000002E-3</v>
      </c>
    </row>
    <row r="28" spans="2:24" ht="12.75" customHeight="1" x14ac:dyDescent="0.15">
      <c r="B28" s="78">
        <v>75</v>
      </c>
      <c r="D28" s="16">
        <v>1.6449999999999999E-2</v>
      </c>
      <c r="E28" s="16">
        <v>1.5879999999999998E-2</v>
      </c>
      <c r="F28" s="16">
        <v>1.532E-2</v>
      </c>
      <c r="G28" s="16">
        <v>1.4760000000000001E-2</v>
      </c>
      <c r="H28" s="16">
        <v>1.4189999999999999E-2</v>
      </c>
      <c r="I28" s="16">
        <v>1.363E-2</v>
      </c>
      <c r="J28" s="16">
        <v>1.307E-2</v>
      </c>
      <c r="K28" s="16">
        <v>1.251E-2</v>
      </c>
      <c r="L28" s="16">
        <v>1.1939999999999999E-2</v>
      </c>
      <c r="M28" s="16">
        <v>1.1379999999999999E-2</v>
      </c>
      <c r="N28" s="16">
        <v>1.082E-2</v>
      </c>
      <c r="O28" s="16">
        <v>1.025E-2</v>
      </c>
      <c r="P28" s="16">
        <v>9.6900000000000007E-3</v>
      </c>
      <c r="Q28" s="16">
        <v>9.1299999999999992E-3</v>
      </c>
      <c r="R28" s="16">
        <v>8.5599999999999999E-3</v>
      </c>
      <c r="S28" s="16">
        <v>8.0000000000000002E-3</v>
      </c>
      <c r="T28" s="16">
        <v>8.0000000000000002E-3</v>
      </c>
      <c r="U28" s="16">
        <v>8.0000000000000002E-3</v>
      </c>
      <c r="V28" s="16">
        <v>8.0000000000000002E-3</v>
      </c>
      <c r="W28" s="16">
        <v>8.0000000000000002E-3</v>
      </c>
      <c r="X28" s="16">
        <v>8.0000000000000002E-3</v>
      </c>
    </row>
    <row r="29" spans="2:24" ht="12.75" customHeight="1" x14ac:dyDescent="0.15">
      <c r="B29" s="78">
        <v>76</v>
      </c>
      <c r="D29" s="16">
        <v>1.6449999999999999E-2</v>
      </c>
      <c r="E29" s="16">
        <v>1.5879999999999998E-2</v>
      </c>
      <c r="F29" s="16">
        <v>1.532E-2</v>
      </c>
      <c r="G29" s="16">
        <v>1.4760000000000001E-2</v>
      </c>
      <c r="H29" s="16">
        <v>1.4189999999999999E-2</v>
      </c>
      <c r="I29" s="16">
        <v>1.363E-2</v>
      </c>
      <c r="J29" s="16">
        <v>1.307E-2</v>
      </c>
      <c r="K29" s="16">
        <v>1.251E-2</v>
      </c>
      <c r="L29" s="16">
        <v>1.1939999999999999E-2</v>
      </c>
      <c r="M29" s="16">
        <v>1.1379999999999999E-2</v>
      </c>
      <c r="N29" s="16">
        <v>1.082E-2</v>
      </c>
      <c r="O29" s="16">
        <v>1.025E-2</v>
      </c>
      <c r="P29" s="16">
        <v>9.6900000000000007E-3</v>
      </c>
      <c r="Q29" s="16">
        <v>9.1299999999999992E-3</v>
      </c>
      <c r="R29" s="16">
        <v>8.5599999999999999E-3</v>
      </c>
      <c r="S29" s="16">
        <v>8.0000000000000002E-3</v>
      </c>
      <c r="T29" s="16">
        <v>8.0000000000000002E-3</v>
      </c>
      <c r="U29" s="16">
        <v>8.0000000000000002E-3</v>
      </c>
      <c r="V29" s="16">
        <v>8.0000000000000002E-3</v>
      </c>
      <c r="W29" s="16">
        <v>8.0000000000000002E-3</v>
      </c>
      <c r="X29" s="16">
        <v>8.0000000000000002E-3</v>
      </c>
    </row>
    <row r="30" spans="2:24" ht="12.75" customHeight="1" x14ac:dyDescent="0.15">
      <c r="B30" s="78">
        <v>77</v>
      </c>
      <c r="D30" s="16">
        <v>1.6449999999999999E-2</v>
      </c>
      <c r="E30" s="16">
        <v>1.5879999999999998E-2</v>
      </c>
      <c r="F30" s="16">
        <v>1.532E-2</v>
      </c>
      <c r="G30" s="16">
        <v>1.4760000000000001E-2</v>
      </c>
      <c r="H30" s="16">
        <v>1.4189999999999999E-2</v>
      </c>
      <c r="I30" s="16">
        <v>1.363E-2</v>
      </c>
      <c r="J30" s="16">
        <v>1.307E-2</v>
      </c>
      <c r="K30" s="16">
        <v>1.251E-2</v>
      </c>
      <c r="L30" s="16">
        <v>1.1939999999999999E-2</v>
      </c>
      <c r="M30" s="16">
        <v>1.1379999999999999E-2</v>
      </c>
      <c r="N30" s="16">
        <v>1.082E-2</v>
      </c>
      <c r="O30" s="16">
        <v>1.025E-2</v>
      </c>
      <c r="P30" s="16">
        <v>9.6900000000000007E-3</v>
      </c>
      <c r="Q30" s="16">
        <v>9.1299999999999992E-3</v>
      </c>
      <c r="R30" s="16">
        <v>8.5599999999999999E-3</v>
      </c>
      <c r="S30" s="16">
        <v>8.0000000000000002E-3</v>
      </c>
      <c r="T30" s="16">
        <v>8.0000000000000002E-3</v>
      </c>
      <c r="U30" s="16">
        <v>8.0000000000000002E-3</v>
      </c>
      <c r="V30" s="16">
        <v>8.0000000000000002E-3</v>
      </c>
      <c r="W30" s="16">
        <v>8.0000000000000002E-3</v>
      </c>
      <c r="X30" s="16">
        <v>8.0000000000000002E-3</v>
      </c>
    </row>
    <row r="31" spans="2:24" ht="12.75" customHeight="1" x14ac:dyDescent="0.15">
      <c r="B31" s="78">
        <v>78</v>
      </c>
      <c r="D31" s="16">
        <v>1.6449999999999999E-2</v>
      </c>
      <c r="E31" s="16">
        <v>1.5879999999999998E-2</v>
      </c>
      <c r="F31" s="16">
        <v>1.532E-2</v>
      </c>
      <c r="G31" s="16">
        <v>1.4760000000000001E-2</v>
      </c>
      <c r="H31" s="16">
        <v>1.4189999999999999E-2</v>
      </c>
      <c r="I31" s="16">
        <v>1.363E-2</v>
      </c>
      <c r="J31" s="16">
        <v>1.307E-2</v>
      </c>
      <c r="K31" s="16">
        <v>1.251E-2</v>
      </c>
      <c r="L31" s="16">
        <v>1.1939999999999999E-2</v>
      </c>
      <c r="M31" s="16">
        <v>1.1379999999999999E-2</v>
      </c>
      <c r="N31" s="16">
        <v>1.082E-2</v>
      </c>
      <c r="O31" s="16">
        <v>1.025E-2</v>
      </c>
      <c r="P31" s="16">
        <v>9.6900000000000007E-3</v>
      </c>
      <c r="Q31" s="16">
        <v>9.1299999999999992E-3</v>
      </c>
      <c r="R31" s="16">
        <v>8.5599999999999999E-3</v>
      </c>
      <c r="S31" s="16">
        <v>8.0000000000000002E-3</v>
      </c>
      <c r="T31" s="16">
        <v>8.0000000000000002E-3</v>
      </c>
      <c r="U31" s="16">
        <v>8.0000000000000002E-3</v>
      </c>
      <c r="V31" s="16">
        <v>8.0000000000000002E-3</v>
      </c>
      <c r="W31" s="16">
        <v>8.0000000000000002E-3</v>
      </c>
      <c r="X31" s="16">
        <v>8.0000000000000002E-3</v>
      </c>
    </row>
    <row r="32" spans="2:24" ht="12.75" customHeight="1" x14ac:dyDescent="0.15">
      <c r="B32" s="78">
        <v>79</v>
      </c>
      <c r="D32" s="16">
        <v>1.6449999999999999E-2</v>
      </c>
      <c r="E32" s="16">
        <v>1.5879999999999998E-2</v>
      </c>
      <c r="F32" s="16">
        <v>1.532E-2</v>
      </c>
      <c r="G32" s="16">
        <v>1.4760000000000001E-2</v>
      </c>
      <c r="H32" s="16">
        <v>1.4189999999999999E-2</v>
      </c>
      <c r="I32" s="16">
        <v>1.363E-2</v>
      </c>
      <c r="J32" s="16">
        <v>1.307E-2</v>
      </c>
      <c r="K32" s="16">
        <v>1.251E-2</v>
      </c>
      <c r="L32" s="16">
        <v>1.1939999999999999E-2</v>
      </c>
      <c r="M32" s="16">
        <v>1.1379999999999999E-2</v>
      </c>
      <c r="N32" s="16">
        <v>1.082E-2</v>
      </c>
      <c r="O32" s="16">
        <v>1.025E-2</v>
      </c>
      <c r="P32" s="16">
        <v>9.6900000000000007E-3</v>
      </c>
      <c r="Q32" s="16">
        <v>9.1299999999999992E-3</v>
      </c>
      <c r="R32" s="16">
        <v>8.5599999999999999E-3</v>
      </c>
      <c r="S32" s="16">
        <v>8.0000000000000002E-3</v>
      </c>
      <c r="T32" s="16">
        <v>8.0000000000000002E-3</v>
      </c>
      <c r="U32" s="16">
        <v>8.0000000000000002E-3</v>
      </c>
      <c r="V32" s="16">
        <v>8.0000000000000002E-3</v>
      </c>
      <c r="W32" s="16">
        <v>8.0000000000000002E-3</v>
      </c>
      <c r="X32" s="16">
        <v>8.0000000000000002E-3</v>
      </c>
    </row>
    <row r="33" spans="2:24" ht="12.75" customHeight="1" x14ac:dyDescent="0.15">
      <c r="B33" s="78">
        <v>80</v>
      </c>
      <c r="D33" s="16">
        <v>1.6449999999999999E-2</v>
      </c>
      <c r="E33" s="16">
        <v>1.5879999999999998E-2</v>
      </c>
      <c r="F33" s="16">
        <v>1.532E-2</v>
      </c>
      <c r="G33" s="16">
        <v>1.4760000000000001E-2</v>
      </c>
      <c r="H33" s="16">
        <v>1.4189999999999999E-2</v>
      </c>
      <c r="I33" s="16">
        <v>1.363E-2</v>
      </c>
      <c r="J33" s="16">
        <v>1.307E-2</v>
      </c>
      <c r="K33" s="16">
        <v>1.251E-2</v>
      </c>
      <c r="L33" s="16">
        <v>1.1939999999999999E-2</v>
      </c>
      <c r="M33" s="16">
        <v>1.1379999999999999E-2</v>
      </c>
      <c r="N33" s="16">
        <v>1.082E-2</v>
      </c>
      <c r="O33" s="16">
        <v>1.025E-2</v>
      </c>
      <c r="P33" s="16">
        <v>9.6900000000000007E-3</v>
      </c>
      <c r="Q33" s="16">
        <v>9.1299999999999992E-3</v>
      </c>
      <c r="R33" s="16">
        <v>8.5599999999999999E-3</v>
      </c>
      <c r="S33" s="16">
        <v>8.0000000000000002E-3</v>
      </c>
      <c r="T33" s="16">
        <v>8.0000000000000002E-3</v>
      </c>
      <c r="U33" s="16">
        <v>8.0000000000000002E-3</v>
      </c>
      <c r="V33" s="16">
        <v>8.0000000000000002E-3</v>
      </c>
      <c r="W33" s="16">
        <v>8.0000000000000002E-3</v>
      </c>
      <c r="X33" s="16">
        <v>8.0000000000000002E-3</v>
      </c>
    </row>
    <row r="34" spans="2:24" ht="12.75" customHeight="1" x14ac:dyDescent="0.15">
      <c r="B34" s="78">
        <v>81</v>
      </c>
      <c r="D34" s="16">
        <v>1.6449999999999999E-2</v>
      </c>
      <c r="E34" s="16">
        <v>1.5879999999999998E-2</v>
      </c>
      <c r="F34" s="16">
        <v>1.532E-2</v>
      </c>
      <c r="G34" s="16">
        <v>1.4760000000000001E-2</v>
      </c>
      <c r="H34" s="16">
        <v>1.4189999999999999E-2</v>
      </c>
      <c r="I34" s="16">
        <v>1.363E-2</v>
      </c>
      <c r="J34" s="16">
        <v>1.307E-2</v>
      </c>
      <c r="K34" s="16">
        <v>1.251E-2</v>
      </c>
      <c r="L34" s="16">
        <v>1.1939999999999999E-2</v>
      </c>
      <c r="M34" s="16">
        <v>1.1379999999999999E-2</v>
      </c>
      <c r="N34" s="16">
        <v>1.082E-2</v>
      </c>
      <c r="O34" s="16">
        <v>1.025E-2</v>
      </c>
      <c r="P34" s="16">
        <v>9.6900000000000007E-3</v>
      </c>
      <c r="Q34" s="16">
        <v>9.1299999999999992E-3</v>
      </c>
      <c r="R34" s="16">
        <v>8.5599999999999999E-3</v>
      </c>
      <c r="S34" s="16">
        <v>8.0000000000000002E-3</v>
      </c>
      <c r="T34" s="16">
        <v>8.0000000000000002E-3</v>
      </c>
      <c r="U34" s="16">
        <v>8.0000000000000002E-3</v>
      </c>
      <c r="V34" s="16">
        <v>8.0000000000000002E-3</v>
      </c>
      <c r="W34" s="16">
        <v>8.0000000000000002E-3</v>
      </c>
      <c r="X34" s="16">
        <v>8.0000000000000002E-3</v>
      </c>
    </row>
    <row r="35" spans="2:24" ht="12.75" customHeight="1" x14ac:dyDescent="0.15">
      <c r="B35" s="78">
        <v>82</v>
      </c>
      <c r="D35" s="16">
        <v>1.6449999999999999E-2</v>
      </c>
      <c r="E35" s="16">
        <v>1.5879999999999998E-2</v>
      </c>
      <c r="F35" s="16">
        <v>1.532E-2</v>
      </c>
      <c r="G35" s="16">
        <v>1.4760000000000001E-2</v>
      </c>
      <c r="H35" s="16">
        <v>1.4189999999999999E-2</v>
      </c>
      <c r="I35" s="16">
        <v>1.363E-2</v>
      </c>
      <c r="J35" s="16">
        <v>1.307E-2</v>
      </c>
      <c r="K35" s="16">
        <v>1.251E-2</v>
      </c>
      <c r="L35" s="16">
        <v>1.1939999999999999E-2</v>
      </c>
      <c r="M35" s="16">
        <v>1.1379999999999999E-2</v>
      </c>
      <c r="N35" s="16">
        <v>1.082E-2</v>
      </c>
      <c r="O35" s="16">
        <v>1.025E-2</v>
      </c>
      <c r="P35" s="16">
        <v>9.6900000000000007E-3</v>
      </c>
      <c r="Q35" s="16">
        <v>9.1299999999999992E-3</v>
      </c>
      <c r="R35" s="16">
        <v>8.5599999999999999E-3</v>
      </c>
      <c r="S35" s="16">
        <v>8.0000000000000002E-3</v>
      </c>
      <c r="T35" s="16">
        <v>8.0000000000000002E-3</v>
      </c>
      <c r="U35" s="16">
        <v>8.0000000000000002E-3</v>
      </c>
      <c r="V35" s="16">
        <v>8.0000000000000002E-3</v>
      </c>
      <c r="W35" s="16">
        <v>8.0000000000000002E-3</v>
      </c>
      <c r="X35" s="16">
        <v>8.0000000000000002E-3</v>
      </c>
    </row>
    <row r="36" spans="2:24" ht="12.75" customHeight="1" x14ac:dyDescent="0.15">
      <c r="B36" s="78">
        <v>83</v>
      </c>
      <c r="D36" s="16">
        <v>1.636E-2</v>
      </c>
      <c r="E36" s="16">
        <v>1.5779999999999999E-2</v>
      </c>
      <c r="F36" s="16">
        <v>1.519E-2</v>
      </c>
      <c r="G36" s="16">
        <v>1.461E-2</v>
      </c>
      <c r="H36" s="16">
        <v>1.4030000000000001E-2</v>
      </c>
      <c r="I36" s="16">
        <v>1.3440000000000001E-2</v>
      </c>
      <c r="J36" s="16">
        <v>1.286E-2</v>
      </c>
      <c r="K36" s="16">
        <v>1.227E-2</v>
      </c>
      <c r="L36" s="16">
        <v>1.1690000000000001E-2</v>
      </c>
      <c r="M36" s="16">
        <v>1.111E-2</v>
      </c>
      <c r="N36" s="16">
        <v>1.052E-2</v>
      </c>
      <c r="O36" s="16">
        <v>9.9399999999999992E-3</v>
      </c>
      <c r="P36" s="16">
        <v>9.3500000000000007E-3</v>
      </c>
      <c r="Q36" s="16">
        <v>8.77E-3</v>
      </c>
      <c r="R36" s="16">
        <v>8.1799999999999998E-3</v>
      </c>
      <c r="S36" s="16">
        <v>7.6E-3</v>
      </c>
      <c r="T36" s="16">
        <v>7.6E-3</v>
      </c>
      <c r="U36" s="16">
        <v>7.6E-3</v>
      </c>
      <c r="V36" s="16">
        <v>7.6E-3</v>
      </c>
      <c r="W36" s="16">
        <v>7.6E-3</v>
      </c>
      <c r="X36" s="16">
        <v>7.6E-3</v>
      </c>
    </row>
    <row r="37" spans="2:24" ht="12.75" customHeight="1" x14ac:dyDescent="0.15">
      <c r="B37" s="78">
        <v>84</v>
      </c>
      <c r="D37" s="16">
        <v>1.6279999999999999E-2</v>
      </c>
      <c r="E37" s="16">
        <v>1.567E-2</v>
      </c>
      <c r="F37" s="16">
        <v>1.507E-2</v>
      </c>
      <c r="G37" s="16">
        <v>1.4460000000000001E-2</v>
      </c>
      <c r="H37" s="16">
        <v>1.3860000000000001E-2</v>
      </c>
      <c r="I37" s="16">
        <v>1.325E-2</v>
      </c>
      <c r="J37" s="16">
        <v>1.265E-2</v>
      </c>
      <c r="K37" s="16">
        <v>1.204E-2</v>
      </c>
      <c r="L37" s="16">
        <v>1.1440000000000001E-2</v>
      </c>
      <c r="M37" s="16">
        <v>1.0829999999999999E-2</v>
      </c>
      <c r="N37" s="16">
        <v>1.023E-2</v>
      </c>
      <c r="O37" s="16">
        <v>9.6200000000000001E-3</v>
      </c>
      <c r="P37" s="16">
        <v>9.0200000000000002E-3</v>
      </c>
      <c r="Q37" s="16">
        <v>8.4100000000000008E-3</v>
      </c>
      <c r="R37" s="16">
        <v>7.8100000000000001E-3</v>
      </c>
      <c r="S37" s="16">
        <v>7.1999999999999998E-3</v>
      </c>
      <c r="T37" s="16">
        <v>7.1999999999999998E-3</v>
      </c>
      <c r="U37" s="16">
        <v>7.1999999999999998E-3</v>
      </c>
      <c r="V37" s="16">
        <v>7.1999999999999998E-3</v>
      </c>
      <c r="W37" s="16">
        <v>7.1999999999999998E-3</v>
      </c>
      <c r="X37" s="16">
        <v>7.1999999999999998E-3</v>
      </c>
    </row>
    <row r="38" spans="2:24" ht="12.75" customHeight="1" x14ac:dyDescent="0.15">
      <c r="B38" s="78">
        <v>85</v>
      </c>
      <c r="D38" s="16">
        <v>1.619E-2</v>
      </c>
      <c r="E38" s="16">
        <v>1.5570000000000001E-2</v>
      </c>
      <c r="F38" s="16">
        <v>1.494E-2</v>
      </c>
      <c r="G38" s="16">
        <v>1.4319999999999999E-2</v>
      </c>
      <c r="H38" s="16">
        <v>1.3690000000000001E-2</v>
      </c>
      <c r="I38" s="16">
        <v>1.306E-2</v>
      </c>
      <c r="J38" s="16">
        <v>1.244E-2</v>
      </c>
      <c r="K38" s="16">
        <v>1.1809999999999999E-2</v>
      </c>
      <c r="L38" s="16">
        <v>1.1180000000000001E-2</v>
      </c>
      <c r="M38" s="16">
        <v>1.056E-2</v>
      </c>
      <c r="N38" s="16">
        <v>9.9299999999999996E-3</v>
      </c>
      <c r="O38" s="16">
        <v>9.3100000000000006E-3</v>
      </c>
      <c r="P38" s="16">
        <v>8.6800000000000002E-3</v>
      </c>
      <c r="Q38" s="16">
        <v>8.0499999999999999E-3</v>
      </c>
      <c r="R38" s="16">
        <v>7.43E-3</v>
      </c>
      <c r="S38" s="16">
        <v>6.7999999999999996E-3</v>
      </c>
      <c r="T38" s="16">
        <v>6.7999999999999996E-3</v>
      </c>
      <c r="U38" s="16">
        <v>6.7999999999999996E-3</v>
      </c>
      <c r="V38" s="16">
        <v>6.7999999999999996E-3</v>
      </c>
      <c r="W38" s="16">
        <v>6.7999999999999996E-3</v>
      </c>
      <c r="X38" s="16">
        <v>6.7999999999999996E-3</v>
      </c>
    </row>
    <row r="39" spans="2:24" ht="12.75" customHeight="1" x14ac:dyDescent="0.15">
      <c r="B39" s="78">
        <v>86</v>
      </c>
      <c r="D39" s="16">
        <v>1.474E-2</v>
      </c>
      <c r="E39" s="16">
        <v>1.418E-2</v>
      </c>
      <c r="F39" s="16">
        <v>1.363E-2</v>
      </c>
      <c r="G39" s="16">
        <v>1.307E-2</v>
      </c>
      <c r="H39" s="16">
        <v>1.251E-2</v>
      </c>
      <c r="I39" s="16">
        <v>1.196E-2</v>
      </c>
      <c r="J39" s="16">
        <v>1.14E-2</v>
      </c>
      <c r="K39" s="16">
        <v>1.085E-2</v>
      </c>
      <c r="L39" s="16">
        <v>1.0290000000000001E-2</v>
      </c>
      <c r="M39" s="16">
        <v>9.7300000000000008E-3</v>
      </c>
      <c r="N39" s="16">
        <v>9.1800000000000007E-3</v>
      </c>
      <c r="O39" s="16">
        <v>8.6199999999999992E-3</v>
      </c>
      <c r="P39" s="16">
        <v>8.0700000000000008E-3</v>
      </c>
      <c r="Q39" s="16">
        <v>7.5100000000000002E-3</v>
      </c>
      <c r="R39" s="16">
        <v>6.96E-3</v>
      </c>
      <c r="S39" s="16">
        <v>6.4000000000000003E-3</v>
      </c>
      <c r="T39" s="16">
        <v>6.4000000000000003E-3</v>
      </c>
      <c r="U39" s="16">
        <v>6.4000000000000003E-3</v>
      </c>
      <c r="V39" s="16">
        <v>6.4000000000000003E-3</v>
      </c>
      <c r="W39" s="16">
        <v>6.4000000000000003E-3</v>
      </c>
      <c r="X39" s="16">
        <v>6.4000000000000003E-3</v>
      </c>
    </row>
    <row r="40" spans="2:24" ht="12.75" customHeight="1" x14ac:dyDescent="0.15">
      <c r="B40" s="78">
        <v>87</v>
      </c>
      <c r="D40" s="16">
        <v>1.328E-2</v>
      </c>
      <c r="E40" s="16">
        <v>1.2789999999999999E-2</v>
      </c>
      <c r="F40" s="16">
        <v>1.231E-2</v>
      </c>
      <c r="G40" s="16">
        <v>1.1820000000000001E-2</v>
      </c>
      <c r="H40" s="16">
        <v>1.1339999999999999E-2</v>
      </c>
      <c r="I40" s="16">
        <v>1.085E-2</v>
      </c>
      <c r="J40" s="16">
        <v>1.0370000000000001E-2</v>
      </c>
      <c r="K40" s="16">
        <v>9.8799999999999999E-3</v>
      </c>
      <c r="L40" s="16">
        <v>9.4000000000000004E-3</v>
      </c>
      <c r="M40" s="16">
        <v>8.9099999999999995E-3</v>
      </c>
      <c r="N40" s="16">
        <v>8.43E-3</v>
      </c>
      <c r="O40" s="16">
        <v>7.9399999999999991E-3</v>
      </c>
      <c r="P40" s="16">
        <v>7.4599999999999996E-3</v>
      </c>
      <c r="Q40" s="16">
        <v>6.9699999999999996E-3</v>
      </c>
      <c r="R40" s="16">
        <v>6.4900000000000001E-3</v>
      </c>
      <c r="S40" s="16">
        <v>6.0000000000000001E-3</v>
      </c>
      <c r="T40" s="16">
        <v>6.0000000000000001E-3</v>
      </c>
      <c r="U40" s="16">
        <v>6.0000000000000001E-3</v>
      </c>
      <c r="V40" s="16">
        <v>6.0000000000000001E-3</v>
      </c>
      <c r="W40" s="16">
        <v>6.0000000000000001E-3</v>
      </c>
      <c r="X40" s="16">
        <v>6.0000000000000001E-3</v>
      </c>
    </row>
    <row r="41" spans="2:24" ht="12.75" customHeight="1" x14ac:dyDescent="0.15">
      <c r="B41" s="78">
        <v>88</v>
      </c>
      <c r="D41" s="16">
        <v>1.1820000000000001E-2</v>
      </c>
      <c r="E41" s="16">
        <v>1.141E-2</v>
      </c>
      <c r="F41" s="16">
        <v>1.099E-2</v>
      </c>
      <c r="G41" s="16">
        <v>1.0580000000000001E-2</v>
      </c>
      <c r="H41" s="16">
        <v>1.0160000000000001E-2</v>
      </c>
      <c r="I41" s="16">
        <v>9.75E-3</v>
      </c>
      <c r="J41" s="16">
        <v>9.3299999999999998E-3</v>
      </c>
      <c r="K41" s="16">
        <v>8.9200000000000008E-3</v>
      </c>
      <c r="L41" s="16">
        <v>8.5000000000000006E-3</v>
      </c>
      <c r="M41" s="16">
        <v>8.09E-3</v>
      </c>
      <c r="N41" s="16">
        <v>7.6699999999999997E-3</v>
      </c>
      <c r="O41" s="16">
        <v>7.26E-3</v>
      </c>
      <c r="P41" s="16">
        <v>6.8399999999999997E-3</v>
      </c>
      <c r="Q41" s="16">
        <v>6.43E-3</v>
      </c>
      <c r="R41" s="16">
        <v>6.0099999999999997E-3</v>
      </c>
      <c r="S41" s="16">
        <v>5.5999999999999999E-3</v>
      </c>
      <c r="T41" s="16">
        <v>5.5999999999999999E-3</v>
      </c>
      <c r="U41" s="16">
        <v>5.5999999999999999E-3</v>
      </c>
      <c r="V41" s="16">
        <v>5.5999999999999999E-3</v>
      </c>
      <c r="W41" s="16">
        <v>5.5999999999999999E-3</v>
      </c>
      <c r="X41" s="16">
        <v>5.5999999999999999E-3</v>
      </c>
    </row>
    <row r="42" spans="2:24" ht="12.75" customHeight="1" x14ac:dyDescent="0.15">
      <c r="B42" s="78">
        <v>89</v>
      </c>
      <c r="D42" s="16">
        <v>1.0359999999999999E-2</v>
      </c>
      <c r="E42" s="16">
        <v>1.0019999999999999E-2</v>
      </c>
      <c r="F42" s="16">
        <v>9.6699999999999998E-3</v>
      </c>
      <c r="G42" s="16">
        <v>9.3299999999999998E-3</v>
      </c>
      <c r="H42" s="16">
        <v>8.9899999999999997E-3</v>
      </c>
      <c r="I42" s="16">
        <v>8.6400000000000001E-3</v>
      </c>
      <c r="J42" s="16">
        <v>8.3000000000000001E-3</v>
      </c>
      <c r="K42" s="16">
        <v>7.9500000000000005E-3</v>
      </c>
      <c r="L42" s="16">
        <v>7.6099999999999996E-3</v>
      </c>
      <c r="M42" s="16">
        <v>7.2700000000000004E-3</v>
      </c>
      <c r="N42" s="16">
        <v>6.9199999999999999E-3</v>
      </c>
      <c r="O42" s="16">
        <v>6.5799999999999999E-3</v>
      </c>
      <c r="P42" s="16">
        <v>6.2300000000000003E-3</v>
      </c>
      <c r="Q42" s="16">
        <v>5.8900000000000003E-3</v>
      </c>
      <c r="R42" s="16">
        <v>5.5399999999999998E-3</v>
      </c>
      <c r="S42" s="16">
        <v>5.1999999999999998E-3</v>
      </c>
      <c r="T42" s="16">
        <v>5.1999999999999998E-3</v>
      </c>
      <c r="U42" s="16">
        <v>5.1999999999999998E-3</v>
      </c>
      <c r="V42" s="16">
        <v>5.1999999999999998E-3</v>
      </c>
      <c r="W42" s="16">
        <v>5.1999999999999998E-3</v>
      </c>
      <c r="X42" s="16">
        <v>5.1999999999999998E-3</v>
      </c>
    </row>
    <row r="43" spans="2:24" ht="12.75" customHeight="1" x14ac:dyDescent="0.15">
      <c r="B43" s="78">
        <v>90</v>
      </c>
      <c r="D43" s="16">
        <v>8.9099999999999995E-3</v>
      </c>
      <c r="E43" s="16">
        <v>8.6300000000000005E-3</v>
      </c>
      <c r="F43" s="16">
        <v>8.3599999999999994E-3</v>
      </c>
      <c r="G43" s="16">
        <v>8.0800000000000004E-3</v>
      </c>
      <c r="H43" s="16">
        <v>7.8100000000000001E-3</v>
      </c>
      <c r="I43" s="16">
        <v>7.5399999999999998E-3</v>
      </c>
      <c r="J43" s="16">
        <v>7.26E-3</v>
      </c>
      <c r="K43" s="16">
        <v>6.9899999999999997E-3</v>
      </c>
      <c r="L43" s="16">
        <v>6.7200000000000003E-3</v>
      </c>
      <c r="M43" s="16">
        <v>6.4400000000000004E-3</v>
      </c>
      <c r="N43" s="16">
        <v>6.1700000000000001E-3</v>
      </c>
      <c r="O43" s="16">
        <v>5.8900000000000003E-3</v>
      </c>
      <c r="P43" s="16">
        <v>5.62E-3</v>
      </c>
      <c r="Q43" s="16">
        <v>5.3499999999999997E-3</v>
      </c>
      <c r="R43" s="16">
        <v>5.0699999999999999E-3</v>
      </c>
      <c r="S43" s="16">
        <v>4.7999999999999996E-3</v>
      </c>
      <c r="T43" s="16">
        <v>4.7999999999999996E-3</v>
      </c>
      <c r="U43" s="16">
        <v>4.7999999999999996E-3</v>
      </c>
      <c r="V43" s="16">
        <v>4.7999999999999996E-3</v>
      </c>
      <c r="W43" s="16">
        <v>4.7999999999999996E-3</v>
      </c>
      <c r="X43" s="16">
        <v>4.7999999999999996E-3</v>
      </c>
    </row>
    <row r="44" spans="2:24" ht="12.75" customHeight="1" x14ac:dyDescent="0.15">
      <c r="B44" s="78">
        <v>91</v>
      </c>
      <c r="D44" s="16">
        <v>7.2399999999999999E-3</v>
      </c>
      <c r="E44" s="16">
        <v>7.0499999999999998E-3</v>
      </c>
      <c r="F44" s="16">
        <v>6.8599999999999998E-3</v>
      </c>
      <c r="G44" s="16">
        <v>6.6699999999999997E-3</v>
      </c>
      <c r="H44" s="16">
        <v>6.4799999999999996E-3</v>
      </c>
      <c r="I44" s="16">
        <v>6.2899999999999996E-3</v>
      </c>
      <c r="J44" s="16">
        <v>6.11E-3</v>
      </c>
      <c r="K44" s="16">
        <v>5.9199999999999999E-3</v>
      </c>
      <c r="L44" s="16">
        <v>5.7299999999999999E-3</v>
      </c>
      <c r="M44" s="16">
        <v>5.5399999999999998E-3</v>
      </c>
      <c r="N44" s="16">
        <v>5.3499999999999997E-3</v>
      </c>
      <c r="O44" s="16">
        <v>5.1599999999999997E-3</v>
      </c>
      <c r="P44" s="16">
        <v>4.9699999999999996E-3</v>
      </c>
      <c r="Q44" s="16">
        <v>4.7800000000000004E-3</v>
      </c>
      <c r="R44" s="16">
        <v>4.5900000000000003E-3</v>
      </c>
      <c r="S44" s="16">
        <v>4.4000000000000003E-3</v>
      </c>
      <c r="T44" s="16">
        <v>4.4000000000000003E-3</v>
      </c>
      <c r="U44" s="16">
        <v>4.4000000000000003E-3</v>
      </c>
      <c r="V44" s="16">
        <v>4.4000000000000003E-3</v>
      </c>
      <c r="W44" s="16">
        <v>4.4000000000000003E-3</v>
      </c>
      <c r="X44" s="16">
        <v>4.4000000000000003E-3</v>
      </c>
    </row>
    <row r="45" spans="2:24" ht="12.75" customHeight="1" x14ac:dyDescent="0.15">
      <c r="B45" s="78">
        <v>92</v>
      </c>
      <c r="D45" s="16">
        <v>5.5799999999999999E-3</v>
      </c>
      <c r="E45" s="16">
        <v>5.47E-3</v>
      </c>
      <c r="F45" s="16">
        <v>5.3699999999999998E-3</v>
      </c>
      <c r="G45" s="16">
        <v>5.2599999999999999E-3</v>
      </c>
      <c r="H45" s="16">
        <v>5.1599999999999997E-3</v>
      </c>
      <c r="I45" s="16">
        <v>5.0499999999999998E-3</v>
      </c>
      <c r="J45" s="16">
        <v>4.9500000000000004E-3</v>
      </c>
      <c r="K45" s="16">
        <v>4.8399999999999997E-3</v>
      </c>
      <c r="L45" s="16">
        <v>4.7400000000000003E-3</v>
      </c>
      <c r="M45" s="16">
        <v>4.6299999999999996E-3</v>
      </c>
      <c r="N45" s="16">
        <v>4.5300000000000002E-3</v>
      </c>
      <c r="O45" s="16">
        <v>4.4200000000000003E-3</v>
      </c>
      <c r="P45" s="16">
        <v>4.3200000000000001E-3</v>
      </c>
      <c r="Q45" s="16">
        <v>4.2100000000000002E-3</v>
      </c>
      <c r="R45" s="16">
        <v>4.1099999999999999E-3</v>
      </c>
      <c r="S45" s="16">
        <v>4.0000000000000001E-3</v>
      </c>
      <c r="T45" s="16">
        <v>4.0000000000000001E-3</v>
      </c>
      <c r="U45" s="16">
        <v>4.0000000000000001E-3</v>
      </c>
      <c r="V45" s="16">
        <v>4.0000000000000001E-3</v>
      </c>
      <c r="W45" s="16">
        <v>4.0000000000000001E-3</v>
      </c>
      <c r="X45" s="16">
        <v>4.0000000000000001E-3</v>
      </c>
    </row>
    <row r="46" spans="2:24" ht="12.75" customHeight="1" x14ac:dyDescent="0.15">
      <c r="B46" s="78">
        <v>93</v>
      </c>
      <c r="D46" s="16">
        <v>3.96E-3</v>
      </c>
      <c r="E46" s="16">
        <v>3.9500000000000004E-3</v>
      </c>
      <c r="F46" s="16">
        <v>3.9399999999999999E-3</v>
      </c>
      <c r="G46" s="16">
        <v>3.9300000000000003E-3</v>
      </c>
      <c r="H46" s="16">
        <v>3.9199999999999999E-3</v>
      </c>
      <c r="I46" s="16">
        <v>3.9100000000000003E-3</v>
      </c>
      <c r="J46" s="16">
        <v>3.8899999999999998E-3</v>
      </c>
      <c r="K46" s="16">
        <v>3.8800000000000002E-3</v>
      </c>
      <c r="L46" s="16">
        <v>3.8700000000000002E-3</v>
      </c>
      <c r="M46" s="16">
        <v>3.8600000000000001E-3</v>
      </c>
      <c r="N46" s="16">
        <v>3.8500000000000001E-3</v>
      </c>
      <c r="O46" s="16">
        <v>3.8400000000000001E-3</v>
      </c>
      <c r="P46" s="16">
        <v>3.8300000000000001E-3</v>
      </c>
      <c r="Q46" s="16">
        <v>3.82E-3</v>
      </c>
      <c r="R46" s="16">
        <v>3.81E-3</v>
      </c>
      <c r="S46" s="16">
        <v>3.8E-3</v>
      </c>
      <c r="T46" s="16">
        <v>3.8E-3</v>
      </c>
      <c r="U46" s="16">
        <v>3.8E-3</v>
      </c>
      <c r="V46" s="16">
        <v>3.8E-3</v>
      </c>
      <c r="W46" s="16">
        <v>3.8E-3</v>
      </c>
      <c r="X46" s="16">
        <v>3.8E-3</v>
      </c>
    </row>
    <row r="47" spans="2:24" ht="12.75" customHeight="1" x14ac:dyDescent="0.15">
      <c r="B47" s="78">
        <v>94</v>
      </c>
      <c r="D47" s="16">
        <v>2.3400000000000001E-3</v>
      </c>
      <c r="E47" s="16">
        <v>2.4199999999999998E-3</v>
      </c>
      <c r="F47" s="16">
        <v>2.5100000000000001E-3</v>
      </c>
      <c r="G47" s="16">
        <v>2.5899999999999999E-3</v>
      </c>
      <c r="H47" s="16">
        <v>2.6700000000000001E-3</v>
      </c>
      <c r="I47" s="16">
        <v>2.7599999999999999E-3</v>
      </c>
      <c r="J47" s="16">
        <v>2.8400000000000001E-3</v>
      </c>
      <c r="K47" s="16">
        <v>2.9299999999999999E-3</v>
      </c>
      <c r="L47" s="16">
        <v>3.0100000000000001E-3</v>
      </c>
      <c r="M47" s="16">
        <v>3.0899999999999999E-3</v>
      </c>
      <c r="N47" s="16">
        <v>3.1800000000000001E-3</v>
      </c>
      <c r="O47" s="16">
        <v>3.2599999999999999E-3</v>
      </c>
      <c r="P47" s="16">
        <v>3.3500000000000001E-3</v>
      </c>
      <c r="Q47" s="16">
        <v>3.4299999999999999E-3</v>
      </c>
      <c r="R47" s="16">
        <v>3.5200000000000001E-3</v>
      </c>
      <c r="S47" s="16">
        <v>3.5999999999999999E-3</v>
      </c>
      <c r="T47" s="16">
        <v>3.5999999999999999E-3</v>
      </c>
      <c r="U47" s="16">
        <v>3.5999999999999999E-3</v>
      </c>
      <c r="V47" s="16">
        <v>3.5999999999999999E-3</v>
      </c>
      <c r="W47" s="16">
        <v>3.5999999999999999E-3</v>
      </c>
      <c r="X47" s="16">
        <v>3.5999999999999999E-3</v>
      </c>
    </row>
    <row r="48" spans="2:24" ht="12.75" customHeight="1" x14ac:dyDescent="0.15">
      <c r="B48" s="78">
        <v>95</v>
      </c>
      <c r="D48" s="16">
        <v>7.2000000000000005E-4</v>
      </c>
      <c r="E48" s="16">
        <v>8.8999999999999995E-4</v>
      </c>
      <c r="F48" s="16">
        <v>1.07E-3</v>
      </c>
      <c r="G48" s="16">
        <v>1.25E-3</v>
      </c>
      <c r="H48" s="16">
        <v>1.4300000000000001E-3</v>
      </c>
      <c r="I48" s="16">
        <v>1.6100000000000001E-3</v>
      </c>
      <c r="J48" s="16">
        <v>1.7899999999999999E-3</v>
      </c>
      <c r="K48" s="16">
        <v>1.97E-3</v>
      </c>
      <c r="L48" s="16">
        <v>2.15E-3</v>
      </c>
      <c r="M48" s="16">
        <v>2.33E-3</v>
      </c>
      <c r="N48" s="16">
        <v>2.5100000000000001E-3</v>
      </c>
      <c r="O48" s="16">
        <v>2.6800000000000001E-3</v>
      </c>
      <c r="P48" s="16">
        <v>2.8600000000000001E-3</v>
      </c>
      <c r="Q48" s="16">
        <v>3.0400000000000002E-3</v>
      </c>
      <c r="R48" s="16">
        <v>3.2200000000000002E-3</v>
      </c>
      <c r="S48" s="16">
        <v>3.3999999999999998E-3</v>
      </c>
      <c r="T48" s="16">
        <v>3.3999999999999998E-3</v>
      </c>
      <c r="U48" s="16">
        <v>3.3999999999999998E-3</v>
      </c>
      <c r="V48" s="16">
        <v>3.3999999999999998E-3</v>
      </c>
      <c r="W48" s="16">
        <v>3.3999999999999998E-3</v>
      </c>
      <c r="X48" s="16">
        <v>3.3999999999999998E-3</v>
      </c>
    </row>
    <row r="49" spans="2:24" ht="12.75" customHeight="1" x14ac:dyDescent="0.15">
      <c r="B49" s="78">
        <v>96</v>
      </c>
      <c r="D49" s="16">
        <v>6.7000000000000002E-4</v>
      </c>
      <c r="E49" s="16">
        <v>8.4000000000000003E-4</v>
      </c>
      <c r="F49" s="16">
        <v>1.01E-3</v>
      </c>
      <c r="G49" s="16">
        <v>1.1800000000000001E-3</v>
      </c>
      <c r="H49" s="16">
        <v>1.3500000000000001E-3</v>
      </c>
      <c r="I49" s="16">
        <v>1.5200000000000001E-3</v>
      </c>
      <c r="J49" s="16">
        <v>1.6800000000000001E-3</v>
      </c>
      <c r="K49" s="16">
        <v>1.8500000000000001E-3</v>
      </c>
      <c r="L49" s="16">
        <v>2.0200000000000001E-3</v>
      </c>
      <c r="M49" s="16">
        <v>2.1900000000000001E-3</v>
      </c>
      <c r="N49" s="16">
        <v>2.3600000000000001E-3</v>
      </c>
      <c r="O49" s="16">
        <v>2.5300000000000001E-3</v>
      </c>
      <c r="P49" s="16">
        <v>2.6900000000000001E-3</v>
      </c>
      <c r="Q49" s="16">
        <v>2.8600000000000001E-3</v>
      </c>
      <c r="R49" s="16">
        <v>3.0300000000000001E-3</v>
      </c>
      <c r="S49" s="16">
        <v>3.2000000000000002E-3</v>
      </c>
      <c r="T49" s="16">
        <v>3.2000000000000002E-3</v>
      </c>
      <c r="U49" s="16">
        <v>3.2000000000000002E-3</v>
      </c>
      <c r="V49" s="16">
        <v>3.2000000000000002E-3</v>
      </c>
      <c r="W49" s="16">
        <v>3.2000000000000002E-3</v>
      </c>
      <c r="X49" s="16">
        <v>3.2000000000000002E-3</v>
      </c>
    </row>
    <row r="50" spans="2:24" ht="12.75" customHeight="1" x14ac:dyDescent="0.15">
      <c r="B50" s="78">
        <v>97</v>
      </c>
      <c r="D50" s="16">
        <v>6.3000000000000003E-4</v>
      </c>
      <c r="E50" s="16">
        <v>7.9000000000000001E-4</v>
      </c>
      <c r="F50" s="16">
        <v>9.5E-4</v>
      </c>
      <c r="G50" s="16">
        <v>1.1100000000000001E-3</v>
      </c>
      <c r="H50" s="16">
        <v>1.2600000000000001E-3</v>
      </c>
      <c r="I50" s="16">
        <v>1.42E-3</v>
      </c>
      <c r="J50" s="16">
        <v>1.58E-3</v>
      </c>
      <c r="K50" s="16">
        <v>1.74E-3</v>
      </c>
      <c r="L50" s="16">
        <v>1.89E-3</v>
      </c>
      <c r="M50" s="16">
        <v>2.0500000000000002E-3</v>
      </c>
      <c r="N50" s="16">
        <v>2.2100000000000002E-3</v>
      </c>
      <c r="O50" s="16">
        <v>2.3700000000000001E-3</v>
      </c>
      <c r="P50" s="16">
        <v>2.5300000000000001E-3</v>
      </c>
      <c r="Q50" s="16">
        <v>2.6800000000000001E-3</v>
      </c>
      <c r="R50" s="16">
        <v>2.8400000000000001E-3</v>
      </c>
      <c r="S50" s="16">
        <v>3.0000000000000001E-3</v>
      </c>
      <c r="T50" s="16">
        <v>3.0000000000000001E-3</v>
      </c>
      <c r="U50" s="16">
        <v>3.0000000000000001E-3</v>
      </c>
      <c r="V50" s="16">
        <v>3.0000000000000001E-3</v>
      </c>
      <c r="W50" s="16">
        <v>3.0000000000000001E-3</v>
      </c>
      <c r="X50" s="16">
        <v>3.0000000000000001E-3</v>
      </c>
    </row>
    <row r="51" spans="2:24" ht="12.75" customHeight="1" x14ac:dyDescent="0.15">
      <c r="B51" s="78">
        <v>98</v>
      </c>
      <c r="D51" s="16">
        <v>6.3000000000000003E-4</v>
      </c>
      <c r="E51" s="16">
        <v>7.9000000000000001E-4</v>
      </c>
      <c r="F51" s="16">
        <v>9.5E-4</v>
      </c>
      <c r="G51" s="16">
        <v>1.1100000000000001E-3</v>
      </c>
      <c r="H51" s="16">
        <v>1.2600000000000001E-3</v>
      </c>
      <c r="I51" s="16">
        <v>1.42E-3</v>
      </c>
      <c r="J51" s="16">
        <v>1.58E-3</v>
      </c>
      <c r="K51" s="16">
        <v>1.74E-3</v>
      </c>
      <c r="L51" s="16">
        <v>1.89E-3</v>
      </c>
      <c r="M51" s="16">
        <v>2.0500000000000002E-3</v>
      </c>
      <c r="N51" s="16">
        <v>2.2100000000000002E-3</v>
      </c>
      <c r="O51" s="16">
        <v>2.3700000000000001E-3</v>
      </c>
      <c r="P51" s="16">
        <v>2.5300000000000001E-3</v>
      </c>
      <c r="Q51" s="16">
        <v>2.6800000000000001E-3</v>
      </c>
      <c r="R51" s="16">
        <v>2.8400000000000001E-3</v>
      </c>
      <c r="S51" s="16">
        <v>3.0000000000000001E-3</v>
      </c>
      <c r="T51" s="16">
        <v>3.0000000000000001E-3</v>
      </c>
      <c r="U51" s="16">
        <v>3.0000000000000001E-3</v>
      </c>
      <c r="V51" s="16">
        <v>3.0000000000000001E-3</v>
      </c>
      <c r="W51" s="16">
        <v>3.0000000000000001E-3</v>
      </c>
      <c r="X51" s="16">
        <v>3.0000000000000001E-3</v>
      </c>
    </row>
    <row r="52" spans="2:24" ht="12.75" customHeight="1" x14ac:dyDescent="0.15">
      <c r="B52" s="78">
        <v>99</v>
      </c>
      <c r="D52" s="16">
        <v>6.3000000000000003E-4</v>
      </c>
      <c r="E52" s="16">
        <v>7.9000000000000001E-4</v>
      </c>
      <c r="F52" s="16">
        <v>9.5E-4</v>
      </c>
      <c r="G52" s="16">
        <v>1.1100000000000001E-3</v>
      </c>
      <c r="H52" s="16">
        <v>1.2600000000000001E-3</v>
      </c>
      <c r="I52" s="16">
        <v>1.42E-3</v>
      </c>
      <c r="J52" s="16">
        <v>1.58E-3</v>
      </c>
      <c r="K52" s="16">
        <v>1.74E-3</v>
      </c>
      <c r="L52" s="16">
        <v>1.89E-3</v>
      </c>
      <c r="M52" s="16">
        <v>2.0500000000000002E-3</v>
      </c>
      <c r="N52" s="16">
        <v>2.2100000000000002E-3</v>
      </c>
      <c r="O52" s="16">
        <v>2.3700000000000001E-3</v>
      </c>
      <c r="P52" s="16">
        <v>2.5300000000000001E-3</v>
      </c>
      <c r="Q52" s="16">
        <v>2.6800000000000001E-3</v>
      </c>
      <c r="R52" s="16">
        <v>2.8400000000000001E-3</v>
      </c>
      <c r="S52" s="16">
        <v>3.0000000000000001E-3</v>
      </c>
      <c r="T52" s="16">
        <v>3.0000000000000001E-3</v>
      </c>
      <c r="U52" s="16">
        <v>3.0000000000000001E-3</v>
      </c>
      <c r="V52" s="16">
        <v>3.0000000000000001E-3</v>
      </c>
      <c r="W52" s="16">
        <v>3.0000000000000001E-3</v>
      </c>
      <c r="X52" s="16">
        <v>3.0000000000000001E-3</v>
      </c>
    </row>
    <row r="53" spans="2:24" ht="12.75" customHeight="1" x14ac:dyDescent="0.15">
      <c r="B53" s="78">
        <v>100</v>
      </c>
      <c r="D53" s="16">
        <v>6.3000000000000003E-4</v>
      </c>
      <c r="E53" s="16">
        <v>7.9000000000000001E-4</v>
      </c>
      <c r="F53" s="16">
        <v>9.5E-4</v>
      </c>
      <c r="G53" s="16">
        <v>1.1100000000000001E-3</v>
      </c>
      <c r="H53" s="16">
        <v>1.2600000000000001E-3</v>
      </c>
      <c r="I53" s="16">
        <v>1.42E-3</v>
      </c>
      <c r="J53" s="16">
        <v>1.58E-3</v>
      </c>
      <c r="K53" s="16">
        <v>1.74E-3</v>
      </c>
      <c r="L53" s="16">
        <v>1.89E-3</v>
      </c>
      <c r="M53" s="16">
        <v>2.0500000000000002E-3</v>
      </c>
      <c r="N53" s="16">
        <v>2.2100000000000002E-3</v>
      </c>
      <c r="O53" s="16">
        <v>2.3700000000000001E-3</v>
      </c>
      <c r="P53" s="16">
        <v>2.5300000000000001E-3</v>
      </c>
      <c r="Q53" s="16">
        <v>2.6800000000000001E-3</v>
      </c>
      <c r="R53" s="16">
        <v>2.8400000000000001E-3</v>
      </c>
      <c r="S53" s="16">
        <v>3.0000000000000001E-3</v>
      </c>
      <c r="T53" s="16">
        <v>3.0000000000000001E-3</v>
      </c>
      <c r="U53" s="16">
        <v>3.0000000000000001E-3</v>
      </c>
      <c r="V53" s="16">
        <v>3.0000000000000001E-3</v>
      </c>
      <c r="W53" s="16">
        <v>3.0000000000000001E-3</v>
      </c>
      <c r="X53" s="16">
        <v>3.0000000000000001E-3</v>
      </c>
    </row>
    <row r="54" spans="2:24" ht="12.75" customHeight="1" x14ac:dyDescent="0.15">
      <c r="B54" s="78">
        <v>101</v>
      </c>
      <c r="D54" s="16">
        <v>6.3000000000000003E-4</v>
      </c>
      <c r="E54" s="16">
        <v>7.9000000000000001E-4</v>
      </c>
      <c r="F54" s="16">
        <v>9.5E-4</v>
      </c>
      <c r="G54" s="16">
        <v>1.1100000000000001E-3</v>
      </c>
      <c r="H54" s="16">
        <v>1.2600000000000001E-3</v>
      </c>
      <c r="I54" s="16">
        <v>1.42E-3</v>
      </c>
      <c r="J54" s="16">
        <v>1.58E-3</v>
      </c>
      <c r="K54" s="16">
        <v>1.74E-3</v>
      </c>
      <c r="L54" s="16">
        <v>1.89E-3</v>
      </c>
      <c r="M54" s="16">
        <v>2.0500000000000002E-3</v>
      </c>
      <c r="N54" s="16">
        <v>2.2100000000000002E-3</v>
      </c>
      <c r="O54" s="16">
        <v>2.3700000000000001E-3</v>
      </c>
      <c r="P54" s="16">
        <v>2.5300000000000001E-3</v>
      </c>
      <c r="Q54" s="16">
        <v>2.6800000000000001E-3</v>
      </c>
      <c r="R54" s="16">
        <v>2.8400000000000001E-3</v>
      </c>
      <c r="S54" s="16">
        <v>3.0000000000000001E-3</v>
      </c>
      <c r="T54" s="16">
        <v>3.0000000000000001E-3</v>
      </c>
      <c r="U54" s="16">
        <v>3.0000000000000001E-3</v>
      </c>
      <c r="V54" s="16">
        <v>3.0000000000000001E-3</v>
      </c>
      <c r="W54" s="16">
        <v>3.0000000000000001E-3</v>
      </c>
      <c r="X54" s="16">
        <v>3.0000000000000001E-3</v>
      </c>
    </row>
    <row r="55" spans="2:24" ht="12.75" customHeight="1" x14ac:dyDescent="0.15">
      <c r="B55" s="78">
        <v>102</v>
      </c>
      <c r="D55" s="16">
        <v>6.3000000000000003E-4</v>
      </c>
      <c r="E55" s="16">
        <v>7.9000000000000001E-4</v>
      </c>
      <c r="F55" s="16">
        <v>9.5E-4</v>
      </c>
      <c r="G55" s="16">
        <v>1.1100000000000001E-3</v>
      </c>
      <c r="H55" s="16">
        <v>1.2600000000000001E-3</v>
      </c>
      <c r="I55" s="16">
        <v>1.42E-3</v>
      </c>
      <c r="J55" s="16">
        <v>1.58E-3</v>
      </c>
      <c r="K55" s="16">
        <v>1.74E-3</v>
      </c>
      <c r="L55" s="16">
        <v>1.89E-3</v>
      </c>
      <c r="M55" s="16">
        <v>2.0500000000000002E-3</v>
      </c>
      <c r="N55" s="16">
        <v>2.2100000000000002E-3</v>
      </c>
      <c r="O55" s="16">
        <v>2.3700000000000001E-3</v>
      </c>
      <c r="P55" s="16">
        <v>2.5300000000000001E-3</v>
      </c>
      <c r="Q55" s="16">
        <v>2.6800000000000001E-3</v>
      </c>
      <c r="R55" s="16">
        <v>2.8400000000000001E-3</v>
      </c>
      <c r="S55" s="16">
        <v>3.0000000000000001E-3</v>
      </c>
      <c r="T55" s="16">
        <v>3.0000000000000001E-3</v>
      </c>
      <c r="U55" s="16">
        <v>3.0000000000000001E-3</v>
      </c>
      <c r="V55" s="16">
        <v>3.0000000000000001E-3</v>
      </c>
      <c r="W55" s="16">
        <v>3.0000000000000001E-3</v>
      </c>
      <c r="X55" s="16">
        <v>3.0000000000000001E-3</v>
      </c>
    </row>
    <row r="56" spans="2:24" ht="12.75" customHeight="1" x14ac:dyDescent="0.15">
      <c r="B56" s="78">
        <v>103</v>
      </c>
      <c r="D56" s="16">
        <v>6.3000000000000003E-4</v>
      </c>
      <c r="E56" s="16">
        <v>7.9000000000000001E-4</v>
      </c>
      <c r="F56" s="16">
        <v>9.5E-4</v>
      </c>
      <c r="G56" s="16">
        <v>1.1100000000000001E-3</v>
      </c>
      <c r="H56" s="16">
        <v>1.2600000000000001E-3</v>
      </c>
      <c r="I56" s="16">
        <v>1.42E-3</v>
      </c>
      <c r="J56" s="16">
        <v>1.58E-3</v>
      </c>
      <c r="K56" s="16">
        <v>1.74E-3</v>
      </c>
      <c r="L56" s="16">
        <v>1.89E-3</v>
      </c>
      <c r="M56" s="16">
        <v>2.0500000000000002E-3</v>
      </c>
      <c r="N56" s="16">
        <v>2.2100000000000002E-3</v>
      </c>
      <c r="O56" s="16">
        <v>2.3700000000000001E-3</v>
      </c>
      <c r="P56" s="16">
        <v>2.5300000000000001E-3</v>
      </c>
      <c r="Q56" s="16">
        <v>2.6800000000000001E-3</v>
      </c>
      <c r="R56" s="16">
        <v>2.8400000000000001E-3</v>
      </c>
      <c r="S56" s="16">
        <v>3.0000000000000001E-3</v>
      </c>
      <c r="T56" s="16">
        <v>3.0000000000000001E-3</v>
      </c>
      <c r="U56" s="16">
        <v>3.0000000000000001E-3</v>
      </c>
      <c r="V56" s="16">
        <v>3.0000000000000001E-3</v>
      </c>
      <c r="W56" s="16">
        <v>3.0000000000000001E-3</v>
      </c>
      <c r="X56" s="16">
        <v>3.0000000000000001E-3</v>
      </c>
    </row>
    <row r="57" spans="2:24" ht="12.75" customHeight="1" x14ac:dyDescent="0.15">
      <c r="B57" s="78">
        <v>104</v>
      </c>
      <c r="D57" s="16">
        <v>6.3000000000000003E-4</v>
      </c>
      <c r="E57" s="16">
        <v>7.9000000000000001E-4</v>
      </c>
      <c r="F57" s="16">
        <v>9.5E-4</v>
      </c>
      <c r="G57" s="16">
        <v>1.1100000000000001E-3</v>
      </c>
      <c r="H57" s="16">
        <v>1.2600000000000001E-3</v>
      </c>
      <c r="I57" s="16">
        <v>1.42E-3</v>
      </c>
      <c r="J57" s="16">
        <v>1.58E-3</v>
      </c>
      <c r="K57" s="16">
        <v>1.74E-3</v>
      </c>
      <c r="L57" s="16">
        <v>1.89E-3</v>
      </c>
      <c r="M57" s="16">
        <v>2.0500000000000002E-3</v>
      </c>
      <c r="N57" s="16">
        <v>2.2100000000000002E-3</v>
      </c>
      <c r="O57" s="16">
        <v>2.3700000000000001E-3</v>
      </c>
      <c r="P57" s="16">
        <v>2.5300000000000001E-3</v>
      </c>
      <c r="Q57" s="16">
        <v>2.6800000000000001E-3</v>
      </c>
      <c r="R57" s="16">
        <v>2.8400000000000001E-3</v>
      </c>
      <c r="S57" s="16">
        <v>3.0000000000000001E-3</v>
      </c>
      <c r="T57" s="16">
        <v>3.0000000000000001E-3</v>
      </c>
      <c r="U57" s="16">
        <v>3.0000000000000001E-3</v>
      </c>
      <c r="V57" s="16">
        <v>3.0000000000000001E-3</v>
      </c>
      <c r="W57" s="16">
        <v>3.0000000000000001E-3</v>
      </c>
      <c r="X57" s="16">
        <v>3.0000000000000001E-3</v>
      </c>
    </row>
    <row r="58" spans="2:24" ht="12.75" customHeight="1" x14ac:dyDescent="0.15">
      <c r="B58" s="78">
        <v>105</v>
      </c>
      <c r="D58" s="16">
        <v>6.3000000000000003E-4</v>
      </c>
      <c r="E58" s="16">
        <v>7.9000000000000001E-4</v>
      </c>
      <c r="F58" s="16">
        <v>9.5E-4</v>
      </c>
      <c r="G58" s="16">
        <v>1.1100000000000001E-3</v>
      </c>
      <c r="H58" s="16">
        <v>1.2600000000000001E-3</v>
      </c>
      <c r="I58" s="16">
        <v>1.42E-3</v>
      </c>
      <c r="J58" s="16">
        <v>1.58E-3</v>
      </c>
      <c r="K58" s="16">
        <v>1.74E-3</v>
      </c>
      <c r="L58" s="16">
        <v>1.89E-3</v>
      </c>
      <c r="M58" s="16">
        <v>2.0500000000000002E-3</v>
      </c>
      <c r="N58" s="16">
        <v>2.2100000000000002E-3</v>
      </c>
      <c r="O58" s="16">
        <v>2.3700000000000001E-3</v>
      </c>
      <c r="P58" s="16">
        <v>2.5300000000000001E-3</v>
      </c>
      <c r="Q58" s="16">
        <v>2.6800000000000001E-3</v>
      </c>
      <c r="R58" s="16">
        <v>2.8400000000000001E-3</v>
      </c>
      <c r="S58" s="16">
        <v>3.0000000000000001E-3</v>
      </c>
      <c r="T58" s="16">
        <v>3.0000000000000001E-3</v>
      </c>
      <c r="U58" s="16">
        <v>3.0000000000000001E-3</v>
      </c>
      <c r="V58" s="16">
        <v>3.0000000000000001E-3</v>
      </c>
      <c r="W58" s="16">
        <v>3.0000000000000001E-3</v>
      </c>
      <c r="X58" s="16">
        <v>3.0000000000000001E-3</v>
      </c>
    </row>
    <row r="59" spans="2:24" ht="12.75" customHeight="1" x14ac:dyDescent="0.15"/>
    <row r="60" spans="2:24" ht="12.75" customHeight="1" x14ac:dyDescent="0.15"/>
    <row r="61" spans="2:24" ht="12.75" customHeight="1" x14ac:dyDescent="0.15"/>
    <row r="62" spans="2:24" ht="12.75" customHeight="1" x14ac:dyDescent="0.15"/>
    <row r="63" spans="2:24" ht="12.75" customHeight="1" x14ac:dyDescent="0.15"/>
    <row r="64" spans="2:24" ht="12.75" customHeight="1" x14ac:dyDescent="0.15"/>
    <row r="65" ht="12.75" customHeight="1" x14ac:dyDescent="0.15"/>
    <row r="66" ht="12.75" customHeight="1" x14ac:dyDescent="0.15"/>
    <row r="67" ht="12.75" customHeight="1" x14ac:dyDescent="0.15"/>
    <row r="68" ht="12.75" customHeight="1" x14ac:dyDescent="0.15"/>
    <row r="69" ht="12.75" customHeight="1" x14ac:dyDescent="0.15"/>
    <row r="70" ht="12.75" customHeight="1" x14ac:dyDescent="0.15"/>
    <row r="71" ht="12.75" customHeight="1" x14ac:dyDescent="0.15"/>
    <row r="72" ht="12.75" customHeight="1" x14ac:dyDescent="0.15"/>
    <row r="73" ht="12.75" customHeight="1" x14ac:dyDescent="0.15"/>
    <row r="74" ht="12.75" customHeight="1" x14ac:dyDescent="0.15"/>
    <row r="75" ht="12.75" customHeight="1" x14ac:dyDescent="0.15"/>
    <row r="76" ht="12.75" customHeight="1" x14ac:dyDescent="0.15"/>
    <row r="77" ht="12.75" customHeight="1" x14ac:dyDescent="0.15"/>
    <row r="78" ht="12.75" customHeight="1" x14ac:dyDescent="0.15"/>
    <row r="79" ht="12.75" customHeight="1" x14ac:dyDescent="0.15"/>
    <row r="80" ht="12.75" customHeight="1" x14ac:dyDescent="0.15"/>
    <row r="81" ht="12.75" customHeight="1" x14ac:dyDescent="0.15"/>
    <row r="82" ht="12.75" customHeight="1" x14ac:dyDescent="0.15"/>
    <row r="83" ht="12.75" customHeight="1" x14ac:dyDescent="0.15"/>
    <row r="84" ht="12.75" customHeight="1" x14ac:dyDescent="0.15"/>
    <row r="85" ht="12.75" customHeight="1" x14ac:dyDescent="0.15"/>
    <row r="86" ht="12.75" customHeight="1" x14ac:dyDescent="0.15"/>
    <row r="87" ht="12.75" customHeight="1" x14ac:dyDescent="0.15"/>
    <row r="88" ht="12.75" customHeight="1" x14ac:dyDescent="0.15"/>
    <row r="89" ht="12.75" customHeight="1" x14ac:dyDescent="0.15"/>
    <row r="90" ht="12.75" customHeight="1" x14ac:dyDescent="0.15"/>
    <row r="91" ht="12.75" customHeight="1" x14ac:dyDescent="0.15"/>
    <row r="92" ht="12.75" customHeight="1" x14ac:dyDescent="0.15"/>
    <row r="93" ht="12.75" customHeight="1" x14ac:dyDescent="0.15"/>
    <row r="94" ht="12.75" customHeight="1" x14ac:dyDescent="0.15"/>
    <row r="95" ht="12.75" customHeight="1" x14ac:dyDescent="0.15"/>
    <row r="96" ht="12.75" customHeight="1" x14ac:dyDescent="0.15"/>
    <row r="97" ht="12.75" customHeight="1" x14ac:dyDescent="0.15"/>
    <row r="98" ht="12.75" customHeight="1" x14ac:dyDescent="0.15"/>
    <row r="99" ht="12.75" customHeight="1" x14ac:dyDescent="0.15"/>
    <row r="100" ht="12.75" customHeight="1" x14ac:dyDescent="0.15"/>
    <row r="101" ht="12.75" customHeight="1" x14ac:dyDescent="0.15"/>
    <row r="102" ht="12.75" customHeight="1" x14ac:dyDescent="0.15"/>
    <row r="103" ht="12.75" customHeight="1" x14ac:dyDescent="0.15"/>
    <row r="104" ht="12.75" customHeight="1" x14ac:dyDescent="0.15"/>
    <row r="105" ht="12.75" customHeight="1" x14ac:dyDescent="0.15"/>
    <row r="106" ht="12.75" customHeight="1" x14ac:dyDescent="0.15"/>
    <row r="107" ht="12.75" customHeight="1" x14ac:dyDescent="0.15"/>
    <row r="108" ht="12.75" customHeight="1" x14ac:dyDescent="0.15"/>
    <row r="109" ht="12.75" customHeight="1" x14ac:dyDescent="0.15"/>
    <row r="110" ht="12.75" customHeight="1" x14ac:dyDescent="0.15"/>
    <row r="111" ht="12.75" customHeight="1" x14ac:dyDescent="0.15"/>
    <row r="112" ht="12.75" customHeight="1" x14ac:dyDescent="0.15"/>
    <row r="113" ht="12.75" customHeight="1" x14ac:dyDescent="0.15"/>
    <row r="114" ht="12.75" customHeight="1" x14ac:dyDescent="0.15"/>
    <row r="115" ht="12.75" customHeight="1" x14ac:dyDescent="0.15"/>
    <row r="116" ht="12.75" customHeight="1" x14ac:dyDescent="0.15"/>
    <row r="117" ht="12.75" customHeight="1" x14ac:dyDescent="0.15"/>
    <row r="118" ht="12.75" customHeight="1" x14ac:dyDescent="0.15"/>
    <row r="119" ht="12.75" customHeight="1" x14ac:dyDescent="0.15"/>
    <row r="120" ht="12.75" customHeight="1" x14ac:dyDescent="0.15"/>
    <row r="121" ht="12.75" customHeight="1" x14ac:dyDescent="0.15"/>
    <row r="122" ht="12.75" customHeight="1" x14ac:dyDescent="0.15"/>
    <row r="123" ht="12.75" customHeight="1" x14ac:dyDescent="0.15"/>
    <row r="124" ht="12.75" customHeight="1" x14ac:dyDescent="0.15"/>
    <row r="125" ht="12.75" customHeight="1" x14ac:dyDescent="0.15"/>
    <row r="126" ht="12.75" customHeight="1" x14ac:dyDescent="0.15"/>
    <row r="127" ht="12.75" customHeight="1" x14ac:dyDescent="0.15"/>
    <row r="128" ht="12.75" customHeight="1" x14ac:dyDescent="0.15"/>
    <row r="129" ht="12.75" customHeight="1" x14ac:dyDescent="0.15"/>
    <row r="130" ht="12.75" customHeight="1" x14ac:dyDescent="0.15"/>
    <row r="131" ht="12.75" customHeight="1" x14ac:dyDescent="0.15"/>
    <row r="132" ht="12.75" customHeight="1" x14ac:dyDescent="0.15"/>
    <row r="133" ht="12.75" customHeight="1" x14ac:dyDescent="0.15"/>
    <row r="134" ht="12.75" customHeight="1" x14ac:dyDescent="0.15"/>
    <row r="135" ht="12.75" customHeight="1" x14ac:dyDescent="0.15"/>
    <row r="136" ht="12.75" customHeight="1" x14ac:dyDescent="0.15"/>
    <row r="137" ht="12.75" customHeight="1" x14ac:dyDescent="0.15"/>
    <row r="138" ht="12.75" customHeight="1" x14ac:dyDescent="0.15"/>
    <row r="139" ht="12.75" customHeight="1" x14ac:dyDescent="0.15"/>
    <row r="140" ht="12.75" customHeight="1" x14ac:dyDescent="0.15"/>
    <row r="141" ht="12.75" customHeight="1" x14ac:dyDescent="0.15"/>
    <row r="142" ht="12.75" customHeight="1" x14ac:dyDescent="0.15"/>
    <row r="143" ht="12.75" customHeight="1" x14ac:dyDescent="0.15"/>
    <row r="144" ht="12.75" customHeight="1" x14ac:dyDescent="0.15"/>
    <row r="145" ht="12.75" customHeight="1" x14ac:dyDescent="0.15"/>
    <row r="146" ht="12.75" customHeight="1" x14ac:dyDescent="0.15"/>
    <row r="147" ht="12.75" customHeight="1" x14ac:dyDescent="0.15"/>
    <row r="148" ht="12.75" customHeight="1" x14ac:dyDescent="0.15"/>
    <row r="149" ht="12.75" customHeight="1" x14ac:dyDescent="0.15"/>
    <row r="150" ht="12.75" customHeight="1" x14ac:dyDescent="0.15"/>
    <row r="151" ht="12.75" customHeight="1" x14ac:dyDescent="0.15"/>
    <row r="152" ht="12.75" customHeight="1" x14ac:dyDescent="0.15"/>
    <row r="153" ht="12.75" customHeight="1" x14ac:dyDescent="0.15"/>
    <row r="154" ht="12.75" customHeight="1" x14ac:dyDescent="0.15"/>
    <row r="155" ht="12.75" customHeight="1" x14ac:dyDescent="0.15"/>
    <row r="156" ht="12.75" customHeight="1" x14ac:dyDescent="0.15"/>
    <row r="157" ht="12.75" customHeight="1" x14ac:dyDescent="0.15"/>
    <row r="158" ht="12.75" customHeight="1" x14ac:dyDescent="0.15"/>
    <row r="159" ht="12.75" customHeight="1" x14ac:dyDescent="0.15"/>
    <row r="160" ht="12.75" customHeight="1" x14ac:dyDescent="0.15"/>
    <row r="161" ht="12.75" customHeight="1" x14ac:dyDescent="0.15"/>
    <row r="162" ht="12.75" customHeight="1" x14ac:dyDescent="0.15"/>
    <row r="163" ht="12.75" customHeight="1" x14ac:dyDescent="0.15"/>
    <row r="164" ht="12.75" customHeight="1" x14ac:dyDescent="0.15"/>
    <row r="165" ht="12.75" customHeight="1" x14ac:dyDescent="0.15"/>
    <row r="166" ht="12.75" customHeight="1" x14ac:dyDescent="0.15"/>
    <row r="167" ht="12.75" customHeight="1" x14ac:dyDescent="0.15"/>
    <row r="168" ht="12.75" customHeight="1" x14ac:dyDescent="0.15"/>
    <row r="169" ht="12.75" customHeight="1" x14ac:dyDescent="0.15"/>
    <row r="170" ht="12.75" customHeight="1" x14ac:dyDescent="0.15"/>
    <row r="171" ht="12.75" customHeight="1" x14ac:dyDescent="0.15"/>
    <row r="172" ht="12.75" customHeight="1" x14ac:dyDescent="0.15"/>
    <row r="173" ht="12.75" customHeight="1" x14ac:dyDescent="0.15"/>
    <row r="174" ht="12.75" customHeight="1" x14ac:dyDescent="0.15"/>
    <row r="175" ht="12.75" customHeight="1" x14ac:dyDescent="0.15"/>
    <row r="176" ht="12.75" customHeight="1" x14ac:dyDescent="0.15"/>
    <row r="177" ht="12.75" customHeight="1" x14ac:dyDescent="0.15"/>
    <row r="178" ht="12.75" customHeight="1" x14ac:dyDescent="0.15"/>
    <row r="179" ht="12.75" customHeight="1" x14ac:dyDescent="0.15"/>
    <row r="180" ht="12.75" customHeight="1" x14ac:dyDescent="0.15"/>
    <row r="181" ht="12.75" customHeight="1" x14ac:dyDescent="0.15"/>
    <row r="182" ht="12.75" customHeight="1" x14ac:dyDescent="0.15"/>
    <row r="183" ht="12.75" customHeight="1" x14ac:dyDescent="0.15"/>
    <row r="184" ht="12.75" customHeight="1" x14ac:dyDescent="0.15"/>
    <row r="185" ht="12.75" customHeight="1" x14ac:dyDescent="0.15"/>
    <row r="186" ht="12.75" customHeight="1" x14ac:dyDescent="0.15"/>
    <row r="187" ht="12.75" customHeight="1" x14ac:dyDescent="0.15"/>
    <row r="188" ht="12.75" customHeight="1" x14ac:dyDescent="0.15"/>
    <row r="189" ht="12.75" customHeight="1" x14ac:dyDescent="0.15"/>
    <row r="190" ht="12.75" customHeight="1" x14ac:dyDescent="0.15"/>
    <row r="191" ht="12.75" customHeight="1" x14ac:dyDescent="0.15"/>
    <row r="192" ht="12.75" customHeight="1" x14ac:dyDescent="0.15"/>
    <row r="193" ht="12.75" customHeight="1" x14ac:dyDescent="0.15"/>
    <row r="194" ht="12.75" customHeight="1" x14ac:dyDescent="0.15"/>
    <row r="195" ht="12.75" customHeight="1" x14ac:dyDescent="0.15"/>
    <row r="196" ht="12.75" customHeight="1" x14ac:dyDescent="0.15"/>
    <row r="197" ht="12.75" customHeight="1" x14ac:dyDescent="0.15"/>
    <row r="198" ht="12.75" customHeight="1" x14ac:dyDescent="0.15"/>
    <row r="199" ht="12.75" customHeight="1" x14ac:dyDescent="0.15"/>
    <row r="200" ht="12.75" customHeight="1" x14ac:dyDescent="0.15"/>
  </sheetData>
  <pageMargins left="0.78740157499999996" right="0.78740157499999996" top="0.984251969" bottom="0.984251969" header="0.5" footer="0.5"/>
  <pageSetup orientation="portrait" horizontalDpi="300" verticalDpi="30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22</vt:i4>
      </vt:variant>
    </vt:vector>
  </HeadingPairs>
  <TitlesOfParts>
    <vt:vector size="22" baseType="lpstr">
      <vt:lpstr>Table de mortalité H</vt:lpstr>
      <vt:lpstr>Table de mortalité F</vt:lpstr>
      <vt:lpstr>Section 1</vt:lpstr>
      <vt:lpstr>Section 2</vt:lpstr>
      <vt:lpstr>Section 3</vt:lpstr>
      <vt:lpstr>Section 4</vt:lpstr>
      <vt:lpstr>Calibration après ceci</vt:lpstr>
      <vt:lpstr>CPM-B-M</vt:lpstr>
      <vt:lpstr>CPM-B-F</vt:lpstr>
      <vt:lpstr>MI-2017-M</vt:lpstr>
      <vt:lpstr>MI-2017-F</vt:lpstr>
      <vt:lpstr>ICA-Mixte-CPM-B-M</vt:lpstr>
      <vt:lpstr>ICA-Mixte-CPM-B-F</vt:lpstr>
      <vt:lpstr>ICA-Privée-CPM-B-M</vt:lpstr>
      <vt:lpstr>ICA-Privée-CPM-B-F</vt:lpstr>
      <vt:lpstr>ICA-Privée-MI-M</vt:lpstr>
      <vt:lpstr>ICA-Privée-MI-F</vt:lpstr>
      <vt:lpstr>CPM-2014-Privée-mod-MI-M</vt:lpstr>
      <vt:lpstr>CPM-2014-Privée-mod-MI-F</vt:lpstr>
      <vt:lpstr>Probabilités de décès</vt:lpstr>
      <vt:lpstr>Autres hypothèses</vt:lpstr>
      <vt:lpstr>VA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Client</dc:creator>
  <cp:lastModifiedBy>Bourret Olivier</cp:lastModifiedBy>
  <cp:lastPrinted>2021-11-07T23:10:42Z</cp:lastPrinted>
  <dcterms:created xsi:type="dcterms:W3CDTF">2021-10-27T23:50:58Z</dcterms:created>
  <dcterms:modified xsi:type="dcterms:W3CDTF">2021-11-08T21:19:58Z</dcterms:modified>
</cp:coreProperties>
</file>