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metivier-dionne/Desktop/TP-RR/"/>
    </mc:Choice>
  </mc:AlternateContent>
  <xr:revisionPtr revIDLastSave="0" documentId="13_ncr:1_{0785CA83-7D19-B942-B784-04D992421DAB}" xr6:coauthVersionLast="47" xr6:coauthVersionMax="47" xr10:uidLastSave="{00000000-0000-0000-0000-000000000000}"/>
  <bookViews>
    <workbookView xWindow="-4520" yWindow="-21600" windowWidth="38400" windowHeight="21600" activeTab="4" xr2:uid="{27DEC0F5-7723-43A8-AA03-5409A6FDCC87}"/>
  </bookViews>
  <sheets>
    <sheet name="Table de mortalité H" sheetId="1" r:id="rId1"/>
    <sheet name="Table de mortalité F" sheetId="2" r:id="rId2"/>
    <sheet name="Section 1" sheetId="4" r:id="rId3"/>
    <sheet name="Section 2" sheetId="8" r:id="rId4"/>
    <sheet name="Section 3" sheetId="6" r:id="rId5"/>
    <sheet name="Section 4" sheetId="7" r:id="rId6"/>
    <sheet name="Calibration après ceci" sheetId="9" r:id="rId7"/>
    <sheet name="CPM-B-M" sheetId="19" r:id="rId8"/>
    <sheet name="CPM-B-F" sheetId="20" r:id="rId9"/>
    <sheet name="MI-2017-M" sheetId="21" r:id="rId10"/>
    <sheet name="MI-2017-F" sheetId="22" r:id="rId11"/>
    <sheet name="ICA-Mixte-CPM-B-M" sheetId="23" r:id="rId12"/>
    <sheet name="ICA-Mixte-CPM-B-F" sheetId="25" r:id="rId13"/>
    <sheet name="ICA-Privée-CPM-B-M" sheetId="24" r:id="rId14"/>
    <sheet name="ICA-Privée-CPM-B-F" sheetId="26" r:id="rId15"/>
    <sheet name="ICA-Privée-MI-M" sheetId="27" r:id="rId16"/>
    <sheet name="ICA-Privée-MI-F" sheetId="28" r:id="rId17"/>
    <sheet name="CPM-2014-Privée-mod-MI-M" sheetId="12" r:id="rId18"/>
    <sheet name="CPM-2014-Privée-mod-MI-F" sheetId="18" r:id="rId19"/>
    <sheet name="Probabilités de décès" sheetId="15" r:id="rId20"/>
    <sheet name="Autres hypothèses" sheetId="29" r:id="rId21"/>
    <sheet name="VA" sheetId="30" r:id="rId22"/>
  </sheets>
  <externalReferences>
    <externalReference r:id="rId23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6" l="1"/>
  <c r="B30" i="6"/>
  <c r="B29" i="6"/>
  <c r="B28" i="6"/>
  <c r="B27" i="6"/>
  <c r="B26" i="6"/>
  <c r="B25" i="6"/>
  <c r="B24" i="6"/>
  <c r="B23" i="6"/>
  <c r="B22" i="6"/>
  <c r="C5" i="29"/>
  <c r="C3" i="15"/>
  <c r="F3" i="15"/>
  <c r="C4" i="29"/>
  <c r="AC7" i="30"/>
  <c r="AA60" i="30"/>
  <c r="AA57" i="30"/>
  <c r="AA56" i="30"/>
  <c r="AA53" i="30"/>
  <c r="AA52" i="30"/>
  <c r="AA49" i="30"/>
  <c r="AA48" i="30"/>
  <c r="AA45" i="30"/>
  <c r="AA44" i="30"/>
  <c r="AA41" i="30"/>
  <c r="AA40" i="30"/>
  <c r="AA37" i="30"/>
  <c r="AA36" i="30"/>
  <c r="AA35" i="30"/>
  <c r="AA33" i="30"/>
  <c r="AA32" i="30"/>
  <c r="AA31" i="30"/>
  <c r="AA29" i="30"/>
  <c r="AA28" i="30"/>
  <c r="AA27" i="30"/>
  <c r="AA25" i="30"/>
  <c r="AA24" i="30"/>
  <c r="AA23" i="30"/>
  <c r="O7" i="30"/>
  <c r="X7" i="30"/>
  <c r="Z7" i="30" s="1"/>
  <c r="Q7" i="30"/>
  <c r="N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G7" i="30"/>
  <c r="V7" i="30" s="1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B8" i="30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O62" i="30" s="1"/>
  <c r="C7" i="30"/>
  <c r="C8" i="30" s="1"/>
  <c r="C9" i="30" s="1"/>
  <c r="C10" i="30" s="1"/>
  <c r="C11" i="30" s="1"/>
  <c r="C12" i="30" s="1"/>
  <c r="C13" i="30" s="1"/>
  <c r="C14" i="30" s="1"/>
  <c r="C15" i="30" s="1"/>
  <c r="C16" i="30" s="1"/>
  <c r="C17" i="30" s="1"/>
  <c r="C18" i="30" s="1"/>
  <c r="C19" i="30" s="1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38" i="30" s="1"/>
  <c r="C39" i="30" s="1"/>
  <c r="C40" i="30" s="1"/>
  <c r="C41" i="30" s="1"/>
  <c r="C42" i="30" s="1"/>
  <c r="C43" i="30" s="1"/>
  <c r="C44" i="30" s="1"/>
  <c r="C45" i="30" s="1"/>
  <c r="C46" i="30" s="1"/>
  <c r="C47" i="30" s="1"/>
  <c r="C48" i="30" s="1"/>
  <c r="C49" i="30" s="1"/>
  <c r="C50" i="30" s="1"/>
  <c r="C51" i="30" s="1"/>
  <c r="C52" i="30" s="1"/>
  <c r="C53" i="30" s="1"/>
  <c r="C54" i="30" s="1"/>
  <c r="C55" i="30" s="1"/>
  <c r="C56" i="30" s="1"/>
  <c r="C57" i="30" s="1"/>
  <c r="C58" i="30" s="1"/>
  <c r="C59" i="30" s="1"/>
  <c r="C60" i="30" s="1"/>
  <c r="C61" i="30" s="1"/>
  <c r="C62" i="30" s="1"/>
  <c r="G12" i="15"/>
  <c r="T7" i="30" l="1"/>
  <c r="AA61" i="30"/>
  <c r="AA7" i="30"/>
  <c r="U7" i="30"/>
  <c r="AB7" i="30" s="1"/>
  <c r="AD7" i="30" s="1"/>
  <c r="Y7" i="30"/>
  <c r="AA22" i="30"/>
  <c r="AA26" i="30"/>
  <c r="AA30" i="30"/>
  <c r="AA34" i="30"/>
  <c r="AA38" i="30"/>
  <c r="AA42" i="30"/>
  <c r="AA46" i="30"/>
  <c r="AA50" i="30"/>
  <c r="AA54" i="30"/>
  <c r="AA58" i="30"/>
  <c r="AA62" i="30"/>
  <c r="W7" i="30"/>
  <c r="AA39" i="30"/>
  <c r="AA43" i="30"/>
  <c r="AA47" i="30"/>
  <c r="AA51" i="30"/>
  <c r="AA55" i="30"/>
  <c r="AA59" i="30"/>
  <c r="C12" i="15"/>
  <c r="O28" i="30"/>
  <c r="O60" i="30"/>
  <c r="O32" i="30"/>
  <c r="P7" i="30"/>
  <c r="R7" i="30" s="1"/>
  <c r="O36" i="30"/>
  <c r="O52" i="30"/>
  <c r="O44" i="30"/>
  <c r="O48" i="30"/>
  <c r="O24" i="30"/>
  <c r="O40" i="30"/>
  <c r="O56" i="30"/>
  <c r="O25" i="30"/>
  <c r="O29" i="30"/>
  <c r="O33" i="30"/>
  <c r="O37" i="30"/>
  <c r="O41" i="30"/>
  <c r="O45" i="30"/>
  <c r="O49" i="30"/>
  <c r="O53" i="30"/>
  <c r="O57" i="30"/>
  <c r="O61" i="30"/>
  <c r="O22" i="30"/>
  <c r="O26" i="30"/>
  <c r="O30" i="30"/>
  <c r="O34" i="30"/>
  <c r="O38" i="30"/>
  <c r="O42" i="30"/>
  <c r="O46" i="30"/>
  <c r="O50" i="30"/>
  <c r="O54" i="30"/>
  <c r="O58" i="30"/>
  <c r="O23" i="30"/>
  <c r="O27" i="30"/>
  <c r="O31" i="30"/>
  <c r="O35" i="30"/>
  <c r="O39" i="30"/>
  <c r="O43" i="30"/>
  <c r="O47" i="30"/>
  <c r="O51" i="30"/>
  <c r="O55" i="30"/>
  <c r="O59" i="30"/>
  <c r="I19" i="29" l="1"/>
  <c r="I20" i="29" s="1"/>
  <c r="I21" i="29" s="1"/>
  <c r="I22" i="29" s="1"/>
  <c r="I23" i="29" s="1"/>
  <c r="I24" i="29" s="1"/>
  <c r="I25" i="29" s="1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C14" i="15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19" i="29" l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AC8" i="30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AC34" i="30" s="1"/>
  <c r="AC35" i="30" s="1"/>
  <c r="AC36" i="30" s="1"/>
  <c r="AC37" i="30" s="1"/>
  <c r="AC38" i="30" s="1"/>
  <c r="AC39" i="30" s="1"/>
  <c r="AC40" i="30" s="1"/>
  <c r="AC41" i="30" s="1"/>
  <c r="AC42" i="30" s="1"/>
  <c r="AC43" i="30" s="1"/>
  <c r="AC44" i="30" s="1"/>
  <c r="AC45" i="30" s="1"/>
  <c r="AC46" i="30" s="1"/>
  <c r="AC47" i="30" s="1"/>
  <c r="AC48" i="30" s="1"/>
  <c r="AC49" i="30" s="1"/>
  <c r="AC50" i="30" s="1"/>
  <c r="AC51" i="30" s="1"/>
  <c r="AC52" i="30" s="1"/>
  <c r="AC53" i="30" s="1"/>
  <c r="AC54" i="30" s="1"/>
  <c r="AC55" i="30" s="1"/>
  <c r="AC56" i="30" s="1"/>
  <c r="AC57" i="30" s="1"/>
  <c r="AC58" i="30" s="1"/>
  <c r="AC59" i="30" s="1"/>
  <c r="AC60" i="30" s="1"/>
  <c r="AC61" i="30" s="1"/>
  <c r="AC62" i="30" s="1"/>
  <c r="Q8" i="30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H18" i="29"/>
  <c r="D69" i="15"/>
  <c r="H68" i="15"/>
  <c r="D65" i="15"/>
  <c r="D66" i="15"/>
  <c r="D67" i="15"/>
  <c r="D68" i="15"/>
  <c r="H69" i="15"/>
  <c r="H19" i="29" l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X8" i="30"/>
  <c r="Z8" i="30" s="1"/>
  <c r="N8" i="30"/>
  <c r="O8" i="30" s="1"/>
  <c r="F65" i="2"/>
  <c r="AG99" i="1"/>
  <c r="U21" i="4"/>
  <c r="B21" i="4"/>
  <c r="C21" i="4"/>
  <c r="D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D61" i="12" l="1"/>
  <c r="D68" i="12"/>
  <c r="D60" i="12"/>
  <c r="D67" i="12"/>
  <c r="D63" i="12"/>
  <c r="D59" i="12"/>
  <c r="D64" i="12"/>
  <c r="D66" i="12"/>
  <c r="D62" i="12"/>
  <c r="D65" i="12"/>
  <c r="D65" i="18"/>
  <c r="D61" i="18"/>
  <c r="D62" i="18"/>
  <c r="D68" i="18"/>
  <c r="D64" i="18"/>
  <c r="D60" i="18"/>
  <c r="D66" i="18"/>
  <c r="D67" i="18"/>
  <c r="D63" i="18"/>
  <c r="D59" i="18"/>
  <c r="N9" i="30"/>
  <c r="AA8" i="30"/>
  <c r="X9" i="30"/>
  <c r="Y8" i="30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2" i="4"/>
  <c r="U3" i="4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AA9" i="30" l="1"/>
  <c r="Z9" i="30"/>
  <c r="N10" i="30"/>
  <c r="O9" i="30"/>
  <c r="X10" i="30"/>
  <c r="Y9" i="30"/>
  <c r="D19" i="8"/>
  <c r="A21" i="8"/>
  <c r="A22" i="8" s="1"/>
  <c r="D20" i="8"/>
  <c r="N11" i="30" l="1"/>
  <c r="O10" i="30"/>
  <c r="Z10" i="30"/>
  <c r="AA10" i="30"/>
  <c r="X11" i="30"/>
  <c r="Y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AA11" i="30" l="1"/>
  <c r="Z11" i="30"/>
  <c r="N12" i="30"/>
  <c r="O11" i="30"/>
  <c r="X12" i="30"/>
  <c r="Y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K19" i="8" l="1"/>
  <c r="E21" i="8"/>
  <c r="E22" i="8" s="1"/>
  <c r="AE22" i="8" s="1"/>
  <c r="N13" i="30"/>
  <c r="O12" i="30"/>
  <c r="Z12" i="30"/>
  <c r="AA12" i="30"/>
  <c r="X13" i="30"/>
  <c r="Y12" i="30"/>
  <c r="U21" i="8"/>
  <c r="AE21" i="8"/>
  <c r="T21" i="8"/>
  <c r="T22" i="8"/>
  <c r="W19" i="8"/>
  <c r="AA19" i="8" s="1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M19" i="8" l="1"/>
  <c r="M20" i="8" s="1"/>
  <c r="Z13" i="30"/>
  <c r="AA13" i="30"/>
  <c r="N14" i="30"/>
  <c r="O13" i="30"/>
  <c r="X14" i="30"/>
  <c r="Y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M21" i="8" l="1"/>
  <c r="M22" i="8" s="1"/>
  <c r="N15" i="30"/>
  <c r="O14" i="30"/>
  <c r="Z14" i="30"/>
  <c r="AA14" i="30"/>
  <c r="X15" i="30"/>
  <c r="Y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M23" i="8" l="1"/>
  <c r="Z15" i="30"/>
  <c r="AA15" i="30"/>
  <c r="N16" i="30"/>
  <c r="O15" i="30"/>
  <c r="X16" i="30"/>
  <c r="Y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M24" i="8" l="1"/>
  <c r="N17" i="30"/>
  <c r="O16" i="30"/>
  <c r="Z16" i="30"/>
  <c r="AA16" i="30"/>
  <c r="X17" i="30"/>
  <c r="Y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M25" i="8" l="1"/>
  <c r="Z17" i="30"/>
  <c r="AA17" i="30"/>
  <c r="N18" i="30"/>
  <c r="O17" i="30"/>
  <c r="X18" i="30"/>
  <c r="Y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M26" i="8" l="1"/>
  <c r="N19" i="30"/>
  <c r="O18" i="30"/>
  <c r="Z18" i="30"/>
  <c r="AA18" i="30"/>
  <c r="X19" i="30"/>
  <c r="Y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U29" i="8" l="1"/>
  <c r="M27" i="8"/>
  <c r="M28" i="8" s="1"/>
  <c r="Z19" i="30"/>
  <c r="AA19" i="30"/>
  <c r="N20" i="30"/>
  <c r="O19" i="30"/>
  <c r="X20" i="30"/>
  <c r="Y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N21" i="30" l="1"/>
  <c r="O20" i="30"/>
  <c r="Z20" i="30"/>
  <c r="AA20" i="30"/>
  <c r="X21" i="30"/>
  <c r="Y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Z21" i="30" l="1"/>
  <c r="AA21" i="30"/>
  <c r="N22" i="30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O21" i="30"/>
  <c r="X22" i="30"/>
  <c r="Z22" i="30" s="1"/>
  <c r="Y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X23" i="30" l="1"/>
  <c r="Z23" i="30" s="1"/>
  <c r="Y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X24" i="30" l="1"/>
  <c r="Z24" i="30" s="1"/>
  <c r="Y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M33" i="8" l="1"/>
  <c r="X25" i="30"/>
  <c r="Z25" i="30" s="1"/>
  <c r="Y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X26" i="30" l="1"/>
  <c r="Z26" i="30" s="1"/>
  <c r="Y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X27" i="30" l="1"/>
  <c r="Z27" i="30" s="1"/>
  <c r="Y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X28" i="30" l="1"/>
  <c r="Z28" i="30" s="1"/>
  <c r="Y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X29" i="30" l="1"/>
  <c r="Z29" i="30" s="1"/>
  <c r="Y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X30" i="30" l="1"/>
  <c r="Z30" i="30" s="1"/>
  <c r="Y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X31" i="30" l="1"/>
  <c r="Z31" i="30" s="1"/>
  <c r="Y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J40" i="8" l="1"/>
  <c r="T41" i="8"/>
  <c r="X32" i="30"/>
  <c r="Z32" i="30" s="1"/>
  <c r="Y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M41" i="8" l="1"/>
  <c r="X33" i="30"/>
  <c r="Z33" i="30" s="1"/>
  <c r="Y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M42" i="8" l="1"/>
  <c r="X34" i="30"/>
  <c r="Z34" i="30" s="1"/>
  <c r="Y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M43" i="8" l="1"/>
  <c r="X35" i="30"/>
  <c r="Z35" i="30" s="1"/>
  <c r="Y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X36" i="30" l="1"/>
  <c r="Z36" i="30" s="1"/>
  <c r="Y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X37" i="30" l="1"/>
  <c r="Z37" i="30" s="1"/>
  <c r="Y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X38" i="30" l="1"/>
  <c r="Z38" i="30" s="1"/>
  <c r="Y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T48" i="8" l="1"/>
  <c r="X39" i="30"/>
  <c r="Z39" i="30" s="1"/>
  <c r="Y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X40" i="30" l="1"/>
  <c r="Z40" i="30" s="1"/>
  <c r="Y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T50" i="8" l="1"/>
  <c r="X41" i="30"/>
  <c r="Z41" i="30" s="1"/>
  <c r="Y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X42" i="30" l="1"/>
  <c r="Z42" i="30" s="1"/>
  <c r="Y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X43" i="30" l="1"/>
  <c r="Z43" i="30" s="1"/>
  <c r="Y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X44" i="30" l="1"/>
  <c r="Z44" i="30" s="1"/>
  <c r="Y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X45" i="30" l="1"/>
  <c r="Z45" i="30" s="1"/>
  <c r="Y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J54" i="8" l="1"/>
  <c r="U55" i="8"/>
  <c r="X46" i="30"/>
  <c r="Z46" i="30" s="1"/>
  <c r="Y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T56" i="8" l="1"/>
  <c r="X47" i="30"/>
  <c r="Z47" i="30" s="1"/>
  <c r="Y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X48" i="30" l="1"/>
  <c r="Z48" i="30" s="1"/>
  <c r="Y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T58" i="8" l="1"/>
  <c r="X49" i="30"/>
  <c r="Z49" i="30" s="1"/>
  <c r="Y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X50" i="30" l="1"/>
  <c r="Z50" i="30" s="1"/>
  <c r="Y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X51" i="30" l="1"/>
  <c r="Z51" i="30" s="1"/>
  <c r="Y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X52" i="30" l="1"/>
  <c r="Z52" i="30" s="1"/>
  <c r="Y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D22" i="4"/>
  <c r="C22" i="4"/>
  <c r="B22" i="4"/>
  <c r="D20" i="4"/>
  <c r="C20" i="4"/>
  <c r="B20" i="4"/>
  <c r="D19" i="4"/>
  <c r="C19" i="4"/>
  <c r="B19" i="4"/>
  <c r="D18" i="4"/>
  <c r="C18" i="4"/>
  <c r="B18" i="4"/>
  <c r="B7" i="4"/>
  <c r="D17" i="4"/>
  <c r="C17" i="4"/>
  <c r="B17" i="4"/>
  <c r="C11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B11" i="4"/>
  <c r="D10" i="4"/>
  <c r="C10" i="4"/>
  <c r="B10" i="4"/>
  <c r="D9" i="4"/>
  <c r="C9" i="4"/>
  <c r="B9" i="4"/>
  <c r="D8" i="4"/>
  <c r="C8" i="4"/>
  <c r="B8" i="4"/>
  <c r="D7" i="4"/>
  <c r="C7" i="4"/>
  <c r="D6" i="4"/>
  <c r="C6" i="4"/>
  <c r="B6" i="4"/>
  <c r="D5" i="4"/>
  <c r="C5" i="4"/>
  <c r="B5" i="4"/>
  <c r="B4" i="4"/>
  <c r="C4" i="4"/>
  <c r="D4" i="4"/>
  <c r="D3" i="4"/>
  <c r="C3" i="4"/>
  <c r="B3" i="4"/>
  <c r="AG19" i="8" l="1"/>
  <c r="X53" i="30"/>
  <c r="Z53" i="30" s="1"/>
  <c r="Y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3" i="12" s="1"/>
  <c r="AG58" i="1"/>
  <c r="D24" i="12" s="1"/>
  <c r="AG59" i="1"/>
  <c r="AG60" i="1"/>
  <c r="D26" i="12" s="1"/>
  <c r="AG61" i="1"/>
  <c r="D27" i="12" s="1"/>
  <c r="AG62" i="1"/>
  <c r="D28" i="12" s="1"/>
  <c r="AG63" i="1"/>
  <c r="D29" i="12" s="1"/>
  <c r="AG64" i="1"/>
  <c r="D30" i="12" s="1"/>
  <c r="AG65" i="1"/>
  <c r="D31" i="12" s="1"/>
  <c r="AG66" i="1"/>
  <c r="D32" i="12" s="1"/>
  <c r="AG67" i="1"/>
  <c r="D33" i="12" s="1"/>
  <c r="AG77" i="1"/>
  <c r="D43" i="12" s="1"/>
  <c r="AG78" i="1"/>
  <c r="AG79" i="1"/>
  <c r="D45" i="12" s="1"/>
  <c r="AG80" i="1"/>
  <c r="D46" i="12" s="1"/>
  <c r="AG81" i="1"/>
  <c r="D47" i="12" s="1"/>
  <c r="AG82" i="1"/>
  <c r="D48" i="12" s="1"/>
  <c r="AG83" i="1"/>
  <c r="D49" i="12" s="1"/>
  <c r="AG84" i="1"/>
  <c r="AG85" i="1"/>
  <c r="D51" i="12" s="1"/>
  <c r="AG86" i="1"/>
  <c r="D52" i="12" s="1"/>
  <c r="AG87" i="1"/>
  <c r="AG88" i="1"/>
  <c r="D54" i="12" s="1"/>
  <c r="AG89" i="1"/>
  <c r="D55" i="12" s="1"/>
  <c r="AG90" i="1"/>
  <c r="D56" i="12" s="1"/>
  <c r="AG91" i="1"/>
  <c r="AG92" i="1"/>
  <c r="D58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3" i="18" s="1"/>
  <c r="AG57" i="2"/>
  <c r="D23" i="18" s="1"/>
  <c r="AG58" i="2"/>
  <c r="D24" i="18" s="1"/>
  <c r="AG59" i="2"/>
  <c r="D25" i="18" s="1"/>
  <c r="AG60" i="2"/>
  <c r="D26" i="18" s="1"/>
  <c r="AG61" i="2"/>
  <c r="D27" i="18" s="1"/>
  <c r="AG62" i="2"/>
  <c r="D28" i="18" s="1"/>
  <c r="AG63" i="2"/>
  <c r="D29" i="18" s="1"/>
  <c r="AG64" i="2"/>
  <c r="D30" i="18" s="1"/>
  <c r="AG65" i="2"/>
  <c r="D31" i="18" s="1"/>
  <c r="AG66" i="2"/>
  <c r="D32" i="18" s="1"/>
  <c r="AG67" i="2"/>
  <c r="D33" i="18" s="1"/>
  <c r="AG77" i="2"/>
  <c r="D43" i="18" s="1"/>
  <c r="AG78" i="2"/>
  <c r="D44" i="18" s="1"/>
  <c r="AG79" i="2"/>
  <c r="D45" i="18" s="1"/>
  <c r="AG80" i="2"/>
  <c r="D46" i="18" s="1"/>
  <c r="AG81" i="2"/>
  <c r="D47" i="18" s="1"/>
  <c r="AG82" i="2"/>
  <c r="D48" i="18" s="1"/>
  <c r="AG83" i="2"/>
  <c r="D49" i="18" s="1"/>
  <c r="AG84" i="2"/>
  <c r="D50" i="18" s="1"/>
  <c r="AG85" i="2"/>
  <c r="D51" i="18" s="1"/>
  <c r="AG86" i="2"/>
  <c r="D52" i="18" s="1"/>
  <c r="AG87" i="2"/>
  <c r="D53" i="18" s="1"/>
  <c r="AG88" i="2"/>
  <c r="D54" i="18" s="1"/>
  <c r="AG89" i="2"/>
  <c r="D55" i="18" s="1"/>
  <c r="AG90" i="2"/>
  <c r="D56" i="18" s="1"/>
  <c r="AG91" i="2"/>
  <c r="D57" i="18" s="1"/>
  <c r="AG92" i="2"/>
  <c r="D58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6" i="2"/>
  <c r="AG6" i="2" s="1"/>
  <c r="AH6" i="2" s="1"/>
  <c r="D6" i="2"/>
  <c r="F5" i="2"/>
  <c r="AG5" i="2" s="1"/>
  <c r="AH5" i="2" s="1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3" i="12" s="1"/>
  <c r="AI18" i="1" l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0" i="12" s="1"/>
  <c r="AH89" i="1"/>
  <c r="E55" i="12" s="1"/>
  <c r="AH83" i="1"/>
  <c r="E49" i="12" s="1"/>
  <c r="AH62" i="1"/>
  <c r="E28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0" i="12"/>
  <c r="AH59" i="1"/>
  <c r="E25" i="12" s="1"/>
  <c r="D25" i="12"/>
  <c r="AH7" i="2"/>
  <c r="AH10" i="2"/>
  <c r="AH91" i="1"/>
  <c r="D57" i="12"/>
  <c r="AH87" i="1"/>
  <c r="E53" i="12" s="1"/>
  <c r="D53" i="12"/>
  <c r="E49" i="1"/>
  <c r="E49" i="2"/>
  <c r="AH66" i="1"/>
  <c r="E32" i="12" s="1"/>
  <c r="AH14" i="2"/>
  <c r="AH78" i="1"/>
  <c r="D44" i="12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X54" i="30"/>
  <c r="Z54" i="30" s="1"/>
  <c r="Y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5" i="18" s="1"/>
  <c r="AH81" i="2"/>
  <c r="E47" i="18" s="1"/>
  <c r="AH92" i="2"/>
  <c r="E58" i="18" s="1"/>
  <c r="AH88" i="2"/>
  <c r="E54" i="18" s="1"/>
  <c r="AH84" i="2"/>
  <c r="E50" i="18" s="1"/>
  <c r="AH77" i="2"/>
  <c r="E43" i="18" s="1"/>
  <c r="AH63" i="2"/>
  <c r="E29" i="18" s="1"/>
  <c r="AH59" i="2"/>
  <c r="E25" i="18" s="1"/>
  <c r="AH67" i="2"/>
  <c r="E33" i="18" s="1"/>
  <c r="AH47" i="2"/>
  <c r="E13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6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28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0" i="18" s="1"/>
  <c r="AH58" i="2"/>
  <c r="AH57" i="2"/>
  <c r="E23" i="18" s="1"/>
  <c r="AH61" i="2"/>
  <c r="AH44" i="2"/>
  <c r="AH46" i="2"/>
  <c r="AG48" i="2"/>
  <c r="AH66" i="2"/>
  <c r="E32" i="18" s="1"/>
  <c r="AH65" i="2"/>
  <c r="E31" i="18" s="1"/>
  <c r="AG68" i="2"/>
  <c r="AH79" i="2"/>
  <c r="E45" i="18" s="1"/>
  <c r="AH82" i="2"/>
  <c r="E48" i="18" s="1"/>
  <c r="AH90" i="2"/>
  <c r="AH78" i="2"/>
  <c r="E44" i="18" s="1"/>
  <c r="AH80" i="2"/>
  <c r="AH86" i="2"/>
  <c r="E52" i="18" s="1"/>
  <c r="AH83" i="2"/>
  <c r="E49" i="18" s="1"/>
  <c r="AH85" i="2"/>
  <c r="E51" i="18" s="1"/>
  <c r="AH87" i="2"/>
  <c r="AH91" i="2"/>
  <c r="E57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AI80" i="1" l="1"/>
  <c r="E46" i="12"/>
  <c r="AI58" i="1"/>
  <c r="E24" i="12"/>
  <c r="AI67" i="1"/>
  <c r="E33" i="12"/>
  <c r="AI88" i="1"/>
  <c r="E54" i="12"/>
  <c r="AJ64" i="1"/>
  <c r="F30" i="12"/>
  <c r="AJ66" i="1"/>
  <c r="F32" i="12"/>
  <c r="AI58" i="2"/>
  <c r="E24" i="18"/>
  <c r="AI93" i="2"/>
  <c r="E59" i="18"/>
  <c r="AI87" i="2"/>
  <c r="E53" i="18"/>
  <c r="AI80" i="2"/>
  <c r="E46" i="18"/>
  <c r="AI95" i="2"/>
  <c r="E61" i="18"/>
  <c r="AI99" i="2"/>
  <c r="E65" i="18"/>
  <c r="AI81" i="1"/>
  <c r="E47" i="12"/>
  <c r="E63" i="12"/>
  <c r="AI97" i="1"/>
  <c r="AI63" i="1"/>
  <c r="E29" i="12"/>
  <c r="AI82" i="1"/>
  <c r="E48" i="12"/>
  <c r="AI92" i="1"/>
  <c r="E58" i="12"/>
  <c r="AI87" i="1"/>
  <c r="AI61" i="2"/>
  <c r="E27" i="18"/>
  <c r="F69" i="2"/>
  <c r="AG69" i="2" s="1"/>
  <c r="E70" i="2"/>
  <c r="AI78" i="1"/>
  <c r="E44" i="12"/>
  <c r="E50" i="1"/>
  <c r="F49" i="1"/>
  <c r="AG49" i="1" s="1"/>
  <c r="AI91" i="1"/>
  <c r="E57" i="12"/>
  <c r="AI101" i="2"/>
  <c r="E67" i="18"/>
  <c r="E66" i="18"/>
  <c r="AI100" i="2"/>
  <c r="AI99" i="1"/>
  <c r="E65" i="12"/>
  <c r="AI94" i="1"/>
  <c r="E60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49" i="12"/>
  <c r="AI84" i="1"/>
  <c r="E50" i="12"/>
  <c r="AI102" i="2"/>
  <c r="E68" i="18"/>
  <c r="AI96" i="2"/>
  <c r="E62" i="18"/>
  <c r="AI47" i="1"/>
  <c r="E13" i="12"/>
  <c r="E67" i="12"/>
  <c r="AI101" i="1"/>
  <c r="AI98" i="1"/>
  <c r="E64" i="12"/>
  <c r="AI95" i="1"/>
  <c r="E61" i="12"/>
  <c r="AI57" i="1"/>
  <c r="E23" i="12"/>
  <c r="AI85" i="1"/>
  <c r="E51" i="12"/>
  <c r="AI61" i="1"/>
  <c r="E27" i="12"/>
  <c r="AI79" i="1"/>
  <c r="E45" i="12"/>
  <c r="AI90" i="1"/>
  <c r="E56" i="12"/>
  <c r="AJ89" i="1"/>
  <c r="F55" i="12"/>
  <c r="E50" i="2"/>
  <c r="F49" i="2"/>
  <c r="AG49" i="2" s="1"/>
  <c r="AI97" i="2"/>
  <c r="E63" i="18"/>
  <c r="AI102" i="1"/>
  <c r="E68" i="12"/>
  <c r="AH68" i="1"/>
  <c r="D34" i="12"/>
  <c r="AI60" i="1"/>
  <c r="E26" i="12"/>
  <c r="AI77" i="1"/>
  <c r="E43" i="12"/>
  <c r="AI65" i="1"/>
  <c r="E31" i="12"/>
  <c r="AI86" i="1"/>
  <c r="E52" i="12"/>
  <c r="AJ59" i="1"/>
  <c r="F25" i="12"/>
  <c r="AI62" i="1"/>
  <c r="AI90" i="2"/>
  <c r="E56" i="18"/>
  <c r="AH68" i="2"/>
  <c r="E34" i="18" s="1"/>
  <c r="D34" i="18"/>
  <c r="AH48" i="2"/>
  <c r="E14" i="18" s="1"/>
  <c r="D14" i="18"/>
  <c r="E70" i="1"/>
  <c r="F69" i="1"/>
  <c r="AG69" i="1" s="1"/>
  <c r="AI94" i="2"/>
  <c r="E60" i="18"/>
  <c r="AI98" i="2"/>
  <c r="E64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59" i="12"/>
  <c r="AI93" i="1"/>
  <c r="AI100" i="1"/>
  <c r="E66" i="12"/>
  <c r="AI96" i="1"/>
  <c r="E62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X55" i="30"/>
  <c r="Z55" i="30" s="1"/>
  <c r="Y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AH69" i="1" l="1"/>
  <c r="D35" i="12"/>
  <c r="AH49" i="1"/>
  <c r="D15" i="12"/>
  <c r="AJ84" i="2"/>
  <c r="F50" i="18"/>
  <c r="AJ83" i="2"/>
  <c r="F49" i="18"/>
  <c r="AJ85" i="2"/>
  <c r="F51" i="18"/>
  <c r="AJ93" i="1"/>
  <c r="F59" i="12"/>
  <c r="AJ94" i="1"/>
  <c r="F60" i="12"/>
  <c r="F57" i="12"/>
  <c r="AJ91" i="1"/>
  <c r="F44" i="12"/>
  <c r="AJ78" i="1"/>
  <c r="AJ61" i="2"/>
  <c r="F27" i="18"/>
  <c r="F47" i="12"/>
  <c r="AJ81" i="1"/>
  <c r="AJ95" i="2"/>
  <c r="F61" i="18"/>
  <c r="AJ87" i="2"/>
  <c r="F53" i="18"/>
  <c r="AJ58" i="2"/>
  <c r="F24" i="18"/>
  <c r="AK64" i="1"/>
  <c r="G30" i="12"/>
  <c r="AJ67" i="1"/>
  <c r="F33" i="12"/>
  <c r="AJ80" i="1"/>
  <c r="F46" i="12"/>
  <c r="AJ64" i="2"/>
  <c r="F30" i="18"/>
  <c r="AJ86" i="2"/>
  <c r="F52" i="18"/>
  <c r="AJ63" i="2"/>
  <c r="F29" i="18"/>
  <c r="AJ81" i="2"/>
  <c r="F47" i="18"/>
  <c r="AJ57" i="2"/>
  <c r="F23" i="18"/>
  <c r="AJ96" i="1"/>
  <c r="F62" i="12"/>
  <c r="AK59" i="1"/>
  <c r="G25" i="12"/>
  <c r="AJ65" i="1"/>
  <c r="F31" i="12"/>
  <c r="AI68" i="1"/>
  <c r="E34" i="12"/>
  <c r="AJ102" i="1"/>
  <c r="F68" i="12"/>
  <c r="E51" i="2"/>
  <c r="F50" i="2"/>
  <c r="AG50" i="2" s="1"/>
  <c r="AJ90" i="1"/>
  <c r="F56" i="12"/>
  <c r="AJ61" i="1"/>
  <c r="F27" i="12"/>
  <c r="AJ57" i="1"/>
  <c r="F23" i="12"/>
  <c r="AJ98" i="1"/>
  <c r="F64" i="12"/>
  <c r="F13" i="12"/>
  <c r="AJ47" i="1"/>
  <c r="F68" i="18"/>
  <c r="AJ102" i="2"/>
  <c r="AK83" i="1"/>
  <c r="G49" i="12"/>
  <c r="F70" i="2"/>
  <c r="AG70" i="2" s="1"/>
  <c r="E71" i="2"/>
  <c r="AJ87" i="1"/>
  <c r="F53" i="12"/>
  <c r="AJ82" i="1"/>
  <c r="F48" i="12"/>
  <c r="AJ97" i="1"/>
  <c r="F63" i="12"/>
  <c r="AJ77" i="2"/>
  <c r="F43" i="18"/>
  <c r="AJ82" i="2"/>
  <c r="F48" i="18"/>
  <c r="AJ94" i="2"/>
  <c r="F60" i="18"/>
  <c r="AJ90" i="2"/>
  <c r="F56" i="18"/>
  <c r="AJ101" i="1"/>
  <c r="F67" i="12"/>
  <c r="AJ99" i="1"/>
  <c r="F65" i="12"/>
  <c r="AJ101" i="2"/>
  <c r="F67" i="18"/>
  <c r="E51" i="1"/>
  <c r="F50" i="1"/>
  <c r="AG50" i="1" s="1"/>
  <c r="AH69" i="2"/>
  <c r="D35" i="18"/>
  <c r="AJ99" i="2"/>
  <c r="F65" i="18"/>
  <c r="AJ80" i="2"/>
  <c r="F46" i="18"/>
  <c r="AJ93" i="2"/>
  <c r="F59" i="18"/>
  <c r="AK66" i="1"/>
  <c r="G32" i="12"/>
  <c r="AJ88" i="1"/>
  <c r="F54" i="12"/>
  <c r="AJ58" i="1"/>
  <c r="F24" i="12"/>
  <c r="AJ65" i="2"/>
  <c r="F31" i="18"/>
  <c r="AJ98" i="2"/>
  <c r="F64" i="18"/>
  <c r="E71" i="1"/>
  <c r="F70" i="1"/>
  <c r="AG70" i="1" s="1"/>
  <c r="D15" i="18"/>
  <c r="AH49" i="2"/>
  <c r="AJ67" i="2"/>
  <c r="F33" i="18"/>
  <c r="AJ48" i="2"/>
  <c r="F14" i="18"/>
  <c r="AJ91" i="2"/>
  <c r="F57" i="18"/>
  <c r="AJ47" i="2"/>
  <c r="F13" i="18"/>
  <c r="AJ60" i="2"/>
  <c r="F26" i="18"/>
  <c r="AI68" i="2"/>
  <c r="AJ79" i="2"/>
  <c r="F45" i="18"/>
  <c r="AH48" i="1"/>
  <c r="D14" i="12"/>
  <c r="AJ88" i="2"/>
  <c r="F54" i="18"/>
  <c r="AJ62" i="2"/>
  <c r="F28" i="18"/>
  <c r="AJ89" i="2"/>
  <c r="F55" i="18"/>
  <c r="AJ59" i="2"/>
  <c r="F25" i="18"/>
  <c r="AJ66" i="2"/>
  <c r="F32" i="18"/>
  <c r="AJ78" i="2"/>
  <c r="F44" i="18"/>
  <c r="AJ100" i="1"/>
  <c r="F66" i="12"/>
  <c r="AJ62" i="1"/>
  <c r="F28" i="12"/>
  <c r="AJ86" i="1"/>
  <c r="F52" i="12"/>
  <c r="AJ77" i="1"/>
  <c r="F43" i="12"/>
  <c r="AJ60" i="1"/>
  <c r="F26" i="12"/>
  <c r="AJ97" i="2"/>
  <c r="F63" i="18"/>
  <c r="AK89" i="1"/>
  <c r="G55" i="12"/>
  <c r="AJ79" i="1"/>
  <c r="F45" i="12"/>
  <c r="AJ85" i="1"/>
  <c r="F51" i="12"/>
  <c r="AJ95" i="1"/>
  <c r="F61" i="12"/>
  <c r="AJ96" i="2"/>
  <c r="F62" i="18"/>
  <c r="F50" i="12"/>
  <c r="AJ84" i="1"/>
  <c r="AJ100" i="2"/>
  <c r="F66" i="18"/>
  <c r="AJ92" i="1"/>
  <c r="F58" i="12"/>
  <c r="AJ63" i="1"/>
  <c r="F29" i="12"/>
  <c r="X56" i="30"/>
  <c r="Z56" i="30" s="1"/>
  <c r="Y55" i="30"/>
  <c r="AJ92" i="2"/>
  <c r="F58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AK91" i="2" l="1"/>
  <c r="G57" i="18"/>
  <c r="AK65" i="2"/>
  <c r="G31" i="18"/>
  <c r="AK99" i="2"/>
  <c r="G65" i="18"/>
  <c r="E52" i="1"/>
  <c r="F51" i="1"/>
  <c r="AG51" i="1" s="1"/>
  <c r="AK82" i="2"/>
  <c r="G48" i="18"/>
  <c r="AK87" i="1"/>
  <c r="G53" i="12"/>
  <c r="AK102" i="1"/>
  <c r="G68" i="12"/>
  <c r="AK96" i="1"/>
  <c r="G62" i="12"/>
  <c r="AK80" i="1"/>
  <c r="G46" i="12"/>
  <c r="AK87" i="2"/>
  <c r="G53" i="18"/>
  <c r="AK84" i="2"/>
  <c r="G50" i="18"/>
  <c r="AK100" i="2"/>
  <c r="G66" i="18"/>
  <c r="AK85" i="1"/>
  <c r="G51" i="12"/>
  <c r="AL89" i="1"/>
  <c r="H55" i="12"/>
  <c r="AK60" i="1"/>
  <c r="G26" i="12"/>
  <c r="AK86" i="1"/>
  <c r="G52" i="12"/>
  <c r="AK100" i="1"/>
  <c r="G66" i="12"/>
  <c r="AK66" i="2"/>
  <c r="G32" i="18"/>
  <c r="AK89" i="2"/>
  <c r="G55" i="18"/>
  <c r="AK88" i="2"/>
  <c r="G54" i="18"/>
  <c r="AK79" i="2"/>
  <c r="G45" i="18"/>
  <c r="E15" i="18"/>
  <c r="AI49" i="2"/>
  <c r="F71" i="2"/>
  <c r="AG71" i="2" s="1"/>
  <c r="E72" i="2"/>
  <c r="AK102" i="2"/>
  <c r="G68" i="18"/>
  <c r="AH50" i="2"/>
  <c r="D16" i="18"/>
  <c r="AK91" i="1"/>
  <c r="G57" i="12"/>
  <c r="AK84" i="1"/>
  <c r="G50" i="12"/>
  <c r="AJ68" i="2"/>
  <c r="F34" i="18"/>
  <c r="AK47" i="2"/>
  <c r="G13" i="18"/>
  <c r="AK48" i="2"/>
  <c r="G14" i="18"/>
  <c r="AK98" i="2"/>
  <c r="G64" i="18"/>
  <c r="AK58" i="1"/>
  <c r="G24" i="12"/>
  <c r="AL66" i="1"/>
  <c r="H32" i="12"/>
  <c r="AK80" i="2"/>
  <c r="G46" i="18"/>
  <c r="E35" i="18"/>
  <c r="AI69" i="2"/>
  <c r="AK101" i="2"/>
  <c r="G67" i="18"/>
  <c r="AK101" i="1"/>
  <c r="G67" i="12"/>
  <c r="AK94" i="2"/>
  <c r="G60" i="18"/>
  <c r="AK77" i="2"/>
  <c r="G43" i="18"/>
  <c r="AK82" i="1"/>
  <c r="G48" i="12"/>
  <c r="AH70" i="2"/>
  <c r="D36" i="18"/>
  <c r="AK98" i="1"/>
  <c r="G64" i="12"/>
  <c r="AK61" i="1"/>
  <c r="G27" i="12"/>
  <c r="E52" i="2"/>
  <c r="F51" i="2"/>
  <c r="AG51" i="2" s="1"/>
  <c r="AJ68" i="1"/>
  <c r="F34" i="12"/>
  <c r="AL59" i="1"/>
  <c r="H25" i="12"/>
  <c r="AK57" i="2"/>
  <c r="G23" i="18"/>
  <c r="AK63" i="2"/>
  <c r="G29" i="18"/>
  <c r="AK64" i="2"/>
  <c r="G30" i="18"/>
  <c r="AK67" i="1"/>
  <c r="G33" i="12"/>
  <c r="AK58" i="2"/>
  <c r="G24" i="18"/>
  <c r="AK95" i="2"/>
  <c r="G61" i="18"/>
  <c r="AK61" i="2"/>
  <c r="G27" i="18"/>
  <c r="AK93" i="1"/>
  <c r="G59" i="12"/>
  <c r="AK83" i="2"/>
  <c r="G49" i="18"/>
  <c r="AI49" i="1"/>
  <c r="E15" i="12"/>
  <c r="AK67" i="2"/>
  <c r="G33" i="18"/>
  <c r="E72" i="1"/>
  <c r="F71" i="1"/>
  <c r="AG71" i="1" s="1"/>
  <c r="AK93" i="2"/>
  <c r="G59" i="18"/>
  <c r="G65" i="12"/>
  <c r="AK99" i="1"/>
  <c r="AK97" i="1"/>
  <c r="G63" i="12"/>
  <c r="AL83" i="1"/>
  <c r="H49" i="12"/>
  <c r="AK90" i="1"/>
  <c r="G56" i="12"/>
  <c r="AK65" i="1"/>
  <c r="G31" i="12"/>
  <c r="AK86" i="2"/>
  <c r="G52" i="18"/>
  <c r="AL64" i="1"/>
  <c r="H30" i="12"/>
  <c r="AK94" i="1"/>
  <c r="G60" i="12"/>
  <c r="AI69" i="1"/>
  <c r="E35" i="12"/>
  <c r="AK63" i="1"/>
  <c r="G29" i="12"/>
  <c r="AK96" i="2"/>
  <c r="G62" i="18"/>
  <c r="AK92" i="1"/>
  <c r="G58" i="12"/>
  <c r="AK95" i="1"/>
  <c r="G61" i="12"/>
  <c r="AK79" i="1"/>
  <c r="G45" i="12"/>
  <c r="AK97" i="2"/>
  <c r="G63" i="18"/>
  <c r="AK77" i="1"/>
  <c r="G43" i="12"/>
  <c r="AK62" i="1"/>
  <c r="G28" i="12"/>
  <c r="AK78" i="2"/>
  <c r="G44" i="18"/>
  <c r="AK59" i="2"/>
  <c r="G25" i="18"/>
  <c r="AK62" i="2"/>
  <c r="G28" i="18"/>
  <c r="AI48" i="1"/>
  <c r="E14" i="12"/>
  <c r="AH70" i="1"/>
  <c r="D36" i="12"/>
  <c r="AH50" i="1"/>
  <c r="D16" i="12"/>
  <c r="AK47" i="1"/>
  <c r="G13" i="12"/>
  <c r="AK81" i="1"/>
  <c r="G47" i="12"/>
  <c r="AK78" i="1"/>
  <c r="G44" i="12"/>
  <c r="AK60" i="2"/>
  <c r="G26" i="18"/>
  <c r="AK88" i="1"/>
  <c r="G54" i="12"/>
  <c r="AK90" i="2"/>
  <c r="G56" i="18"/>
  <c r="AK57" i="1"/>
  <c r="G23" i="12"/>
  <c r="AK81" i="2"/>
  <c r="G47" i="18"/>
  <c r="AK85" i="2"/>
  <c r="G51" i="18"/>
  <c r="X57" i="30"/>
  <c r="Z57" i="30" s="1"/>
  <c r="Y56" i="30"/>
  <c r="AK92" i="2"/>
  <c r="G58" i="18"/>
  <c r="AA46" i="8"/>
  <c r="AB46" i="8" s="1"/>
  <c r="E73" i="2" l="1"/>
  <c r="F72" i="2"/>
  <c r="AG72" i="2" s="1"/>
  <c r="AL57" i="1"/>
  <c r="H23" i="12"/>
  <c r="AL78" i="1"/>
  <c r="H44" i="12"/>
  <c r="AI70" i="1"/>
  <c r="E36" i="12"/>
  <c r="AL78" i="2"/>
  <c r="H44" i="18"/>
  <c r="AL79" i="1"/>
  <c r="H45" i="12"/>
  <c r="AL63" i="1"/>
  <c r="H29" i="12"/>
  <c r="AL86" i="2"/>
  <c r="H52" i="18"/>
  <c r="AL97" i="1"/>
  <c r="H63" i="12"/>
  <c r="AL67" i="2"/>
  <c r="H33" i="18"/>
  <c r="AL61" i="2"/>
  <c r="H27" i="18"/>
  <c r="AL64" i="2"/>
  <c r="H30" i="18"/>
  <c r="AL99" i="1"/>
  <c r="H65" i="12"/>
  <c r="AH71" i="1"/>
  <c r="D37" i="12"/>
  <c r="AH51" i="2"/>
  <c r="D17" i="18"/>
  <c r="AJ49" i="2"/>
  <c r="F15" i="18"/>
  <c r="AH51" i="1"/>
  <c r="D17" i="12"/>
  <c r="AL81" i="2"/>
  <c r="H47" i="18"/>
  <c r="AL90" i="2"/>
  <c r="H56" i="18"/>
  <c r="AL60" i="2"/>
  <c r="H26" i="18"/>
  <c r="AL81" i="1"/>
  <c r="H47" i="12"/>
  <c r="AI50" i="1"/>
  <c r="E16" i="12"/>
  <c r="AJ48" i="1"/>
  <c r="F14" i="12"/>
  <c r="AL59" i="2"/>
  <c r="H25" i="18"/>
  <c r="AL62" i="1"/>
  <c r="H28" i="12"/>
  <c r="AL97" i="2"/>
  <c r="H63" i="18"/>
  <c r="AL95" i="1"/>
  <c r="H61" i="12"/>
  <c r="AL96" i="2"/>
  <c r="H62" i="18"/>
  <c r="AJ69" i="1"/>
  <c r="F35" i="12"/>
  <c r="AM64" i="1"/>
  <c r="I30" i="12"/>
  <c r="AL65" i="1"/>
  <c r="H31" i="12"/>
  <c r="AM83" i="1"/>
  <c r="I49" i="12"/>
  <c r="E73" i="1"/>
  <c r="F72" i="1"/>
  <c r="AG72" i="1" s="1"/>
  <c r="AJ49" i="1"/>
  <c r="F15" i="12"/>
  <c r="AL93" i="1"/>
  <c r="H59" i="12"/>
  <c r="AL95" i="2"/>
  <c r="H61" i="18"/>
  <c r="AL67" i="1"/>
  <c r="H33" i="12"/>
  <c r="AL63" i="2"/>
  <c r="H29" i="18"/>
  <c r="AM59" i="1"/>
  <c r="I25" i="12"/>
  <c r="E53" i="2"/>
  <c r="F52" i="2"/>
  <c r="AG52" i="2" s="1"/>
  <c r="AL98" i="1"/>
  <c r="H64" i="12"/>
  <c r="AL82" i="1"/>
  <c r="H48" i="12"/>
  <c r="AL94" i="2"/>
  <c r="H60" i="18"/>
  <c r="H67" i="18"/>
  <c r="AL101" i="2"/>
  <c r="AL80" i="2"/>
  <c r="H46" i="18"/>
  <c r="AL58" i="1"/>
  <c r="H24" i="12"/>
  <c r="AL48" i="2"/>
  <c r="H14" i="18"/>
  <c r="AK68" i="2"/>
  <c r="G34" i="18"/>
  <c r="AL91" i="1"/>
  <c r="H57" i="12"/>
  <c r="AL102" i="2"/>
  <c r="H68" i="18"/>
  <c r="AL88" i="2"/>
  <c r="H54" i="18"/>
  <c r="AL66" i="2"/>
  <c r="H32" i="18"/>
  <c r="AL86" i="1"/>
  <c r="H52" i="12"/>
  <c r="AM89" i="1"/>
  <c r="I55" i="12"/>
  <c r="AL100" i="2"/>
  <c r="H66" i="18"/>
  <c r="AL87" i="2"/>
  <c r="H53" i="18"/>
  <c r="AL96" i="1"/>
  <c r="H62" i="12"/>
  <c r="AL87" i="1"/>
  <c r="H53" i="12"/>
  <c r="E53" i="1"/>
  <c r="F52" i="1"/>
  <c r="AG52" i="1" s="1"/>
  <c r="AL65" i="2"/>
  <c r="H31" i="18"/>
  <c r="AJ69" i="2"/>
  <c r="F35" i="18"/>
  <c r="AL85" i="2"/>
  <c r="H51" i="18"/>
  <c r="AL88" i="1"/>
  <c r="H54" i="12"/>
  <c r="AL47" i="1"/>
  <c r="H13" i="12"/>
  <c r="AL62" i="2"/>
  <c r="H28" i="18"/>
  <c r="AL77" i="1"/>
  <c r="H43" i="12"/>
  <c r="AL92" i="1"/>
  <c r="H58" i="12"/>
  <c r="H60" i="12"/>
  <c r="AL94" i="1"/>
  <c r="AL90" i="1"/>
  <c r="H56" i="12"/>
  <c r="AL93" i="2"/>
  <c r="H59" i="18"/>
  <c r="AL83" i="2"/>
  <c r="H49" i="18"/>
  <c r="AL58" i="2"/>
  <c r="H24" i="18"/>
  <c r="AL57" i="2"/>
  <c r="H23" i="18"/>
  <c r="AK68" i="1"/>
  <c r="G34" i="12"/>
  <c r="AL61" i="1"/>
  <c r="H27" i="12"/>
  <c r="E36" i="18"/>
  <c r="AI70" i="2"/>
  <c r="AL77" i="2"/>
  <c r="H43" i="18"/>
  <c r="AL101" i="1"/>
  <c r="H67" i="12"/>
  <c r="AM66" i="1"/>
  <c r="I32" i="12"/>
  <c r="AL98" i="2"/>
  <c r="H64" i="18"/>
  <c r="AL47" i="2"/>
  <c r="H13" i="18"/>
  <c r="AL84" i="1"/>
  <c r="H50" i="12"/>
  <c r="E16" i="18"/>
  <c r="AI50" i="2"/>
  <c r="AH71" i="2"/>
  <c r="D37" i="18"/>
  <c r="AL79" i="2"/>
  <c r="H45" i="18"/>
  <c r="AL89" i="2"/>
  <c r="H55" i="18"/>
  <c r="AL100" i="1"/>
  <c r="H66" i="12"/>
  <c r="AL60" i="1"/>
  <c r="H26" i="12"/>
  <c r="AL85" i="1"/>
  <c r="H51" i="12"/>
  <c r="AL84" i="2"/>
  <c r="H50" i="18"/>
  <c r="AL80" i="1"/>
  <c r="H46" i="12"/>
  <c r="AL102" i="1"/>
  <c r="H68" i="12"/>
  <c r="AL82" i="2"/>
  <c r="H48" i="18"/>
  <c r="AL99" i="2"/>
  <c r="H65" i="18"/>
  <c r="AL91" i="2"/>
  <c r="H57" i="18"/>
  <c r="X58" i="30"/>
  <c r="Z58" i="30" s="1"/>
  <c r="Y57" i="30"/>
  <c r="AL92" i="2"/>
  <c r="H58" i="18"/>
  <c r="AC46" i="8"/>
  <c r="X47" i="8"/>
  <c r="Z47" i="8" s="1"/>
  <c r="AJ70" i="2" l="1"/>
  <c r="F36" i="18"/>
  <c r="AM101" i="2"/>
  <c r="I67" i="18"/>
  <c r="AM102" i="1"/>
  <c r="I68" i="12"/>
  <c r="AM60" i="1"/>
  <c r="I26" i="12"/>
  <c r="E37" i="18"/>
  <c r="AI71" i="2"/>
  <c r="AM98" i="2"/>
  <c r="I64" i="18"/>
  <c r="AL68" i="1"/>
  <c r="H34" i="12"/>
  <c r="AM93" i="2"/>
  <c r="I59" i="18"/>
  <c r="AM77" i="1"/>
  <c r="I43" i="12"/>
  <c r="AM85" i="2"/>
  <c r="I51" i="18"/>
  <c r="AM87" i="1"/>
  <c r="I53" i="12"/>
  <c r="AN89" i="1"/>
  <c r="J55" i="12"/>
  <c r="AM102" i="2"/>
  <c r="I68" i="18"/>
  <c r="AL68" i="2"/>
  <c r="H34" i="18"/>
  <c r="AM58" i="1"/>
  <c r="I24" i="12"/>
  <c r="AM82" i="1"/>
  <c r="I48" i="12"/>
  <c r="F53" i="2"/>
  <c r="AG53" i="2" s="1"/>
  <c r="E54" i="2"/>
  <c r="AM63" i="2"/>
  <c r="I29" i="18"/>
  <c r="AM95" i="2"/>
  <c r="I61" i="18"/>
  <c r="AK49" i="1"/>
  <c r="G15" i="12"/>
  <c r="AN83" i="1"/>
  <c r="J49" i="12"/>
  <c r="AN64" i="1"/>
  <c r="J30" i="12"/>
  <c r="AM96" i="2"/>
  <c r="I62" i="18"/>
  <c r="AM97" i="2"/>
  <c r="I63" i="18"/>
  <c r="AM59" i="2"/>
  <c r="I25" i="18"/>
  <c r="AJ50" i="1"/>
  <c r="F16" i="12"/>
  <c r="AM60" i="2"/>
  <c r="I26" i="18"/>
  <c r="AM81" i="2"/>
  <c r="I47" i="18"/>
  <c r="AK49" i="2"/>
  <c r="G15" i="18"/>
  <c r="E37" i="12"/>
  <c r="AI71" i="1"/>
  <c r="AM64" i="2"/>
  <c r="I30" i="18"/>
  <c r="AM67" i="2"/>
  <c r="I33" i="18"/>
  <c r="AM86" i="2"/>
  <c r="I52" i="18"/>
  <c r="AM79" i="1"/>
  <c r="I45" i="12"/>
  <c r="AJ70" i="1"/>
  <c r="F36" i="12"/>
  <c r="AM57" i="1"/>
  <c r="I23" i="12"/>
  <c r="AM94" i="1"/>
  <c r="I60" i="12"/>
  <c r="AH52" i="2"/>
  <c r="D18" i="18"/>
  <c r="AM99" i="2"/>
  <c r="I65" i="18"/>
  <c r="AM84" i="2"/>
  <c r="I50" i="18"/>
  <c r="AM89" i="2"/>
  <c r="I55" i="18"/>
  <c r="AM84" i="1"/>
  <c r="I50" i="12"/>
  <c r="AM101" i="1"/>
  <c r="I67" i="12"/>
  <c r="AM58" i="2"/>
  <c r="I24" i="18"/>
  <c r="AM47" i="1"/>
  <c r="I13" i="12"/>
  <c r="AM65" i="2"/>
  <c r="I31" i="18"/>
  <c r="AM87" i="2"/>
  <c r="I53" i="18"/>
  <c r="AM66" i="2"/>
  <c r="I32" i="18"/>
  <c r="AJ50" i="2"/>
  <c r="F16" i="18"/>
  <c r="AH52" i="1"/>
  <c r="D18" i="12"/>
  <c r="AH72" i="1"/>
  <c r="D38" i="12"/>
  <c r="AH72" i="2"/>
  <c r="D38" i="18"/>
  <c r="AM91" i="2"/>
  <c r="I57" i="18"/>
  <c r="AM82" i="2"/>
  <c r="I48" i="18"/>
  <c r="AM80" i="1"/>
  <c r="I46" i="12"/>
  <c r="AM85" i="1"/>
  <c r="I51" i="12"/>
  <c r="AM100" i="1"/>
  <c r="I66" i="12"/>
  <c r="AM79" i="2"/>
  <c r="I45" i="18"/>
  <c r="AM47" i="2"/>
  <c r="I13" i="18"/>
  <c r="AN66" i="1"/>
  <c r="J32" i="12"/>
  <c r="AM77" i="2"/>
  <c r="I43" i="18"/>
  <c r="AM61" i="1"/>
  <c r="I27" i="12"/>
  <c r="AM57" i="2"/>
  <c r="I23" i="18"/>
  <c r="AM83" i="2"/>
  <c r="I49" i="18"/>
  <c r="AM90" i="1"/>
  <c r="I56" i="12"/>
  <c r="AM92" i="1"/>
  <c r="I58" i="12"/>
  <c r="AM62" i="2"/>
  <c r="I28" i="18"/>
  <c r="AM88" i="1"/>
  <c r="I54" i="12"/>
  <c r="AK69" i="2"/>
  <c r="G35" i="18"/>
  <c r="E54" i="1"/>
  <c r="F53" i="1"/>
  <c r="AG53" i="1" s="1"/>
  <c r="AM96" i="1"/>
  <c r="I62" i="12"/>
  <c r="AM100" i="2"/>
  <c r="I66" i="18"/>
  <c r="AM86" i="1"/>
  <c r="I52" i="12"/>
  <c r="AM88" i="2"/>
  <c r="I54" i="18"/>
  <c r="AM91" i="1"/>
  <c r="I57" i="12"/>
  <c r="AM48" i="2"/>
  <c r="I14" i="18"/>
  <c r="AM80" i="2"/>
  <c r="I46" i="18"/>
  <c r="AM94" i="2"/>
  <c r="I60" i="18"/>
  <c r="AM98" i="1"/>
  <c r="I64" i="12"/>
  <c r="AN59" i="1"/>
  <c r="J25" i="12"/>
  <c r="AM67" i="1"/>
  <c r="I33" i="12"/>
  <c r="I59" i="12"/>
  <c r="AM93" i="1"/>
  <c r="E74" i="1"/>
  <c r="F73" i="1"/>
  <c r="AG73" i="1" s="1"/>
  <c r="AM65" i="1"/>
  <c r="I31" i="12"/>
  <c r="AK69" i="1"/>
  <c r="G35" i="12"/>
  <c r="AM95" i="1"/>
  <c r="I61" i="12"/>
  <c r="AM62" i="1"/>
  <c r="I28" i="12"/>
  <c r="AK48" i="1"/>
  <c r="G14" i="12"/>
  <c r="AM81" i="1"/>
  <c r="I47" i="12"/>
  <c r="AM90" i="2"/>
  <c r="I56" i="18"/>
  <c r="AI51" i="1"/>
  <c r="E17" i="12"/>
  <c r="E17" i="18"/>
  <c r="AI51" i="2"/>
  <c r="AM99" i="1"/>
  <c r="I65" i="12"/>
  <c r="AM61" i="2"/>
  <c r="I27" i="18"/>
  <c r="AM97" i="1"/>
  <c r="I63" i="12"/>
  <c r="AM63" i="1"/>
  <c r="I29" i="12"/>
  <c r="AM78" i="2"/>
  <c r="I44" i="18"/>
  <c r="AM78" i="1"/>
  <c r="I44" i="12"/>
  <c r="E74" i="2"/>
  <c r="F73" i="2"/>
  <c r="AG73" i="2" s="1"/>
  <c r="X59" i="30"/>
  <c r="Z59" i="30" s="1"/>
  <c r="Y58" i="30"/>
  <c r="AM92" i="2"/>
  <c r="I58" i="18"/>
  <c r="AA47" i="8"/>
  <c r="AB47" i="8" s="1"/>
  <c r="AN93" i="1" l="1"/>
  <c r="J59" i="12"/>
  <c r="AH53" i="1"/>
  <c r="D19" i="12"/>
  <c r="AJ71" i="1"/>
  <c r="F37" i="12"/>
  <c r="AJ51" i="2"/>
  <c r="F17" i="18"/>
  <c r="AN78" i="1"/>
  <c r="J44" i="12"/>
  <c r="AN63" i="1"/>
  <c r="J29" i="12"/>
  <c r="AN61" i="2"/>
  <c r="J27" i="18"/>
  <c r="AN90" i="2"/>
  <c r="J56" i="18"/>
  <c r="AL48" i="1"/>
  <c r="H14" i="12"/>
  <c r="AN95" i="1"/>
  <c r="J61" i="12"/>
  <c r="AN65" i="1"/>
  <c r="J31" i="12"/>
  <c r="AO59" i="1"/>
  <c r="K25" i="12"/>
  <c r="AN94" i="2"/>
  <c r="J60" i="18"/>
  <c r="AN48" i="2"/>
  <c r="J14" i="18"/>
  <c r="AN88" i="2"/>
  <c r="J54" i="18"/>
  <c r="AN100" i="2"/>
  <c r="J66" i="18"/>
  <c r="E55" i="1"/>
  <c r="F54" i="1"/>
  <c r="AG54" i="1" s="1"/>
  <c r="AN88" i="1"/>
  <c r="J54" i="12"/>
  <c r="AN92" i="1"/>
  <c r="J58" i="12"/>
  <c r="AN83" i="2"/>
  <c r="J49" i="18"/>
  <c r="AN61" i="1"/>
  <c r="J27" i="12"/>
  <c r="AO66" i="1"/>
  <c r="K32" i="12"/>
  <c r="AN79" i="2"/>
  <c r="J45" i="18"/>
  <c r="AN85" i="1"/>
  <c r="J51" i="12"/>
  <c r="AN82" i="2"/>
  <c r="J48" i="18"/>
  <c r="AI72" i="2"/>
  <c r="E38" i="18"/>
  <c r="AI52" i="1"/>
  <c r="E18" i="12"/>
  <c r="AN66" i="2"/>
  <c r="J32" i="18"/>
  <c r="AN65" i="2"/>
  <c r="J31" i="18"/>
  <c r="AN58" i="2"/>
  <c r="J24" i="18"/>
  <c r="AN84" i="1"/>
  <c r="J50" i="12"/>
  <c r="AN84" i="2"/>
  <c r="J50" i="18"/>
  <c r="E18" i="18"/>
  <c r="AI52" i="2"/>
  <c r="AN57" i="1"/>
  <c r="J23" i="12"/>
  <c r="AN79" i="1"/>
  <c r="J45" i="12"/>
  <c r="AN67" i="2"/>
  <c r="J33" i="18"/>
  <c r="AN81" i="2"/>
  <c r="J47" i="18"/>
  <c r="AK50" i="1"/>
  <c r="G16" i="12"/>
  <c r="AN97" i="2"/>
  <c r="J63" i="18"/>
  <c r="AO64" i="1"/>
  <c r="K30" i="12"/>
  <c r="AL49" i="1"/>
  <c r="H15" i="12"/>
  <c r="AN63" i="2"/>
  <c r="J29" i="18"/>
  <c r="AN82" i="1"/>
  <c r="J48" i="12"/>
  <c r="AM68" i="2"/>
  <c r="I34" i="18"/>
  <c r="AO89" i="1"/>
  <c r="K55" i="12"/>
  <c r="AN85" i="2"/>
  <c r="J51" i="18"/>
  <c r="AN93" i="2"/>
  <c r="J59" i="18"/>
  <c r="AN98" i="2"/>
  <c r="J64" i="18"/>
  <c r="AN60" i="1"/>
  <c r="J26" i="12"/>
  <c r="AN101" i="2"/>
  <c r="J67" i="18"/>
  <c r="E55" i="2"/>
  <c r="F54" i="2"/>
  <c r="AG54" i="2" s="1"/>
  <c r="AJ71" i="2"/>
  <c r="F37" i="18"/>
  <c r="AH73" i="2"/>
  <c r="D39" i="18"/>
  <c r="AH73" i="1"/>
  <c r="D39" i="12"/>
  <c r="E75" i="2"/>
  <c r="F74" i="2"/>
  <c r="AG74" i="2" s="1"/>
  <c r="AN78" i="2"/>
  <c r="J44" i="18"/>
  <c r="AN97" i="1"/>
  <c r="J63" i="12"/>
  <c r="AN99" i="1"/>
  <c r="J65" i="12"/>
  <c r="AJ51" i="1"/>
  <c r="F17" i="12"/>
  <c r="AN81" i="1"/>
  <c r="J47" i="12"/>
  <c r="AN62" i="1"/>
  <c r="J28" i="12"/>
  <c r="AL69" i="1"/>
  <c r="H35" i="12"/>
  <c r="E75" i="1"/>
  <c r="F74" i="1"/>
  <c r="AG74" i="1" s="1"/>
  <c r="AN67" i="1"/>
  <c r="J33" i="12"/>
  <c r="AN98" i="1"/>
  <c r="J64" i="12"/>
  <c r="AN80" i="2"/>
  <c r="J46" i="18"/>
  <c r="AN91" i="1"/>
  <c r="J57" i="12"/>
  <c r="AN86" i="1"/>
  <c r="J52" i="12"/>
  <c r="AN96" i="1"/>
  <c r="J62" i="12"/>
  <c r="AL69" i="2"/>
  <c r="H35" i="18"/>
  <c r="AN62" i="2"/>
  <c r="J28" i="18"/>
  <c r="AN90" i="1"/>
  <c r="J56" i="12"/>
  <c r="AN57" i="2"/>
  <c r="J23" i="18"/>
  <c r="AN77" i="2"/>
  <c r="J43" i="18"/>
  <c r="AN47" i="2"/>
  <c r="J13" i="18"/>
  <c r="AN100" i="1"/>
  <c r="J66" i="12"/>
  <c r="AN80" i="1"/>
  <c r="J46" i="12"/>
  <c r="AN91" i="2"/>
  <c r="J57" i="18"/>
  <c r="AI72" i="1"/>
  <c r="E38" i="12"/>
  <c r="AK50" i="2"/>
  <c r="G16" i="18"/>
  <c r="AN87" i="2"/>
  <c r="J53" i="18"/>
  <c r="AN47" i="1"/>
  <c r="J13" i="12"/>
  <c r="AN101" i="1"/>
  <c r="J67" i="12"/>
  <c r="AN89" i="2"/>
  <c r="J55" i="18"/>
  <c r="AN99" i="2"/>
  <c r="J65" i="18"/>
  <c r="AN94" i="1"/>
  <c r="J60" i="12"/>
  <c r="AK70" i="1"/>
  <c r="G36" i="12"/>
  <c r="AN86" i="2"/>
  <c r="J52" i="18"/>
  <c r="AN64" i="2"/>
  <c r="J30" i="18"/>
  <c r="AL49" i="2"/>
  <c r="H15" i="18"/>
  <c r="AN60" i="2"/>
  <c r="J26" i="18"/>
  <c r="AN59" i="2"/>
  <c r="J25" i="18"/>
  <c r="AN96" i="2"/>
  <c r="J62" i="18"/>
  <c r="AO83" i="1"/>
  <c r="K49" i="12"/>
  <c r="AN95" i="2"/>
  <c r="J61" i="18"/>
  <c r="D19" i="18"/>
  <c r="AH53" i="2"/>
  <c r="AN58" i="1"/>
  <c r="J24" i="12"/>
  <c r="AN102" i="2"/>
  <c r="J68" i="18"/>
  <c r="AN87" i="1"/>
  <c r="J53" i="12"/>
  <c r="AN77" i="1"/>
  <c r="J43" i="12"/>
  <c r="AM68" i="1"/>
  <c r="I34" i="12"/>
  <c r="AN102" i="1"/>
  <c r="J68" i="12"/>
  <c r="AK70" i="2"/>
  <c r="G36" i="18"/>
  <c r="X60" i="30"/>
  <c r="Z60" i="30" s="1"/>
  <c r="Y59" i="30"/>
  <c r="AN92" i="2"/>
  <c r="J58" i="18"/>
  <c r="AC47" i="8"/>
  <c r="X48" i="8"/>
  <c r="Z48" i="8" s="1"/>
  <c r="AA48" i="8" s="1"/>
  <c r="AB48" i="8" s="1"/>
  <c r="AL70" i="2" l="1"/>
  <c r="H36" i="18"/>
  <c r="AN68" i="1"/>
  <c r="J34" i="12"/>
  <c r="AO87" i="1"/>
  <c r="K53" i="12"/>
  <c r="AO58" i="1"/>
  <c r="K24" i="12"/>
  <c r="AO95" i="2"/>
  <c r="K61" i="18"/>
  <c r="AO96" i="2"/>
  <c r="K62" i="18"/>
  <c r="AO60" i="2"/>
  <c r="K26" i="18"/>
  <c r="AO64" i="2"/>
  <c r="K30" i="18"/>
  <c r="AL70" i="1"/>
  <c r="H36" i="12"/>
  <c r="AO99" i="2"/>
  <c r="K65" i="18"/>
  <c r="AO101" i="1"/>
  <c r="K67" i="12"/>
  <c r="AO87" i="2"/>
  <c r="K53" i="18"/>
  <c r="AJ72" i="1"/>
  <c r="F38" i="12"/>
  <c r="AO80" i="1"/>
  <c r="K46" i="12"/>
  <c r="AO47" i="2"/>
  <c r="K13" i="18"/>
  <c r="AO57" i="2"/>
  <c r="K23" i="18"/>
  <c r="AO62" i="2"/>
  <c r="K28" i="18"/>
  <c r="AO96" i="1"/>
  <c r="K62" i="12"/>
  <c r="AO91" i="1"/>
  <c r="K57" i="12"/>
  <c r="AO98" i="1"/>
  <c r="K64" i="12"/>
  <c r="E76" i="1"/>
  <c r="F76" i="1" s="1"/>
  <c r="AG76" i="1" s="1"/>
  <c r="F75" i="1"/>
  <c r="AG75" i="1" s="1"/>
  <c r="AO62" i="1"/>
  <c r="K28" i="12"/>
  <c r="AK51" i="1"/>
  <c r="G17" i="12"/>
  <c r="AO97" i="1"/>
  <c r="K63" i="12"/>
  <c r="E76" i="2"/>
  <c r="F76" i="2" s="1"/>
  <c r="AG76" i="2" s="1"/>
  <c r="F75" i="2"/>
  <c r="AG75" i="2" s="1"/>
  <c r="E39" i="18"/>
  <c r="AI73" i="2"/>
  <c r="F55" i="2"/>
  <c r="AG55" i="2" s="1"/>
  <c r="E56" i="2"/>
  <c r="F56" i="2" s="1"/>
  <c r="AG56" i="2" s="1"/>
  <c r="AO60" i="1"/>
  <c r="K26" i="12"/>
  <c r="AO93" i="2"/>
  <c r="K59" i="18"/>
  <c r="AP89" i="1"/>
  <c r="L55" i="12"/>
  <c r="AO82" i="1"/>
  <c r="K48" i="12"/>
  <c r="AM49" i="1"/>
  <c r="I15" i="12"/>
  <c r="AO97" i="2"/>
  <c r="K63" i="18"/>
  <c r="AO81" i="2"/>
  <c r="K47" i="18"/>
  <c r="AO79" i="1"/>
  <c r="K45" i="12"/>
  <c r="AO84" i="1"/>
  <c r="K50" i="12"/>
  <c r="AO65" i="2"/>
  <c r="K31" i="18"/>
  <c r="AJ52" i="1"/>
  <c r="F18" i="12"/>
  <c r="AO82" i="2"/>
  <c r="K48" i="18"/>
  <c r="AO79" i="2"/>
  <c r="K45" i="18"/>
  <c r="AO61" i="1"/>
  <c r="K27" i="12"/>
  <c r="AO92" i="1"/>
  <c r="K58" i="12"/>
  <c r="E56" i="1"/>
  <c r="F56" i="1" s="1"/>
  <c r="AG56" i="1" s="1"/>
  <c r="F55" i="1"/>
  <c r="AG55" i="1" s="1"/>
  <c r="AO88" i="2"/>
  <c r="K54" i="18"/>
  <c r="AO94" i="2"/>
  <c r="K60" i="18"/>
  <c r="AO65" i="1"/>
  <c r="K31" i="12"/>
  <c r="AM48" i="1"/>
  <c r="I14" i="12"/>
  <c r="AO61" i="2"/>
  <c r="K27" i="18"/>
  <c r="AO78" i="1"/>
  <c r="K44" i="12"/>
  <c r="AK71" i="1"/>
  <c r="G37" i="12"/>
  <c r="AO93" i="1"/>
  <c r="K59" i="12"/>
  <c r="AI53" i="2"/>
  <c r="E19" i="18"/>
  <c r="AO77" i="1"/>
  <c r="K43" i="12"/>
  <c r="AO59" i="2"/>
  <c r="K25" i="18"/>
  <c r="AO86" i="2"/>
  <c r="K52" i="18"/>
  <c r="AO89" i="2"/>
  <c r="K55" i="18"/>
  <c r="AL50" i="2"/>
  <c r="H16" i="18"/>
  <c r="AO100" i="1"/>
  <c r="K66" i="12"/>
  <c r="AO90" i="1"/>
  <c r="K56" i="12"/>
  <c r="AO86" i="1"/>
  <c r="K52" i="12"/>
  <c r="AO67" i="1"/>
  <c r="K33" i="12"/>
  <c r="AM69" i="1"/>
  <c r="I35" i="12"/>
  <c r="AO99" i="1"/>
  <c r="K65" i="12"/>
  <c r="AO78" i="2"/>
  <c r="K44" i="18"/>
  <c r="AI73" i="1"/>
  <c r="E39" i="12"/>
  <c r="AK71" i="2"/>
  <c r="G37" i="18"/>
  <c r="AO101" i="2"/>
  <c r="K67" i="18"/>
  <c r="AO98" i="2"/>
  <c r="K64" i="18"/>
  <c r="AO85" i="2"/>
  <c r="K51" i="18"/>
  <c r="AN68" i="2"/>
  <c r="J34" i="18"/>
  <c r="AO63" i="2"/>
  <c r="K29" i="18"/>
  <c r="AP64" i="1"/>
  <c r="L30" i="12"/>
  <c r="AL50" i="1"/>
  <c r="H16" i="12"/>
  <c r="AO67" i="2"/>
  <c r="K33" i="18"/>
  <c r="AO57" i="1"/>
  <c r="K23" i="12"/>
  <c r="AO84" i="2"/>
  <c r="K50" i="18"/>
  <c r="AO58" i="2"/>
  <c r="K24" i="18"/>
  <c r="AO66" i="2"/>
  <c r="K32" i="18"/>
  <c r="AJ72" i="2"/>
  <c r="F38" i="18"/>
  <c r="AO85" i="1"/>
  <c r="K51" i="12"/>
  <c r="AP66" i="1"/>
  <c r="L32" i="12"/>
  <c r="AO83" i="2"/>
  <c r="K49" i="18"/>
  <c r="AO88" i="1"/>
  <c r="K54" i="12"/>
  <c r="AO100" i="2"/>
  <c r="K66" i="18"/>
  <c r="AO48" i="2"/>
  <c r="K14" i="18"/>
  <c r="AP59" i="1"/>
  <c r="L25" i="12"/>
  <c r="AO95" i="1"/>
  <c r="K61" i="12"/>
  <c r="AO90" i="2"/>
  <c r="K56" i="18"/>
  <c r="AO63" i="1"/>
  <c r="K29" i="12"/>
  <c r="AK51" i="2"/>
  <c r="G17" i="18"/>
  <c r="AI53" i="1"/>
  <c r="E19" i="12"/>
  <c r="AO102" i="1"/>
  <c r="K68" i="12"/>
  <c r="K68" i="18"/>
  <c r="AO102" i="2"/>
  <c r="AP83" i="1"/>
  <c r="L49" i="12"/>
  <c r="AM49" i="2"/>
  <c r="I15" i="18"/>
  <c r="AO94" i="1"/>
  <c r="K60" i="12"/>
  <c r="AO47" i="1"/>
  <c r="K13" i="12"/>
  <c r="AO91" i="2"/>
  <c r="K57" i="18"/>
  <c r="AO77" i="2"/>
  <c r="K43" i="18"/>
  <c r="AM69" i="2"/>
  <c r="I35" i="18"/>
  <c r="AO80" i="2"/>
  <c r="K46" i="18"/>
  <c r="AO81" i="1"/>
  <c r="K47" i="12"/>
  <c r="AH74" i="1"/>
  <c r="D40" i="12"/>
  <c r="AH74" i="2"/>
  <c r="D40" i="18"/>
  <c r="AH54" i="2"/>
  <c r="D20" i="18"/>
  <c r="AJ52" i="2"/>
  <c r="F18" i="18"/>
  <c r="AH54" i="1"/>
  <c r="D20" i="12"/>
  <c r="X61" i="30"/>
  <c r="Z61" i="30" s="1"/>
  <c r="Y60" i="30"/>
  <c r="AO92" i="2"/>
  <c r="K58" i="18"/>
  <c r="AC48" i="8"/>
  <c r="X49" i="8"/>
  <c r="Z49" i="8" s="1"/>
  <c r="AI54" i="1" l="1"/>
  <c r="E20" i="12"/>
  <c r="AP80" i="2"/>
  <c r="L46" i="18"/>
  <c r="AN49" i="2"/>
  <c r="J15" i="18"/>
  <c r="AJ53" i="1"/>
  <c r="F19" i="12"/>
  <c r="AJ73" i="2"/>
  <c r="F39" i="18"/>
  <c r="AK52" i="2"/>
  <c r="G18" i="18"/>
  <c r="E40" i="18"/>
  <c r="AI74" i="2"/>
  <c r="AP81" i="1"/>
  <c r="L47" i="12"/>
  <c r="AN69" i="2"/>
  <c r="J35" i="18"/>
  <c r="AP91" i="2"/>
  <c r="L57" i="18"/>
  <c r="AP94" i="1"/>
  <c r="L60" i="12"/>
  <c r="AQ83" i="1"/>
  <c r="M49" i="12"/>
  <c r="AP102" i="1"/>
  <c r="L68" i="12"/>
  <c r="AL51" i="2"/>
  <c r="H17" i="18"/>
  <c r="AP90" i="2"/>
  <c r="L56" i="18"/>
  <c r="AQ59" i="1"/>
  <c r="M25" i="12"/>
  <c r="AP100" i="2"/>
  <c r="L66" i="18"/>
  <c r="AP83" i="2"/>
  <c r="L49" i="18"/>
  <c r="AP85" i="1"/>
  <c r="L51" i="12"/>
  <c r="AP66" i="2"/>
  <c r="L32" i="18"/>
  <c r="AP84" i="2"/>
  <c r="L50" i="18"/>
  <c r="AP67" i="2"/>
  <c r="L33" i="18"/>
  <c r="AQ64" i="1"/>
  <c r="M30" i="12"/>
  <c r="AO68" i="2"/>
  <c r="K34" i="18"/>
  <c r="AP98" i="2"/>
  <c r="L64" i="18"/>
  <c r="AL71" i="2"/>
  <c r="H37" i="18"/>
  <c r="AP78" i="2"/>
  <c r="L44" i="18"/>
  <c r="AN69" i="1"/>
  <c r="J35" i="12"/>
  <c r="AP86" i="1"/>
  <c r="L52" i="12"/>
  <c r="AP100" i="1"/>
  <c r="L66" i="12"/>
  <c r="AP89" i="2"/>
  <c r="L55" i="18"/>
  <c r="AP59" i="2"/>
  <c r="L25" i="18"/>
  <c r="AJ53" i="2"/>
  <c r="F19" i="18"/>
  <c r="AL71" i="1"/>
  <c r="H37" i="12"/>
  <c r="AP61" i="2"/>
  <c r="L27" i="18"/>
  <c r="AP65" i="1"/>
  <c r="L31" i="12"/>
  <c r="AP88" i="2"/>
  <c r="L54" i="18"/>
  <c r="AP92" i="1"/>
  <c r="L58" i="12"/>
  <c r="AP79" i="2"/>
  <c r="L45" i="18"/>
  <c r="AK52" i="1"/>
  <c r="G18" i="12"/>
  <c r="AP84" i="1"/>
  <c r="L50" i="12"/>
  <c r="AP81" i="2"/>
  <c r="L47" i="18"/>
  <c r="AN49" i="1"/>
  <c r="J15" i="12"/>
  <c r="AQ89" i="1"/>
  <c r="M55" i="12"/>
  <c r="AP60" i="1"/>
  <c r="L26" i="12"/>
  <c r="AP97" i="1"/>
  <c r="L63" i="12"/>
  <c r="AP62" i="1"/>
  <c r="L28" i="12"/>
  <c r="AP98" i="1"/>
  <c r="L64" i="12"/>
  <c r="AP96" i="1"/>
  <c r="L62" i="12"/>
  <c r="AP57" i="2"/>
  <c r="L23" i="18"/>
  <c r="AP80" i="1"/>
  <c r="L46" i="12"/>
  <c r="AP87" i="2"/>
  <c r="L53" i="18"/>
  <c r="AP99" i="2"/>
  <c r="L65" i="18"/>
  <c r="AP64" i="2"/>
  <c r="L30" i="18"/>
  <c r="AP96" i="2"/>
  <c r="L62" i="18"/>
  <c r="AP58" i="1"/>
  <c r="L24" i="12"/>
  <c r="AO68" i="1"/>
  <c r="K34" i="12"/>
  <c r="E20" i="18"/>
  <c r="AI54" i="2"/>
  <c r="AP77" i="2"/>
  <c r="L43" i="18"/>
  <c r="AP63" i="1"/>
  <c r="L29" i="12"/>
  <c r="AP102" i="2"/>
  <c r="L68" i="18"/>
  <c r="AH55" i="1"/>
  <c r="D21" i="12"/>
  <c r="D22" i="18"/>
  <c r="AH56" i="2"/>
  <c r="AH75" i="2"/>
  <c r="D41" i="18"/>
  <c r="AH75" i="1"/>
  <c r="D41" i="12"/>
  <c r="AI74" i="1"/>
  <c r="E40" i="12"/>
  <c r="AP47" i="1"/>
  <c r="L13" i="12"/>
  <c r="AP95" i="1"/>
  <c r="L61" i="12"/>
  <c r="AP48" i="2"/>
  <c r="L14" i="18"/>
  <c r="AP88" i="1"/>
  <c r="L54" i="12"/>
  <c r="AQ66" i="1"/>
  <c r="M32" i="12"/>
  <c r="AK72" i="2"/>
  <c r="G38" i="18"/>
  <c r="AP58" i="2"/>
  <c r="L24" i="18"/>
  <c r="AP57" i="1"/>
  <c r="L23" i="12"/>
  <c r="AM50" i="1"/>
  <c r="I16" i="12"/>
  <c r="AP63" i="2"/>
  <c r="L29" i="18"/>
  <c r="AP85" i="2"/>
  <c r="L51" i="18"/>
  <c r="L67" i="18"/>
  <c r="AP101" i="2"/>
  <c r="AJ73" i="1"/>
  <c r="F39" i="12"/>
  <c r="AP99" i="1"/>
  <c r="L65" i="12"/>
  <c r="AP67" i="1"/>
  <c r="L33" i="12"/>
  <c r="AP90" i="1"/>
  <c r="L56" i="12"/>
  <c r="AM50" i="2"/>
  <c r="I16" i="18"/>
  <c r="AP86" i="2"/>
  <c r="L52" i="18"/>
  <c r="AP77" i="1"/>
  <c r="L43" i="12"/>
  <c r="AP93" i="1"/>
  <c r="L59" i="12"/>
  <c r="AP78" i="1"/>
  <c r="L44" i="12"/>
  <c r="AN48" i="1"/>
  <c r="J14" i="12"/>
  <c r="AP94" i="2"/>
  <c r="L60" i="18"/>
  <c r="AH56" i="1"/>
  <c r="D22" i="12"/>
  <c r="AP61" i="1"/>
  <c r="L27" i="12"/>
  <c r="AP82" i="2"/>
  <c r="L48" i="18"/>
  <c r="AP65" i="2"/>
  <c r="L31" i="18"/>
  <c r="AP79" i="1"/>
  <c r="L45" i="12"/>
  <c r="AP97" i="2"/>
  <c r="L63" i="18"/>
  <c r="AP82" i="1"/>
  <c r="L48" i="12"/>
  <c r="AP93" i="2"/>
  <c r="L59" i="18"/>
  <c r="AH55" i="2"/>
  <c r="D21" i="18"/>
  <c r="AH76" i="2"/>
  <c r="D42" i="18"/>
  <c r="AL51" i="1"/>
  <c r="H17" i="12"/>
  <c r="AH76" i="1"/>
  <c r="D42" i="12"/>
  <c r="AP91" i="1"/>
  <c r="L57" i="12"/>
  <c r="AP62" i="2"/>
  <c r="L28" i="18"/>
  <c r="AP47" i="2"/>
  <c r="L13" i="18"/>
  <c r="AK72" i="1"/>
  <c r="G38" i="12"/>
  <c r="AP101" i="1"/>
  <c r="L67" i="12"/>
  <c r="AM70" i="1"/>
  <c r="I36" i="12"/>
  <c r="AP60" i="2"/>
  <c r="L26" i="18"/>
  <c r="AP95" i="2"/>
  <c r="L61" i="18"/>
  <c r="AP87" i="1"/>
  <c r="L53" i="12"/>
  <c r="AM70" i="2"/>
  <c r="I36" i="18"/>
  <c r="X62" i="30"/>
  <c r="Y61" i="30"/>
  <c r="AP92" i="2"/>
  <c r="L58" i="18"/>
  <c r="AA49" i="8"/>
  <c r="AB49" i="8" s="1"/>
  <c r="AQ101" i="2" l="1"/>
  <c r="M67" i="18"/>
  <c r="AJ54" i="2"/>
  <c r="F20" i="18"/>
  <c r="AQ60" i="2"/>
  <c r="M26" i="18"/>
  <c r="AQ47" i="2"/>
  <c r="M13" i="18"/>
  <c r="AM51" i="1"/>
  <c r="I17" i="12"/>
  <c r="AQ82" i="1"/>
  <c r="M48" i="12"/>
  <c r="AQ82" i="2"/>
  <c r="M48" i="18"/>
  <c r="AO48" i="1"/>
  <c r="K14" i="12"/>
  <c r="AQ86" i="2"/>
  <c r="M52" i="18"/>
  <c r="AQ99" i="1"/>
  <c r="M65" i="12"/>
  <c r="AL72" i="2"/>
  <c r="H38" i="18"/>
  <c r="AQ95" i="1"/>
  <c r="M61" i="12"/>
  <c r="AI75" i="2"/>
  <c r="E41" i="18"/>
  <c r="AQ63" i="1"/>
  <c r="M29" i="12"/>
  <c r="AQ58" i="1"/>
  <c r="M24" i="12"/>
  <c r="AQ87" i="2"/>
  <c r="M53" i="18"/>
  <c r="AQ98" i="1"/>
  <c r="M64" i="12"/>
  <c r="AQ97" i="1"/>
  <c r="M63" i="12"/>
  <c r="AR89" i="1"/>
  <c r="N55" i="12"/>
  <c r="AQ81" i="2"/>
  <c r="M47" i="18"/>
  <c r="AL52" i="1"/>
  <c r="H18" i="12"/>
  <c r="AQ92" i="1"/>
  <c r="M58" i="12"/>
  <c r="AQ65" i="1"/>
  <c r="M31" i="12"/>
  <c r="AM71" i="1"/>
  <c r="I37" i="12"/>
  <c r="AQ59" i="2"/>
  <c r="M25" i="18"/>
  <c r="AQ100" i="1"/>
  <c r="M66" i="12"/>
  <c r="AO69" i="1"/>
  <c r="K35" i="12"/>
  <c r="AM71" i="2"/>
  <c r="I37" i="18"/>
  <c r="AP68" i="2"/>
  <c r="L34" i="18"/>
  <c r="AQ67" i="2"/>
  <c r="M33" i="18"/>
  <c r="AQ66" i="2"/>
  <c r="M32" i="18"/>
  <c r="AQ83" i="2"/>
  <c r="M49" i="18"/>
  <c r="AR59" i="1"/>
  <c r="N25" i="12"/>
  <c r="AM51" i="2"/>
  <c r="I17" i="18"/>
  <c r="AR83" i="1"/>
  <c r="N49" i="12"/>
  <c r="AQ91" i="2"/>
  <c r="M57" i="18"/>
  <c r="AQ81" i="1"/>
  <c r="M47" i="12"/>
  <c r="AL52" i="2"/>
  <c r="H18" i="18"/>
  <c r="AK53" i="1"/>
  <c r="G19" i="12"/>
  <c r="AQ80" i="2"/>
  <c r="M46" i="18"/>
  <c r="AQ87" i="1"/>
  <c r="M53" i="12"/>
  <c r="AQ101" i="1"/>
  <c r="M67" i="12"/>
  <c r="AQ91" i="1"/>
  <c r="M57" i="12"/>
  <c r="E21" i="18"/>
  <c r="AI55" i="2"/>
  <c r="AQ79" i="1"/>
  <c r="M45" i="12"/>
  <c r="AI56" i="1"/>
  <c r="E22" i="12"/>
  <c r="AQ93" i="1"/>
  <c r="M59" i="12"/>
  <c r="AQ90" i="1"/>
  <c r="M56" i="12"/>
  <c r="AQ63" i="2"/>
  <c r="M29" i="18"/>
  <c r="AQ57" i="1"/>
  <c r="M23" i="12"/>
  <c r="AQ88" i="1"/>
  <c r="M54" i="12"/>
  <c r="AJ74" i="1"/>
  <c r="F40" i="12"/>
  <c r="AI55" i="1"/>
  <c r="E21" i="12"/>
  <c r="AQ64" i="2"/>
  <c r="M30" i="18"/>
  <c r="AQ57" i="2"/>
  <c r="M23" i="18"/>
  <c r="AI56" i="2"/>
  <c r="E22" i="18"/>
  <c r="AJ74" i="2"/>
  <c r="F40" i="18"/>
  <c r="AN70" i="2"/>
  <c r="J36" i="18"/>
  <c r="AQ95" i="2"/>
  <c r="M61" i="18"/>
  <c r="AN70" i="1"/>
  <c r="J36" i="12"/>
  <c r="AL72" i="1"/>
  <c r="H38" i="12"/>
  <c r="AQ62" i="2"/>
  <c r="M28" i="18"/>
  <c r="AI76" i="1"/>
  <c r="E42" i="12"/>
  <c r="E42" i="18"/>
  <c r="AI76" i="2"/>
  <c r="AQ93" i="2"/>
  <c r="M59" i="18"/>
  <c r="AQ97" i="2"/>
  <c r="M63" i="18"/>
  <c r="AQ65" i="2"/>
  <c r="M31" i="18"/>
  <c r="AQ61" i="1"/>
  <c r="M27" i="12"/>
  <c r="AQ94" i="2"/>
  <c r="M60" i="18"/>
  <c r="AQ78" i="1"/>
  <c r="M44" i="12"/>
  <c r="AQ77" i="1"/>
  <c r="M43" i="12"/>
  <c r="AN50" i="2"/>
  <c r="J16" i="18"/>
  <c r="AQ67" i="1"/>
  <c r="M33" i="12"/>
  <c r="AK73" i="1"/>
  <c r="G39" i="12"/>
  <c r="AQ85" i="2"/>
  <c r="M51" i="18"/>
  <c r="AN50" i="1"/>
  <c r="J16" i="12"/>
  <c r="AQ58" i="2"/>
  <c r="M24" i="18"/>
  <c r="AR66" i="1"/>
  <c r="N32" i="12"/>
  <c r="AQ48" i="2"/>
  <c r="M14" i="18"/>
  <c r="AQ47" i="1"/>
  <c r="M13" i="12"/>
  <c r="AI75" i="1"/>
  <c r="E41" i="12"/>
  <c r="AQ102" i="2"/>
  <c r="M68" i="18"/>
  <c r="AQ77" i="2"/>
  <c r="M43" i="18"/>
  <c r="AP68" i="1"/>
  <c r="L34" i="12"/>
  <c r="AQ96" i="2"/>
  <c r="M62" i="18"/>
  <c r="AQ99" i="2"/>
  <c r="M65" i="18"/>
  <c r="AQ80" i="1"/>
  <c r="M46" i="12"/>
  <c r="AQ96" i="1"/>
  <c r="M62" i="12"/>
  <c r="AQ62" i="1"/>
  <c r="M28" i="12"/>
  <c r="AQ60" i="1"/>
  <c r="M26" i="12"/>
  <c r="AO49" i="1"/>
  <c r="K15" i="12"/>
  <c r="AQ84" i="1"/>
  <c r="M50" i="12"/>
  <c r="AQ79" i="2"/>
  <c r="M45" i="18"/>
  <c r="AQ88" i="2"/>
  <c r="M54" i="18"/>
  <c r="AQ61" i="2"/>
  <c r="M27" i="18"/>
  <c r="AK53" i="2"/>
  <c r="G19" i="18"/>
  <c r="AQ89" i="2"/>
  <c r="M55" i="18"/>
  <c r="AQ86" i="1"/>
  <c r="M52" i="12"/>
  <c r="AQ78" i="2"/>
  <c r="M44" i="18"/>
  <c r="AQ98" i="2"/>
  <c r="M64" i="18"/>
  <c r="AR64" i="1"/>
  <c r="N30" i="12"/>
  <c r="AQ84" i="2"/>
  <c r="M50" i="18"/>
  <c r="AQ85" i="1"/>
  <c r="M51" i="12"/>
  <c r="AQ100" i="2"/>
  <c r="M66" i="18"/>
  <c r="AQ90" i="2"/>
  <c r="M56" i="18"/>
  <c r="AQ102" i="1"/>
  <c r="M68" i="12"/>
  <c r="AQ94" i="1"/>
  <c r="M60" i="12"/>
  <c r="AO69" i="2"/>
  <c r="K35" i="18"/>
  <c r="AK73" i="2"/>
  <c r="G39" i="18"/>
  <c r="AO49" i="2"/>
  <c r="K15" i="18"/>
  <c r="AJ54" i="1"/>
  <c r="F20" i="12"/>
  <c r="Y62" i="30"/>
  <c r="Z62" i="30"/>
  <c r="AQ92" i="2"/>
  <c r="M58" i="18"/>
  <c r="AC49" i="8"/>
  <c r="X50" i="8"/>
  <c r="Z50" i="8" s="1"/>
  <c r="AJ55" i="2" l="1"/>
  <c r="F21" i="18"/>
  <c r="AP69" i="2"/>
  <c r="L35" i="18"/>
  <c r="AR100" i="2"/>
  <c r="N66" i="18"/>
  <c r="AR98" i="2"/>
  <c r="N64" i="18"/>
  <c r="AL53" i="2"/>
  <c r="H19" i="18"/>
  <c r="AR84" i="1"/>
  <c r="N50" i="12"/>
  <c r="AR96" i="1"/>
  <c r="N62" i="12"/>
  <c r="AQ68" i="1"/>
  <c r="M34" i="12"/>
  <c r="AR47" i="1"/>
  <c r="N13" i="12"/>
  <c r="AO50" i="1"/>
  <c r="K16" i="12"/>
  <c r="AO50" i="2"/>
  <c r="K16" i="18"/>
  <c r="AR78" i="1"/>
  <c r="N44" i="12"/>
  <c r="AR97" i="2"/>
  <c r="N63" i="18"/>
  <c r="AR62" i="2"/>
  <c r="N28" i="18"/>
  <c r="AO70" i="1"/>
  <c r="K36" i="12"/>
  <c r="AO70" i="2"/>
  <c r="K36" i="18"/>
  <c r="AJ56" i="2"/>
  <c r="F22" i="18"/>
  <c r="AR64" i="2"/>
  <c r="N30" i="18"/>
  <c r="AK74" i="1"/>
  <c r="G40" i="12"/>
  <c r="AR57" i="1"/>
  <c r="N23" i="12"/>
  <c r="AR90" i="1"/>
  <c r="N56" i="12"/>
  <c r="AJ56" i="1"/>
  <c r="F22" i="12"/>
  <c r="AR101" i="1"/>
  <c r="N67" i="12"/>
  <c r="AR80" i="2"/>
  <c r="N46" i="18"/>
  <c r="AM52" i="2"/>
  <c r="I18" i="18"/>
  <c r="AR91" i="2"/>
  <c r="N57" i="18"/>
  <c r="AN51" i="2"/>
  <c r="J17" i="18"/>
  <c r="AR83" i="2"/>
  <c r="N49" i="18"/>
  <c r="AR67" i="2"/>
  <c r="N33" i="18"/>
  <c r="AN71" i="2"/>
  <c r="J37" i="18"/>
  <c r="AR100" i="1"/>
  <c r="N66" i="12"/>
  <c r="AN71" i="1"/>
  <c r="J37" i="12"/>
  <c r="AR92" i="1"/>
  <c r="N58" i="12"/>
  <c r="AR81" i="2"/>
  <c r="N47" i="18"/>
  <c r="AR97" i="1"/>
  <c r="N63" i="12"/>
  <c r="AR87" i="2"/>
  <c r="N53" i="18"/>
  <c r="AR63" i="1"/>
  <c r="N29" i="12"/>
  <c r="AR95" i="1"/>
  <c r="N61" i="12"/>
  <c r="AR99" i="1"/>
  <c r="N65" i="12"/>
  <c r="AP48" i="1"/>
  <c r="L14" i="12"/>
  <c r="AR82" i="1"/>
  <c r="N48" i="12"/>
  <c r="AR47" i="2"/>
  <c r="N13" i="18"/>
  <c r="AK54" i="2"/>
  <c r="G20" i="18"/>
  <c r="AJ76" i="2"/>
  <c r="F42" i="18"/>
  <c r="AP49" i="2"/>
  <c r="L15" i="18"/>
  <c r="AR102" i="1"/>
  <c r="N68" i="12"/>
  <c r="AR84" i="2"/>
  <c r="N50" i="18"/>
  <c r="AR86" i="1"/>
  <c r="N52" i="12"/>
  <c r="AR88" i="2"/>
  <c r="N54" i="18"/>
  <c r="AR60" i="1"/>
  <c r="N26" i="12"/>
  <c r="AR99" i="2"/>
  <c r="N65" i="18"/>
  <c r="AR102" i="2"/>
  <c r="N68" i="18"/>
  <c r="AS66" i="1"/>
  <c r="O32" i="12"/>
  <c r="AL73" i="1"/>
  <c r="H39" i="12"/>
  <c r="AR61" i="1"/>
  <c r="N27" i="12"/>
  <c r="AK54" i="1"/>
  <c r="G20" i="12"/>
  <c r="AL73" i="2"/>
  <c r="H39" i="18"/>
  <c r="AR94" i="1"/>
  <c r="N60" i="12"/>
  <c r="AR90" i="2"/>
  <c r="N56" i="18"/>
  <c r="AR85" i="1"/>
  <c r="N51" i="12"/>
  <c r="AS64" i="1"/>
  <c r="O30" i="12"/>
  <c r="AR78" i="2"/>
  <c r="N44" i="18"/>
  <c r="AR89" i="2"/>
  <c r="N55" i="18"/>
  <c r="AR61" i="2"/>
  <c r="N27" i="18"/>
  <c r="AR79" i="2"/>
  <c r="N45" i="18"/>
  <c r="AP49" i="1"/>
  <c r="L15" i="12"/>
  <c r="AR62" i="1"/>
  <c r="N28" i="12"/>
  <c r="AR80" i="1"/>
  <c r="N46" i="12"/>
  <c r="AR96" i="2"/>
  <c r="N62" i="18"/>
  <c r="AR77" i="2"/>
  <c r="N43" i="18"/>
  <c r="AJ75" i="1"/>
  <c r="F41" i="12"/>
  <c r="AR48" i="2"/>
  <c r="N14" i="18"/>
  <c r="AR58" i="2"/>
  <c r="N24" i="18"/>
  <c r="AR85" i="2"/>
  <c r="N51" i="18"/>
  <c r="AR67" i="1"/>
  <c r="N33" i="12"/>
  <c r="AR77" i="1"/>
  <c r="N43" i="12"/>
  <c r="AR94" i="2"/>
  <c r="N60" i="18"/>
  <c r="AR65" i="2"/>
  <c r="N31" i="18"/>
  <c r="AR93" i="2"/>
  <c r="N59" i="18"/>
  <c r="AJ76" i="1"/>
  <c r="F42" i="12"/>
  <c r="AM72" i="1"/>
  <c r="I38" i="12"/>
  <c r="AR95" i="2"/>
  <c r="N61" i="18"/>
  <c r="AK74" i="2"/>
  <c r="G40" i="18"/>
  <c r="AR57" i="2"/>
  <c r="N23" i="18"/>
  <c r="AJ55" i="1"/>
  <c r="F21" i="12"/>
  <c r="AR88" i="1"/>
  <c r="N54" i="12"/>
  <c r="AR63" i="2"/>
  <c r="N29" i="18"/>
  <c r="AR93" i="1"/>
  <c r="N59" i="12"/>
  <c r="AR79" i="1"/>
  <c r="N45" i="12"/>
  <c r="AR91" i="1"/>
  <c r="N57" i="12"/>
  <c r="AR87" i="1"/>
  <c r="N53" i="12"/>
  <c r="AL53" i="1"/>
  <c r="H19" i="12"/>
  <c r="AR81" i="1"/>
  <c r="N47" i="12"/>
  <c r="AS83" i="1"/>
  <c r="O49" i="12"/>
  <c r="AS59" i="1"/>
  <c r="O25" i="12"/>
  <c r="AR66" i="2"/>
  <c r="N32" i="18"/>
  <c r="AQ68" i="2"/>
  <c r="M34" i="18"/>
  <c r="AP69" i="1"/>
  <c r="L35" i="12"/>
  <c r="AR59" i="2"/>
  <c r="N25" i="18"/>
  <c r="AR65" i="1"/>
  <c r="N31" i="12"/>
  <c r="AM52" i="1"/>
  <c r="I18" i="12"/>
  <c r="AS89" i="1"/>
  <c r="O55" i="12"/>
  <c r="AR98" i="1"/>
  <c r="N64" i="12"/>
  <c r="AR58" i="1"/>
  <c r="N24" i="12"/>
  <c r="AJ75" i="2"/>
  <c r="F41" i="18"/>
  <c r="AM72" i="2"/>
  <c r="I38" i="18"/>
  <c r="AR86" i="2"/>
  <c r="N52" i="18"/>
  <c r="AR82" i="2"/>
  <c r="N48" i="18"/>
  <c r="AN51" i="1"/>
  <c r="J17" i="12"/>
  <c r="AR60" i="2"/>
  <c r="N26" i="18"/>
  <c r="AR101" i="2"/>
  <c r="N67" i="18"/>
  <c r="AR92" i="2"/>
  <c r="N58" i="18"/>
  <c r="AA50" i="8"/>
  <c r="AB50" i="8" s="1"/>
  <c r="H14" i="15"/>
  <c r="J7" i="30" l="1"/>
  <c r="AS82" i="2"/>
  <c r="O48" i="18"/>
  <c r="AS58" i="1"/>
  <c r="O24" i="12"/>
  <c r="AT89" i="1"/>
  <c r="P55" i="12"/>
  <c r="AQ69" i="1"/>
  <c r="M35" i="12"/>
  <c r="AT83" i="1"/>
  <c r="P49" i="12"/>
  <c r="AS91" i="1"/>
  <c r="O57" i="12"/>
  <c r="AS88" i="1"/>
  <c r="O54" i="12"/>
  <c r="AS95" i="2"/>
  <c r="O61" i="18"/>
  <c r="AS65" i="2"/>
  <c r="O31" i="18"/>
  <c r="AS85" i="2"/>
  <c r="O51" i="18"/>
  <c r="AS77" i="2"/>
  <c r="O43" i="18"/>
  <c r="AQ49" i="1"/>
  <c r="M15" i="12"/>
  <c r="AS78" i="2"/>
  <c r="O44" i="18"/>
  <c r="AS94" i="1"/>
  <c r="O60" i="12"/>
  <c r="AM73" i="1"/>
  <c r="I39" i="12"/>
  <c r="AS60" i="1"/>
  <c r="O26" i="12"/>
  <c r="AS102" i="1"/>
  <c r="O68" i="12"/>
  <c r="AS47" i="2"/>
  <c r="O13" i="18"/>
  <c r="AS95" i="1"/>
  <c r="O61" i="12"/>
  <c r="AS81" i="2"/>
  <c r="O47" i="18"/>
  <c r="AO71" i="2"/>
  <c r="K37" i="18"/>
  <c r="AS91" i="2"/>
  <c r="O57" i="18"/>
  <c r="AK56" i="1"/>
  <c r="G22" i="12"/>
  <c r="AS64" i="2"/>
  <c r="O30" i="18"/>
  <c r="AS62" i="2"/>
  <c r="O28" i="18"/>
  <c r="AP50" i="1"/>
  <c r="L16" i="12"/>
  <c r="AS84" i="1"/>
  <c r="O50" i="12"/>
  <c r="AQ69" i="2"/>
  <c r="M35" i="18"/>
  <c r="AO51" i="1"/>
  <c r="K17" i="12"/>
  <c r="AK75" i="2"/>
  <c r="G41" i="18"/>
  <c r="AN52" i="1"/>
  <c r="J18" i="12"/>
  <c r="AR68" i="2"/>
  <c r="N34" i="18"/>
  <c r="AS81" i="1"/>
  <c r="O47" i="12"/>
  <c r="AS79" i="1"/>
  <c r="O45" i="12"/>
  <c r="AK55" i="1"/>
  <c r="G21" i="12"/>
  <c r="AN72" i="1"/>
  <c r="J38" i="12"/>
  <c r="AS94" i="2"/>
  <c r="O60" i="18"/>
  <c r="AS58" i="2"/>
  <c r="O24" i="18"/>
  <c r="AS96" i="2"/>
  <c r="O62" i="18"/>
  <c r="AS79" i="2"/>
  <c r="O45" i="18"/>
  <c r="AT64" i="1"/>
  <c r="P30" i="12"/>
  <c r="AM73" i="2"/>
  <c r="I39" i="18"/>
  <c r="AT66" i="1"/>
  <c r="P32" i="12"/>
  <c r="AS88" i="2"/>
  <c r="O54" i="18"/>
  <c r="AQ49" i="2"/>
  <c r="M15" i="18"/>
  <c r="AS82" i="1"/>
  <c r="O48" i="12"/>
  <c r="AS99" i="1"/>
  <c r="O65" i="12"/>
  <c r="AS97" i="1"/>
  <c r="O63" i="12"/>
  <c r="AS100" i="1"/>
  <c r="O66" i="12"/>
  <c r="AO51" i="2"/>
  <c r="K17" i="18"/>
  <c r="AS101" i="1"/>
  <c r="O67" i="12"/>
  <c r="AL74" i="1"/>
  <c r="H40" i="12"/>
  <c r="AP70" i="1"/>
  <c r="L36" i="12"/>
  <c r="AP50" i="2"/>
  <c r="L16" i="18"/>
  <c r="AS100" i="2"/>
  <c r="O66" i="18"/>
  <c r="AS60" i="2"/>
  <c r="O26" i="18"/>
  <c r="AN72" i="2"/>
  <c r="J38" i="18"/>
  <c r="AS65" i="1"/>
  <c r="O31" i="12"/>
  <c r="AS66" i="2"/>
  <c r="O32" i="18"/>
  <c r="AM53" i="1"/>
  <c r="I19" i="12"/>
  <c r="AS93" i="1"/>
  <c r="O59" i="12"/>
  <c r="AS57" i="2"/>
  <c r="O23" i="18"/>
  <c r="AK76" i="1"/>
  <c r="G42" i="12"/>
  <c r="AS77" i="1"/>
  <c r="O43" i="12"/>
  <c r="AS48" i="2"/>
  <c r="O14" i="18"/>
  <c r="AS80" i="1"/>
  <c r="O46" i="12"/>
  <c r="AS61" i="2"/>
  <c r="O27" i="18"/>
  <c r="AS85" i="1"/>
  <c r="O51" i="12"/>
  <c r="AL54" i="1"/>
  <c r="H20" i="12"/>
  <c r="AS102" i="2"/>
  <c r="O68" i="18"/>
  <c r="AS86" i="1"/>
  <c r="O52" i="12"/>
  <c r="AK76" i="2"/>
  <c r="G42" i="18"/>
  <c r="AQ48" i="1"/>
  <c r="M14" i="12"/>
  <c r="AS87" i="2"/>
  <c r="O53" i="18"/>
  <c r="AO71" i="1"/>
  <c r="K37" i="12"/>
  <c r="AS83" i="2"/>
  <c r="O49" i="18"/>
  <c r="AS80" i="2"/>
  <c r="O46" i="18"/>
  <c r="AS57" i="1"/>
  <c r="O23" i="12"/>
  <c r="AP70" i="2"/>
  <c r="L36" i="18"/>
  <c r="AS78" i="1"/>
  <c r="O44" i="12"/>
  <c r="AR68" i="1"/>
  <c r="N34" i="12"/>
  <c r="AS98" i="2"/>
  <c r="O64" i="18"/>
  <c r="AS101" i="2"/>
  <c r="O67" i="18"/>
  <c r="AS86" i="2"/>
  <c r="O52" i="18"/>
  <c r="AS98" i="1"/>
  <c r="O64" i="12"/>
  <c r="AS59" i="2"/>
  <c r="O25" i="18"/>
  <c r="AT59" i="1"/>
  <c r="P25" i="12"/>
  <c r="AS87" i="1"/>
  <c r="O53" i="12"/>
  <c r="AS63" i="2"/>
  <c r="O29" i="18"/>
  <c r="AL74" i="2"/>
  <c r="H40" i="18"/>
  <c r="AS93" i="2"/>
  <c r="O59" i="18"/>
  <c r="AS67" i="1"/>
  <c r="O33" i="12"/>
  <c r="AK75" i="1"/>
  <c r="G41" i="12"/>
  <c r="AS62" i="1"/>
  <c r="O28" i="12"/>
  <c r="AS89" i="2"/>
  <c r="O55" i="18"/>
  <c r="AS90" i="2"/>
  <c r="O56" i="18"/>
  <c r="AS61" i="1"/>
  <c r="O27" i="12"/>
  <c r="AS99" i="2"/>
  <c r="O65" i="18"/>
  <c r="AS84" i="2"/>
  <c r="O50" i="18"/>
  <c r="AL54" i="2"/>
  <c r="H20" i="18"/>
  <c r="AS63" i="1"/>
  <c r="O29" i="12"/>
  <c r="AS92" i="1"/>
  <c r="O58" i="12"/>
  <c r="AS67" i="2"/>
  <c r="O33" i="18"/>
  <c r="AN52" i="2"/>
  <c r="J18" i="18"/>
  <c r="AS90" i="1"/>
  <c r="O56" i="12"/>
  <c r="AK56" i="2"/>
  <c r="G22" i="18"/>
  <c r="AS97" i="2"/>
  <c r="O63" i="18"/>
  <c r="AS47" i="1"/>
  <c r="O13" i="12"/>
  <c r="AS96" i="1"/>
  <c r="O62" i="12"/>
  <c r="AM53" i="2"/>
  <c r="I19" i="18"/>
  <c r="AK55" i="2"/>
  <c r="G21" i="18"/>
  <c r="AS92" i="2"/>
  <c r="O58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AT47" i="1" l="1"/>
  <c r="P13" i="12"/>
  <c r="AO52" i="2"/>
  <c r="K18" i="18"/>
  <c r="AM54" i="2"/>
  <c r="I20" i="18"/>
  <c r="AT90" i="2"/>
  <c r="P56" i="18"/>
  <c r="AT67" i="1"/>
  <c r="P33" i="12"/>
  <c r="AT87" i="1"/>
  <c r="P53" i="12"/>
  <c r="AT86" i="2"/>
  <c r="P52" i="18"/>
  <c r="AT78" i="1"/>
  <c r="P44" i="12"/>
  <c r="AT83" i="2"/>
  <c r="P49" i="18"/>
  <c r="AL76" i="2"/>
  <c r="H42" i="18"/>
  <c r="AT85" i="1"/>
  <c r="P51" i="12"/>
  <c r="AT77" i="1"/>
  <c r="P43" i="12"/>
  <c r="AN53" i="1"/>
  <c r="J19" i="12"/>
  <c r="AT60" i="2"/>
  <c r="P26" i="18"/>
  <c r="AM74" i="1"/>
  <c r="I40" i="12"/>
  <c r="AT97" i="1"/>
  <c r="P63" i="12"/>
  <c r="AT88" i="2"/>
  <c r="P54" i="18"/>
  <c r="AT79" i="2"/>
  <c r="P45" i="18"/>
  <c r="AO72" i="1"/>
  <c r="K38" i="12"/>
  <c r="AS68" i="2"/>
  <c r="O34" i="18"/>
  <c r="AR69" i="2"/>
  <c r="N35" i="18"/>
  <c r="AT64" i="2"/>
  <c r="P30" i="18"/>
  <c r="AT91" i="2"/>
  <c r="P57" i="18"/>
  <c r="AT47" i="2"/>
  <c r="P13" i="18"/>
  <c r="AT94" i="1"/>
  <c r="P60" i="12"/>
  <c r="AT85" i="2"/>
  <c r="P51" i="18"/>
  <c r="AT91" i="1"/>
  <c r="P57" i="12"/>
  <c r="AT58" i="1"/>
  <c r="P24" i="12"/>
  <c r="AL55" i="2"/>
  <c r="H21" i="18"/>
  <c r="AT96" i="1"/>
  <c r="P62" i="12"/>
  <c r="AT97" i="2"/>
  <c r="P63" i="18"/>
  <c r="AT90" i="1"/>
  <c r="P56" i="12"/>
  <c r="AT67" i="2"/>
  <c r="P33" i="18"/>
  <c r="AT63" i="1"/>
  <c r="P29" i="12"/>
  <c r="AT84" i="2"/>
  <c r="P50" i="18"/>
  <c r="AT61" i="1"/>
  <c r="P27" i="12"/>
  <c r="AT89" i="2"/>
  <c r="P55" i="18"/>
  <c r="AL75" i="1"/>
  <c r="H41" i="12"/>
  <c r="AT93" i="2"/>
  <c r="P59" i="18"/>
  <c r="AT63" i="2"/>
  <c r="P29" i="18"/>
  <c r="AU59" i="1"/>
  <c r="Q25" i="12"/>
  <c r="AT98" i="1"/>
  <c r="P64" i="12"/>
  <c r="AT101" i="2"/>
  <c r="P67" i="18"/>
  <c r="AS68" i="1"/>
  <c r="O34" i="12"/>
  <c r="AQ70" i="2"/>
  <c r="M36" i="18"/>
  <c r="AT80" i="2"/>
  <c r="P46" i="18"/>
  <c r="AP71" i="1"/>
  <c r="L37" i="12"/>
  <c r="AR48" i="1"/>
  <c r="N14" i="12"/>
  <c r="AT86" i="1"/>
  <c r="P52" i="12"/>
  <c r="AM54" i="1"/>
  <c r="I20" i="12"/>
  <c r="AT61" i="2"/>
  <c r="P27" i="18"/>
  <c r="AT48" i="2"/>
  <c r="P14" i="18"/>
  <c r="AL76" i="1"/>
  <c r="H42" i="12"/>
  <c r="AT93" i="1"/>
  <c r="P59" i="12"/>
  <c r="AT66" i="2"/>
  <c r="P32" i="18"/>
  <c r="AO72" i="2"/>
  <c r="K38" i="18"/>
  <c r="AT100" i="2"/>
  <c r="P66" i="18"/>
  <c r="AQ70" i="1"/>
  <c r="M36" i="12"/>
  <c r="AT101" i="1"/>
  <c r="P67" i="12"/>
  <c r="AT100" i="1"/>
  <c r="P66" i="12"/>
  <c r="AT99" i="1"/>
  <c r="P65" i="12"/>
  <c r="AR49" i="2"/>
  <c r="N15" i="18"/>
  <c r="AU66" i="1"/>
  <c r="Q32" i="12"/>
  <c r="AU64" i="1"/>
  <c r="Q30" i="12"/>
  <c r="AT96" i="2"/>
  <c r="P62" i="18"/>
  <c r="AT94" i="2"/>
  <c r="P60" i="18"/>
  <c r="AL55" i="1"/>
  <c r="H21" i="12"/>
  <c r="AT81" i="1"/>
  <c r="P47" i="12"/>
  <c r="AO52" i="1"/>
  <c r="K18" i="12"/>
  <c r="AP51" i="1"/>
  <c r="L17" i="12"/>
  <c r="AT84" i="1"/>
  <c r="P50" i="12"/>
  <c r="AT62" i="2"/>
  <c r="P28" i="18"/>
  <c r="AL56" i="1"/>
  <c r="H22" i="12"/>
  <c r="AP71" i="2"/>
  <c r="L37" i="18"/>
  <c r="AT95" i="1"/>
  <c r="P61" i="12"/>
  <c r="AT102" i="1"/>
  <c r="P68" i="12"/>
  <c r="AN73" i="1"/>
  <c r="J39" i="12"/>
  <c r="AT78" i="2"/>
  <c r="P44" i="18"/>
  <c r="AT77" i="2"/>
  <c r="P43" i="18"/>
  <c r="AT65" i="2"/>
  <c r="P31" i="18"/>
  <c r="AT88" i="1"/>
  <c r="P54" i="12"/>
  <c r="AU83" i="1"/>
  <c r="Q49" i="12"/>
  <c r="AU89" i="1"/>
  <c r="Q55" i="12"/>
  <c r="AT82" i="2"/>
  <c r="P48" i="18"/>
  <c r="AN53" i="2"/>
  <c r="J19" i="18"/>
  <c r="AL56" i="2"/>
  <c r="H22" i="18"/>
  <c r="AT92" i="1"/>
  <c r="P58" i="12"/>
  <c r="AT99" i="2"/>
  <c r="P65" i="18"/>
  <c r="AT62" i="1"/>
  <c r="P28" i="12"/>
  <c r="AM74" i="2"/>
  <c r="I40" i="18"/>
  <c r="AT59" i="2"/>
  <c r="P25" i="18"/>
  <c r="AT98" i="2"/>
  <c r="P64" i="18"/>
  <c r="AT57" i="1"/>
  <c r="P23" i="12"/>
  <c r="AT87" i="2"/>
  <c r="P53" i="18"/>
  <c r="AT102" i="2"/>
  <c r="P68" i="18"/>
  <c r="AT80" i="1"/>
  <c r="P46" i="12"/>
  <c r="AT57" i="2"/>
  <c r="P23" i="18"/>
  <c r="AT65" i="1"/>
  <c r="P31" i="12"/>
  <c r="AQ50" i="2"/>
  <c r="M16" i="18"/>
  <c r="AP51" i="2"/>
  <c r="L17" i="18"/>
  <c r="AT82" i="1"/>
  <c r="P48" i="12"/>
  <c r="AN73" i="2"/>
  <c r="J39" i="18"/>
  <c r="AT58" i="2"/>
  <c r="P24" i="18"/>
  <c r="AT79" i="1"/>
  <c r="P45" i="12"/>
  <c r="AL75" i="2"/>
  <c r="H41" i="18"/>
  <c r="AQ50" i="1"/>
  <c r="M16" i="12"/>
  <c r="AT81" i="2"/>
  <c r="P47" i="18"/>
  <c r="AT60" i="1"/>
  <c r="P26" i="12"/>
  <c r="AR49" i="1"/>
  <c r="N15" i="12"/>
  <c r="AT95" i="2"/>
  <c r="P61" i="18"/>
  <c r="AR69" i="1"/>
  <c r="N35" i="12"/>
  <c r="K7" i="30"/>
  <c r="L8" i="30" s="1"/>
  <c r="AT92" i="2"/>
  <c r="P58" i="18"/>
  <c r="AC51" i="8"/>
  <c r="X52" i="8"/>
  <c r="Z52" i="8" s="1"/>
  <c r="H15" i="15"/>
  <c r="J8" i="30" l="1"/>
  <c r="AR50" i="1"/>
  <c r="N16" i="12"/>
  <c r="AO73" i="2"/>
  <c r="K39" i="18"/>
  <c r="AU65" i="1"/>
  <c r="Q31" i="12"/>
  <c r="AU87" i="2"/>
  <c r="Q53" i="18"/>
  <c r="AN74" i="2"/>
  <c r="J40" i="18"/>
  <c r="AM56" i="2"/>
  <c r="I22" i="18"/>
  <c r="AV83" i="1"/>
  <c r="R49" i="12"/>
  <c r="AU78" i="2"/>
  <c r="Q44" i="18"/>
  <c r="AQ71" i="2"/>
  <c r="M37" i="18"/>
  <c r="AQ51" i="1"/>
  <c r="M17" i="12"/>
  <c r="AU81" i="1"/>
  <c r="Q47" i="12"/>
  <c r="AU94" i="2"/>
  <c r="Q60" i="18"/>
  <c r="AV64" i="1"/>
  <c r="R30" i="12"/>
  <c r="AS49" i="2"/>
  <c r="O15" i="18"/>
  <c r="AU100" i="1"/>
  <c r="Q66" i="12"/>
  <c r="AR70" i="1"/>
  <c r="N36" i="12"/>
  <c r="AP72" i="2"/>
  <c r="L38" i="18"/>
  <c r="AU93" i="1"/>
  <c r="Q59" i="12"/>
  <c r="AU48" i="2"/>
  <c r="Q14" i="18"/>
  <c r="AN54" i="1"/>
  <c r="J20" i="12"/>
  <c r="AS48" i="1"/>
  <c r="O14" i="12"/>
  <c r="AU80" i="2"/>
  <c r="Q46" i="18"/>
  <c r="AT68" i="1"/>
  <c r="P34" i="12"/>
  <c r="AU98" i="1"/>
  <c r="Q64" i="12"/>
  <c r="AU63" i="2"/>
  <c r="Q29" i="18"/>
  <c r="AM75" i="1"/>
  <c r="I41" i="12"/>
  <c r="AU61" i="1"/>
  <c r="Q27" i="12"/>
  <c r="AU63" i="1"/>
  <c r="Q29" i="12"/>
  <c r="AU90" i="1"/>
  <c r="Q56" i="12"/>
  <c r="AU96" i="1"/>
  <c r="Q62" i="12"/>
  <c r="AU58" i="1"/>
  <c r="Q24" i="12"/>
  <c r="AU85" i="2"/>
  <c r="Q51" i="18"/>
  <c r="AU47" i="2"/>
  <c r="Q13" i="18"/>
  <c r="AU64" i="2"/>
  <c r="Q30" i="18"/>
  <c r="AT68" i="2"/>
  <c r="P34" i="18"/>
  <c r="AU79" i="2"/>
  <c r="Q45" i="18"/>
  <c r="AU97" i="1"/>
  <c r="Q63" i="12"/>
  <c r="AU60" i="2"/>
  <c r="Q26" i="18"/>
  <c r="AU77" i="1"/>
  <c r="Q43" i="12"/>
  <c r="AM76" i="2"/>
  <c r="I42" i="18"/>
  <c r="AU78" i="1"/>
  <c r="Q44" i="12"/>
  <c r="AU87" i="1"/>
  <c r="Q53" i="12"/>
  <c r="AU90" i="2"/>
  <c r="Q56" i="18"/>
  <c r="AP52" i="2"/>
  <c r="L18" i="18"/>
  <c r="AU95" i="2"/>
  <c r="Q61" i="18"/>
  <c r="AU60" i="1"/>
  <c r="Q26" i="12"/>
  <c r="AU79" i="1"/>
  <c r="Q45" i="12"/>
  <c r="AQ51" i="2"/>
  <c r="M17" i="18"/>
  <c r="AU80" i="1"/>
  <c r="Q46" i="12"/>
  <c r="AU98" i="2"/>
  <c r="Q64" i="18"/>
  <c r="AU99" i="2"/>
  <c r="Q65" i="18"/>
  <c r="AU82" i="2"/>
  <c r="Q48" i="18"/>
  <c r="AU65" i="2"/>
  <c r="Q31" i="18"/>
  <c r="AU102" i="1"/>
  <c r="Q68" i="12"/>
  <c r="AU62" i="2"/>
  <c r="Q28" i="18"/>
  <c r="AS69" i="1"/>
  <c r="O35" i="12"/>
  <c r="AS49" i="1"/>
  <c r="O15" i="12"/>
  <c r="AU81" i="2"/>
  <c r="Q47" i="18"/>
  <c r="AM75" i="2"/>
  <c r="I41" i="18"/>
  <c r="AU58" i="2"/>
  <c r="Q24" i="18"/>
  <c r="AU82" i="1"/>
  <c r="Q48" i="12"/>
  <c r="AR50" i="2"/>
  <c r="N16" i="18"/>
  <c r="AU57" i="2"/>
  <c r="Q23" i="18"/>
  <c r="AU102" i="2"/>
  <c r="Q68" i="18"/>
  <c r="AU57" i="1"/>
  <c r="Q23" i="12"/>
  <c r="AU59" i="2"/>
  <c r="Q25" i="18"/>
  <c r="AU62" i="1"/>
  <c r="Q28" i="12"/>
  <c r="AU92" i="1"/>
  <c r="Q58" i="12"/>
  <c r="AO53" i="2"/>
  <c r="K19" i="18"/>
  <c r="AV89" i="1"/>
  <c r="R55" i="12"/>
  <c r="AU88" i="1"/>
  <c r="Q54" i="12"/>
  <c r="AU77" i="2"/>
  <c r="Q43" i="18"/>
  <c r="AO73" i="1"/>
  <c r="K39" i="12"/>
  <c r="AU95" i="1"/>
  <c r="Q61" i="12"/>
  <c r="AM56" i="1"/>
  <c r="I22" i="12"/>
  <c r="AU84" i="1"/>
  <c r="Q50" i="12"/>
  <c r="AP52" i="1"/>
  <c r="L18" i="12"/>
  <c r="AM55" i="1"/>
  <c r="I21" i="12"/>
  <c r="AU96" i="2"/>
  <c r="Q62" i="18"/>
  <c r="AV66" i="1"/>
  <c r="R32" i="12"/>
  <c r="AU99" i="1"/>
  <c r="Q65" i="12"/>
  <c r="AU101" i="1"/>
  <c r="Q67" i="12"/>
  <c r="AU100" i="2"/>
  <c r="Q66" i="18"/>
  <c r="AU66" i="2"/>
  <c r="Q32" i="18"/>
  <c r="AM76" i="1"/>
  <c r="I42" i="12"/>
  <c r="AU61" i="2"/>
  <c r="Q27" i="18"/>
  <c r="AU86" i="1"/>
  <c r="Q52" i="12"/>
  <c r="AQ71" i="1"/>
  <c r="M37" i="12"/>
  <c r="AR70" i="2"/>
  <c r="N36" i="18"/>
  <c r="Q67" i="18"/>
  <c r="AU101" i="2"/>
  <c r="AV59" i="1"/>
  <c r="R25" i="12"/>
  <c r="AU93" i="2"/>
  <c r="Q59" i="18"/>
  <c r="AU89" i="2"/>
  <c r="Q55" i="18"/>
  <c r="AU84" i="2"/>
  <c r="Q50" i="18"/>
  <c r="AU67" i="2"/>
  <c r="Q33" i="18"/>
  <c r="AU97" i="2"/>
  <c r="Q63" i="18"/>
  <c r="AM55" i="2"/>
  <c r="I21" i="18"/>
  <c r="AU91" i="1"/>
  <c r="Q57" i="12"/>
  <c r="AU94" i="1"/>
  <c r="Q60" i="12"/>
  <c r="AU91" i="2"/>
  <c r="Q57" i="18"/>
  <c r="AS69" i="2"/>
  <c r="O35" i="18"/>
  <c r="AP72" i="1"/>
  <c r="L38" i="12"/>
  <c r="AU88" i="2"/>
  <c r="Q54" i="18"/>
  <c r="AN74" i="1"/>
  <c r="J40" i="12"/>
  <c r="AO53" i="1"/>
  <c r="K19" i="12"/>
  <c r="AU85" i="1"/>
  <c r="Q51" i="12"/>
  <c r="AU83" i="2"/>
  <c r="Q49" i="18"/>
  <c r="AU86" i="2"/>
  <c r="Q52" i="18"/>
  <c r="AU67" i="1"/>
  <c r="Q33" i="12"/>
  <c r="AN54" i="2"/>
  <c r="J20" i="18"/>
  <c r="AU47" i="1"/>
  <c r="Q13" i="12"/>
  <c r="AU92" i="2"/>
  <c r="Q58" i="18"/>
  <c r="AA52" i="8"/>
  <c r="AB52" i="8" s="1"/>
  <c r="D19" i="15"/>
  <c r="D14" i="15"/>
  <c r="E7" i="30" l="1"/>
  <c r="AV86" i="2"/>
  <c r="R52" i="18"/>
  <c r="AQ72" i="1"/>
  <c r="M38" i="12"/>
  <c r="AV97" i="2"/>
  <c r="R63" i="18"/>
  <c r="AR71" i="1"/>
  <c r="N37" i="12"/>
  <c r="AV101" i="1"/>
  <c r="R67" i="12"/>
  <c r="AV84" i="1"/>
  <c r="R50" i="12"/>
  <c r="AW89" i="1"/>
  <c r="S55" i="12"/>
  <c r="R68" i="18"/>
  <c r="AV102" i="2"/>
  <c r="AV58" i="2"/>
  <c r="R24" i="18"/>
  <c r="AV102" i="1"/>
  <c r="R68" i="12"/>
  <c r="AV98" i="2"/>
  <c r="R64" i="18"/>
  <c r="AV60" i="1"/>
  <c r="R26" i="12"/>
  <c r="AV87" i="1"/>
  <c r="R53" i="12"/>
  <c r="AV60" i="2"/>
  <c r="R26" i="18"/>
  <c r="AV79" i="2"/>
  <c r="R45" i="18"/>
  <c r="AV64" i="2"/>
  <c r="R30" i="18"/>
  <c r="AV85" i="2"/>
  <c r="R51" i="18"/>
  <c r="AV96" i="1"/>
  <c r="R62" i="12"/>
  <c r="AV63" i="1"/>
  <c r="R29" i="12"/>
  <c r="AN75" i="1"/>
  <c r="J41" i="12"/>
  <c r="AV98" i="1"/>
  <c r="R64" i="12"/>
  <c r="AV80" i="2"/>
  <c r="R46" i="18"/>
  <c r="AO54" i="1"/>
  <c r="K20" i="12"/>
  <c r="AV93" i="1"/>
  <c r="R59" i="12"/>
  <c r="AS70" i="1"/>
  <c r="O36" i="12"/>
  <c r="AT49" i="2"/>
  <c r="P15" i="18"/>
  <c r="AV94" i="2"/>
  <c r="R60" i="18"/>
  <c r="AR51" i="1"/>
  <c r="N17" i="12"/>
  <c r="AV78" i="2"/>
  <c r="R44" i="18"/>
  <c r="AN56" i="2"/>
  <c r="J22" i="18"/>
  <c r="AV87" i="2"/>
  <c r="R53" i="18"/>
  <c r="AP73" i="2"/>
  <c r="L39" i="18"/>
  <c r="AO54" i="2"/>
  <c r="K20" i="18"/>
  <c r="AO74" i="1"/>
  <c r="K40" i="12"/>
  <c r="AV91" i="1"/>
  <c r="R57" i="12"/>
  <c r="AV93" i="2"/>
  <c r="R59" i="18"/>
  <c r="AV61" i="2"/>
  <c r="R27" i="18"/>
  <c r="AW66" i="1"/>
  <c r="S32" i="12"/>
  <c r="AV95" i="1"/>
  <c r="R61" i="12"/>
  <c r="AV92" i="1"/>
  <c r="R58" i="12"/>
  <c r="AV81" i="2"/>
  <c r="R47" i="18"/>
  <c r="AV67" i="1"/>
  <c r="R33" i="12"/>
  <c r="AP53" i="1"/>
  <c r="L19" i="12"/>
  <c r="AT69" i="2"/>
  <c r="P35" i="18"/>
  <c r="AN55" i="2"/>
  <c r="J21" i="18"/>
  <c r="AV89" i="2"/>
  <c r="R55" i="18"/>
  <c r="AS70" i="2"/>
  <c r="O36" i="18"/>
  <c r="AN76" i="1"/>
  <c r="J42" i="12"/>
  <c r="AV96" i="2"/>
  <c r="R62" i="18"/>
  <c r="AN56" i="1"/>
  <c r="J22" i="12"/>
  <c r="AV88" i="1"/>
  <c r="R54" i="12"/>
  <c r="AV62" i="1"/>
  <c r="R28" i="12"/>
  <c r="AV57" i="2"/>
  <c r="R23" i="18"/>
  <c r="AV82" i="1"/>
  <c r="R48" i="12"/>
  <c r="AT49" i="1"/>
  <c r="P15" i="12"/>
  <c r="AV62" i="2"/>
  <c r="R28" i="18"/>
  <c r="AV65" i="2"/>
  <c r="R31" i="18"/>
  <c r="AV99" i="2"/>
  <c r="R65" i="18"/>
  <c r="AV80" i="1"/>
  <c r="R46" i="12"/>
  <c r="AV79" i="1"/>
  <c r="R45" i="12"/>
  <c r="AV95" i="2"/>
  <c r="R61" i="18"/>
  <c r="AV90" i="2"/>
  <c r="R56" i="18"/>
  <c r="AV78" i="1"/>
  <c r="R44" i="12"/>
  <c r="AV77" i="1"/>
  <c r="R43" i="12"/>
  <c r="AV97" i="1"/>
  <c r="R63" i="12"/>
  <c r="AU68" i="2"/>
  <c r="Q34" i="18"/>
  <c r="AV47" i="2"/>
  <c r="R13" i="18"/>
  <c r="AV58" i="1"/>
  <c r="R24" i="12"/>
  <c r="AV90" i="1"/>
  <c r="R56" i="12"/>
  <c r="AV61" i="1"/>
  <c r="R27" i="12"/>
  <c r="AV63" i="2"/>
  <c r="R29" i="18"/>
  <c r="AU68" i="1"/>
  <c r="Q34" i="12"/>
  <c r="AT48" i="1"/>
  <c r="P14" i="12"/>
  <c r="AV48" i="2"/>
  <c r="R14" i="18"/>
  <c r="AQ72" i="2"/>
  <c r="M38" i="18"/>
  <c r="AV100" i="1"/>
  <c r="R66" i="12"/>
  <c r="AW64" i="1"/>
  <c r="S30" i="12"/>
  <c r="AV81" i="1"/>
  <c r="R47" i="12"/>
  <c r="AR71" i="2"/>
  <c r="N37" i="18"/>
  <c r="AW83" i="1"/>
  <c r="S49" i="12"/>
  <c r="AO74" i="2"/>
  <c r="K40" i="18"/>
  <c r="AV65" i="1"/>
  <c r="R31" i="12"/>
  <c r="AS50" i="1"/>
  <c r="O16" i="12"/>
  <c r="AV85" i="1"/>
  <c r="R51" i="12"/>
  <c r="AV91" i="2"/>
  <c r="R57" i="18"/>
  <c r="AV84" i="2"/>
  <c r="R50" i="18"/>
  <c r="AV66" i="2"/>
  <c r="R32" i="18"/>
  <c r="AN55" i="1"/>
  <c r="J21" i="12"/>
  <c r="AV77" i="2"/>
  <c r="R43" i="18"/>
  <c r="AV59" i="2"/>
  <c r="R25" i="18"/>
  <c r="AS50" i="2"/>
  <c r="O16" i="18"/>
  <c r="AT69" i="1"/>
  <c r="P35" i="12"/>
  <c r="AV82" i="2"/>
  <c r="R48" i="18"/>
  <c r="AR51" i="2"/>
  <c r="N17" i="18"/>
  <c r="AQ52" i="2"/>
  <c r="M18" i="18"/>
  <c r="AN76" i="2"/>
  <c r="J42" i="18"/>
  <c r="AV47" i="1"/>
  <c r="R13" i="12"/>
  <c r="AV83" i="2"/>
  <c r="R49" i="18"/>
  <c r="AV88" i="2"/>
  <c r="R54" i="18"/>
  <c r="AV94" i="1"/>
  <c r="R60" i="12"/>
  <c r="AV67" i="2"/>
  <c r="R33" i="18"/>
  <c r="AW59" i="1"/>
  <c r="S25" i="12"/>
  <c r="AV86" i="1"/>
  <c r="R52" i="12"/>
  <c r="AV100" i="2"/>
  <c r="R66" i="18"/>
  <c r="AV99" i="1"/>
  <c r="R65" i="12"/>
  <c r="AQ52" i="1"/>
  <c r="M18" i="12"/>
  <c r="AP73" i="1"/>
  <c r="L39" i="12"/>
  <c r="AP53" i="2"/>
  <c r="L19" i="18"/>
  <c r="AV57" i="1"/>
  <c r="R23" i="12"/>
  <c r="AN75" i="2"/>
  <c r="J41" i="18"/>
  <c r="AV101" i="2"/>
  <c r="R67" i="18"/>
  <c r="K8" i="30"/>
  <c r="L9" i="30" s="1"/>
  <c r="AV92" i="2"/>
  <c r="R58" i="18"/>
  <c r="AC52" i="8"/>
  <c r="X53" i="8"/>
  <c r="Z53" i="8" s="1"/>
  <c r="D20" i="15"/>
  <c r="H16" i="15"/>
  <c r="D21" i="15"/>
  <c r="J9" i="30" l="1"/>
  <c r="AQ53" i="2"/>
  <c r="M19" i="18"/>
  <c r="AW100" i="2"/>
  <c r="S66" i="18"/>
  <c r="AW83" i="2"/>
  <c r="S49" i="18"/>
  <c r="AU69" i="1"/>
  <c r="Q35" i="12"/>
  <c r="AW84" i="2"/>
  <c r="S50" i="18"/>
  <c r="AW81" i="1"/>
  <c r="S47" i="12"/>
  <c r="AW48" i="2"/>
  <c r="S14" i="18"/>
  <c r="AW58" i="1"/>
  <c r="S24" i="12"/>
  <c r="AW90" i="2"/>
  <c r="S56" i="18"/>
  <c r="AW62" i="2"/>
  <c r="S28" i="18"/>
  <c r="AO56" i="1"/>
  <c r="K22" i="12"/>
  <c r="AW89" i="2"/>
  <c r="S55" i="18"/>
  <c r="AW67" i="1"/>
  <c r="S33" i="12"/>
  <c r="AX66" i="1"/>
  <c r="T32" i="12"/>
  <c r="AW93" i="2"/>
  <c r="S59" i="18"/>
  <c r="AP74" i="1"/>
  <c r="L40" i="12"/>
  <c r="AQ73" i="2"/>
  <c r="M39" i="18"/>
  <c r="AO56" i="2"/>
  <c r="K22" i="18"/>
  <c r="AS51" i="1"/>
  <c r="O17" i="12"/>
  <c r="AU49" i="2"/>
  <c r="Q15" i="18"/>
  <c r="AW93" i="1"/>
  <c r="S59" i="12"/>
  <c r="AW80" i="2"/>
  <c r="S46" i="18"/>
  <c r="AO75" i="1"/>
  <c r="K41" i="12"/>
  <c r="AW96" i="1"/>
  <c r="S62" i="12"/>
  <c r="AW64" i="2"/>
  <c r="S30" i="18"/>
  <c r="AW60" i="2"/>
  <c r="S26" i="18"/>
  <c r="AW60" i="1"/>
  <c r="S26" i="12"/>
  <c r="AW102" i="1"/>
  <c r="S68" i="12"/>
  <c r="AW84" i="1"/>
  <c r="S50" i="12"/>
  <c r="AS71" i="1"/>
  <c r="O37" i="12"/>
  <c r="AR72" i="1"/>
  <c r="N38" i="12"/>
  <c r="AO75" i="2"/>
  <c r="K41" i="18"/>
  <c r="AX59" i="1"/>
  <c r="T25" i="12"/>
  <c r="AO76" i="2"/>
  <c r="K42" i="18"/>
  <c r="AW59" i="2"/>
  <c r="S25" i="18"/>
  <c r="AW85" i="1"/>
  <c r="S51" i="12"/>
  <c r="AX83" i="1"/>
  <c r="T49" i="12"/>
  <c r="AV68" i="1"/>
  <c r="R34" i="12"/>
  <c r="AV68" i="2"/>
  <c r="R34" i="18"/>
  <c r="AW79" i="1"/>
  <c r="S45" i="12"/>
  <c r="AW82" i="1"/>
  <c r="S48" i="12"/>
  <c r="AO76" i="1"/>
  <c r="K42" i="12"/>
  <c r="AW92" i="1"/>
  <c r="S58" i="12"/>
  <c r="AW101" i="2"/>
  <c r="S67" i="18"/>
  <c r="AQ73" i="1"/>
  <c r="M39" i="12"/>
  <c r="AW67" i="2"/>
  <c r="S33" i="18"/>
  <c r="AW47" i="1"/>
  <c r="S13" i="12"/>
  <c r="AW82" i="2"/>
  <c r="S48" i="18"/>
  <c r="AW77" i="2"/>
  <c r="S43" i="18"/>
  <c r="AW91" i="2"/>
  <c r="S57" i="18"/>
  <c r="AP74" i="2"/>
  <c r="L40" i="18"/>
  <c r="AX64" i="1"/>
  <c r="T30" i="12"/>
  <c r="AU48" i="1"/>
  <c r="Q14" i="12"/>
  <c r="AW90" i="1"/>
  <c r="S56" i="12"/>
  <c r="AW97" i="1"/>
  <c r="S63" i="12"/>
  <c r="AW95" i="2"/>
  <c r="S61" i="18"/>
  <c r="AW80" i="1"/>
  <c r="S46" i="12"/>
  <c r="AU49" i="1"/>
  <c r="Q15" i="12"/>
  <c r="AW57" i="2"/>
  <c r="S23" i="18"/>
  <c r="AW88" i="1"/>
  <c r="S54" i="12"/>
  <c r="AW96" i="2"/>
  <c r="S62" i="18"/>
  <c r="AT70" i="2"/>
  <c r="P36" i="18"/>
  <c r="AO55" i="2"/>
  <c r="K21" i="18"/>
  <c r="AQ53" i="1"/>
  <c r="M19" i="12"/>
  <c r="AW81" i="2"/>
  <c r="S47" i="18"/>
  <c r="AW95" i="1"/>
  <c r="S61" i="12"/>
  <c r="AW61" i="2"/>
  <c r="S27" i="18"/>
  <c r="AW91" i="1"/>
  <c r="S57" i="12"/>
  <c r="AP54" i="2"/>
  <c r="L20" i="18"/>
  <c r="AW87" i="2"/>
  <c r="S53" i="18"/>
  <c r="AW78" i="2"/>
  <c r="S44" i="18"/>
  <c r="AW94" i="2"/>
  <c r="S60" i="18"/>
  <c r="AT70" i="1"/>
  <c r="P36" i="12"/>
  <c r="AP54" i="1"/>
  <c r="L20" i="12"/>
  <c r="AW98" i="1"/>
  <c r="S64" i="12"/>
  <c r="AW63" i="1"/>
  <c r="S29" i="12"/>
  <c r="AW85" i="2"/>
  <c r="S51" i="18"/>
  <c r="AW79" i="2"/>
  <c r="S45" i="18"/>
  <c r="AW87" i="1"/>
  <c r="S53" i="12"/>
  <c r="AW98" i="2"/>
  <c r="S64" i="18"/>
  <c r="AW58" i="2"/>
  <c r="S24" i="18"/>
  <c r="AX89" i="1"/>
  <c r="T55" i="12"/>
  <c r="AW101" i="1"/>
  <c r="S67" i="12"/>
  <c r="AW97" i="2"/>
  <c r="S63" i="18"/>
  <c r="AW86" i="2"/>
  <c r="S52" i="18"/>
  <c r="AR52" i="1"/>
  <c r="N18" i="12"/>
  <c r="AW94" i="1"/>
  <c r="S60" i="12"/>
  <c r="AS51" i="2"/>
  <c r="O17" i="18"/>
  <c r="AO55" i="1"/>
  <c r="K21" i="12"/>
  <c r="AW65" i="1"/>
  <c r="S31" i="12"/>
  <c r="AW100" i="1"/>
  <c r="S66" i="12"/>
  <c r="AW61" i="1"/>
  <c r="S27" i="12"/>
  <c r="AW77" i="1"/>
  <c r="S43" i="12"/>
  <c r="AW99" i="2"/>
  <c r="S65" i="18"/>
  <c r="AW62" i="1"/>
  <c r="S28" i="12"/>
  <c r="AU69" i="2"/>
  <c r="Q35" i="18"/>
  <c r="AW57" i="1"/>
  <c r="S23" i="12"/>
  <c r="AW99" i="1"/>
  <c r="S65" i="12"/>
  <c r="AW86" i="1"/>
  <c r="S52" i="12"/>
  <c r="AW88" i="2"/>
  <c r="S54" i="18"/>
  <c r="AR52" i="2"/>
  <c r="N18" i="18"/>
  <c r="AT50" i="2"/>
  <c r="P16" i="18"/>
  <c r="AW66" i="2"/>
  <c r="S32" i="18"/>
  <c r="AT50" i="1"/>
  <c r="P16" i="12"/>
  <c r="AS71" i="2"/>
  <c r="O37" i="18"/>
  <c r="AR72" i="2"/>
  <c r="N38" i="18"/>
  <c r="AW63" i="2"/>
  <c r="S29" i="18"/>
  <c r="AW47" i="2"/>
  <c r="S13" i="18"/>
  <c r="AW78" i="1"/>
  <c r="S44" i="12"/>
  <c r="AW65" i="2"/>
  <c r="S31" i="18"/>
  <c r="S68" i="18"/>
  <c r="AW102" i="2"/>
  <c r="F7" i="30"/>
  <c r="G8" i="30" s="1"/>
  <c r="AW92" i="2"/>
  <c r="S58" i="18"/>
  <c r="AA53" i="8"/>
  <c r="AB53" i="8" s="1"/>
  <c r="D15" i="15"/>
  <c r="E8" i="30" l="1"/>
  <c r="AX65" i="2"/>
  <c r="T31" i="18"/>
  <c r="AX88" i="2"/>
  <c r="T54" i="18"/>
  <c r="AX99" i="2"/>
  <c r="T65" i="18"/>
  <c r="AT51" i="2"/>
  <c r="P17" i="18"/>
  <c r="AY89" i="1"/>
  <c r="U55" i="12"/>
  <c r="AX63" i="1"/>
  <c r="T29" i="12"/>
  <c r="AX87" i="2"/>
  <c r="T53" i="18"/>
  <c r="AR53" i="1"/>
  <c r="N19" i="12"/>
  <c r="AV49" i="1"/>
  <c r="R15" i="12"/>
  <c r="AY64" i="1"/>
  <c r="U30" i="12"/>
  <c r="AX67" i="2"/>
  <c r="T33" i="18"/>
  <c r="T67" i="18"/>
  <c r="AX101" i="2"/>
  <c r="AX79" i="1"/>
  <c r="T45" i="12"/>
  <c r="AW68" i="1"/>
  <c r="S34" i="12"/>
  <c r="AX85" i="1"/>
  <c r="T51" i="12"/>
  <c r="AP76" i="2"/>
  <c r="L42" i="18"/>
  <c r="AP75" i="2"/>
  <c r="L41" i="18"/>
  <c r="AT71" i="1"/>
  <c r="P37" i="12"/>
  <c r="AX102" i="1"/>
  <c r="T68" i="12"/>
  <c r="AX60" i="2"/>
  <c r="T26" i="18"/>
  <c r="AX96" i="1"/>
  <c r="T62" i="12"/>
  <c r="AX80" i="2"/>
  <c r="T46" i="18"/>
  <c r="AV49" i="2"/>
  <c r="R15" i="18"/>
  <c r="AP56" i="2"/>
  <c r="L22" i="18"/>
  <c r="AQ74" i="1"/>
  <c r="M40" i="12"/>
  <c r="AY66" i="1"/>
  <c r="U32" i="12"/>
  <c r="AX89" i="2"/>
  <c r="T55" i="18"/>
  <c r="AX62" i="2"/>
  <c r="T28" i="18"/>
  <c r="AX58" i="1"/>
  <c r="T24" i="12"/>
  <c r="AX81" i="1"/>
  <c r="T47" i="12"/>
  <c r="AV69" i="1"/>
  <c r="R35" i="12"/>
  <c r="AX100" i="2"/>
  <c r="T66" i="18"/>
  <c r="T68" i="18"/>
  <c r="AX102" i="2"/>
  <c r="AS72" i="2"/>
  <c r="O38" i="18"/>
  <c r="AU50" i="2"/>
  <c r="Q16" i="18"/>
  <c r="AV69" i="2"/>
  <c r="R35" i="18"/>
  <c r="AX65" i="1"/>
  <c r="T31" i="12"/>
  <c r="AX97" i="2"/>
  <c r="T63" i="18"/>
  <c r="AX79" i="2"/>
  <c r="T45" i="18"/>
  <c r="AQ54" i="1"/>
  <c r="M20" i="12"/>
  <c r="AX91" i="1"/>
  <c r="T57" i="12"/>
  <c r="AU70" i="2"/>
  <c r="Q36" i="18"/>
  <c r="AX95" i="2"/>
  <c r="T61" i="18"/>
  <c r="AX82" i="2"/>
  <c r="T48" i="18"/>
  <c r="AX63" i="2"/>
  <c r="T29" i="18"/>
  <c r="AX66" i="2"/>
  <c r="T32" i="18"/>
  <c r="AX86" i="1"/>
  <c r="T52" i="12"/>
  <c r="AX62" i="1"/>
  <c r="T28" i="12"/>
  <c r="AX100" i="1"/>
  <c r="T66" i="12"/>
  <c r="AX94" i="1"/>
  <c r="T60" i="12"/>
  <c r="AX101" i="1"/>
  <c r="T67" i="12"/>
  <c r="AX87" i="1"/>
  <c r="T53" i="12"/>
  <c r="AX98" i="1"/>
  <c r="T64" i="12"/>
  <c r="AX78" i="2"/>
  <c r="T44" i="18"/>
  <c r="AX61" i="2"/>
  <c r="T27" i="18"/>
  <c r="AP55" i="2"/>
  <c r="L21" i="18"/>
  <c r="AX57" i="2"/>
  <c r="T23" i="18"/>
  <c r="AX97" i="1"/>
  <c r="T63" i="12"/>
  <c r="AV48" i="1"/>
  <c r="R14" i="12"/>
  <c r="AQ74" i="2"/>
  <c r="M40" i="18"/>
  <c r="AX47" i="1"/>
  <c r="T13" i="12"/>
  <c r="AR73" i="1"/>
  <c r="N39" i="12"/>
  <c r="AX92" i="1"/>
  <c r="T58" i="12"/>
  <c r="AX82" i="1"/>
  <c r="T48" i="12"/>
  <c r="AW68" i="2"/>
  <c r="S34" i="18"/>
  <c r="AY83" i="1"/>
  <c r="U49" i="12"/>
  <c r="AX59" i="2"/>
  <c r="T25" i="18"/>
  <c r="AY59" i="1"/>
  <c r="U25" i="12"/>
  <c r="AS72" i="1"/>
  <c r="O38" i="12"/>
  <c r="AX84" i="1"/>
  <c r="T50" i="12"/>
  <c r="AX60" i="1"/>
  <c r="T26" i="12"/>
  <c r="AX64" i="2"/>
  <c r="T30" i="18"/>
  <c r="AP75" i="1"/>
  <c r="L41" i="12"/>
  <c r="AX93" i="1"/>
  <c r="T59" i="12"/>
  <c r="AT51" i="1"/>
  <c r="P17" i="12"/>
  <c r="AR73" i="2"/>
  <c r="N39" i="18"/>
  <c r="AX93" i="2"/>
  <c r="T59" i="18"/>
  <c r="AX67" i="1"/>
  <c r="T33" i="12"/>
  <c r="AP56" i="1"/>
  <c r="L22" i="12"/>
  <c r="AX90" i="2"/>
  <c r="T56" i="18"/>
  <c r="AX48" i="2"/>
  <c r="T14" i="18"/>
  <c r="AX84" i="2"/>
  <c r="T50" i="18"/>
  <c r="AX83" i="2"/>
  <c r="T49" i="18"/>
  <c r="AR53" i="2"/>
  <c r="N19" i="18"/>
  <c r="AX47" i="2"/>
  <c r="T13" i="18"/>
  <c r="AU50" i="1"/>
  <c r="Q16" i="12"/>
  <c r="AX99" i="1"/>
  <c r="T65" i="12"/>
  <c r="AX61" i="1"/>
  <c r="T27" i="12"/>
  <c r="AS52" i="1"/>
  <c r="O18" i="12"/>
  <c r="AX98" i="2"/>
  <c r="T64" i="18"/>
  <c r="T60" i="18"/>
  <c r="AX94" i="2"/>
  <c r="AX95" i="1"/>
  <c r="T61" i="12"/>
  <c r="AX88" i="1"/>
  <c r="T54" i="12"/>
  <c r="AX90" i="1"/>
  <c r="T56" i="12"/>
  <c r="AX91" i="2"/>
  <c r="T57" i="18"/>
  <c r="AP76" i="1"/>
  <c r="L42" i="12"/>
  <c r="AX78" i="1"/>
  <c r="T44" i="12"/>
  <c r="AT71" i="2"/>
  <c r="P37" i="18"/>
  <c r="AS52" i="2"/>
  <c r="O18" i="18"/>
  <c r="AX57" i="1"/>
  <c r="T23" i="12"/>
  <c r="AX77" i="1"/>
  <c r="T43" i="12"/>
  <c r="AP55" i="1"/>
  <c r="L21" i="12"/>
  <c r="AX86" i="2"/>
  <c r="T52" i="18"/>
  <c r="AX58" i="2"/>
  <c r="T24" i="18"/>
  <c r="AX85" i="2"/>
  <c r="T51" i="18"/>
  <c r="AU70" i="1"/>
  <c r="Q36" i="12"/>
  <c r="AQ54" i="2"/>
  <c r="M20" i="18"/>
  <c r="AX81" i="2"/>
  <c r="T47" i="18"/>
  <c r="AX96" i="2"/>
  <c r="T62" i="18"/>
  <c r="AX80" i="1"/>
  <c r="T46" i="12"/>
  <c r="AX77" i="2"/>
  <c r="T43" i="18"/>
  <c r="V8" i="30"/>
  <c r="P8" i="30"/>
  <c r="R8" i="30" s="1"/>
  <c r="U8" i="30"/>
  <c r="W8" i="30"/>
  <c r="T8" i="30"/>
  <c r="K9" i="30"/>
  <c r="L10" i="30" s="1"/>
  <c r="AX92" i="2"/>
  <c r="T58" i="18"/>
  <c r="AC53" i="8"/>
  <c r="X54" i="8"/>
  <c r="Z54" i="8" s="1"/>
  <c r="AA54" i="8" s="1"/>
  <c r="AB54" i="8" s="1"/>
  <c r="H22" i="15"/>
  <c r="D22" i="15"/>
  <c r="H17" i="15"/>
  <c r="AB8" i="30" l="1"/>
  <c r="AD8" i="30" s="1"/>
  <c r="J10" i="30"/>
  <c r="AY81" i="2"/>
  <c r="U47" i="18"/>
  <c r="AY58" i="2"/>
  <c r="U24" i="18"/>
  <c r="AY57" i="1"/>
  <c r="U23" i="12"/>
  <c r="AQ76" i="1"/>
  <c r="M42" i="12"/>
  <c r="AY95" i="1"/>
  <c r="U61" i="12"/>
  <c r="AY61" i="1"/>
  <c r="U27" i="12"/>
  <c r="AS53" i="2"/>
  <c r="O19" i="18"/>
  <c r="AY90" i="2"/>
  <c r="U56" i="18"/>
  <c r="AS73" i="2"/>
  <c r="O39" i="18"/>
  <c r="AY64" i="2"/>
  <c r="U30" i="18"/>
  <c r="AY84" i="1"/>
  <c r="U50" i="12"/>
  <c r="AZ83" i="1"/>
  <c r="V49" i="12"/>
  <c r="AY82" i="1"/>
  <c r="U48" i="12"/>
  <c r="AS73" i="1"/>
  <c r="O39" i="12"/>
  <c r="AR74" i="2"/>
  <c r="N40" i="18"/>
  <c r="AY97" i="1"/>
  <c r="U63" i="12"/>
  <c r="AY78" i="2"/>
  <c r="U44" i="18"/>
  <c r="AY94" i="1"/>
  <c r="U60" i="12"/>
  <c r="AY62" i="1"/>
  <c r="U28" i="12"/>
  <c r="AY66" i="2"/>
  <c r="U32" i="18"/>
  <c r="AY82" i="2"/>
  <c r="U48" i="18"/>
  <c r="AR54" i="1"/>
  <c r="N20" i="12"/>
  <c r="AY97" i="2"/>
  <c r="U63" i="18"/>
  <c r="AW69" i="2"/>
  <c r="S35" i="18"/>
  <c r="AT72" i="2"/>
  <c r="P38" i="18"/>
  <c r="AY100" i="2"/>
  <c r="U66" i="18"/>
  <c r="AY81" i="1"/>
  <c r="U47" i="12"/>
  <c r="AZ66" i="1"/>
  <c r="V32" i="12"/>
  <c r="AQ56" i="2"/>
  <c r="M22" i="18"/>
  <c r="AY80" i="2"/>
  <c r="U46" i="18"/>
  <c r="AY60" i="2"/>
  <c r="U26" i="18"/>
  <c r="AU71" i="1"/>
  <c r="Q37" i="12"/>
  <c r="AQ76" i="2"/>
  <c r="M42" i="18"/>
  <c r="AX68" i="1"/>
  <c r="T34" i="12"/>
  <c r="AZ64" i="1"/>
  <c r="V30" i="12"/>
  <c r="AS53" i="1"/>
  <c r="O19" i="12"/>
  <c r="AY63" i="1"/>
  <c r="U29" i="12"/>
  <c r="AU51" i="2"/>
  <c r="Q17" i="18"/>
  <c r="AY88" i="2"/>
  <c r="U54" i="18"/>
  <c r="AY94" i="2"/>
  <c r="U60" i="18"/>
  <c r="AY102" i="2"/>
  <c r="U68" i="18"/>
  <c r="AY80" i="1"/>
  <c r="U46" i="12"/>
  <c r="AV70" i="1"/>
  <c r="R36" i="12"/>
  <c r="AQ55" i="1"/>
  <c r="M21" i="12"/>
  <c r="AU71" i="2"/>
  <c r="Q37" i="18"/>
  <c r="AY90" i="1"/>
  <c r="U56" i="12"/>
  <c r="AY98" i="2"/>
  <c r="U64" i="18"/>
  <c r="AV50" i="1"/>
  <c r="R16" i="12"/>
  <c r="AY84" i="2"/>
  <c r="U50" i="18"/>
  <c r="AY67" i="1"/>
  <c r="U33" i="12"/>
  <c r="AY93" i="1"/>
  <c r="U59" i="12"/>
  <c r="AZ59" i="1"/>
  <c r="V25" i="12"/>
  <c r="AY62" i="2"/>
  <c r="U28" i="18"/>
  <c r="AY83" i="2"/>
  <c r="U49" i="18"/>
  <c r="AQ56" i="1"/>
  <c r="M22" i="12"/>
  <c r="AU51" i="1"/>
  <c r="Q17" i="12"/>
  <c r="AY60" i="1"/>
  <c r="U26" i="12"/>
  <c r="AY59" i="2"/>
  <c r="U25" i="18"/>
  <c r="AY92" i="1"/>
  <c r="U58" i="12"/>
  <c r="AW48" i="1"/>
  <c r="S14" i="12"/>
  <c r="AY57" i="2"/>
  <c r="U23" i="18"/>
  <c r="AY98" i="1"/>
  <c r="U64" i="12"/>
  <c r="AY101" i="1"/>
  <c r="U67" i="12"/>
  <c r="AY100" i="1"/>
  <c r="U66" i="12"/>
  <c r="AY86" i="1"/>
  <c r="U52" i="12"/>
  <c r="AY63" i="2"/>
  <c r="U29" i="18"/>
  <c r="AY95" i="2"/>
  <c r="U61" i="18"/>
  <c r="AY91" i="1"/>
  <c r="U57" i="12"/>
  <c r="AY79" i="2"/>
  <c r="U45" i="18"/>
  <c r="AY65" i="1"/>
  <c r="U31" i="12"/>
  <c r="AV50" i="2"/>
  <c r="R16" i="18"/>
  <c r="AW69" i="1"/>
  <c r="S35" i="12"/>
  <c r="AY58" i="1"/>
  <c r="U24" i="12"/>
  <c r="AY89" i="2"/>
  <c r="U55" i="18"/>
  <c r="AR74" i="1"/>
  <c r="N40" i="12"/>
  <c r="AW49" i="2"/>
  <c r="S15" i="18"/>
  <c r="AY96" i="1"/>
  <c r="U62" i="12"/>
  <c r="AY102" i="1"/>
  <c r="U68" i="12"/>
  <c r="AQ75" i="2"/>
  <c r="M41" i="18"/>
  <c r="AY85" i="1"/>
  <c r="U51" i="12"/>
  <c r="AY79" i="1"/>
  <c r="U45" i="12"/>
  <c r="AY67" i="2"/>
  <c r="U33" i="18"/>
  <c r="AW49" i="1"/>
  <c r="S15" i="12"/>
  <c r="AY87" i="2"/>
  <c r="U53" i="18"/>
  <c r="AZ89" i="1"/>
  <c r="V55" i="12"/>
  <c r="AY99" i="2"/>
  <c r="U65" i="18"/>
  <c r="AY65" i="2"/>
  <c r="U31" i="18"/>
  <c r="AQ55" i="2"/>
  <c r="M21" i="18"/>
  <c r="AY87" i="1"/>
  <c r="U53" i="12"/>
  <c r="AV70" i="2"/>
  <c r="R36" i="18"/>
  <c r="AY77" i="2"/>
  <c r="U43" i="18"/>
  <c r="AY96" i="2"/>
  <c r="U62" i="18"/>
  <c r="AR54" i="2"/>
  <c r="N20" i="18"/>
  <c r="AY85" i="2"/>
  <c r="U51" i="18"/>
  <c r="AY86" i="2"/>
  <c r="U52" i="18"/>
  <c r="AY77" i="1"/>
  <c r="U43" i="12"/>
  <c r="AT52" i="2"/>
  <c r="P18" i="18"/>
  <c r="AY78" i="1"/>
  <c r="U44" i="12"/>
  <c r="AY91" i="2"/>
  <c r="U57" i="18"/>
  <c r="AY88" i="1"/>
  <c r="U54" i="12"/>
  <c r="AT52" i="1"/>
  <c r="P18" i="12"/>
  <c r="AY99" i="1"/>
  <c r="U65" i="12"/>
  <c r="AY47" i="2"/>
  <c r="U13" i="18"/>
  <c r="AY48" i="2"/>
  <c r="U14" i="18"/>
  <c r="AY93" i="2"/>
  <c r="U59" i="18"/>
  <c r="AQ75" i="1"/>
  <c r="M41" i="12"/>
  <c r="AT72" i="1"/>
  <c r="P38" i="12"/>
  <c r="AX68" i="2"/>
  <c r="T34" i="18"/>
  <c r="AY47" i="1"/>
  <c r="U13" i="12"/>
  <c r="AY61" i="2"/>
  <c r="U27" i="18"/>
  <c r="AY101" i="2"/>
  <c r="U67" i="18"/>
  <c r="F8" i="30"/>
  <c r="G9" i="30" s="1"/>
  <c r="AY92" i="2"/>
  <c r="U58" i="18"/>
  <c r="AC54" i="8"/>
  <c r="X55" i="8"/>
  <c r="Z55" i="8" s="1"/>
  <c r="H23" i="15"/>
  <c r="D23" i="15"/>
  <c r="D16" i="15"/>
  <c r="E9" i="30" l="1"/>
  <c r="AW70" i="2"/>
  <c r="S36" i="18"/>
  <c r="AZ99" i="2"/>
  <c r="V65" i="18"/>
  <c r="AZ67" i="2"/>
  <c r="V33" i="18"/>
  <c r="AZ102" i="1"/>
  <c r="V68" i="12"/>
  <c r="AZ89" i="2"/>
  <c r="V55" i="18"/>
  <c r="AZ65" i="1"/>
  <c r="V31" i="12"/>
  <c r="AZ91" i="1"/>
  <c r="V57" i="12"/>
  <c r="AZ100" i="1"/>
  <c r="V66" i="12"/>
  <c r="AX48" i="1"/>
  <c r="T14" i="12"/>
  <c r="AV51" i="1"/>
  <c r="R17" i="12"/>
  <c r="BA59" i="1"/>
  <c r="W25" i="12"/>
  <c r="AW50" i="1"/>
  <c r="S16" i="12"/>
  <c r="AR55" i="1"/>
  <c r="N21" i="12"/>
  <c r="AZ94" i="2"/>
  <c r="V60" i="18"/>
  <c r="AT53" i="1"/>
  <c r="P19" i="12"/>
  <c r="AV71" i="1"/>
  <c r="R37" i="12"/>
  <c r="BA66" i="1"/>
  <c r="W32" i="12"/>
  <c r="AX69" i="2"/>
  <c r="T35" i="18"/>
  <c r="AZ66" i="2"/>
  <c r="V32" i="18"/>
  <c r="AT73" i="1"/>
  <c r="P39" i="12"/>
  <c r="AZ64" i="2"/>
  <c r="V30" i="18"/>
  <c r="AZ61" i="1"/>
  <c r="V27" i="12"/>
  <c r="AZ58" i="2"/>
  <c r="V24" i="18"/>
  <c r="V67" i="18"/>
  <c r="AZ101" i="2"/>
  <c r="AU72" i="1"/>
  <c r="Q38" i="12"/>
  <c r="AZ47" i="2"/>
  <c r="V13" i="18"/>
  <c r="AZ91" i="2"/>
  <c r="V57" i="18"/>
  <c r="AZ86" i="2"/>
  <c r="V52" i="18"/>
  <c r="AZ77" i="2"/>
  <c r="V43" i="18"/>
  <c r="AZ87" i="1"/>
  <c r="V53" i="12"/>
  <c r="BA89" i="1"/>
  <c r="W55" i="12"/>
  <c r="AZ79" i="1"/>
  <c r="V45" i="12"/>
  <c r="AZ96" i="1"/>
  <c r="V62" i="12"/>
  <c r="AZ58" i="1"/>
  <c r="V24" i="12"/>
  <c r="AZ79" i="2"/>
  <c r="V45" i="18"/>
  <c r="AZ95" i="2"/>
  <c r="V61" i="18"/>
  <c r="AZ101" i="1"/>
  <c r="V67" i="12"/>
  <c r="AZ57" i="2"/>
  <c r="V23" i="18"/>
  <c r="AZ92" i="1"/>
  <c r="V58" i="12"/>
  <c r="AZ60" i="1"/>
  <c r="V26" i="12"/>
  <c r="AR56" i="1"/>
  <c r="N22" i="12"/>
  <c r="AZ62" i="2"/>
  <c r="V28" i="18"/>
  <c r="AZ93" i="1"/>
  <c r="V59" i="12"/>
  <c r="AZ84" i="2"/>
  <c r="V50" i="18"/>
  <c r="AZ98" i="2"/>
  <c r="V64" i="18"/>
  <c r="AV71" i="2"/>
  <c r="R37" i="18"/>
  <c r="AW70" i="1"/>
  <c r="S36" i="12"/>
  <c r="AZ102" i="2"/>
  <c r="V68" i="18"/>
  <c r="AZ88" i="2"/>
  <c r="V54" i="18"/>
  <c r="AZ63" i="1"/>
  <c r="V29" i="12"/>
  <c r="BA64" i="1"/>
  <c r="W30" i="12"/>
  <c r="AR76" i="2"/>
  <c r="N42" i="18"/>
  <c r="AZ60" i="2"/>
  <c r="V26" i="18"/>
  <c r="AR56" i="2"/>
  <c r="N22" i="18"/>
  <c r="AZ81" i="1"/>
  <c r="V47" i="12"/>
  <c r="AU72" i="2"/>
  <c r="Q38" i="18"/>
  <c r="AZ97" i="2"/>
  <c r="V63" i="18"/>
  <c r="AZ82" i="2"/>
  <c r="V48" i="18"/>
  <c r="AZ62" i="1"/>
  <c r="V28" i="12"/>
  <c r="AZ78" i="2"/>
  <c r="V44" i="18"/>
  <c r="AS74" i="2"/>
  <c r="O40" i="18"/>
  <c r="AZ82" i="1"/>
  <c r="V48" i="12"/>
  <c r="AZ84" i="1"/>
  <c r="V50" i="12"/>
  <c r="AT73" i="2"/>
  <c r="P39" i="18"/>
  <c r="AT53" i="2"/>
  <c r="P19" i="18"/>
  <c r="AZ95" i="1"/>
  <c r="V61" i="12"/>
  <c r="AZ57" i="1"/>
  <c r="V23" i="12"/>
  <c r="AZ81" i="2"/>
  <c r="V47" i="18"/>
  <c r="AR55" i="2"/>
  <c r="N21" i="18"/>
  <c r="AZ87" i="2"/>
  <c r="V53" i="18"/>
  <c r="AZ85" i="1"/>
  <c r="V51" i="12"/>
  <c r="AX49" i="2"/>
  <c r="T15" i="18"/>
  <c r="AX69" i="1"/>
  <c r="T35" i="12"/>
  <c r="AZ63" i="2"/>
  <c r="V29" i="18"/>
  <c r="AZ98" i="1"/>
  <c r="V64" i="12"/>
  <c r="AZ59" i="2"/>
  <c r="V25" i="18"/>
  <c r="AZ83" i="2"/>
  <c r="V49" i="18"/>
  <c r="AZ67" i="1"/>
  <c r="V33" i="12"/>
  <c r="AZ90" i="1"/>
  <c r="V56" i="12"/>
  <c r="AZ80" i="1"/>
  <c r="V46" i="12"/>
  <c r="AV51" i="2"/>
  <c r="R17" i="18"/>
  <c r="AY68" i="1"/>
  <c r="U34" i="12"/>
  <c r="AZ80" i="2"/>
  <c r="V46" i="18"/>
  <c r="AZ100" i="2"/>
  <c r="V66" i="18"/>
  <c r="AS54" i="1"/>
  <c r="O20" i="12"/>
  <c r="AZ94" i="1"/>
  <c r="V60" i="12"/>
  <c r="AZ97" i="1"/>
  <c r="V63" i="12"/>
  <c r="BA83" i="1"/>
  <c r="W49" i="12"/>
  <c r="AZ90" i="2"/>
  <c r="V56" i="18"/>
  <c r="AR76" i="1"/>
  <c r="N42" i="12"/>
  <c r="AZ47" i="1"/>
  <c r="V13" i="12"/>
  <c r="V59" i="18"/>
  <c r="AZ93" i="2"/>
  <c r="AU52" i="1"/>
  <c r="Q18" i="12"/>
  <c r="AU52" i="2"/>
  <c r="Q18" i="18"/>
  <c r="AS54" i="2"/>
  <c r="O20" i="18"/>
  <c r="W9" i="30"/>
  <c r="V9" i="30"/>
  <c r="P9" i="30"/>
  <c r="R9" i="30" s="1"/>
  <c r="U9" i="30"/>
  <c r="T9" i="30"/>
  <c r="AZ65" i="2"/>
  <c r="V31" i="18"/>
  <c r="AX49" i="1"/>
  <c r="T15" i="12"/>
  <c r="AR75" i="2"/>
  <c r="N41" i="18"/>
  <c r="AS74" i="1"/>
  <c r="O40" i="12"/>
  <c r="AW50" i="2"/>
  <c r="S16" i="18"/>
  <c r="AZ86" i="1"/>
  <c r="V52" i="12"/>
  <c r="AZ61" i="2"/>
  <c r="V27" i="18"/>
  <c r="AY68" i="2"/>
  <c r="U34" i="18"/>
  <c r="AR75" i="1"/>
  <c r="N41" i="12"/>
  <c r="AZ48" i="2"/>
  <c r="V14" i="18"/>
  <c r="AZ99" i="1"/>
  <c r="V65" i="12"/>
  <c r="AZ88" i="1"/>
  <c r="V54" i="12"/>
  <c r="AZ78" i="1"/>
  <c r="V44" i="12"/>
  <c r="AZ77" i="1"/>
  <c r="V43" i="12"/>
  <c r="AZ85" i="2"/>
  <c r="V51" i="18"/>
  <c r="AZ96" i="2"/>
  <c r="V62" i="18"/>
  <c r="K10" i="30"/>
  <c r="L11" i="30" s="1"/>
  <c r="AZ92" i="2"/>
  <c r="V58" i="18"/>
  <c r="AA55" i="8"/>
  <c r="AB55" i="8" s="1"/>
  <c r="H24" i="15"/>
  <c r="D24" i="15"/>
  <c r="H18" i="15"/>
  <c r="AB9" i="30" l="1"/>
  <c r="AD9" i="30" s="1"/>
  <c r="J11" i="30"/>
  <c r="AS76" i="1"/>
  <c r="O42" i="12"/>
  <c r="BA94" i="1"/>
  <c r="W60" i="12"/>
  <c r="AZ68" i="1"/>
  <c r="V34" i="12"/>
  <c r="BA67" i="1"/>
  <c r="W33" i="12"/>
  <c r="BA63" i="2"/>
  <c r="W29" i="18"/>
  <c r="BA87" i="2"/>
  <c r="W53" i="18"/>
  <c r="BA95" i="1"/>
  <c r="W61" i="12"/>
  <c r="BA82" i="1"/>
  <c r="W48" i="12"/>
  <c r="BA82" i="2"/>
  <c r="W48" i="18"/>
  <c r="AS56" i="2"/>
  <c r="O22" i="18"/>
  <c r="AS76" i="2"/>
  <c r="O42" i="18"/>
  <c r="BA102" i="2"/>
  <c r="W68" i="18"/>
  <c r="BA84" i="2"/>
  <c r="W50" i="18"/>
  <c r="BA60" i="1"/>
  <c r="W26" i="12"/>
  <c r="BA95" i="2"/>
  <c r="W61" i="18"/>
  <c r="BA79" i="1"/>
  <c r="W45" i="12"/>
  <c r="BA86" i="2"/>
  <c r="W52" i="18"/>
  <c r="BA61" i="1"/>
  <c r="W27" i="12"/>
  <c r="AY69" i="2"/>
  <c r="U35" i="18"/>
  <c r="BA94" i="2"/>
  <c r="W60" i="18"/>
  <c r="AX50" i="1"/>
  <c r="T16" i="12"/>
  <c r="BA100" i="1"/>
  <c r="W66" i="12"/>
  <c r="BA102" i="1"/>
  <c r="W68" i="12"/>
  <c r="BA77" i="1"/>
  <c r="W43" i="12"/>
  <c r="BA48" i="2"/>
  <c r="W14" i="18"/>
  <c r="BA86" i="1"/>
  <c r="W52" i="12"/>
  <c r="AY49" i="1"/>
  <c r="U15" i="12"/>
  <c r="AT54" i="2"/>
  <c r="P20" i="18"/>
  <c r="BA47" i="1"/>
  <c r="W13" i="12"/>
  <c r="BA97" i="1"/>
  <c r="W63" i="12"/>
  <c r="BA80" i="2"/>
  <c r="W46" i="18"/>
  <c r="BA90" i="1"/>
  <c r="W56" i="12"/>
  <c r="BA98" i="1"/>
  <c r="W64" i="12"/>
  <c r="BA85" i="1"/>
  <c r="W51" i="12"/>
  <c r="AS55" i="2"/>
  <c r="O21" i="18"/>
  <c r="BA57" i="1"/>
  <c r="W23" i="12"/>
  <c r="AU53" i="2"/>
  <c r="Q19" i="18"/>
  <c r="BA84" i="1"/>
  <c r="W50" i="12"/>
  <c r="AT74" i="2"/>
  <c r="P40" i="18"/>
  <c r="BA62" i="1"/>
  <c r="W28" i="12"/>
  <c r="BA97" i="2"/>
  <c r="W63" i="18"/>
  <c r="BA81" i="1"/>
  <c r="W47" i="12"/>
  <c r="BA60" i="2"/>
  <c r="W26" i="18"/>
  <c r="BB64" i="1"/>
  <c r="X30" i="12"/>
  <c r="BA88" i="2"/>
  <c r="W54" i="18"/>
  <c r="AX70" i="1"/>
  <c r="T36" i="12"/>
  <c r="BA98" i="2"/>
  <c r="W64" i="18"/>
  <c r="BA93" i="1"/>
  <c r="W59" i="12"/>
  <c r="AS56" i="1"/>
  <c r="O22" i="12"/>
  <c r="BA92" i="1"/>
  <c r="W58" i="12"/>
  <c r="BA101" i="1"/>
  <c r="W67" i="12"/>
  <c r="BA79" i="2"/>
  <c r="W45" i="18"/>
  <c r="BA96" i="1"/>
  <c r="W62" i="12"/>
  <c r="BB89" i="1"/>
  <c r="X55" i="12"/>
  <c r="BA77" i="2"/>
  <c r="W43" i="18"/>
  <c r="BA91" i="2"/>
  <c r="W57" i="18"/>
  <c r="AV72" i="1"/>
  <c r="R38" i="12"/>
  <c r="BA58" i="2"/>
  <c r="W24" i="18"/>
  <c r="BA64" i="2"/>
  <c r="W30" i="18"/>
  <c r="BA66" i="2"/>
  <c r="W32" i="18"/>
  <c r="BB66" i="1"/>
  <c r="X32" i="12"/>
  <c r="AU53" i="1"/>
  <c r="Q19" i="12"/>
  <c r="AS55" i="1"/>
  <c r="O21" i="12"/>
  <c r="BB59" i="1"/>
  <c r="X25" i="12"/>
  <c r="AY48" i="1"/>
  <c r="U14" i="12"/>
  <c r="BA91" i="1"/>
  <c r="W57" i="12"/>
  <c r="BA89" i="2"/>
  <c r="W55" i="18"/>
  <c r="BA67" i="2"/>
  <c r="W33" i="18"/>
  <c r="AX70" i="2"/>
  <c r="T36" i="18"/>
  <c r="AV52" i="2"/>
  <c r="R18" i="18"/>
  <c r="BB83" i="1"/>
  <c r="X49" i="12"/>
  <c r="BA100" i="2"/>
  <c r="W66" i="18"/>
  <c r="BA80" i="1"/>
  <c r="W46" i="12"/>
  <c r="BA59" i="2"/>
  <c r="W25" i="18"/>
  <c r="AY49" i="2"/>
  <c r="U15" i="18"/>
  <c r="BA81" i="2"/>
  <c r="W47" i="18"/>
  <c r="AU73" i="2"/>
  <c r="Q39" i="18"/>
  <c r="BA78" i="2"/>
  <c r="W44" i="18"/>
  <c r="AV72" i="2"/>
  <c r="R38" i="18"/>
  <c r="BA63" i="1"/>
  <c r="W29" i="12"/>
  <c r="AW71" i="2"/>
  <c r="S37" i="18"/>
  <c r="BA62" i="2"/>
  <c r="W28" i="18"/>
  <c r="BA57" i="2"/>
  <c r="W23" i="18"/>
  <c r="BA58" i="1"/>
  <c r="W24" i="12"/>
  <c r="BA87" i="1"/>
  <c r="W53" i="12"/>
  <c r="BA47" i="2"/>
  <c r="W13" i="18"/>
  <c r="AU73" i="1"/>
  <c r="Q39" i="12"/>
  <c r="AW71" i="1"/>
  <c r="S37" i="12"/>
  <c r="AW51" i="1"/>
  <c r="S17" i="12"/>
  <c r="BA65" i="1"/>
  <c r="W31" i="12"/>
  <c r="BA99" i="2"/>
  <c r="W65" i="18"/>
  <c r="BA96" i="2"/>
  <c r="W62" i="18"/>
  <c r="BA88" i="1"/>
  <c r="W54" i="12"/>
  <c r="AZ68" i="2"/>
  <c r="V34" i="18"/>
  <c r="AT74" i="1"/>
  <c r="P40" i="12"/>
  <c r="AV52" i="1"/>
  <c r="R18" i="12"/>
  <c r="BA90" i="2"/>
  <c r="W56" i="18"/>
  <c r="AT54" i="1"/>
  <c r="P20" i="12"/>
  <c r="AW51" i="2"/>
  <c r="S17" i="18"/>
  <c r="BA83" i="2"/>
  <c r="W49" i="18"/>
  <c r="AY69" i="1"/>
  <c r="U35" i="12"/>
  <c r="BA85" i="2"/>
  <c r="W51" i="18"/>
  <c r="BA78" i="1"/>
  <c r="W44" i="12"/>
  <c r="BA99" i="1"/>
  <c r="W65" i="12"/>
  <c r="AS75" i="1"/>
  <c r="O41" i="12"/>
  <c r="BA61" i="2"/>
  <c r="W27" i="18"/>
  <c r="AX50" i="2"/>
  <c r="T16" i="18"/>
  <c r="AS75" i="2"/>
  <c r="O41" i="18"/>
  <c r="BA65" i="2"/>
  <c r="W31" i="18"/>
  <c r="BA93" i="2"/>
  <c r="W59" i="18"/>
  <c r="BA101" i="2"/>
  <c r="W67" i="18"/>
  <c r="F9" i="30"/>
  <c r="G10" i="30" s="1"/>
  <c r="BA92" i="2"/>
  <c r="W58" i="18"/>
  <c r="AC55" i="8"/>
  <c r="X56" i="8"/>
  <c r="Z56" i="8" s="1"/>
  <c r="D26" i="15"/>
  <c r="D25" i="15"/>
  <c r="H25" i="15"/>
  <c r="D17" i="15"/>
  <c r="E10" i="30" l="1"/>
  <c r="BB65" i="1"/>
  <c r="X31" i="12"/>
  <c r="BB58" i="1"/>
  <c r="X24" i="12"/>
  <c r="BB78" i="2"/>
  <c r="X44" i="18"/>
  <c r="BB59" i="2"/>
  <c r="X25" i="18"/>
  <c r="BB67" i="2"/>
  <c r="X33" i="18"/>
  <c r="AV53" i="1"/>
  <c r="R19" i="12"/>
  <c r="BB91" i="2"/>
  <c r="X57" i="18"/>
  <c r="BB92" i="1"/>
  <c r="X58" i="12"/>
  <c r="BC64" i="1"/>
  <c r="Y30" i="12"/>
  <c r="BB85" i="1"/>
  <c r="X51" i="12"/>
  <c r="AU54" i="2"/>
  <c r="Q20" i="18"/>
  <c r="BB100" i="1"/>
  <c r="X66" i="12"/>
  <c r="BB79" i="1"/>
  <c r="X45" i="12"/>
  <c r="BB102" i="2"/>
  <c r="X68" i="18"/>
  <c r="BB82" i="1"/>
  <c r="X48" i="12"/>
  <c r="BB87" i="2"/>
  <c r="X53" i="18"/>
  <c r="AT75" i="1"/>
  <c r="P41" i="12"/>
  <c r="BB90" i="2"/>
  <c r="X56" i="18"/>
  <c r="BB96" i="2"/>
  <c r="X62" i="18"/>
  <c r="BB47" i="2"/>
  <c r="X13" i="18"/>
  <c r="BB63" i="1"/>
  <c r="X29" i="12"/>
  <c r="BB100" i="2"/>
  <c r="X66" i="18"/>
  <c r="BB91" i="1"/>
  <c r="X57" i="12"/>
  <c r="BB66" i="2"/>
  <c r="X32" i="18"/>
  <c r="BC89" i="1"/>
  <c r="Y55" i="12"/>
  <c r="BB93" i="1"/>
  <c r="X59" i="12"/>
  <c r="BB81" i="1"/>
  <c r="X47" i="12"/>
  <c r="BB57" i="1"/>
  <c r="X23" i="12"/>
  <c r="BB97" i="1"/>
  <c r="X63" i="12"/>
  <c r="BB77" i="1"/>
  <c r="X43" i="12"/>
  <c r="X60" i="18"/>
  <c r="BB94" i="2"/>
  <c r="BB60" i="1"/>
  <c r="X26" i="12"/>
  <c r="AT56" i="2"/>
  <c r="P22" i="18"/>
  <c r="BB67" i="1"/>
  <c r="X33" i="12"/>
  <c r="BB101" i="2"/>
  <c r="X67" i="18"/>
  <c r="AY50" i="2"/>
  <c r="U16" i="18"/>
  <c r="AZ69" i="1"/>
  <c r="V35" i="12"/>
  <c r="BB88" i="1"/>
  <c r="X54" i="12"/>
  <c r="AX51" i="1"/>
  <c r="T17" i="12"/>
  <c r="BB87" i="1"/>
  <c r="X53" i="12"/>
  <c r="AX71" i="2"/>
  <c r="T37" i="18"/>
  <c r="AZ49" i="2"/>
  <c r="V15" i="18"/>
  <c r="BC83" i="1"/>
  <c r="Y49" i="12"/>
  <c r="BB89" i="2"/>
  <c r="X55" i="18"/>
  <c r="AT55" i="1"/>
  <c r="P21" i="12"/>
  <c r="BC66" i="1"/>
  <c r="Y32" i="12"/>
  <c r="AW72" i="1"/>
  <c r="S38" i="12"/>
  <c r="BB77" i="2"/>
  <c r="X43" i="18"/>
  <c r="BB96" i="1"/>
  <c r="X62" i="12"/>
  <c r="BB101" i="1"/>
  <c r="X67" i="12"/>
  <c r="AT56" i="1"/>
  <c r="P22" i="12"/>
  <c r="BB98" i="2"/>
  <c r="X64" i="18"/>
  <c r="BB88" i="2"/>
  <c r="X54" i="18"/>
  <c r="BB60" i="2"/>
  <c r="X26" i="18"/>
  <c r="BB97" i="2"/>
  <c r="X63" i="18"/>
  <c r="AU74" i="2"/>
  <c r="Q40" i="18"/>
  <c r="AV53" i="2"/>
  <c r="R19" i="18"/>
  <c r="AT55" i="2"/>
  <c r="P21" i="18"/>
  <c r="BB98" i="1"/>
  <c r="X64" i="12"/>
  <c r="BB80" i="2"/>
  <c r="X46" i="18"/>
  <c r="BB47" i="1"/>
  <c r="X13" i="12"/>
  <c r="AZ49" i="1"/>
  <c r="V15" i="12"/>
  <c r="BB48" i="2"/>
  <c r="X14" i="18"/>
  <c r="BB102" i="1"/>
  <c r="X68" i="12"/>
  <c r="AY50" i="1"/>
  <c r="U16" i="12"/>
  <c r="AZ69" i="2"/>
  <c r="V35" i="18"/>
  <c r="BB86" i="2"/>
  <c r="X52" i="18"/>
  <c r="BB95" i="2"/>
  <c r="X61" i="18"/>
  <c r="BB84" i="2"/>
  <c r="X50" i="18"/>
  <c r="AT76" i="2"/>
  <c r="P42" i="18"/>
  <c r="BB82" i="2"/>
  <c r="X48" i="18"/>
  <c r="BB95" i="1"/>
  <c r="X61" i="12"/>
  <c r="BB63" i="2"/>
  <c r="X29" i="18"/>
  <c r="BA68" i="1"/>
  <c r="W34" i="12"/>
  <c r="AT76" i="1"/>
  <c r="P42" i="12"/>
  <c r="BA68" i="2"/>
  <c r="W34" i="18"/>
  <c r="AX71" i="1"/>
  <c r="T37" i="12"/>
  <c r="BB62" i="2"/>
  <c r="X28" i="18"/>
  <c r="BB81" i="2"/>
  <c r="X47" i="18"/>
  <c r="AW52" i="2"/>
  <c r="S18" i="18"/>
  <c r="BC59" i="1"/>
  <c r="Y25" i="12"/>
  <c r="BB58" i="2"/>
  <c r="X24" i="18"/>
  <c r="BB79" i="2"/>
  <c r="X45" i="18"/>
  <c r="AY70" i="1"/>
  <c r="U36" i="12"/>
  <c r="BB62" i="1"/>
  <c r="X28" i="12"/>
  <c r="BB84" i="1"/>
  <c r="X50" i="12"/>
  <c r="BB90" i="1"/>
  <c r="X56" i="12"/>
  <c r="BB86" i="1"/>
  <c r="X52" i="12"/>
  <c r="BB61" i="1"/>
  <c r="X27" i="12"/>
  <c r="BB94" i="1"/>
  <c r="X60" i="12"/>
  <c r="BB65" i="2"/>
  <c r="X31" i="18"/>
  <c r="BB78" i="1"/>
  <c r="X44" i="12"/>
  <c r="AX51" i="2"/>
  <c r="T17" i="18"/>
  <c r="AU74" i="1"/>
  <c r="Q40" i="12"/>
  <c r="BB99" i="2"/>
  <c r="X65" i="18"/>
  <c r="AV73" i="1"/>
  <c r="R39" i="12"/>
  <c r="BB57" i="2"/>
  <c r="X23" i="18"/>
  <c r="AW72" i="2"/>
  <c r="S38" i="18"/>
  <c r="AV73" i="2"/>
  <c r="R39" i="18"/>
  <c r="BB80" i="1"/>
  <c r="X46" i="12"/>
  <c r="AY70" i="2"/>
  <c r="U36" i="18"/>
  <c r="AZ48" i="1"/>
  <c r="V14" i="12"/>
  <c r="BB64" i="2"/>
  <c r="X30" i="18"/>
  <c r="V10" i="30"/>
  <c r="P10" i="30"/>
  <c r="R10" i="30" s="1"/>
  <c r="W10" i="30"/>
  <c r="U10" i="30"/>
  <c r="T10" i="30"/>
  <c r="X59" i="18"/>
  <c r="BB93" i="2"/>
  <c r="AT75" i="2"/>
  <c r="P41" i="18"/>
  <c r="BB61" i="2"/>
  <c r="X27" i="18"/>
  <c r="BB99" i="1"/>
  <c r="X65" i="12"/>
  <c r="BB85" i="2"/>
  <c r="X51" i="18"/>
  <c r="BB83" i="2"/>
  <c r="X49" i="18"/>
  <c r="AU54" i="1"/>
  <c r="Q20" i="12"/>
  <c r="AW52" i="1"/>
  <c r="S18" i="12"/>
  <c r="K11" i="30"/>
  <c r="L12" i="30" s="1"/>
  <c r="BB92" i="2"/>
  <c r="X58" i="18"/>
  <c r="AA56" i="8"/>
  <c r="AB56" i="8" s="1"/>
  <c r="H26" i="15"/>
  <c r="H19" i="15"/>
  <c r="D18" i="15"/>
  <c r="AB10" i="30" l="1"/>
  <c r="AD10" i="30" s="1"/>
  <c r="J12" i="30"/>
  <c r="BA48" i="1"/>
  <c r="W14" i="12"/>
  <c r="BC80" i="1"/>
  <c r="Y46" i="12"/>
  <c r="AW73" i="1"/>
  <c r="S39" i="12"/>
  <c r="BC78" i="1"/>
  <c r="Y44" i="12"/>
  <c r="BC86" i="1"/>
  <c r="Y52" i="12"/>
  <c r="AZ70" i="1"/>
  <c r="V36" i="12"/>
  <c r="AX52" i="2"/>
  <c r="T18" i="18"/>
  <c r="BB68" i="2"/>
  <c r="X34" i="18"/>
  <c r="BC95" i="1"/>
  <c r="Y61" i="12"/>
  <c r="BC95" i="2"/>
  <c r="Y61" i="18"/>
  <c r="BC102" i="1"/>
  <c r="Y68" i="12"/>
  <c r="BC60" i="2"/>
  <c r="Y26" i="18"/>
  <c r="BC101" i="1"/>
  <c r="Y67" i="12"/>
  <c r="BD66" i="1"/>
  <c r="Z32" i="12"/>
  <c r="BA49" i="2"/>
  <c r="W15" i="18"/>
  <c r="BC88" i="1"/>
  <c r="Y54" i="12"/>
  <c r="BC67" i="1"/>
  <c r="Y33" i="12"/>
  <c r="BC60" i="1"/>
  <c r="Y26" i="12"/>
  <c r="BC57" i="1"/>
  <c r="Y23" i="12"/>
  <c r="BC66" i="2"/>
  <c r="Y32" i="18"/>
  <c r="BC47" i="2"/>
  <c r="Y13" i="18"/>
  <c r="BC87" i="2"/>
  <c r="Y53" i="18"/>
  <c r="BC100" i="1"/>
  <c r="Y66" i="12"/>
  <c r="BC92" i="1"/>
  <c r="Y58" i="12"/>
  <c r="BC58" i="1"/>
  <c r="Y24" i="12"/>
  <c r="BC99" i="1"/>
  <c r="Y65" i="12"/>
  <c r="BC97" i="2"/>
  <c r="Y63" i="18"/>
  <c r="BC88" i="2"/>
  <c r="Y54" i="18"/>
  <c r="AU56" i="1"/>
  <c r="Q22" i="12"/>
  <c r="BC96" i="1"/>
  <c r="Y62" i="12"/>
  <c r="AX72" i="1"/>
  <c r="T38" i="12"/>
  <c r="AU55" i="1"/>
  <c r="Q21" i="12"/>
  <c r="BD83" i="1"/>
  <c r="Z49" i="12"/>
  <c r="AY71" i="2"/>
  <c r="U37" i="18"/>
  <c r="AY51" i="1"/>
  <c r="U17" i="12"/>
  <c r="BA69" i="1"/>
  <c r="W35" i="12"/>
  <c r="BC101" i="2"/>
  <c r="Y67" i="18"/>
  <c r="AU56" i="2"/>
  <c r="Q22" i="18"/>
  <c r="BC97" i="1"/>
  <c r="Y63" i="12"/>
  <c r="BC81" i="1"/>
  <c r="Y47" i="12"/>
  <c r="BD89" i="1"/>
  <c r="Z55" i="12"/>
  <c r="BC91" i="1"/>
  <c r="Y57" i="12"/>
  <c r="BC63" i="1"/>
  <c r="Y29" i="12"/>
  <c r="BC96" i="2"/>
  <c r="Y62" i="18"/>
  <c r="AU75" i="1"/>
  <c r="Q41" i="12"/>
  <c r="BC82" i="1"/>
  <c r="Y48" i="12"/>
  <c r="BC79" i="1"/>
  <c r="Y45" i="12"/>
  <c r="AV54" i="2"/>
  <c r="R20" i="18"/>
  <c r="BD64" i="1"/>
  <c r="Z30" i="12"/>
  <c r="BC91" i="2"/>
  <c r="Y57" i="18"/>
  <c r="BC67" i="2"/>
  <c r="Y33" i="18"/>
  <c r="BC78" i="2"/>
  <c r="Y44" i="18"/>
  <c r="BC65" i="1"/>
  <c r="Y31" i="12"/>
  <c r="AX72" i="2"/>
  <c r="T38" i="18"/>
  <c r="AV74" i="1"/>
  <c r="R40" i="12"/>
  <c r="BC94" i="1"/>
  <c r="Y60" i="12"/>
  <c r="BC84" i="1"/>
  <c r="Y50" i="12"/>
  <c r="BC58" i="2"/>
  <c r="Y24" i="18"/>
  <c r="BC62" i="2"/>
  <c r="Y28" i="18"/>
  <c r="BB68" i="1"/>
  <c r="X34" i="12"/>
  <c r="AU76" i="2"/>
  <c r="Q42" i="18"/>
  <c r="BA69" i="2"/>
  <c r="W35" i="18"/>
  <c r="BA49" i="1"/>
  <c r="W15" i="12"/>
  <c r="BC80" i="2"/>
  <c r="Y46" i="18"/>
  <c r="AU55" i="2"/>
  <c r="Q21" i="18"/>
  <c r="AV74" i="2"/>
  <c r="R40" i="18"/>
  <c r="BC98" i="2"/>
  <c r="Y64" i="18"/>
  <c r="BC77" i="2"/>
  <c r="Y43" i="18"/>
  <c r="BC89" i="2"/>
  <c r="Y55" i="18"/>
  <c r="BC87" i="1"/>
  <c r="Y53" i="12"/>
  <c r="AZ50" i="2"/>
  <c r="V16" i="18"/>
  <c r="BC77" i="1"/>
  <c r="Y43" i="12"/>
  <c r="BC93" i="1"/>
  <c r="Y59" i="12"/>
  <c r="BC100" i="2"/>
  <c r="Y66" i="18"/>
  <c r="BC90" i="2"/>
  <c r="Y56" i="18"/>
  <c r="BC102" i="2"/>
  <c r="Y68" i="18"/>
  <c r="BC85" i="1"/>
  <c r="Y51" i="12"/>
  <c r="AW53" i="1"/>
  <c r="S19" i="12"/>
  <c r="BC59" i="2"/>
  <c r="Y25" i="18"/>
  <c r="AX52" i="1"/>
  <c r="T18" i="12"/>
  <c r="BC83" i="2"/>
  <c r="Y49" i="18"/>
  <c r="AU75" i="2"/>
  <c r="Q41" i="18"/>
  <c r="BC94" i="2"/>
  <c r="Y60" i="18"/>
  <c r="Y59" i="18"/>
  <c r="BC93" i="2"/>
  <c r="BC64" i="2"/>
  <c r="Y30" i="18"/>
  <c r="AZ70" i="2"/>
  <c r="V36" i="18"/>
  <c r="AW73" i="2"/>
  <c r="S39" i="18"/>
  <c r="BC57" i="2"/>
  <c r="Y23" i="18"/>
  <c r="BC99" i="2"/>
  <c r="Y65" i="18"/>
  <c r="AY51" i="2"/>
  <c r="U17" i="18"/>
  <c r="BC65" i="2"/>
  <c r="Y31" i="18"/>
  <c r="BC61" i="1"/>
  <c r="Y27" i="12"/>
  <c r="BC90" i="1"/>
  <c r="Y56" i="12"/>
  <c r="BC62" i="1"/>
  <c r="Y28" i="12"/>
  <c r="BC79" i="2"/>
  <c r="Y45" i="18"/>
  <c r="BD59" i="1"/>
  <c r="Z25" i="12"/>
  <c r="BC81" i="2"/>
  <c r="Y47" i="18"/>
  <c r="AY71" i="1"/>
  <c r="U37" i="12"/>
  <c r="AU76" i="1"/>
  <c r="Q42" i="12"/>
  <c r="BC63" i="2"/>
  <c r="Y29" i="18"/>
  <c r="BC82" i="2"/>
  <c r="Y48" i="18"/>
  <c r="BC84" i="2"/>
  <c r="Y50" i="18"/>
  <c r="BC86" i="2"/>
  <c r="Y52" i="18"/>
  <c r="AZ50" i="1"/>
  <c r="V16" i="12"/>
  <c r="BC48" i="2"/>
  <c r="Y14" i="18"/>
  <c r="BC47" i="1"/>
  <c r="Y13" i="12"/>
  <c r="BC98" i="1"/>
  <c r="Y64" i="12"/>
  <c r="AW53" i="2"/>
  <c r="S19" i="18"/>
  <c r="AV54" i="1"/>
  <c r="R20" i="12"/>
  <c r="BC85" i="2"/>
  <c r="Y51" i="18"/>
  <c r="BC61" i="2"/>
  <c r="Y27" i="18"/>
  <c r="E11" i="30"/>
  <c r="F10" i="30"/>
  <c r="G11" i="30" s="1"/>
  <c r="BC92" i="2"/>
  <c r="Y58" i="18"/>
  <c r="AC56" i="8"/>
  <c r="X57" i="8"/>
  <c r="Z57" i="8" s="1"/>
  <c r="AA57" i="8" s="1"/>
  <c r="AB57" i="8" s="1"/>
  <c r="D28" i="15"/>
  <c r="D27" i="15"/>
  <c r="H27" i="15"/>
  <c r="AX53" i="1" l="1"/>
  <c r="T19" i="12"/>
  <c r="BD77" i="1"/>
  <c r="Z43" i="12"/>
  <c r="BD77" i="2"/>
  <c r="Z43" i="18"/>
  <c r="BB69" i="2"/>
  <c r="X35" i="18"/>
  <c r="BD94" i="1"/>
  <c r="Z60" i="12"/>
  <c r="BD91" i="2"/>
  <c r="Z57" i="18"/>
  <c r="BD96" i="2"/>
  <c r="Z62" i="18"/>
  <c r="AV56" i="2"/>
  <c r="R22" i="18"/>
  <c r="AZ71" i="2"/>
  <c r="V37" i="18"/>
  <c r="AV55" i="1"/>
  <c r="R21" i="12"/>
  <c r="BD88" i="2"/>
  <c r="Z54" i="18"/>
  <c r="BD99" i="1"/>
  <c r="Z65" i="12"/>
  <c r="BD92" i="1"/>
  <c r="Z58" i="12"/>
  <c r="BD66" i="2"/>
  <c r="Z32" i="18"/>
  <c r="BD60" i="1"/>
  <c r="Z26" i="12"/>
  <c r="BD88" i="1"/>
  <c r="Z54" i="12"/>
  <c r="BE66" i="1"/>
  <c r="AA32" i="12"/>
  <c r="BD60" i="2"/>
  <c r="Z26" i="18"/>
  <c r="BD95" i="2"/>
  <c r="Z61" i="18"/>
  <c r="BC68" i="2"/>
  <c r="Y34" i="18"/>
  <c r="BA70" i="1"/>
  <c r="W36" i="12"/>
  <c r="BD78" i="1"/>
  <c r="Z44" i="12"/>
  <c r="BD80" i="1"/>
  <c r="Z46" i="12"/>
  <c r="BD61" i="2"/>
  <c r="Z27" i="18"/>
  <c r="AW54" i="1"/>
  <c r="S20" i="12"/>
  <c r="BD98" i="1"/>
  <c r="Z64" i="12"/>
  <c r="BD48" i="2"/>
  <c r="Z14" i="18"/>
  <c r="BD86" i="2"/>
  <c r="Z52" i="18"/>
  <c r="BD82" i="2"/>
  <c r="Z48" i="18"/>
  <c r="AV76" i="1"/>
  <c r="R42" i="12"/>
  <c r="BD81" i="2"/>
  <c r="Z47" i="18"/>
  <c r="BD79" i="2"/>
  <c r="Z45" i="18"/>
  <c r="BD90" i="1"/>
  <c r="Z56" i="12"/>
  <c r="BD65" i="2"/>
  <c r="Z31" i="18"/>
  <c r="BD99" i="2"/>
  <c r="Z65" i="18"/>
  <c r="AX73" i="2"/>
  <c r="T39" i="18"/>
  <c r="BD64" i="2"/>
  <c r="Z30" i="18"/>
  <c r="AV75" i="2"/>
  <c r="R41" i="18"/>
  <c r="BD102" i="2"/>
  <c r="Z68" i="18"/>
  <c r="BD87" i="1"/>
  <c r="Z53" i="12"/>
  <c r="BD80" i="2"/>
  <c r="Z46" i="18"/>
  <c r="BD58" i="2"/>
  <c r="Z24" i="18"/>
  <c r="BD78" i="2"/>
  <c r="Z44" i="18"/>
  <c r="BD91" i="1"/>
  <c r="Z57" i="12"/>
  <c r="BD93" i="2"/>
  <c r="Z59" i="18"/>
  <c r="BD83" i="2"/>
  <c r="Z49" i="18"/>
  <c r="BD85" i="1"/>
  <c r="Z51" i="12"/>
  <c r="BD93" i="1"/>
  <c r="Z59" i="12"/>
  <c r="BD89" i="2"/>
  <c r="Z55" i="18"/>
  <c r="BD98" i="2"/>
  <c r="Z64" i="18"/>
  <c r="BB49" i="1"/>
  <c r="X15" i="12"/>
  <c r="AV76" i="2"/>
  <c r="R42" i="18"/>
  <c r="BD62" i="2"/>
  <c r="Z28" i="18"/>
  <c r="BD84" i="1"/>
  <c r="Z50" i="12"/>
  <c r="AW74" i="1"/>
  <c r="S40" i="12"/>
  <c r="BD65" i="1"/>
  <c r="Z31" i="12"/>
  <c r="BD67" i="2"/>
  <c r="Z33" i="18"/>
  <c r="BE64" i="1"/>
  <c r="AA30" i="12"/>
  <c r="BD79" i="1"/>
  <c r="Z45" i="12"/>
  <c r="AV75" i="1"/>
  <c r="R41" i="12"/>
  <c r="BD63" i="1"/>
  <c r="Z29" i="12"/>
  <c r="BE89" i="1"/>
  <c r="AA55" i="12"/>
  <c r="BD97" i="1"/>
  <c r="Z63" i="12"/>
  <c r="BD101" i="2"/>
  <c r="Z67" i="18"/>
  <c r="AZ51" i="1"/>
  <c r="V17" i="12"/>
  <c r="BE83" i="1"/>
  <c r="AA49" i="12"/>
  <c r="AY72" i="1"/>
  <c r="U38" i="12"/>
  <c r="AV56" i="1"/>
  <c r="R22" i="12"/>
  <c r="BD97" i="2"/>
  <c r="Z63" i="18"/>
  <c r="BD58" i="1"/>
  <c r="Z24" i="12"/>
  <c r="BD100" i="1"/>
  <c r="Z66" i="12"/>
  <c r="BD47" i="2"/>
  <c r="Z13" i="18"/>
  <c r="BD57" i="1"/>
  <c r="Z23" i="12"/>
  <c r="BD67" i="1"/>
  <c r="Z33" i="12"/>
  <c r="BB49" i="2"/>
  <c r="X15" i="18"/>
  <c r="BD101" i="1"/>
  <c r="Z67" i="12"/>
  <c r="BD102" i="1"/>
  <c r="Z68" i="12"/>
  <c r="BD95" i="1"/>
  <c r="Z61" i="12"/>
  <c r="AY52" i="2"/>
  <c r="U18" i="18"/>
  <c r="BD86" i="1"/>
  <c r="Z52" i="12"/>
  <c r="AX73" i="1"/>
  <c r="T39" i="12"/>
  <c r="BB48" i="1"/>
  <c r="X14" i="12"/>
  <c r="AY52" i="1"/>
  <c r="U18" i="12"/>
  <c r="BD100" i="2"/>
  <c r="Z66" i="18"/>
  <c r="AW74" i="2"/>
  <c r="S40" i="18"/>
  <c r="BC68" i="1"/>
  <c r="Y34" i="12"/>
  <c r="AY72" i="2"/>
  <c r="U38" i="18"/>
  <c r="AW54" i="2"/>
  <c r="S20" i="18"/>
  <c r="BD82" i="1"/>
  <c r="Z48" i="12"/>
  <c r="BD81" i="1"/>
  <c r="Z47" i="12"/>
  <c r="BB69" i="1"/>
  <c r="X35" i="12"/>
  <c r="BD96" i="1"/>
  <c r="Z62" i="12"/>
  <c r="BD87" i="2"/>
  <c r="Z53" i="18"/>
  <c r="W11" i="30"/>
  <c r="P11" i="30"/>
  <c r="R11" i="30" s="1"/>
  <c r="U11" i="30"/>
  <c r="V11" i="30"/>
  <c r="T11" i="30"/>
  <c r="BD94" i="2"/>
  <c r="Z60" i="18"/>
  <c r="BD59" i="2"/>
  <c r="Z25" i="18"/>
  <c r="BD90" i="2"/>
  <c r="Z56" i="18"/>
  <c r="BA50" i="2"/>
  <c r="W16" i="18"/>
  <c r="AV55" i="2"/>
  <c r="R21" i="18"/>
  <c r="E12" i="30"/>
  <c r="F11" i="30"/>
  <c r="G12" i="30" s="1"/>
  <c r="BD85" i="2"/>
  <c r="Z51" i="18"/>
  <c r="AX53" i="2"/>
  <c r="T19" i="18"/>
  <c r="BD47" i="1"/>
  <c r="Z13" i="12"/>
  <c r="BA50" i="1"/>
  <c r="W16" i="12"/>
  <c r="BD84" i="2"/>
  <c r="Z50" i="18"/>
  <c r="BD63" i="2"/>
  <c r="Z29" i="18"/>
  <c r="AZ71" i="1"/>
  <c r="V37" i="12"/>
  <c r="BE59" i="1"/>
  <c r="AA25" i="12"/>
  <c r="BD62" i="1"/>
  <c r="Z28" i="12"/>
  <c r="BD61" i="1"/>
  <c r="Z27" i="12"/>
  <c r="AZ51" i="2"/>
  <c r="V17" i="18"/>
  <c r="BD57" i="2"/>
  <c r="Z23" i="18"/>
  <c r="BA70" i="2"/>
  <c r="W36" i="18"/>
  <c r="K12" i="30"/>
  <c r="L13" i="30" s="1"/>
  <c r="BD92" i="2"/>
  <c r="Z58" i="18"/>
  <c r="AC57" i="8"/>
  <c r="X58" i="8"/>
  <c r="Z58" i="8" s="1"/>
  <c r="H20" i="15"/>
  <c r="H28" i="15"/>
  <c r="AB11" i="30" l="1"/>
  <c r="AD11" i="30" s="1"/>
  <c r="J13" i="30"/>
  <c r="BB70" i="2"/>
  <c r="X36" i="18"/>
  <c r="BE62" i="1"/>
  <c r="AA28" i="12"/>
  <c r="BE84" i="2"/>
  <c r="AA50" i="18"/>
  <c r="BE85" i="2"/>
  <c r="AA51" i="18"/>
  <c r="BE90" i="2"/>
  <c r="AA56" i="18"/>
  <c r="P12" i="30"/>
  <c r="R12" i="30" s="1"/>
  <c r="W12" i="30"/>
  <c r="U12" i="30"/>
  <c r="V12" i="30"/>
  <c r="T12" i="30"/>
  <c r="AX54" i="2"/>
  <c r="T20" i="18"/>
  <c r="BE100" i="2"/>
  <c r="AA66" i="18"/>
  <c r="BE86" i="1"/>
  <c r="AA52" i="12"/>
  <c r="BE101" i="1"/>
  <c r="AA67" i="12"/>
  <c r="BE47" i="2"/>
  <c r="AA13" i="18"/>
  <c r="AW56" i="1"/>
  <c r="S22" i="12"/>
  <c r="AA67" i="18"/>
  <c r="BE101" i="2"/>
  <c r="AW75" i="1"/>
  <c r="S41" i="12"/>
  <c r="BE65" i="1"/>
  <c r="AA31" i="12"/>
  <c r="AW76" i="2"/>
  <c r="S42" i="18"/>
  <c r="BE93" i="1"/>
  <c r="AA59" i="12"/>
  <c r="BE91" i="1"/>
  <c r="AA57" i="12"/>
  <c r="BE87" i="1"/>
  <c r="AA53" i="12"/>
  <c r="AY73" i="2"/>
  <c r="U39" i="18"/>
  <c r="BE65" i="2"/>
  <c r="AA31" i="18"/>
  <c r="BE79" i="2"/>
  <c r="AA45" i="18"/>
  <c r="BE86" i="2"/>
  <c r="AA52" i="18"/>
  <c r="BE98" i="1"/>
  <c r="AA64" i="12"/>
  <c r="BE61" i="2"/>
  <c r="AA27" i="18"/>
  <c r="BE78" i="1"/>
  <c r="AA44" i="12"/>
  <c r="BD68" i="2"/>
  <c r="Z34" i="18"/>
  <c r="BE60" i="2"/>
  <c r="AA26" i="18"/>
  <c r="BE88" i="1"/>
  <c r="AA54" i="12"/>
  <c r="BE66" i="2"/>
  <c r="AA32" i="18"/>
  <c r="BE99" i="1"/>
  <c r="AA65" i="12"/>
  <c r="AW55" i="1"/>
  <c r="S21" i="12"/>
  <c r="AW56" i="2"/>
  <c r="S22" i="18"/>
  <c r="BE91" i="2"/>
  <c r="AA57" i="18"/>
  <c r="BC69" i="2"/>
  <c r="Y35" i="18"/>
  <c r="BE77" i="1"/>
  <c r="AA43" i="12"/>
  <c r="BE57" i="2"/>
  <c r="AA23" i="18"/>
  <c r="BE61" i="1"/>
  <c r="AA27" i="12"/>
  <c r="BF59" i="1"/>
  <c r="AB25" i="12"/>
  <c r="BE63" i="2"/>
  <c r="AA29" i="18"/>
  <c r="BB50" i="1"/>
  <c r="X16" i="12"/>
  <c r="AY53" i="2"/>
  <c r="U19" i="18"/>
  <c r="E13" i="30"/>
  <c r="F12" i="30"/>
  <c r="G13" i="30" s="1"/>
  <c r="T13" i="30" s="1"/>
  <c r="BB50" i="2"/>
  <c r="X16" i="18"/>
  <c r="BE59" i="2"/>
  <c r="AA25" i="18"/>
  <c r="BA51" i="2"/>
  <c r="W17" i="18"/>
  <c r="BA71" i="1"/>
  <c r="W37" i="12"/>
  <c r="BE47" i="1"/>
  <c r="AA13" i="12"/>
  <c r="AW55" i="2"/>
  <c r="S21" i="18"/>
  <c r="BE94" i="2"/>
  <c r="AA60" i="18"/>
  <c r="BE96" i="1"/>
  <c r="AA62" i="12"/>
  <c r="BE81" i="1"/>
  <c r="AA47" i="12"/>
  <c r="BD68" i="1"/>
  <c r="Z34" i="12"/>
  <c r="BC48" i="1"/>
  <c r="Y14" i="12"/>
  <c r="BE95" i="1"/>
  <c r="AA61" i="12"/>
  <c r="BE67" i="1"/>
  <c r="AA33" i="12"/>
  <c r="BE58" i="1"/>
  <c r="AA24" i="12"/>
  <c r="BF83" i="1"/>
  <c r="AB49" i="12"/>
  <c r="BF89" i="1"/>
  <c r="AB55" i="12"/>
  <c r="BF64" i="1"/>
  <c r="AB30" i="12"/>
  <c r="BE84" i="1"/>
  <c r="AA50" i="12"/>
  <c r="BE98" i="2"/>
  <c r="AA64" i="18"/>
  <c r="BE83" i="2"/>
  <c r="AA49" i="18"/>
  <c r="BE58" i="2"/>
  <c r="AA24" i="18"/>
  <c r="AW75" i="2"/>
  <c r="S41" i="18"/>
  <c r="AW76" i="1"/>
  <c r="S42" i="12"/>
  <c r="BE87" i="2"/>
  <c r="AA53" i="18"/>
  <c r="BC69" i="1"/>
  <c r="Y35" i="12"/>
  <c r="BE82" i="1"/>
  <c r="AA48" i="12"/>
  <c r="AZ72" i="2"/>
  <c r="V38" i="18"/>
  <c r="AX74" i="2"/>
  <c r="T40" i="18"/>
  <c r="AZ52" i="1"/>
  <c r="V18" i="12"/>
  <c r="AY73" i="1"/>
  <c r="U39" i="12"/>
  <c r="AZ52" i="2"/>
  <c r="V18" i="18"/>
  <c r="BE102" i="1"/>
  <c r="AA68" i="12"/>
  <c r="BC49" i="2"/>
  <c r="Y15" i="18"/>
  <c r="BE57" i="1"/>
  <c r="AA23" i="12"/>
  <c r="BE100" i="1"/>
  <c r="AA66" i="12"/>
  <c r="BE97" i="2"/>
  <c r="AA63" i="18"/>
  <c r="AZ72" i="1"/>
  <c r="V38" i="12"/>
  <c r="BA51" i="1"/>
  <c r="W17" i="12"/>
  <c r="BE97" i="1"/>
  <c r="AA63" i="12"/>
  <c r="BE63" i="1"/>
  <c r="AA29" i="12"/>
  <c r="BE79" i="1"/>
  <c r="AA45" i="12"/>
  <c r="BE67" i="2"/>
  <c r="AA33" i="18"/>
  <c r="AX74" i="1"/>
  <c r="T40" i="12"/>
  <c r="BE62" i="2"/>
  <c r="AA28" i="18"/>
  <c r="BC49" i="1"/>
  <c r="Y15" i="12"/>
  <c r="BE89" i="2"/>
  <c r="AA55" i="18"/>
  <c r="BE85" i="1"/>
  <c r="AA51" i="12"/>
  <c r="BE93" i="2"/>
  <c r="AA59" i="18"/>
  <c r="BE78" i="2"/>
  <c r="AA44" i="18"/>
  <c r="BE80" i="2"/>
  <c r="AA46" i="18"/>
  <c r="BE102" i="2"/>
  <c r="AA68" i="18"/>
  <c r="BE64" i="2"/>
  <c r="AA30" i="18"/>
  <c r="BE99" i="2"/>
  <c r="AA65" i="18"/>
  <c r="BE90" i="1"/>
  <c r="AA56" i="12"/>
  <c r="BE81" i="2"/>
  <c r="AA47" i="18"/>
  <c r="BE82" i="2"/>
  <c r="AA48" i="18"/>
  <c r="BE48" i="2"/>
  <c r="AA14" i="18"/>
  <c r="AX54" i="1"/>
  <c r="T20" i="12"/>
  <c r="BE80" i="1"/>
  <c r="AA46" i="12"/>
  <c r="BB70" i="1"/>
  <c r="X36" i="12"/>
  <c r="BE95" i="2"/>
  <c r="AA61" i="18"/>
  <c r="BF66" i="1"/>
  <c r="AB32" i="12"/>
  <c r="BE60" i="1"/>
  <c r="AA26" i="12"/>
  <c r="BE92" i="1"/>
  <c r="AA58" i="12"/>
  <c r="BE88" i="2"/>
  <c r="AA54" i="18"/>
  <c r="BA71" i="2"/>
  <c r="W37" i="18"/>
  <c r="BE96" i="2"/>
  <c r="AA62" i="18"/>
  <c r="BE94" i="1"/>
  <c r="AA60" i="12"/>
  <c r="BE77" i="2"/>
  <c r="AA43" i="18"/>
  <c r="AY53" i="1"/>
  <c r="U19" i="12"/>
  <c r="BE92" i="2"/>
  <c r="AA58" i="18"/>
  <c r="AA58" i="8"/>
  <c r="AB58" i="8" s="1"/>
  <c r="D29" i="15"/>
  <c r="H21" i="15"/>
  <c r="H29" i="15"/>
  <c r="AB12" i="30" l="1"/>
  <c r="AD12" i="30" s="1"/>
  <c r="BF77" i="2"/>
  <c r="AB43" i="18"/>
  <c r="BF96" i="2"/>
  <c r="AB62" i="18"/>
  <c r="BF88" i="2"/>
  <c r="AB54" i="18"/>
  <c r="BF60" i="1"/>
  <c r="AB26" i="12"/>
  <c r="BF95" i="2"/>
  <c r="AB61" i="18"/>
  <c r="BF48" i="2"/>
  <c r="AB14" i="18"/>
  <c r="BF99" i="2"/>
  <c r="AB65" i="18"/>
  <c r="BF78" i="2"/>
  <c r="AB44" i="18"/>
  <c r="BD49" i="1"/>
  <c r="Z15" i="12"/>
  <c r="BF79" i="1"/>
  <c r="AB45" i="12"/>
  <c r="BA72" i="1"/>
  <c r="W38" i="12"/>
  <c r="BD49" i="2"/>
  <c r="Z15" i="18"/>
  <c r="BA52" i="1"/>
  <c r="W18" i="12"/>
  <c r="BD69" i="1"/>
  <c r="Z35" i="12"/>
  <c r="BF58" i="2"/>
  <c r="AB24" i="18"/>
  <c r="BF98" i="2"/>
  <c r="AB64" i="18"/>
  <c r="BG83" i="1"/>
  <c r="AC49" i="12"/>
  <c r="BF81" i="1"/>
  <c r="AB47" i="12"/>
  <c r="BF62" i="1"/>
  <c r="AB28" i="12"/>
  <c r="BF47" i="1"/>
  <c r="AB13" i="12"/>
  <c r="BC50" i="2"/>
  <c r="Y16" i="18"/>
  <c r="BF63" i="2"/>
  <c r="AB29" i="18"/>
  <c r="BF77" i="1"/>
  <c r="AB43" i="12"/>
  <c r="BF91" i="2"/>
  <c r="AB57" i="18"/>
  <c r="BF66" i="2"/>
  <c r="AB32" i="18"/>
  <c r="BF78" i="1"/>
  <c r="AB44" i="12"/>
  <c r="AX75" i="1"/>
  <c r="T41" i="12"/>
  <c r="BF94" i="1"/>
  <c r="AB60" i="12"/>
  <c r="BF92" i="1"/>
  <c r="AB58" i="12"/>
  <c r="BC70" i="1"/>
  <c r="Y36" i="12"/>
  <c r="AY54" i="1"/>
  <c r="U20" i="12"/>
  <c r="BF82" i="2"/>
  <c r="AB48" i="18"/>
  <c r="BF90" i="1"/>
  <c r="AB56" i="12"/>
  <c r="BF64" i="2"/>
  <c r="AB30" i="18"/>
  <c r="BF80" i="2"/>
  <c r="AB46" i="18"/>
  <c r="BF93" i="2"/>
  <c r="AB59" i="18"/>
  <c r="BF89" i="2"/>
  <c r="AB55" i="18"/>
  <c r="BF62" i="2"/>
  <c r="AB28" i="18"/>
  <c r="BF67" i="2"/>
  <c r="AB33" i="18"/>
  <c r="BF63" i="1"/>
  <c r="AB29" i="12"/>
  <c r="BB51" i="1"/>
  <c r="X17" i="12"/>
  <c r="BF97" i="2"/>
  <c r="AB63" i="18"/>
  <c r="BF57" i="1"/>
  <c r="AB23" i="12"/>
  <c r="BF102" i="1"/>
  <c r="AB68" i="12"/>
  <c r="AZ73" i="1"/>
  <c r="V39" i="12"/>
  <c r="AY74" i="2"/>
  <c r="U40" i="18"/>
  <c r="BF82" i="1"/>
  <c r="AB48" i="12"/>
  <c r="BF87" i="2"/>
  <c r="AB53" i="18"/>
  <c r="AX75" i="2"/>
  <c r="T41" i="18"/>
  <c r="BF83" i="2"/>
  <c r="AB49" i="18"/>
  <c r="BF84" i="1"/>
  <c r="AB50" i="12"/>
  <c r="BG89" i="1"/>
  <c r="AC55" i="12"/>
  <c r="BF58" i="1"/>
  <c r="AB24" i="12"/>
  <c r="BF95" i="1"/>
  <c r="AB61" i="12"/>
  <c r="BE68" i="1"/>
  <c r="AA34" i="12"/>
  <c r="BF96" i="1"/>
  <c r="AB62" i="12"/>
  <c r="U13" i="30"/>
  <c r="V13" i="30"/>
  <c r="W13" i="30"/>
  <c r="P13" i="30"/>
  <c r="R13" i="30" s="1"/>
  <c r="AB67" i="18"/>
  <c r="BF101" i="2"/>
  <c r="BF90" i="2"/>
  <c r="AB56" i="18"/>
  <c r="BF84" i="2"/>
  <c r="AB50" i="18"/>
  <c r="BC70" i="2"/>
  <c r="Y36" i="18"/>
  <c r="BF80" i="1"/>
  <c r="AB46" i="12"/>
  <c r="BF81" i="2"/>
  <c r="AB47" i="18"/>
  <c r="BF102" i="2"/>
  <c r="AB68" i="18"/>
  <c r="BF85" i="1"/>
  <c r="AB51" i="12"/>
  <c r="AY74" i="1"/>
  <c r="U40" i="12"/>
  <c r="BF97" i="1"/>
  <c r="AB63" i="12"/>
  <c r="BF100" i="1"/>
  <c r="AB66" i="12"/>
  <c r="BA52" i="2"/>
  <c r="W18" i="18"/>
  <c r="BA72" i="2"/>
  <c r="W38" i="18"/>
  <c r="AX76" i="1"/>
  <c r="T42" i="12"/>
  <c r="BG64" i="1"/>
  <c r="AC30" i="12"/>
  <c r="BF67" i="1"/>
  <c r="AB33" i="12"/>
  <c r="BD48" i="1"/>
  <c r="Z14" i="12"/>
  <c r="BF85" i="2"/>
  <c r="AB51" i="18"/>
  <c r="BF94" i="2"/>
  <c r="AB60" i="18"/>
  <c r="BB51" i="2"/>
  <c r="X17" i="18"/>
  <c r="AZ53" i="2"/>
  <c r="V19" i="18"/>
  <c r="BF61" i="1"/>
  <c r="AB27" i="12"/>
  <c r="AX55" i="1"/>
  <c r="T21" i="12"/>
  <c r="BF60" i="2"/>
  <c r="AB26" i="18"/>
  <c r="BF98" i="1"/>
  <c r="AB64" i="12"/>
  <c r="BF79" i="2"/>
  <c r="AB45" i="18"/>
  <c r="AZ73" i="2"/>
  <c r="V39" i="18"/>
  <c r="BF91" i="1"/>
  <c r="AB57" i="12"/>
  <c r="AX76" i="2"/>
  <c r="T42" i="18"/>
  <c r="AX56" i="1"/>
  <c r="T22" i="12"/>
  <c r="BF101" i="1"/>
  <c r="AB67" i="12"/>
  <c r="BF100" i="2"/>
  <c r="AB66" i="18"/>
  <c r="AZ53" i="1"/>
  <c r="V19" i="12"/>
  <c r="BB71" i="2"/>
  <c r="X37" i="18"/>
  <c r="BG66" i="1"/>
  <c r="AC32" i="12"/>
  <c r="AX55" i="2"/>
  <c r="T21" i="18"/>
  <c r="BB71" i="1"/>
  <c r="X37" i="12"/>
  <c r="BF59" i="2"/>
  <c r="AB25" i="18"/>
  <c r="E14" i="30"/>
  <c r="F13" i="30"/>
  <c r="G14" i="30" s="1"/>
  <c r="BC50" i="1"/>
  <c r="Y16" i="12"/>
  <c r="BG59" i="1"/>
  <c r="AC25" i="12"/>
  <c r="BF57" i="2"/>
  <c r="AB23" i="18"/>
  <c r="BD69" i="2"/>
  <c r="Z35" i="18"/>
  <c r="AX56" i="2"/>
  <c r="T22" i="18"/>
  <c r="BF99" i="1"/>
  <c r="AB65" i="12"/>
  <c r="BF88" i="1"/>
  <c r="AB54" i="12"/>
  <c r="BE68" i="2"/>
  <c r="AA34" i="18"/>
  <c r="BF61" i="2"/>
  <c r="AB27" i="18"/>
  <c r="BF86" i="2"/>
  <c r="AB52" i="18"/>
  <c r="BF65" i="2"/>
  <c r="AB31" i="18"/>
  <c r="BF87" i="1"/>
  <c r="AB53" i="12"/>
  <c r="BF93" i="1"/>
  <c r="AB59" i="12"/>
  <c r="BF65" i="1"/>
  <c r="AB31" i="12"/>
  <c r="BF47" i="2"/>
  <c r="AB13" i="18"/>
  <c r="BF86" i="1"/>
  <c r="AB52" i="12"/>
  <c r="AY54" i="2"/>
  <c r="U20" i="18"/>
  <c r="J14" i="30"/>
  <c r="K13" i="30"/>
  <c r="L14" i="30" s="1"/>
  <c r="T14" i="30" s="1"/>
  <c r="BF92" i="2"/>
  <c r="AB58" i="18"/>
  <c r="AC58" i="8"/>
  <c r="X59" i="8"/>
  <c r="Z59" i="8" s="1"/>
  <c r="H30" i="15"/>
  <c r="AB13" i="30" l="1"/>
  <c r="AD13" i="30" s="1"/>
  <c r="AZ54" i="2"/>
  <c r="V20" i="18"/>
  <c r="BG47" i="2"/>
  <c r="AC13" i="18"/>
  <c r="BG93" i="1"/>
  <c r="AC59" i="12"/>
  <c r="BG65" i="2"/>
  <c r="AC31" i="18"/>
  <c r="BG61" i="2"/>
  <c r="AC27" i="18"/>
  <c r="BG88" i="1"/>
  <c r="AC54" i="12"/>
  <c r="AY56" i="2"/>
  <c r="U22" i="18"/>
  <c r="BG57" i="2"/>
  <c r="AC23" i="18"/>
  <c r="BD50" i="1"/>
  <c r="Z16" i="12"/>
  <c r="BG59" i="2"/>
  <c r="AC25" i="18"/>
  <c r="AY55" i="2"/>
  <c r="U21" i="18"/>
  <c r="U14" i="30"/>
  <c r="V14" i="30"/>
  <c r="W14" i="30"/>
  <c r="P14" i="30"/>
  <c r="R14" i="30" s="1"/>
  <c r="BC71" i="2"/>
  <c r="Y37" i="18"/>
  <c r="BG100" i="2"/>
  <c r="AC66" i="18"/>
  <c r="AY56" i="1"/>
  <c r="U22" i="12"/>
  <c r="BG91" i="1"/>
  <c r="AC57" i="12"/>
  <c r="BG79" i="2"/>
  <c r="AC45" i="18"/>
  <c r="BG60" i="2"/>
  <c r="AC26" i="18"/>
  <c r="BG61" i="1"/>
  <c r="AC27" i="12"/>
  <c r="BC51" i="2"/>
  <c r="Y17" i="18"/>
  <c r="BG85" i="2"/>
  <c r="AC51" i="18"/>
  <c r="BG67" i="1"/>
  <c r="AC33" i="12"/>
  <c r="AY76" i="1"/>
  <c r="U42" i="12"/>
  <c r="BB52" i="2"/>
  <c r="X18" i="18"/>
  <c r="BG97" i="1"/>
  <c r="AC63" i="12"/>
  <c r="BG85" i="1"/>
  <c r="AC51" i="12"/>
  <c r="BG81" i="2"/>
  <c r="AC47" i="18"/>
  <c r="BD70" i="2"/>
  <c r="Z36" i="18"/>
  <c r="BG90" i="2"/>
  <c r="AC56" i="18"/>
  <c r="BG96" i="1"/>
  <c r="AC62" i="12"/>
  <c r="BG95" i="1"/>
  <c r="AC61" i="12"/>
  <c r="BH89" i="1"/>
  <c r="AD55" i="12"/>
  <c r="BG83" i="2"/>
  <c r="AC49" i="18"/>
  <c r="BG87" i="2"/>
  <c r="AC53" i="18"/>
  <c r="AZ74" i="2"/>
  <c r="V40" i="18"/>
  <c r="BG102" i="1"/>
  <c r="AC68" i="12"/>
  <c r="BG97" i="2"/>
  <c r="AC63" i="18"/>
  <c r="BG63" i="1"/>
  <c r="AC29" i="12"/>
  <c r="BG62" i="2"/>
  <c r="AC28" i="18"/>
  <c r="AC59" i="18"/>
  <c r="BG93" i="2"/>
  <c r="BG64" i="2"/>
  <c r="AC30" i="18"/>
  <c r="BG82" i="2"/>
  <c r="AC48" i="18"/>
  <c r="BD70" i="1"/>
  <c r="Z36" i="12"/>
  <c r="BG94" i="1"/>
  <c r="AC60" i="12"/>
  <c r="BG78" i="1"/>
  <c r="AC44" i="12"/>
  <c r="BG91" i="2"/>
  <c r="AC57" i="18"/>
  <c r="BG63" i="2"/>
  <c r="AC29" i="18"/>
  <c r="BG47" i="1"/>
  <c r="AC13" i="12"/>
  <c r="BG81" i="1"/>
  <c r="AC47" i="12"/>
  <c r="BG98" i="2"/>
  <c r="AC64" i="18"/>
  <c r="BE69" i="1"/>
  <c r="AA35" i="12"/>
  <c r="BE49" i="2"/>
  <c r="AA15" i="18"/>
  <c r="BG79" i="1"/>
  <c r="AC45" i="12"/>
  <c r="BG78" i="2"/>
  <c r="AC44" i="18"/>
  <c r="BG48" i="2"/>
  <c r="AC14" i="18"/>
  <c r="BG60" i="1"/>
  <c r="AC26" i="12"/>
  <c r="BG96" i="2"/>
  <c r="AC62" i="18"/>
  <c r="J15" i="30"/>
  <c r="K14" i="30"/>
  <c r="L15" i="30" s="1"/>
  <c r="BG86" i="1"/>
  <c r="AC52" i="12"/>
  <c r="BG65" i="1"/>
  <c r="AC31" i="12"/>
  <c r="BG87" i="1"/>
  <c r="AC53" i="12"/>
  <c r="BG86" i="2"/>
  <c r="AC52" i="18"/>
  <c r="BF68" i="2"/>
  <c r="AB34" i="18"/>
  <c r="BG99" i="1"/>
  <c r="AC65" i="12"/>
  <c r="BE69" i="2"/>
  <c r="AA35" i="18"/>
  <c r="BH59" i="1"/>
  <c r="AD25" i="12"/>
  <c r="E15" i="30"/>
  <c r="F14" i="30"/>
  <c r="G15" i="30" s="1"/>
  <c r="BC71" i="1"/>
  <c r="Y37" i="12"/>
  <c r="AC67" i="18"/>
  <c r="BG101" i="2"/>
  <c r="BH66" i="1"/>
  <c r="AD32" i="12"/>
  <c r="BA53" i="1"/>
  <c r="W19" i="12"/>
  <c r="BG101" i="1"/>
  <c r="AC67" i="12"/>
  <c r="AY76" i="2"/>
  <c r="U42" i="18"/>
  <c r="BA73" i="2"/>
  <c r="W39" i="18"/>
  <c r="BG98" i="1"/>
  <c r="AC64" i="12"/>
  <c r="AY55" i="1"/>
  <c r="U21" i="12"/>
  <c r="BA53" i="2"/>
  <c r="W19" i="18"/>
  <c r="BG94" i="2"/>
  <c r="AC60" i="18"/>
  <c r="BE48" i="1"/>
  <c r="AA14" i="12"/>
  <c r="BH64" i="1"/>
  <c r="AD30" i="12"/>
  <c r="BB72" i="2"/>
  <c r="X38" i="18"/>
  <c r="BG100" i="1"/>
  <c r="AC66" i="12"/>
  <c r="AZ74" i="1"/>
  <c r="V40" i="12"/>
  <c r="BG102" i="2"/>
  <c r="AC68" i="18"/>
  <c r="BG80" i="1"/>
  <c r="AC46" i="12"/>
  <c r="BG84" i="2"/>
  <c r="AC50" i="18"/>
  <c r="BF68" i="1"/>
  <c r="AB34" i="12"/>
  <c r="BG58" i="1"/>
  <c r="AC24" i="12"/>
  <c r="BG84" i="1"/>
  <c r="AC50" i="12"/>
  <c r="AY75" i="2"/>
  <c r="U41" i="18"/>
  <c r="BG82" i="1"/>
  <c r="AC48" i="12"/>
  <c r="BA73" i="1"/>
  <c r="W39" i="12"/>
  <c r="BG57" i="1"/>
  <c r="AC23" i="12"/>
  <c r="BC51" i="1"/>
  <c r="Y17" i="12"/>
  <c r="BG67" i="2"/>
  <c r="AC33" i="18"/>
  <c r="BG89" i="2"/>
  <c r="AC55" i="18"/>
  <c r="BG80" i="2"/>
  <c r="AC46" i="18"/>
  <c r="BG90" i="1"/>
  <c r="AC56" i="12"/>
  <c r="AZ54" i="1"/>
  <c r="V20" i="12"/>
  <c r="BG92" i="1"/>
  <c r="AC58" i="12"/>
  <c r="AY75" i="1"/>
  <c r="U41" i="12"/>
  <c r="BG66" i="2"/>
  <c r="AC32" i="18"/>
  <c r="BG77" i="1"/>
  <c r="AC43" i="12"/>
  <c r="BD50" i="2"/>
  <c r="Z16" i="18"/>
  <c r="BG62" i="1"/>
  <c r="AC28" i="12"/>
  <c r="BH83" i="1"/>
  <c r="AD49" i="12"/>
  <c r="BG58" i="2"/>
  <c r="AC24" i="18"/>
  <c r="BB52" i="1"/>
  <c r="X18" i="12"/>
  <c r="BB72" i="1"/>
  <c r="X38" i="12"/>
  <c r="BE49" i="1"/>
  <c r="AA15" i="12"/>
  <c r="BG99" i="2"/>
  <c r="AC65" i="18"/>
  <c r="BG95" i="2"/>
  <c r="AC61" i="18"/>
  <c r="BG88" i="2"/>
  <c r="AC54" i="18"/>
  <c r="BG77" i="2"/>
  <c r="AC43" i="18"/>
  <c r="BG92" i="2"/>
  <c r="AC58" i="18"/>
  <c r="AA59" i="8"/>
  <c r="AB59" i="8" s="1"/>
  <c r="D30" i="15"/>
  <c r="H31" i="15"/>
  <c r="T15" i="30" l="1"/>
  <c r="AB14" i="30"/>
  <c r="AD14" i="30" s="1"/>
  <c r="BH88" i="2"/>
  <c r="AD54" i="18"/>
  <c r="BH99" i="2"/>
  <c r="AD65" i="18"/>
  <c r="BC72" i="1"/>
  <c r="Y38" i="12"/>
  <c r="BH58" i="2"/>
  <c r="AD24" i="18"/>
  <c r="BH62" i="1"/>
  <c r="AD28" i="12"/>
  <c r="BH77" i="1"/>
  <c r="AD43" i="12"/>
  <c r="AZ75" i="1"/>
  <c r="V41" i="12"/>
  <c r="BA54" i="1"/>
  <c r="W20" i="12"/>
  <c r="BH80" i="2"/>
  <c r="AD46" i="18"/>
  <c r="BH67" i="2"/>
  <c r="AD33" i="18"/>
  <c r="BH57" i="1"/>
  <c r="AD23" i="12"/>
  <c r="BH82" i="1"/>
  <c r="AD48" i="12"/>
  <c r="BH84" i="1"/>
  <c r="AD50" i="12"/>
  <c r="BG68" i="1"/>
  <c r="AC34" i="12"/>
  <c r="BH80" i="1"/>
  <c r="AD46" i="12"/>
  <c r="BA74" i="1"/>
  <c r="W40" i="12"/>
  <c r="BC72" i="2"/>
  <c r="Y38" i="18"/>
  <c r="BF48" i="1"/>
  <c r="AB14" i="12"/>
  <c r="BB53" i="2"/>
  <c r="X19" i="18"/>
  <c r="BH98" i="1"/>
  <c r="AD64" i="12"/>
  <c r="AZ76" i="2"/>
  <c r="V42" i="18"/>
  <c r="BB53" i="1"/>
  <c r="X19" i="12"/>
  <c r="F15" i="30"/>
  <c r="G16" i="30" s="1"/>
  <c r="E16" i="30"/>
  <c r="BF69" i="2"/>
  <c r="AB35" i="18"/>
  <c r="BG68" i="2"/>
  <c r="AC34" i="18"/>
  <c r="BH87" i="1"/>
  <c r="AD53" i="12"/>
  <c r="BH86" i="1"/>
  <c r="AD52" i="12"/>
  <c r="BH96" i="2"/>
  <c r="AD62" i="18"/>
  <c r="BH48" i="2"/>
  <c r="AD14" i="18"/>
  <c r="BH79" i="1"/>
  <c r="AD45" i="12"/>
  <c r="BF69" i="1"/>
  <c r="AB35" i="12"/>
  <c r="BH81" i="1"/>
  <c r="AD47" i="12"/>
  <c r="BH63" i="2"/>
  <c r="AD29" i="18"/>
  <c r="BH78" i="1"/>
  <c r="AD44" i="12"/>
  <c r="BE70" i="1"/>
  <c r="AA36" i="12"/>
  <c r="BH64" i="2"/>
  <c r="AD30" i="18"/>
  <c r="BH62" i="2"/>
  <c r="AD28" i="18"/>
  <c r="BH97" i="2"/>
  <c r="AD63" i="18"/>
  <c r="BA74" i="2"/>
  <c r="W40" i="18"/>
  <c r="BH83" i="2"/>
  <c r="AD49" i="18"/>
  <c r="BH95" i="1"/>
  <c r="AD61" i="12"/>
  <c r="BH90" i="2"/>
  <c r="AD56" i="18"/>
  <c r="BH81" i="2"/>
  <c r="AD47" i="18"/>
  <c r="BH97" i="1"/>
  <c r="AD63" i="12"/>
  <c r="AZ76" i="1"/>
  <c r="V42" i="12"/>
  <c r="BH85" i="2"/>
  <c r="AD51" i="18"/>
  <c r="BH61" i="1"/>
  <c r="AD27" i="12"/>
  <c r="BH79" i="2"/>
  <c r="AD45" i="18"/>
  <c r="AZ56" i="1"/>
  <c r="V22" i="12"/>
  <c r="BD71" i="2"/>
  <c r="Z37" i="18"/>
  <c r="BH93" i="2"/>
  <c r="AD59" i="18"/>
  <c r="BH59" i="2"/>
  <c r="AD25" i="18"/>
  <c r="BH57" i="2"/>
  <c r="AD23" i="18"/>
  <c r="BH88" i="1"/>
  <c r="AD54" i="12"/>
  <c r="BH65" i="2"/>
  <c r="AD31" i="18"/>
  <c r="BH47" i="2"/>
  <c r="AD13" i="18"/>
  <c r="BH77" i="2"/>
  <c r="AD43" i="18"/>
  <c r="BH95" i="2"/>
  <c r="AD61" i="18"/>
  <c r="BF49" i="1"/>
  <c r="AB15" i="12"/>
  <c r="BC52" i="1"/>
  <c r="Y18" i="12"/>
  <c r="BI83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AE49" i="12"/>
  <c r="BE50" i="2"/>
  <c r="AA16" i="18"/>
  <c r="BH66" i="2"/>
  <c r="AD32" i="18"/>
  <c r="BH92" i="1"/>
  <c r="AD58" i="12"/>
  <c r="BH90" i="1"/>
  <c r="AD56" i="12"/>
  <c r="BH89" i="2"/>
  <c r="AD55" i="18"/>
  <c r="BD51" i="1"/>
  <c r="Z17" i="12"/>
  <c r="BB73" i="1"/>
  <c r="X39" i="12"/>
  <c r="AZ75" i="2"/>
  <c r="V41" i="18"/>
  <c r="BH58" i="1"/>
  <c r="AD24" i="12"/>
  <c r="BH84" i="2"/>
  <c r="AD50" i="18"/>
  <c r="BH102" i="2"/>
  <c r="AD68" i="18"/>
  <c r="BH100" i="1"/>
  <c r="AD66" i="12"/>
  <c r="BI64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H94" i="2"/>
  <c r="AD60" i="18"/>
  <c r="AZ55" i="1"/>
  <c r="V21" i="12"/>
  <c r="BB73" i="2"/>
  <c r="X39" i="18"/>
  <c r="BH101" i="1"/>
  <c r="AD67" i="12"/>
  <c r="BI66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D71" i="1"/>
  <c r="Z37" i="12"/>
  <c r="BI59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BH99" i="1"/>
  <c r="AD65" i="12"/>
  <c r="BH86" i="2"/>
  <c r="AD52" i="18"/>
  <c r="BH65" i="1"/>
  <c r="AD31" i="12"/>
  <c r="J16" i="30"/>
  <c r="K15" i="30"/>
  <c r="L16" i="30" s="1"/>
  <c r="BH60" i="1"/>
  <c r="AD26" i="12"/>
  <c r="BH78" i="2"/>
  <c r="AD44" i="18"/>
  <c r="BF49" i="2"/>
  <c r="AB15" i="18"/>
  <c r="BH98" i="2"/>
  <c r="AD64" i="18"/>
  <c r="BH47" i="1"/>
  <c r="AD13" i="12"/>
  <c r="BH91" i="2"/>
  <c r="AD57" i="18"/>
  <c r="BH94" i="1"/>
  <c r="AD60" i="12"/>
  <c r="BH82" i="2"/>
  <c r="AD48" i="18"/>
  <c r="BH63" i="1"/>
  <c r="AD29" i="12"/>
  <c r="BH102" i="1"/>
  <c r="AD68" i="12"/>
  <c r="BH87" i="2"/>
  <c r="AD53" i="18"/>
  <c r="BI89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U55" i="12" s="1"/>
  <c r="AV55" i="12" s="1"/>
  <c r="AW55" i="12" s="1"/>
  <c r="AE55" i="12"/>
  <c r="BH96" i="1"/>
  <c r="AD62" i="12"/>
  <c r="BE70" i="2"/>
  <c r="AA36" i="18"/>
  <c r="BH85" i="1"/>
  <c r="AD51" i="12"/>
  <c r="BC52" i="2"/>
  <c r="Y18" i="18"/>
  <c r="BH67" i="1"/>
  <c r="AD33" i="12"/>
  <c r="BD51" i="2"/>
  <c r="Z17" i="18"/>
  <c r="BH60" i="2"/>
  <c r="AD26" i="18"/>
  <c r="BH91" i="1"/>
  <c r="AD57" i="12"/>
  <c r="BH100" i="2"/>
  <c r="AD66" i="18"/>
  <c r="BH101" i="2"/>
  <c r="AD67" i="18"/>
  <c r="W15" i="30"/>
  <c r="V15" i="30"/>
  <c r="P15" i="30"/>
  <c r="R15" i="30" s="1"/>
  <c r="U15" i="30"/>
  <c r="AZ55" i="2"/>
  <c r="V21" i="18"/>
  <c r="BE50" i="1"/>
  <c r="AA16" i="12"/>
  <c r="AZ56" i="2"/>
  <c r="V22" i="18"/>
  <c r="BH61" i="2"/>
  <c r="AD27" i="18"/>
  <c r="BH93" i="1"/>
  <c r="AD59" i="12"/>
  <c r="BA54" i="2"/>
  <c r="W20" i="18"/>
  <c r="BH92" i="2"/>
  <c r="AD58" i="18"/>
  <c r="AC59" i="8"/>
  <c r="X60" i="8"/>
  <c r="Z60" i="8" s="1"/>
  <c r="AA60" i="8" s="1"/>
  <c r="AB60" i="8" s="1"/>
  <c r="AC60" i="8" s="1"/>
  <c r="D45" i="15"/>
  <c r="H32" i="15"/>
  <c r="D51" i="15"/>
  <c r="AB15" i="30" l="1"/>
  <c r="AD15" i="30" s="1"/>
  <c r="BB54" i="2"/>
  <c r="X20" i="18"/>
  <c r="BF50" i="1"/>
  <c r="AB16" i="12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I82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Q48" i="18" s="1"/>
  <c r="AR48" i="18" s="1"/>
  <c r="AS48" i="18" s="1"/>
  <c r="AE48" i="18"/>
  <c r="BI91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Z57" i="18" s="1"/>
  <c r="BA57" i="18" s="1"/>
  <c r="BB57" i="18" s="1"/>
  <c r="AE57" i="18"/>
  <c r="BI98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BG64" i="18" s="1"/>
  <c r="BH64" i="18" s="1"/>
  <c r="BI64" i="18" s="1"/>
  <c r="AE64" i="18"/>
  <c r="BI78" i="2"/>
  <c r="AF44" i="18" s="1"/>
  <c r="AG44" i="18" s="1"/>
  <c r="AH44" i="18" s="1"/>
  <c r="AI44" i="18" s="1"/>
  <c r="AJ44" i="18" s="1"/>
  <c r="AK44" i="18" s="1"/>
  <c r="AL44" i="18" s="1"/>
  <c r="AM44" i="18" s="1"/>
  <c r="AN44" i="18" s="1"/>
  <c r="AO44" i="18" s="1"/>
  <c r="AE44" i="18"/>
  <c r="J17" i="30"/>
  <c r="K16" i="30"/>
  <c r="L17" i="30" s="1"/>
  <c r="BI86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U52" i="18" s="1"/>
  <c r="AV52" i="18" s="1"/>
  <c r="AW52" i="18" s="1"/>
  <c r="AE52" i="18"/>
  <c r="BC73" i="2"/>
  <c r="Y39" i="18"/>
  <c r="BI100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BF66" i="12" s="1"/>
  <c r="BG66" i="12" s="1"/>
  <c r="BH66" i="12" s="1"/>
  <c r="AE66" i="12"/>
  <c r="BI84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S50" i="18" s="1"/>
  <c r="AT50" i="18" s="1"/>
  <c r="AU50" i="18" s="1"/>
  <c r="AE50" i="18"/>
  <c r="BA75" i="2"/>
  <c r="W41" i="18"/>
  <c r="BE51" i="1"/>
  <c r="AA17" i="12"/>
  <c r="BI90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V56" i="12" s="1"/>
  <c r="AW56" i="12" s="1"/>
  <c r="AX56" i="12" s="1"/>
  <c r="AE56" i="12"/>
  <c r="BI66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49" i="1"/>
  <c r="AC15" i="12"/>
  <c r="BI65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I93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BB59" i="18" s="1"/>
  <c r="BC59" i="18" s="1"/>
  <c r="BD59" i="18" s="1"/>
  <c r="AE59" i="18"/>
  <c r="BA56" i="1"/>
  <c r="W22" i="12"/>
  <c r="BI81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P47" i="18" s="1"/>
  <c r="AQ47" i="18" s="1"/>
  <c r="AR47" i="18" s="1"/>
  <c r="AE47" i="18"/>
  <c r="BI93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Y59" i="12" s="1"/>
  <c r="AZ59" i="12" s="1"/>
  <c r="BA59" i="12" s="1"/>
  <c r="AE59" i="12"/>
  <c r="BA56" i="2"/>
  <c r="W22" i="18"/>
  <c r="BA55" i="2"/>
  <c r="W21" i="18"/>
  <c r="BI100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BI66" i="18" s="1"/>
  <c r="BJ66" i="18" s="1"/>
  <c r="BK66" i="18" s="1"/>
  <c r="AE66" i="18"/>
  <c r="BI60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BI67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I85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AR51" i="12" s="1"/>
  <c r="AS51" i="12" s="1"/>
  <c r="AE51" i="12"/>
  <c r="BI96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BB62" i="12" s="1"/>
  <c r="BC62" i="12" s="1"/>
  <c r="BD62" i="12" s="1"/>
  <c r="AE62" i="12"/>
  <c r="BI87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V53" i="18" s="1"/>
  <c r="AW53" i="18" s="1"/>
  <c r="AX53" i="18" s="1"/>
  <c r="AE53" i="18"/>
  <c r="BI63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94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Z60" i="12" s="1"/>
  <c r="BA60" i="12" s="1"/>
  <c r="BB60" i="12" s="1"/>
  <c r="AE60" i="12"/>
  <c r="BI47" i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AE13" i="12"/>
  <c r="BG49" i="2"/>
  <c r="AC15" i="18"/>
  <c r="BI60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65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I99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BE65" i="12" s="1"/>
  <c r="BF65" i="12" s="1"/>
  <c r="BG65" i="12" s="1"/>
  <c r="AE65" i="12"/>
  <c r="BE71" i="1"/>
  <c r="AA37" i="12"/>
  <c r="BI101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BG67" i="12" s="1"/>
  <c r="BH67" i="12" s="1"/>
  <c r="BI67" i="12" s="1"/>
  <c r="AE67" i="12"/>
  <c r="BA55" i="1"/>
  <c r="W21" i="12"/>
  <c r="BI102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BK68" i="18" s="1"/>
  <c r="BL68" i="18" s="1"/>
  <c r="BM68" i="18" s="1"/>
  <c r="AE68" i="18"/>
  <c r="BI58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C73" i="1"/>
  <c r="Y39" i="12"/>
  <c r="BI89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X55" i="18" s="1"/>
  <c r="AY55" i="18" s="1"/>
  <c r="AZ55" i="18" s="1"/>
  <c r="AE55" i="18"/>
  <c r="BI92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X58" i="12" s="1"/>
  <c r="AY58" i="12" s="1"/>
  <c r="AZ58" i="12" s="1"/>
  <c r="AE58" i="12"/>
  <c r="BF50" i="2"/>
  <c r="AB16" i="18"/>
  <c r="BD52" i="1"/>
  <c r="Z18" i="12"/>
  <c r="BI95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BD61" i="18" s="1"/>
  <c r="BE61" i="18" s="1"/>
  <c r="BF61" i="18" s="1"/>
  <c r="AE61" i="18"/>
  <c r="BI47" i="2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AE13" i="18"/>
  <c r="BI88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T54" i="12" s="1"/>
  <c r="AU54" i="12" s="1"/>
  <c r="AV54" i="12" s="1"/>
  <c r="AE54" i="12"/>
  <c r="BI59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T16" i="30"/>
  <c r="BE71" i="2"/>
  <c r="AA37" i="18"/>
  <c r="BI79" i="2"/>
  <c r="AF45" i="18" s="1"/>
  <c r="AG45" i="18" s="1"/>
  <c r="AH45" i="18" s="1"/>
  <c r="AI45" i="18" s="1"/>
  <c r="AJ45" i="18" s="1"/>
  <c r="AK45" i="18" s="1"/>
  <c r="AL45" i="18" s="1"/>
  <c r="AM45" i="18" s="1"/>
  <c r="AN45" i="18" s="1"/>
  <c r="AO45" i="18" s="1"/>
  <c r="AP45" i="18" s="1"/>
  <c r="AE45" i="18"/>
  <c r="BI85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T51" i="18" s="1"/>
  <c r="AU51" i="18" s="1"/>
  <c r="AV51" i="18" s="1"/>
  <c r="AE51" i="18"/>
  <c r="BI97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BC63" i="12" s="1"/>
  <c r="BD63" i="12" s="1"/>
  <c r="BE63" i="12" s="1"/>
  <c r="AE63" i="12"/>
  <c r="BI90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Y56" i="18" s="1"/>
  <c r="AZ56" i="18" s="1"/>
  <c r="BA56" i="18" s="1"/>
  <c r="AE56" i="18"/>
  <c r="BI83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R49" i="18" s="1"/>
  <c r="AS49" i="18" s="1"/>
  <c r="AT49" i="18" s="1"/>
  <c r="AE49" i="18"/>
  <c r="BI97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BF63" i="18" s="1"/>
  <c r="BG63" i="18" s="1"/>
  <c r="BH63" i="18" s="1"/>
  <c r="AE63" i="18"/>
  <c r="BI64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78" i="1"/>
  <c r="AF44" i="12" s="1"/>
  <c r="AG44" i="12" s="1"/>
  <c r="AH44" i="12" s="1"/>
  <c r="AI44" i="12" s="1"/>
  <c r="AJ44" i="12" s="1"/>
  <c r="AK44" i="12" s="1"/>
  <c r="AL44" i="12" s="1"/>
  <c r="AE44" i="12"/>
  <c r="BI81" i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E47" i="12"/>
  <c r="BI79" i="1"/>
  <c r="AF45" i="12" s="1"/>
  <c r="AG45" i="12" s="1"/>
  <c r="AH45" i="12" s="1"/>
  <c r="AI45" i="12" s="1"/>
  <c r="AJ45" i="12" s="1"/>
  <c r="AK45" i="12" s="1"/>
  <c r="AL45" i="12" s="1"/>
  <c r="AM45" i="12" s="1"/>
  <c r="AE45" i="12"/>
  <c r="BI96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BE62" i="18" s="1"/>
  <c r="BF62" i="18" s="1"/>
  <c r="BG62" i="18" s="1"/>
  <c r="AE62" i="18"/>
  <c r="BI87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S53" i="12" s="1"/>
  <c r="AT53" i="12" s="1"/>
  <c r="AU53" i="12" s="1"/>
  <c r="AE53" i="12"/>
  <c r="BG69" i="2"/>
  <c r="AC35" i="18"/>
  <c r="BC53" i="1"/>
  <c r="Y19" i="12"/>
  <c r="BI98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BD64" i="12" s="1"/>
  <c r="BE64" i="12" s="1"/>
  <c r="BF64" i="12" s="1"/>
  <c r="AE64" i="12"/>
  <c r="BG48" i="1"/>
  <c r="AC14" i="12"/>
  <c r="BB74" i="1"/>
  <c r="X40" i="12"/>
  <c r="BH68" i="1"/>
  <c r="AD34" i="12"/>
  <c r="BI82" i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E48" i="12"/>
  <c r="BI67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B54" i="1"/>
  <c r="X20" i="12"/>
  <c r="BI77" i="1"/>
  <c r="AF43" i="12" s="1"/>
  <c r="AG43" i="12" s="1"/>
  <c r="AH43" i="12" s="1"/>
  <c r="AI43" i="12" s="1"/>
  <c r="AJ43" i="12" s="1"/>
  <c r="AK43" i="12" s="1"/>
  <c r="AE43" i="12"/>
  <c r="BI58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99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BH65" i="18" s="1"/>
  <c r="BI65" i="18" s="1"/>
  <c r="BJ65" i="18" s="1"/>
  <c r="AE65" i="18"/>
  <c r="BI61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101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BJ67" i="18" s="1"/>
  <c r="BK67" i="18" s="1"/>
  <c r="BL67" i="18" s="1"/>
  <c r="AE67" i="18"/>
  <c r="BI91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W57" i="12" s="1"/>
  <c r="AX57" i="12" s="1"/>
  <c r="AY57" i="12" s="1"/>
  <c r="AE57" i="12"/>
  <c r="BE51" i="2"/>
  <c r="AA17" i="18"/>
  <c r="BD52" i="2"/>
  <c r="Z18" i="18"/>
  <c r="BF70" i="2"/>
  <c r="AB36" i="18"/>
  <c r="BI102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BH68" i="12" s="1"/>
  <c r="BI68" i="12" s="1"/>
  <c r="BJ68" i="12" s="1"/>
  <c r="AE68" i="12"/>
  <c r="BI94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BC60" i="18" s="1"/>
  <c r="BD60" i="18" s="1"/>
  <c r="BE60" i="18" s="1"/>
  <c r="AE60" i="18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BI77" i="2"/>
  <c r="AF43" i="18" s="1"/>
  <c r="AG43" i="18" s="1"/>
  <c r="AH43" i="18" s="1"/>
  <c r="AI43" i="18" s="1"/>
  <c r="AJ43" i="18" s="1"/>
  <c r="AK43" i="18" s="1"/>
  <c r="AL43" i="18" s="1"/>
  <c r="AM43" i="18" s="1"/>
  <c r="AN43" i="18" s="1"/>
  <c r="AE43" i="18"/>
  <c r="BI57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E17" i="30"/>
  <c r="F16" i="30"/>
  <c r="G17" i="30" s="1"/>
  <c r="BI61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A76" i="1"/>
  <c r="W42" i="12"/>
  <c r="BI95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BA61" i="12" s="1"/>
  <c r="BB61" i="12" s="1"/>
  <c r="BC61" i="12" s="1"/>
  <c r="AE61" i="12"/>
  <c r="BB74" i="2"/>
  <c r="X40" i="18"/>
  <c r="BI62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BF70" i="1"/>
  <c r="AB36" i="12"/>
  <c r="BI63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G69" i="1"/>
  <c r="AC35" i="12"/>
  <c r="BI48" i="2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AE14" i="18"/>
  <c r="BI86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12" s="1"/>
  <c r="AS52" i="12" s="1"/>
  <c r="AT52" i="12" s="1"/>
  <c r="AE52" i="12"/>
  <c r="BH68" i="2"/>
  <c r="AD34" i="18"/>
  <c r="U16" i="30"/>
  <c r="W16" i="30"/>
  <c r="V16" i="30"/>
  <c r="P16" i="30"/>
  <c r="R16" i="30" s="1"/>
  <c r="BA76" i="2"/>
  <c r="W42" i="18"/>
  <c r="BC53" i="2"/>
  <c r="Y19" i="18"/>
  <c r="BD72" i="2"/>
  <c r="Z38" i="18"/>
  <c r="BI80" i="1"/>
  <c r="AF46" i="12" s="1"/>
  <c r="AG46" i="12" s="1"/>
  <c r="AH46" i="12" s="1"/>
  <c r="AI46" i="12" s="1"/>
  <c r="AJ46" i="12" s="1"/>
  <c r="AK46" i="12" s="1"/>
  <c r="AL46" i="12" s="1"/>
  <c r="AM46" i="12" s="1"/>
  <c r="AN46" i="12" s="1"/>
  <c r="AE46" i="12"/>
  <c r="BI84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AR50" i="12" s="1"/>
  <c r="AE50" i="12"/>
  <c r="BI57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I80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O46" i="18" s="1"/>
  <c r="AP46" i="18" s="1"/>
  <c r="AQ46" i="18" s="1"/>
  <c r="AE46" i="18"/>
  <c r="BA75" i="1"/>
  <c r="W41" i="12"/>
  <c r="BI62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D72" i="1"/>
  <c r="Z38" i="12"/>
  <c r="BI88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W54" i="18" s="1"/>
  <c r="AX54" i="18" s="1"/>
  <c r="AY54" i="18" s="1"/>
  <c r="AE54" i="18"/>
  <c r="BI92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BA58" i="18" s="1"/>
  <c r="BB58" i="18" s="1"/>
  <c r="BC58" i="18" s="1"/>
  <c r="AE58" i="18"/>
  <c r="H44" i="15"/>
  <c r="D59" i="15"/>
  <c r="H48" i="15"/>
  <c r="D43" i="15"/>
  <c r="H61" i="15"/>
  <c r="D60" i="15"/>
  <c r="D44" i="15"/>
  <c r="D53" i="15"/>
  <c r="D64" i="15"/>
  <c r="H60" i="15"/>
  <c r="D57" i="15"/>
  <c r="H57" i="15"/>
  <c r="H47" i="15"/>
  <c r="H63" i="15"/>
  <c r="H49" i="15"/>
  <c r="D55" i="15"/>
  <c r="D47" i="15"/>
  <c r="H52" i="15"/>
  <c r="D56" i="15"/>
  <c r="H54" i="15"/>
  <c r="D50" i="15"/>
  <c r="H42" i="15"/>
  <c r="D48" i="15"/>
  <c r="D46" i="15"/>
  <c r="H45" i="15"/>
  <c r="H53" i="15"/>
  <c r="H50" i="15"/>
  <c r="H55" i="15"/>
  <c r="H62" i="15"/>
  <c r="D40" i="15"/>
  <c r="D41" i="15"/>
  <c r="D49" i="15"/>
  <c r="D39" i="15"/>
  <c r="H64" i="15"/>
  <c r="H66" i="15"/>
  <c r="H59" i="15"/>
  <c r="D31" i="15"/>
  <c r="H56" i="15"/>
  <c r="H43" i="15"/>
  <c r="H51" i="15"/>
  <c r="D62" i="15"/>
  <c r="D52" i="15"/>
  <c r="H58" i="15"/>
  <c r="H46" i="15"/>
  <c r="H65" i="15"/>
  <c r="D58" i="15"/>
  <c r="D61" i="15"/>
  <c r="D63" i="15"/>
  <c r="H67" i="15"/>
  <c r="D54" i="15"/>
  <c r="D42" i="15"/>
  <c r="AO46" i="12" l="1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D53" i="2"/>
  <c r="Z19" i="18"/>
  <c r="BI68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E52" i="1"/>
  <c r="AA18" i="12"/>
  <c r="BA58" i="12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D73" i="1"/>
  <c r="Z39" i="12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B56" i="2"/>
  <c r="X22" i="18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BH49" i="1"/>
  <c r="AD15" i="12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BB75" i="2"/>
  <c r="X41" i="18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U17" i="30"/>
  <c r="V17" i="30"/>
  <c r="W17" i="30"/>
  <c r="P17" i="30"/>
  <c r="R17" i="30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G70" i="2"/>
  <c r="AC36" i="18"/>
  <c r="BF51" i="2"/>
  <c r="AB17" i="18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L43" i="12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BI68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H48" i="1"/>
  <c r="AD14" i="12"/>
  <c r="BD53" i="1"/>
  <c r="Z19" i="12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M44" i="12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F71" i="2"/>
  <c r="AB37" i="18"/>
  <c r="T17" i="30"/>
  <c r="BG50" i="1"/>
  <c r="AC16" i="12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BE72" i="2"/>
  <c r="AA38" i="18"/>
  <c r="BB76" i="2"/>
  <c r="X42" i="18"/>
  <c r="AU52" i="12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H69" i="1"/>
  <c r="AD35" i="12"/>
  <c r="BG70" i="1"/>
  <c r="AC36" i="12"/>
  <c r="BC74" i="2"/>
  <c r="Y40" i="18"/>
  <c r="BB76" i="1"/>
  <c r="X42" i="12"/>
  <c r="E18" i="30"/>
  <c r="F17" i="30"/>
  <c r="G18" i="30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AB16" i="30"/>
  <c r="AD16" i="30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BG50" i="2"/>
  <c r="AC16" i="18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BB55" i="1"/>
  <c r="X21" i="12"/>
  <c r="BF71" i="1"/>
  <c r="AB37" i="12"/>
  <c r="BH49" i="2"/>
  <c r="AD15" i="18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BB55" i="2"/>
  <c r="X21" i="18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BB56" i="1"/>
  <c r="X22" i="12"/>
  <c r="BF51" i="1"/>
  <c r="AB17" i="12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BD73" i="2"/>
  <c r="Z39" i="18"/>
  <c r="J18" i="30"/>
  <c r="K17" i="30"/>
  <c r="L18" i="30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E72" i="1"/>
  <c r="AA38" i="12"/>
  <c r="BB75" i="1"/>
  <c r="X41" i="12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BE52" i="2"/>
  <c r="AA18" i="18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C54" i="1"/>
  <c r="Y20" i="12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BC74" i="1"/>
  <c r="Y40" i="12"/>
  <c r="BG64" i="12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9" i="2"/>
  <c r="AD35" i="18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BC54" i="2"/>
  <c r="Y20" i="18"/>
  <c r="H33" i="15"/>
  <c r="AB17" i="30" l="1"/>
  <c r="AD17" i="30" s="1"/>
  <c r="T18" i="30"/>
  <c r="BG51" i="1"/>
  <c r="AC17" i="12"/>
  <c r="BH50" i="1"/>
  <c r="AD16" i="12"/>
  <c r="BG51" i="2"/>
  <c r="AC17" i="18"/>
  <c r="BD74" i="1"/>
  <c r="Z40" i="12"/>
  <c r="BE73" i="2"/>
  <c r="AA39" i="18"/>
  <c r="BC55" i="2"/>
  <c r="Y21" i="18"/>
  <c r="BH50" i="2"/>
  <c r="AD16" i="18"/>
  <c r="V18" i="30"/>
  <c r="P18" i="30"/>
  <c r="R18" i="30" s="1"/>
  <c r="U18" i="30"/>
  <c r="W18" i="30"/>
  <c r="BC76" i="2"/>
  <c r="Y42" i="18"/>
  <c r="BI48" i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AE14" i="12"/>
  <c r="BC75" i="2"/>
  <c r="Y41" i="18"/>
  <c r="BC75" i="1"/>
  <c r="Y41" i="12"/>
  <c r="BG71" i="1"/>
  <c r="AC37" i="12"/>
  <c r="BC76" i="1"/>
  <c r="Y42" i="12"/>
  <c r="BH70" i="1"/>
  <c r="AD36" i="12"/>
  <c r="BI69" i="2"/>
  <c r="AF35" i="18" s="1"/>
  <c r="AE35" i="18"/>
  <c r="BF72" i="1"/>
  <c r="AB38" i="12"/>
  <c r="BC56" i="1"/>
  <c r="Y22" i="12"/>
  <c r="BI49" i="2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AE15" i="18"/>
  <c r="BC55" i="1"/>
  <c r="Y21" i="12"/>
  <c r="F18" i="30"/>
  <c r="G19" i="30" s="1"/>
  <c r="E19" i="30"/>
  <c r="BD74" i="2"/>
  <c r="Z40" i="18"/>
  <c r="BI69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H70" i="2"/>
  <c r="AD36" i="18"/>
  <c r="BF52" i="1"/>
  <c r="AB18" i="12"/>
  <c r="BE53" i="2"/>
  <c r="AA19" i="18"/>
  <c r="BD54" i="1"/>
  <c r="Z20" i="12"/>
  <c r="BI49" i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AE15" i="12"/>
  <c r="BC56" i="2"/>
  <c r="Y22" i="18"/>
  <c r="BD54" i="2"/>
  <c r="Z20" i="18"/>
  <c r="BF52" i="2"/>
  <c r="AB18" i="18"/>
  <c r="K18" i="30"/>
  <c r="L19" i="30" s="1"/>
  <c r="J19" i="30"/>
  <c r="BF72" i="2"/>
  <c r="AB38" i="18"/>
  <c r="BG71" i="2"/>
  <c r="AC37" i="18"/>
  <c r="BE53" i="1"/>
  <c r="AA19" i="12"/>
  <c r="BE73" i="1"/>
  <c r="AA39" i="12"/>
  <c r="H34" i="15"/>
  <c r="D32" i="15"/>
  <c r="AB18" i="30" l="1"/>
  <c r="AD18" i="30" s="1"/>
  <c r="J20" i="30"/>
  <c r="K19" i="30"/>
  <c r="L20" i="30" s="1"/>
  <c r="BG72" i="1"/>
  <c r="AC38" i="12"/>
  <c r="BI70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H71" i="1"/>
  <c r="AD37" i="12"/>
  <c r="BD75" i="2"/>
  <c r="Z41" i="18"/>
  <c r="BD76" i="2"/>
  <c r="Z42" i="18"/>
  <c r="BD55" i="2"/>
  <c r="Z21" i="18"/>
  <c r="BE74" i="1"/>
  <c r="AA40" i="12"/>
  <c r="BI50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V19" i="30"/>
  <c r="U19" i="30"/>
  <c r="W19" i="30"/>
  <c r="P19" i="30"/>
  <c r="R19" i="30" s="1"/>
  <c r="BF73" i="1"/>
  <c r="AB39" i="12"/>
  <c r="BH71" i="2"/>
  <c r="AD37" i="18"/>
  <c r="T19" i="30"/>
  <c r="BE54" i="2"/>
  <c r="AA20" i="18"/>
  <c r="BF53" i="2"/>
  <c r="AB19" i="18"/>
  <c r="BI70" i="2"/>
  <c r="AF36" i="18" s="1"/>
  <c r="AG36" i="18" s="1"/>
  <c r="AE36" i="18"/>
  <c r="BE74" i="2"/>
  <c r="AA40" i="18"/>
  <c r="BD55" i="1"/>
  <c r="Z21" i="12"/>
  <c r="BD56" i="1"/>
  <c r="Z22" i="12"/>
  <c r="BF53" i="1"/>
  <c r="AB19" i="12"/>
  <c r="BG72" i="2"/>
  <c r="AC38" i="18"/>
  <c r="BG52" i="2"/>
  <c r="AC18" i="18"/>
  <c r="BD56" i="2"/>
  <c r="Z22" i="18"/>
  <c r="BE54" i="1"/>
  <c r="AA20" i="12"/>
  <c r="BG52" i="1"/>
  <c r="AC18" i="12"/>
  <c r="F19" i="30"/>
  <c r="G20" i="30" s="1"/>
  <c r="E20" i="30"/>
  <c r="AG35" i="18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BD76" i="1"/>
  <c r="Z42" i="12"/>
  <c r="BD75" i="1"/>
  <c r="Z41" i="12"/>
  <c r="BI50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F73" i="2"/>
  <c r="AB39" i="18"/>
  <c r="BH51" i="2"/>
  <c r="AD17" i="18"/>
  <c r="BH51" i="1"/>
  <c r="AD17" i="12"/>
  <c r="H35" i="15"/>
  <c r="BG73" i="2" l="1"/>
  <c r="AC39" i="18"/>
  <c r="BE75" i="1"/>
  <c r="AA41" i="12"/>
  <c r="BI71" i="2"/>
  <c r="AF37" i="18" s="1"/>
  <c r="AG37" i="18" s="1"/>
  <c r="AH37" i="18" s="1"/>
  <c r="AE37" i="18"/>
  <c r="W20" i="30"/>
  <c r="V20" i="30"/>
  <c r="P20" i="30"/>
  <c r="R20" i="30" s="1"/>
  <c r="U20" i="30"/>
  <c r="BH52" i="2"/>
  <c r="AD18" i="18"/>
  <c r="AH36" i="18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BI51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E76" i="1"/>
  <c r="AA42" i="12"/>
  <c r="AB19" i="30"/>
  <c r="AD19" i="30" s="1"/>
  <c r="BG73" i="1"/>
  <c r="AC39" i="12"/>
  <c r="BF74" i="1"/>
  <c r="AB40" i="12"/>
  <c r="BE76" i="2"/>
  <c r="AA42" i="18"/>
  <c r="BI71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72" i="1"/>
  <c r="AD38" i="12"/>
  <c r="BI51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F20" i="30"/>
  <c r="G21" i="30" s="1"/>
  <c r="E21" i="30"/>
  <c r="BF54" i="1"/>
  <c r="AB20" i="12"/>
  <c r="BG53" i="1"/>
  <c r="AC19" i="12"/>
  <c r="BE55" i="1"/>
  <c r="AA21" i="12"/>
  <c r="BF54" i="2"/>
  <c r="AB20" i="18"/>
  <c r="BH52" i="1"/>
  <c r="AD18" i="12"/>
  <c r="BE56" i="2"/>
  <c r="AA22" i="18"/>
  <c r="BH72" i="2"/>
  <c r="AD38" i="18"/>
  <c r="BE56" i="1"/>
  <c r="AA22" i="12"/>
  <c r="BF74" i="2"/>
  <c r="AB40" i="18"/>
  <c r="BG53" i="2"/>
  <c r="AC19" i="18"/>
  <c r="T20" i="30"/>
  <c r="BE55" i="2"/>
  <c r="AA21" i="18"/>
  <c r="BE75" i="2"/>
  <c r="AA41" i="18"/>
  <c r="J21" i="30"/>
  <c r="K20" i="30"/>
  <c r="L21" i="30" s="1"/>
  <c r="T21" i="30" s="1"/>
  <c r="H36" i="15"/>
  <c r="D33" i="15"/>
  <c r="AB20" i="30" l="1"/>
  <c r="AD20" i="30" s="1"/>
  <c r="BG74" i="1"/>
  <c r="AC40" i="12"/>
  <c r="BF75" i="2"/>
  <c r="AB41" i="18"/>
  <c r="F21" i="30"/>
  <c r="G22" i="30" s="1"/>
  <c r="E22" i="30"/>
  <c r="BF76" i="1"/>
  <c r="AB42" i="12"/>
  <c r="BH53" i="2"/>
  <c r="AD19" i="18"/>
  <c r="BF56" i="1"/>
  <c r="AB22" i="12"/>
  <c r="BF56" i="2"/>
  <c r="AB22" i="18"/>
  <c r="BG54" i="2"/>
  <c r="AC20" i="18"/>
  <c r="BH53" i="1"/>
  <c r="AD19" i="12"/>
  <c r="W21" i="30"/>
  <c r="U21" i="30"/>
  <c r="V21" i="30"/>
  <c r="P21" i="30"/>
  <c r="R21" i="30" s="1"/>
  <c r="BI72" i="1"/>
  <c r="AF38" i="12" s="1"/>
  <c r="AE38" i="12"/>
  <c r="BF76" i="2"/>
  <c r="AB42" i="18"/>
  <c r="BH73" i="1"/>
  <c r="AD39" i="12"/>
  <c r="BI52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F75" i="1"/>
  <c r="AB41" i="12"/>
  <c r="BG74" i="2"/>
  <c r="AC40" i="18"/>
  <c r="BI72" i="2"/>
  <c r="AF38" i="18" s="1"/>
  <c r="AG38" i="18" s="1"/>
  <c r="AH38" i="18" s="1"/>
  <c r="AI38" i="18" s="1"/>
  <c r="AE38" i="18"/>
  <c r="BI52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F55" i="1"/>
  <c r="AB21" i="12"/>
  <c r="BG54" i="1"/>
  <c r="AC20" i="12"/>
  <c r="J22" i="30"/>
  <c r="K21" i="30"/>
  <c r="L22" i="30" s="1"/>
  <c r="BF55" i="2"/>
  <c r="AB21" i="18"/>
  <c r="AI37" i="18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BH73" i="2"/>
  <c r="AD39" i="18"/>
  <c r="D34" i="15"/>
  <c r="H37" i="15"/>
  <c r="T22" i="30" l="1"/>
  <c r="AB21" i="30"/>
  <c r="AD21" i="30" s="1"/>
  <c r="J23" i="30"/>
  <c r="K22" i="30"/>
  <c r="L23" i="30" s="1"/>
  <c r="BG55" i="1"/>
  <c r="AC21" i="12"/>
  <c r="AJ38" i="18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G75" i="1"/>
  <c r="AC41" i="12"/>
  <c r="BI73" i="1"/>
  <c r="AF39" i="12" s="1"/>
  <c r="AG39" i="12" s="1"/>
  <c r="AE39" i="12"/>
  <c r="AG38" i="12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BH54" i="2"/>
  <c r="AD20" i="18"/>
  <c r="BG56" i="1"/>
  <c r="AC22" i="12"/>
  <c r="BG76" i="1"/>
  <c r="AC42" i="12"/>
  <c r="BG75" i="2"/>
  <c r="AC41" i="18"/>
  <c r="BG55" i="2"/>
  <c r="AC21" i="18"/>
  <c r="BH54" i="1"/>
  <c r="AD20" i="12"/>
  <c r="BG76" i="2"/>
  <c r="AC42" i="18"/>
  <c r="BI53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BG56" i="2"/>
  <c r="AC22" i="18"/>
  <c r="BI53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E23" i="30"/>
  <c r="F22" i="30"/>
  <c r="G23" i="30" s="1"/>
  <c r="BH74" i="2"/>
  <c r="AD40" i="18"/>
  <c r="BI73" i="2"/>
  <c r="AF39" i="18" s="1"/>
  <c r="AG39" i="18" s="1"/>
  <c r="AH39" i="18" s="1"/>
  <c r="AI39" i="18" s="1"/>
  <c r="AJ39" i="18" s="1"/>
  <c r="AE39" i="18"/>
  <c r="P22" i="30"/>
  <c r="R22" i="30" s="1"/>
  <c r="W22" i="30"/>
  <c r="V22" i="30"/>
  <c r="U22" i="30"/>
  <c r="BH74" i="1"/>
  <c r="AD40" i="12"/>
  <c r="H38" i="15"/>
  <c r="D35" i="15"/>
  <c r="AB22" i="30" l="1"/>
  <c r="AD22" i="30" s="1"/>
  <c r="BI54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BH75" i="2"/>
  <c r="AD41" i="18"/>
  <c r="BH56" i="1"/>
  <c r="AD22" i="12"/>
  <c r="V23" i="30"/>
  <c r="W23" i="30"/>
  <c r="U23" i="30"/>
  <c r="P23" i="30"/>
  <c r="R23" i="30" s="1"/>
  <c r="AH39" i="12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K39" i="18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F23" i="30"/>
  <c r="G24" i="30" s="1"/>
  <c r="E24" i="30"/>
  <c r="BH56" i="2"/>
  <c r="AD22" i="18"/>
  <c r="BH76" i="2"/>
  <c r="AD42" i="18"/>
  <c r="BH55" i="2"/>
  <c r="AD21" i="18"/>
  <c r="BH76" i="1"/>
  <c r="AD42" i="12"/>
  <c r="BI54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H55" i="1"/>
  <c r="AD21" i="12"/>
  <c r="BI74" i="2"/>
  <c r="AF40" i="18" s="1"/>
  <c r="AG40" i="18" s="1"/>
  <c r="AH40" i="18" s="1"/>
  <c r="AI40" i="18" s="1"/>
  <c r="AJ40" i="18" s="1"/>
  <c r="AK40" i="18" s="1"/>
  <c r="AE40" i="18"/>
  <c r="BI74" i="1"/>
  <c r="AF40" i="12" s="1"/>
  <c r="AG40" i="12" s="1"/>
  <c r="AH40" i="12" s="1"/>
  <c r="AE40" i="12"/>
  <c r="BH75" i="1"/>
  <c r="AD41" i="12"/>
  <c r="T23" i="30"/>
  <c r="J24" i="30"/>
  <c r="K23" i="30"/>
  <c r="L24" i="30" s="1"/>
  <c r="D36" i="15"/>
  <c r="H39" i="15"/>
  <c r="AB23" i="30" l="1"/>
  <c r="AD23" i="30" s="1"/>
  <c r="T24" i="30"/>
  <c r="BI75" i="1"/>
  <c r="AF41" i="12" s="1"/>
  <c r="AG41" i="12" s="1"/>
  <c r="AH41" i="12" s="1"/>
  <c r="AI41" i="12" s="1"/>
  <c r="AE41" i="12"/>
  <c r="AL40" i="18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I75" i="2"/>
  <c r="AF41" i="18" s="1"/>
  <c r="AG41" i="18" s="1"/>
  <c r="AH41" i="18" s="1"/>
  <c r="AI41" i="18" s="1"/>
  <c r="AJ41" i="18" s="1"/>
  <c r="AK41" i="18" s="1"/>
  <c r="AL41" i="18" s="1"/>
  <c r="AE41" i="18"/>
  <c r="BI55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I56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J25" i="30"/>
  <c r="K24" i="30"/>
  <c r="L25" i="30" s="1"/>
  <c r="E25" i="30"/>
  <c r="F24" i="30"/>
  <c r="G25" i="30" s="1"/>
  <c r="AI40" i="12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BI55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I76" i="1"/>
  <c r="AF42" i="12" s="1"/>
  <c r="AG42" i="12" s="1"/>
  <c r="AH42" i="12" s="1"/>
  <c r="AI42" i="12" s="1"/>
  <c r="AJ42" i="12" s="1"/>
  <c r="AE42" i="12"/>
  <c r="BI76" i="2"/>
  <c r="AF42" i="18" s="1"/>
  <c r="AG42" i="18" s="1"/>
  <c r="AH42" i="18" s="1"/>
  <c r="AI42" i="18" s="1"/>
  <c r="AJ42" i="18" s="1"/>
  <c r="AK42" i="18" s="1"/>
  <c r="AL42" i="18" s="1"/>
  <c r="AM42" i="18" s="1"/>
  <c r="AE42" i="18"/>
  <c r="P24" i="30"/>
  <c r="R24" i="30" s="1"/>
  <c r="V24" i="30"/>
  <c r="W24" i="30"/>
  <c r="U24" i="30"/>
  <c r="BI56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H40" i="15"/>
  <c r="D37" i="15"/>
  <c r="D38" i="15"/>
  <c r="H41" i="15"/>
  <c r="T25" i="30" l="1"/>
  <c r="AN42" i="18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J26" i="30"/>
  <c r="K25" i="30"/>
  <c r="L26" i="30" s="1"/>
  <c r="AK42" i="12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P25" i="30"/>
  <c r="R25" i="30" s="1"/>
  <c r="V25" i="30"/>
  <c r="W25" i="30"/>
  <c r="U25" i="30"/>
  <c r="AJ41" i="12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E26" i="30"/>
  <c r="F25" i="30"/>
  <c r="G26" i="30" s="1"/>
  <c r="AM41" i="18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AB24" i="30"/>
  <c r="AD24" i="30" s="1"/>
  <c r="AB25" i="30" l="1"/>
  <c r="AD25" i="30" s="1"/>
  <c r="P26" i="30"/>
  <c r="R26" i="30" s="1"/>
  <c r="U26" i="30"/>
  <c r="W26" i="30"/>
  <c r="V26" i="30"/>
  <c r="E27" i="30"/>
  <c r="F26" i="30"/>
  <c r="G27" i="30" s="1"/>
  <c r="T26" i="30"/>
  <c r="J27" i="30"/>
  <c r="K26" i="30"/>
  <c r="L27" i="30" s="1"/>
  <c r="T27" i="30" l="1"/>
  <c r="E28" i="30"/>
  <c r="F27" i="30"/>
  <c r="G28" i="30" s="1"/>
  <c r="J28" i="30"/>
  <c r="K27" i="30"/>
  <c r="L28" i="30" s="1"/>
  <c r="AB26" i="30"/>
  <c r="AD26" i="30" s="1"/>
  <c r="P27" i="30"/>
  <c r="R27" i="30" s="1"/>
  <c r="V27" i="30"/>
  <c r="U27" i="30"/>
  <c r="W27" i="30"/>
  <c r="T28" i="30" l="1"/>
  <c r="K28" i="30"/>
  <c r="L29" i="30" s="1"/>
  <c r="J29" i="30"/>
  <c r="P28" i="30"/>
  <c r="R28" i="30" s="1"/>
  <c r="V28" i="30"/>
  <c r="U28" i="30"/>
  <c r="W28" i="30"/>
  <c r="E29" i="30"/>
  <c r="F28" i="30"/>
  <c r="G29" i="30" s="1"/>
  <c r="AB27" i="30"/>
  <c r="AD27" i="30" s="1"/>
  <c r="AB28" i="30" l="1"/>
  <c r="AD28" i="30" s="1"/>
  <c r="P29" i="30"/>
  <c r="R29" i="30" s="1"/>
  <c r="V29" i="30"/>
  <c r="U29" i="30"/>
  <c r="W29" i="30"/>
  <c r="E30" i="30"/>
  <c r="F29" i="30"/>
  <c r="G30" i="30" s="1"/>
  <c r="K29" i="30"/>
  <c r="L30" i="30" s="1"/>
  <c r="J30" i="30"/>
  <c r="T29" i="30"/>
  <c r="AB29" i="30" l="1"/>
  <c r="AD29" i="30" s="1"/>
  <c r="J31" i="30"/>
  <c r="K30" i="30"/>
  <c r="L31" i="30" s="1"/>
  <c r="T30" i="30"/>
  <c r="P30" i="30"/>
  <c r="R30" i="30" s="1"/>
  <c r="V30" i="30"/>
  <c r="U30" i="30"/>
  <c r="W30" i="30"/>
  <c r="E31" i="30"/>
  <c r="F30" i="30"/>
  <c r="G31" i="30" s="1"/>
  <c r="T31" i="30" l="1"/>
  <c r="AB30" i="30"/>
  <c r="AD30" i="30" s="1"/>
  <c r="E32" i="30"/>
  <c r="F31" i="30"/>
  <c r="G32" i="30" s="1"/>
  <c r="W31" i="30"/>
  <c r="V31" i="30"/>
  <c r="P31" i="30"/>
  <c r="R31" i="30" s="1"/>
  <c r="U31" i="30"/>
  <c r="J32" i="30"/>
  <c r="K31" i="30"/>
  <c r="L32" i="30" s="1"/>
  <c r="AB31" i="30" l="1"/>
  <c r="AD31" i="30" s="1"/>
  <c r="T32" i="30"/>
  <c r="P32" i="30"/>
  <c r="R32" i="30" s="1"/>
  <c r="U32" i="30"/>
  <c r="W32" i="30"/>
  <c r="V32" i="30"/>
  <c r="E33" i="30"/>
  <c r="F32" i="30"/>
  <c r="G33" i="30" s="1"/>
  <c r="J33" i="30"/>
  <c r="K32" i="30"/>
  <c r="L33" i="30" s="1"/>
  <c r="AB32" i="30" l="1"/>
  <c r="AD32" i="30" s="1"/>
  <c r="J34" i="30"/>
  <c r="K33" i="30"/>
  <c r="L34" i="30" s="1"/>
  <c r="W33" i="30"/>
  <c r="P33" i="30"/>
  <c r="R33" i="30" s="1"/>
  <c r="U33" i="30"/>
  <c r="V33" i="30"/>
  <c r="T33" i="30"/>
  <c r="E34" i="30"/>
  <c r="F33" i="30"/>
  <c r="G34" i="30" s="1"/>
  <c r="E35" i="30" l="1"/>
  <c r="F34" i="30"/>
  <c r="G35" i="30" s="1"/>
  <c r="AB33" i="30"/>
  <c r="AD33" i="30" s="1"/>
  <c r="T34" i="30"/>
  <c r="U34" i="30"/>
  <c r="V34" i="30"/>
  <c r="P34" i="30"/>
  <c r="R34" i="30" s="1"/>
  <c r="W34" i="30"/>
  <c r="J35" i="30"/>
  <c r="K34" i="30"/>
  <c r="L35" i="30" s="1"/>
  <c r="T35" i="30" l="1"/>
  <c r="AB34" i="30"/>
  <c r="AD34" i="30" s="1"/>
  <c r="U35" i="30"/>
  <c r="W35" i="30"/>
  <c r="P35" i="30"/>
  <c r="R35" i="30" s="1"/>
  <c r="V35" i="30"/>
  <c r="J36" i="30"/>
  <c r="K35" i="30"/>
  <c r="L36" i="30" s="1"/>
  <c r="E36" i="30"/>
  <c r="F35" i="30"/>
  <c r="G36" i="30" s="1"/>
  <c r="AB35" i="30" l="1"/>
  <c r="AD35" i="30" s="1"/>
  <c r="T36" i="30"/>
  <c r="K36" i="30"/>
  <c r="L37" i="30" s="1"/>
  <c r="J37" i="30"/>
  <c r="P36" i="30"/>
  <c r="R36" i="30" s="1"/>
  <c r="U36" i="30"/>
  <c r="V36" i="30"/>
  <c r="W36" i="30"/>
  <c r="E37" i="30"/>
  <c r="F36" i="30"/>
  <c r="G37" i="30" s="1"/>
  <c r="T37" i="30" l="1"/>
  <c r="E38" i="30"/>
  <c r="F37" i="30"/>
  <c r="G38" i="30" s="1"/>
  <c r="K37" i="30"/>
  <c r="L38" i="30" s="1"/>
  <c r="J38" i="30"/>
  <c r="P37" i="30"/>
  <c r="R37" i="30" s="1"/>
  <c r="U37" i="30"/>
  <c r="V37" i="30"/>
  <c r="W37" i="30"/>
  <c r="AB36" i="30"/>
  <c r="AD36" i="30" s="1"/>
  <c r="T38" i="30" l="1"/>
  <c r="AB37" i="30"/>
  <c r="AD37" i="30" s="1"/>
  <c r="P38" i="30"/>
  <c r="R38" i="30" s="1"/>
  <c r="U38" i="30"/>
  <c r="W38" i="30"/>
  <c r="V38" i="30"/>
  <c r="J39" i="30"/>
  <c r="K38" i="30"/>
  <c r="L39" i="30" s="1"/>
  <c r="E39" i="30"/>
  <c r="F38" i="30"/>
  <c r="G39" i="30" s="1"/>
  <c r="AB38" i="30" l="1"/>
  <c r="AD38" i="30" s="1"/>
  <c r="T39" i="30"/>
  <c r="F39" i="30"/>
  <c r="G40" i="30" s="1"/>
  <c r="E40" i="30"/>
  <c r="W39" i="30"/>
  <c r="V39" i="30"/>
  <c r="P39" i="30"/>
  <c r="R39" i="30" s="1"/>
  <c r="U39" i="30"/>
  <c r="J40" i="30"/>
  <c r="K39" i="30"/>
  <c r="L40" i="30" s="1"/>
  <c r="AB39" i="30" l="1"/>
  <c r="AD39" i="30" s="1"/>
  <c r="T40" i="30"/>
  <c r="J41" i="30"/>
  <c r="K40" i="30"/>
  <c r="L41" i="30" s="1"/>
  <c r="E41" i="30"/>
  <c r="F40" i="30"/>
  <c r="G41" i="30" s="1"/>
  <c r="U40" i="30"/>
  <c r="V40" i="30"/>
  <c r="P40" i="30"/>
  <c r="R40" i="30" s="1"/>
  <c r="W40" i="30"/>
  <c r="AB40" i="30" l="1"/>
  <c r="AD40" i="30" s="1"/>
  <c r="P41" i="30"/>
  <c r="R41" i="30" s="1"/>
  <c r="V41" i="30"/>
  <c r="U41" i="30"/>
  <c r="W41" i="30"/>
  <c r="E42" i="30"/>
  <c r="F41" i="30"/>
  <c r="G42" i="30" s="1"/>
  <c r="T41" i="30"/>
  <c r="J42" i="30"/>
  <c r="K41" i="30"/>
  <c r="L42" i="30" s="1"/>
  <c r="T42" i="30" l="1"/>
  <c r="K42" i="30"/>
  <c r="L43" i="30" s="1"/>
  <c r="J43" i="30"/>
  <c r="AB41" i="30"/>
  <c r="AD41" i="30" s="1"/>
  <c r="U42" i="30"/>
  <c r="W42" i="30"/>
  <c r="V42" i="30"/>
  <c r="P42" i="30"/>
  <c r="R42" i="30" s="1"/>
  <c r="E43" i="30"/>
  <c r="F42" i="30"/>
  <c r="G43" i="30" s="1"/>
  <c r="T43" i="30" l="1"/>
  <c r="AB42" i="30"/>
  <c r="AD42" i="30" s="1"/>
  <c r="U43" i="30"/>
  <c r="W43" i="30"/>
  <c r="V43" i="30"/>
  <c r="P43" i="30"/>
  <c r="R43" i="30" s="1"/>
  <c r="J44" i="30"/>
  <c r="K43" i="30"/>
  <c r="L44" i="30" s="1"/>
  <c r="E44" i="30"/>
  <c r="F43" i="30"/>
  <c r="G44" i="30" s="1"/>
  <c r="AB43" i="30" l="1"/>
  <c r="AD43" i="30" s="1"/>
  <c r="T44" i="30"/>
  <c r="V44" i="30"/>
  <c r="P44" i="30"/>
  <c r="R44" i="30" s="1"/>
  <c r="U44" i="30"/>
  <c r="W44" i="30"/>
  <c r="E45" i="30"/>
  <c r="F44" i="30"/>
  <c r="G45" i="30" s="1"/>
  <c r="K44" i="30"/>
  <c r="L45" i="30" s="1"/>
  <c r="J45" i="30"/>
  <c r="T45" i="30" l="1"/>
  <c r="P45" i="30"/>
  <c r="R45" i="30" s="1"/>
  <c r="V45" i="30"/>
  <c r="W45" i="30"/>
  <c r="U45" i="30"/>
  <c r="F45" i="30"/>
  <c r="G46" i="30" s="1"/>
  <c r="E46" i="30"/>
  <c r="K45" i="30"/>
  <c r="L46" i="30" s="1"/>
  <c r="J46" i="30"/>
  <c r="AB44" i="30"/>
  <c r="AD44" i="30" s="1"/>
  <c r="AB45" i="30" l="1"/>
  <c r="AD45" i="30" s="1"/>
  <c r="T46" i="30"/>
  <c r="E47" i="30"/>
  <c r="F46" i="30"/>
  <c r="G47" i="30" s="1"/>
  <c r="U46" i="30"/>
  <c r="V46" i="30"/>
  <c r="W46" i="30"/>
  <c r="P46" i="30"/>
  <c r="R46" i="30" s="1"/>
  <c r="J47" i="30"/>
  <c r="K46" i="30"/>
  <c r="L47" i="30" s="1"/>
  <c r="K47" i="30" l="1"/>
  <c r="L48" i="30" s="1"/>
  <c r="J48" i="30"/>
  <c r="W47" i="30"/>
  <c r="P47" i="30"/>
  <c r="R47" i="30" s="1"/>
  <c r="U47" i="30"/>
  <c r="V47" i="30"/>
  <c r="E48" i="30"/>
  <c r="F47" i="30"/>
  <c r="G48" i="30" s="1"/>
  <c r="T47" i="30"/>
  <c r="AB46" i="30"/>
  <c r="AD46" i="30" s="1"/>
  <c r="AB47" i="30" l="1"/>
  <c r="AD47" i="30" s="1"/>
  <c r="E49" i="30"/>
  <c r="F48" i="30"/>
  <c r="G49" i="30" s="1"/>
  <c r="J49" i="30"/>
  <c r="K48" i="30"/>
  <c r="L49" i="30" s="1"/>
  <c r="U48" i="30"/>
  <c r="V48" i="30"/>
  <c r="W48" i="30"/>
  <c r="P48" i="30"/>
  <c r="R48" i="30" s="1"/>
  <c r="T48" i="30"/>
  <c r="T49" i="30" l="1"/>
  <c r="U49" i="30"/>
  <c r="W49" i="30"/>
  <c r="V49" i="30"/>
  <c r="P49" i="30"/>
  <c r="R49" i="30" s="1"/>
  <c r="J50" i="30"/>
  <c r="K49" i="30"/>
  <c r="L50" i="30" s="1"/>
  <c r="AB48" i="30"/>
  <c r="AD48" i="30" s="1"/>
  <c r="E50" i="30"/>
  <c r="F49" i="30"/>
  <c r="G50" i="30" s="1"/>
  <c r="AB49" i="30" l="1"/>
  <c r="AD49" i="30" s="1"/>
  <c r="P50" i="30"/>
  <c r="R50" i="30" s="1"/>
  <c r="U50" i="30"/>
  <c r="W50" i="30"/>
  <c r="V50" i="30"/>
  <c r="T50" i="30"/>
  <c r="J51" i="30"/>
  <c r="K50" i="30"/>
  <c r="L51" i="30" s="1"/>
  <c r="E51" i="30"/>
  <c r="F50" i="30"/>
  <c r="G51" i="30" s="1"/>
  <c r="T51" i="30" l="1"/>
  <c r="F51" i="30"/>
  <c r="G52" i="30" s="1"/>
  <c r="E52" i="30"/>
  <c r="J52" i="30"/>
  <c r="K51" i="30"/>
  <c r="L52" i="30" s="1"/>
  <c r="V51" i="30"/>
  <c r="W51" i="30"/>
  <c r="P51" i="30"/>
  <c r="R51" i="30" s="1"/>
  <c r="U51" i="30"/>
  <c r="AB50" i="30"/>
  <c r="AD50" i="30" s="1"/>
  <c r="AB51" i="30" l="1"/>
  <c r="AD51" i="30" s="1"/>
  <c r="T52" i="30"/>
  <c r="J53" i="30"/>
  <c r="K52" i="30"/>
  <c r="L53" i="30" s="1"/>
  <c r="E53" i="30"/>
  <c r="F52" i="30"/>
  <c r="G53" i="30" s="1"/>
  <c r="P52" i="30"/>
  <c r="R52" i="30" s="1"/>
  <c r="W52" i="30"/>
  <c r="U52" i="30"/>
  <c r="V52" i="30"/>
  <c r="AB52" i="30" l="1"/>
  <c r="AD52" i="30" s="1"/>
  <c r="F53" i="30"/>
  <c r="G54" i="30" s="1"/>
  <c r="E54" i="30"/>
  <c r="T53" i="30"/>
  <c r="W53" i="30"/>
  <c r="U53" i="30"/>
  <c r="P53" i="30"/>
  <c r="R53" i="30" s="1"/>
  <c r="V53" i="30"/>
  <c r="J54" i="30"/>
  <c r="K53" i="30"/>
  <c r="L54" i="30" s="1"/>
  <c r="T54" i="30" l="1"/>
  <c r="J55" i="30"/>
  <c r="K54" i="30"/>
  <c r="L55" i="30" s="1"/>
  <c r="AB53" i="30"/>
  <c r="AD53" i="30" s="1"/>
  <c r="F54" i="30"/>
  <c r="G55" i="30" s="1"/>
  <c r="E55" i="30"/>
  <c r="V54" i="30"/>
  <c r="U54" i="30"/>
  <c r="P54" i="30"/>
  <c r="R54" i="30" s="1"/>
  <c r="W54" i="30"/>
  <c r="AB54" i="30" l="1"/>
  <c r="AD54" i="30" s="1"/>
  <c r="P55" i="30"/>
  <c r="R55" i="30" s="1"/>
  <c r="W55" i="30"/>
  <c r="U55" i="30"/>
  <c r="V55" i="30"/>
  <c r="T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U56" i="30"/>
  <c r="W56" i="30"/>
  <c r="V56" i="30"/>
  <c r="P56" i="30"/>
  <c r="R56" i="30" s="1"/>
  <c r="T56" i="30"/>
  <c r="AB55" i="30"/>
  <c r="AD55" i="30" s="1"/>
  <c r="U57" i="30" l="1"/>
  <c r="V57" i="30"/>
  <c r="P57" i="30"/>
  <c r="R57" i="30" s="1"/>
  <c r="W57" i="30"/>
  <c r="T57" i="30"/>
  <c r="E58" i="30"/>
  <c r="F57" i="30"/>
  <c r="G58" i="30" s="1"/>
  <c r="AB56" i="30"/>
  <c r="AD56" i="30" s="1"/>
  <c r="J58" i="30"/>
  <c r="K57" i="30"/>
  <c r="L58" i="30" s="1"/>
  <c r="W58" i="30" l="1"/>
  <c r="V58" i="30"/>
  <c r="P58" i="30"/>
  <c r="R58" i="30" s="1"/>
  <c r="U58" i="30"/>
  <c r="T58" i="30"/>
  <c r="F58" i="30"/>
  <c r="G59" i="30" s="1"/>
  <c r="E59" i="30"/>
  <c r="J59" i="30"/>
  <c r="K58" i="30"/>
  <c r="L59" i="30" s="1"/>
  <c r="AB57" i="30"/>
  <c r="AD57" i="30" s="1"/>
  <c r="T59" i="30" l="1"/>
  <c r="K59" i="30"/>
  <c r="L60" i="30" s="1"/>
  <c r="J60" i="30"/>
  <c r="U59" i="30"/>
  <c r="P59" i="30"/>
  <c r="R59" i="30" s="1"/>
  <c r="V59" i="30"/>
  <c r="W59" i="30"/>
  <c r="F59" i="30"/>
  <c r="G60" i="30" s="1"/>
  <c r="E60" i="30"/>
  <c r="AB58" i="30"/>
  <c r="AD58" i="30" s="1"/>
  <c r="AB59" i="30" l="1"/>
  <c r="AD59" i="30" s="1"/>
  <c r="E61" i="30"/>
  <c r="F60" i="30"/>
  <c r="G61" i="30" s="1"/>
  <c r="U60" i="30"/>
  <c r="W60" i="30"/>
  <c r="V60" i="30"/>
  <c r="P60" i="30"/>
  <c r="R60" i="30" s="1"/>
  <c r="K60" i="30"/>
  <c r="L61" i="30" s="1"/>
  <c r="J61" i="30"/>
  <c r="T60" i="30"/>
  <c r="T61" i="30" l="1"/>
  <c r="K61" i="30"/>
  <c r="L62" i="30" s="1"/>
  <c r="J62" i="30"/>
  <c r="K62" i="30" s="1"/>
  <c r="P61" i="30"/>
  <c r="R61" i="30" s="1"/>
  <c r="V61" i="30"/>
  <c r="W61" i="30"/>
  <c r="U61" i="30"/>
  <c r="AB60" i="30"/>
  <c r="AD60" i="30" s="1"/>
  <c r="E62" i="30"/>
  <c r="F62" i="30" s="1"/>
  <c r="F61" i="30"/>
  <c r="G62" i="30" s="1"/>
  <c r="AB61" i="30" l="1"/>
  <c r="AD61" i="30" s="1"/>
  <c r="P62" i="30"/>
  <c r="R62" i="30" s="1"/>
  <c r="R5" i="30" s="1"/>
  <c r="W62" i="30"/>
  <c r="V62" i="30"/>
  <c r="U62" i="30"/>
  <c r="T62" i="30"/>
  <c r="AB62" i="30" l="1"/>
  <c r="AD62" i="30" s="1"/>
  <c r="AD5" i="30" s="1"/>
  <c r="D3" i="30" s="1"/>
</calcChain>
</file>

<file path=xl/sharedStrings.xml><?xml version="1.0" encoding="utf-8"?>
<sst xmlns="http://schemas.openxmlformats.org/spreadsheetml/2006/main" count="455" uniqueCount="228">
  <si>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</si>
  <si>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</si>
  <si>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</si>
  <si>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</si>
  <si>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</si>
  <si>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</si>
  <si>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</si>
  <si>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</si>
  <si>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</si>
  <si>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</si>
  <si>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</si>
  <si>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</si>
  <si>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</si>
  <si>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</si>
  <si>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</si>
  <si>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</si>
  <si>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</si>
  <si>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</si>
  <si>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</si>
  <si>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</si>
  <si>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</si>
  <si>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</si>
  <si>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</si>
  <si>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</si>
  <si>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</si>
  <si>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10-15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</si>
  <si>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</si>
  <si>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</si>
  <si>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</si>
  <si>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</si>
  <si>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</si>
  <si>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</si>
  <si>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</si>
  <si>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</si>
  <si>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</si>
  <si>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</si>
  <si>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</si>
  <si>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</si>
  <si>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</si>
  <si>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</si>
  <si>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</si>
  <si>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</si>
  <si>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</si>
  <si>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</si>
  <si>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</si>
  <si>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</si>
  <si>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</si>
  <si>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</si>
  <si>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</si>
  <si>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</si>
  <si>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</si>
  <si>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</si>
  <si>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</si>
  <si>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</si>
  <si>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</si>
  <si>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</si>
  <si>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</si>
  <si>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</si>
  <si>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</si>
  <si>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</si>
  <si>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</si>
  <si>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</si>
  <si>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</si>
  <si>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</si>
  <si>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</si>
  <si>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</si>
  <si>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</si>
  <si>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</si>
  <si>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</si>
  <si>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</si>
  <si>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</si>
  <si>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</si>
  <si>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</si>
  <si>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</si>
  <si>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</si>
  <si>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</si>
  <si>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</si>
  <si>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</si>
  <si>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</si>
  <si>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</si>
  <si>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</si>
  <si>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</si>
  <si>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</si>
  <si>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</si>
  <si>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</si>
  <si>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</si>
  <si>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</si>
  <si>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</si>
  <si>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</si>
  <si>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</si>
  <si>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</si>
  <si>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</si>
  <si>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</si>
  <si>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</si>
  <si>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</si>
  <si>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</si>
  <si>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</si>
  <si>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</si>
  <si>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</si>
  <si>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</si>
  <si>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</si>
  <si>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</si>
  <si>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</si>
  <si>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</si>
  <si>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</si>
  <si>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</si>
  <si>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</si>
  <si>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</si>
  <si>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</si>
  <si>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</si>
  <si>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</si>
  <si>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</si>
  <si>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</si>
  <si>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</si>
  <si>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</si>
  <si>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</si>
  <si>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</si>
  <si>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</si>
  <si>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</si>
  <si>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</si>
  <si>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</si>
  <si>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</si>
  <si>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</si>
  <si>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</si>
  <si>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</si>
  <si>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</si>
  <si>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</si>
  <si>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</si>
  <si>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</si>
  <si>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</si>
  <si>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</si>
  <si>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</si>
  <si>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</si>
  <si>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</si>
  <si>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</si>
  <si>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</si>
  <si>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</si>
  <si>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</si>
  <si>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</si>
  <si>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</si>
  <si>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homme</t>
    </r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</si>
  <si>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x  </t>
    </r>
    <r>
      <rPr>
        <sz val="11"/>
        <color theme="1"/>
        <rFont val="Calibri"/>
        <family val="2"/>
        <scheme val="minor"/>
      </rPr>
      <t>femme</t>
    </r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</si>
  <si>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</si>
  <si>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</si>
  <si>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</si>
  <si>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</si>
  <si>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</si>
  <si>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</si>
  <si>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</si>
  <si>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</si>
  <si>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</si>
  <si>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</si>
  <si>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</si>
  <si>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</si>
  <si>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</si>
  <si>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</si>
  <si>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</si>
  <si>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</si>
  <si>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</si>
  <si>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</si>
  <si>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</si>
  <si>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</si>
  <si>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</si>
  <si>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</si>
  <si>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</si>
  <si>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</si>
  <si>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</si>
  <si>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</si>
  <si>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</si>
  <si>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Changer les hypothèses aux feuilles "Probabilités de décès" et "Autres hypothèses" pour calculer la valeur actualisée désirée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</si>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</sst>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9" fillId="0" borderId="0"/>
    <xf numFmtId="44" fontId="7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10" fillId="0" borderId="0" xfId="2" applyFont="1"/>
    <xf numFmtId="0" fontId="9" fillId="0" borderId="0" xfId="2"/>
    <xf numFmtId="0" fontId="9" fillId="0" borderId="0" xfId="2" applyAlignment="1">
      <alignment horizontal="right"/>
    </xf>
    <xf numFmtId="4" fontId="9" fillId="0" borderId="0" xfId="2" applyNumberFormat="1"/>
    <xf numFmtId="4" fontId="11" fillId="0" borderId="0" xfId="2" applyNumberFormat="1" applyFont="1"/>
    <xf numFmtId="0" fontId="11" fillId="0" borderId="0" xfId="2" applyFont="1"/>
    <xf numFmtId="0" fontId="12" fillId="0" borderId="0" xfId="2" applyFont="1"/>
    <xf numFmtId="0" fontId="13" fillId="0" borderId="0" xfId="2" applyFont="1"/>
    <xf numFmtId="0" fontId="9" fillId="0" borderId="4" xfId="2" applyBorder="1"/>
    <xf numFmtId="0" fontId="9" fillId="0" borderId="5" xfId="2" applyBorder="1"/>
    <xf numFmtId="0" fontId="9" fillId="0" borderId="5" xfId="2" applyBorder="1" applyAlignment="1">
      <alignment horizontal="right"/>
    </xf>
    <xf numFmtId="4" fontId="9" fillId="0" borderId="6" xfId="2" applyNumberFormat="1" applyBorder="1"/>
    <xf numFmtId="0" fontId="15" fillId="0" borderId="0" xfId="2" applyFont="1"/>
    <xf numFmtId="0" fontId="9" fillId="0" borderId="7" xfId="2" applyBorder="1"/>
    <xf numFmtId="4" fontId="9" fillId="0" borderId="8" xfId="2" applyNumberFormat="1" applyBorder="1"/>
    <xf numFmtId="4" fontId="11" fillId="0" borderId="0" xfId="2" applyNumberFormat="1" applyFont="1" applyAlignment="1">
      <alignment horizontal="right"/>
    </xf>
    <xf numFmtId="0" fontId="16" fillId="0" borderId="0" xfId="2" applyFont="1"/>
    <xf numFmtId="10" fontId="4" fillId="0" borderId="0" xfId="2" applyNumberFormat="1" applyFont="1"/>
    <xf numFmtId="0" fontId="9" fillId="0" borderId="9" xfId="2" applyBorder="1"/>
    <xf numFmtId="0" fontId="9" fillId="0" borderId="10" xfId="2" applyBorder="1"/>
    <xf numFmtId="0" fontId="9" fillId="0" borderId="10" xfId="2" applyBorder="1" applyAlignment="1">
      <alignment horizontal="right"/>
    </xf>
    <xf numFmtId="4" fontId="9" fillId="0" borderId="11" xfId="2" applyNumberFormat="1" applyBorder="1"/>
    <xf numFmtId="9" fontId="4" fillId="0" borderId="0" xfId="2" applyNumberFormat="1" applyFont="1"/>
    <xf numFmtId="0" fontId="11" fillId="0" borderId="0" xfId="2" applyFont="1" applyAlignment="1">
      <alignment horizontal="center"/>
    </xf>
    <xf numFmtId="4" fontId="18" fillId="0" borderId="0" xfId="2" applyNumberFormat="1" applyFont="1"/>
    <xf numFmtId="0" fontId="18" fillId="0" borderId="0" xfId="2" applyFont="1" applyAlignment="1">
      <alignment horizontal="right"/>
    </xf>
    <xf numFmtId="0" fontId="11" fillId="0" borderId="0" xfId="2" applyFont="1" applyAlignment="1">
      <alignment horizontal="right"/>
    </xf>
    <xf numFmtId="4" fontId="11" fillId="0" borderId="12" xfId="2" applyNumberFormat="1" applyFont="1" applyBorder="1" applyAlignment="1">
      <alignment horizontal="right"/>
    </xf>
    <xf numFmtId="0" fontId="11" fillId="0" borderId="12" xfId="2" applyFont="1" applyBorder="1" applyAlignment="1">
      <alignment horizontal="center"/>
    </xf>
    <xf numFmtId="0" fontId="11" fillId="0" borderId="12" xfId="2" applyFont="1" applyBorder="1"/>
    <xf numFmtId="4" fontId="9" fillId="0" borderId="0" xfId="2" applyNumberFormat="1" applyAlignment="1">
      <alignment horizontal="right"/>
    </xf>
    <xf numFmtId="0" fontId="19" fillId="0" borderId="0" xfId="2" applyFont="1" applyAlignment="1">
      <alignment horizontal="right"/>
    </xf>
    <xf numFmtId="0" fontId="11" fillId="0" borderId="0" xfId="2" applyFont="1" applyAlignment="1">
      <alignment horizontal="left"/>
    </xf>
    <xf numFmtId="0" fontId="19" fillId="0" borderId="0" xfId="2" applyFont="1"/>
    <xf numFmtId="0" fontId="16" fillId="0" borderId="13" xfId="2" applyFont="1" applyBorder="1"/>
    <xf numFmtId="3" fontId="9" fillId="0" borderId="0" xfId="2" applyNumberFormat="1"/>
    <xf numFmtId="3" fontId="9" fillId="0" borderId="0" xfId="2" applyNumberFormat="1" applyAlignment="1">
      <alignment horizontal="right"/>
    </xf>
    <xf numFmtId="10" fontId="9" fillId="0" borderId="0" xfId="2" applyNumberFormat="1" applyAlignment="1">
      <alignment horizontal="right"/>
    </xf>
    <xf numFmtId="10" fontId="9" fillId="0" borderId="0" xfId="2" applyNumberFormat="1"/>
    <xf numFmtId="4" fontId="18" fillId="0" borderId="0" xfId="2" applyNumberFormat="1" applyFont="1" applyAlignment="1">
      <alignment horizontal="right"/>
    </xf>
    <xf numFmtId="2" fontId="19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10" fontId="19" fillId="0" borderId="0" xfId="2" applyNumberFormat="1" applyFont="1" applyAlignment="1">
      <alignment horizontal="right"/>
    </xf>
    <xf numFmtId="1" fontId="19" fillId="0" borderId="0" xfId="2" applyNumberFormat="1" applyFont="1" applyAlignment="1">
      <alignment horizontal="right"/>
    </xf>
    <xf numFmtId="4" fontId="20" fillId="0" borderId="0" xfId="2" applyNumberFormat="1" applyFont="1" applyAlignment="1">
      <alignment horizontal="right"/>
    </xf>
    <xf numFmtId="4" fontId="20" fillId="0" borderId="0" xfId="2" applyNumberFormat="1" applyFont="1"/>
    <xf numFmtId="0" fontId="11" fillId="2" borderId="0" xfId="2" applyFont="1" applyFill="1" applyAlignment="1">
      <alignment horizontal="right"/>
    </xf>
    <xf numFmtId="4" fontId="11" fillId="2" borderId="0" xfId="2" applyNumberFormat="1" applyFont="1" applyFill="1" applyAlignment="1">
      <alignment horizontal="right"/>
    </xf>
    <xf numFmtId="0" fontId="18" fillId="2" borderId="0" xfId="2" applyFont="1" applyFill="1" applyAlignment="1">
      <alignment horizontal="right"/>
    </xf>
    <xf numFmtId="0" fontId="19" fillId="4" borderId="0" xfId="2" applyFont="1" applyFill="1" applyAlignment="1">
      <alignment horizontal="right"/>
    </xf>
    <xf numFmtId="0" fontId="18" fillId="2" borderId="0" xfId="2" applyFont="1" applyFill="1"/>
    <xf numFmtId="0" fontId="11" fillId="0" borderId="0" xfId="2" applyFont="1" applyBorder="1"/>
    <xf numFmtId="9" fontId="9" fillId="0" borderId="0" xfId="2" applyNumberFormat="1"/>
    <xf numFmtId="0" fontId="1" fillId="0" borderId="2" xfId="0" applyFont="1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4" fontId="0" fillId="0" borderId="7" xfId="0" applyNumberFormat="1" applyBorder="1"/>
    <xf numFmtId="10" fontId="0" fillId="0" borderId="0" xfId="0" applyNumberFormat="1" applyBorder="1"/>
    <xf numFmtId="10" fontId="0" fillId="0" borderId="0" xfId="1" applyNumberFormat="1" applyFont="1" applyBorder="1"/>
    <xf numFmtId="14" fontId="8" fillId="0" borderId="7" xfId="0" applyNumberFormat="1" applyFont="1" applyBorder="1"/>
    <xf numFmtId="0" fontId="6" fillId="0" borderId="0" xfId="0" applyFont="1" applyBorder="1"/>
    <xf numFmtId="14" fontId="0" fillId="0" borderId="9" xfId="0" applyNumberForma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0" fillId="0" borderId="6" xfId="0" applyBorder="1"/>
    <xf numFmtId="0" fontId="21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Font="1" applyAlignment="1">
      <alignment horizontal="left"/>
    </xf>
    <xf numFmtId="9" fontId="0" fillId="5" borderId="0" xfId="1" applyFont="1" applyFill="1"/>
    <xf numFmtId="0" fontId="1" fillId="0" borderId="0" xfId="0" applyFont="1"/>
    <xf numFmtId="9" fontId="0" fillId="5" borderId="0" xfId="0" applyNumberFormat="1" applyFill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12" xfId="2" applyFont="1" applyBorder="1" applyAlignment="1">
      <alignment horizontal="center"/>
    </xf>
    <xf numFmtId="0" fontId="17" fillId="0" borderId="0" xfId="2" applyFont="1" applyAlignment="1">
      <alignment horizontal="center"/>
    </xf>
    <xf numFmtId="0" fontId="18" fillId="0" borderId="12" xfId="2" applyFont="1" applyBorder="1" applyAlignment="1">
      <alignment horizontal="center"/>
    </xf>
    <xf numFmtId="0" fontId="24" fillId="0" borderId="0" xfId="0" applyFont="1"/>
    <xf numFmtId="0" fontId="25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5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0">
    <dxf>
      <font>
        <b/>
        <i val="0"/>
        <condense val="0"/>
        <extend val="0"/>
        <color indexed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I92" sqref="AI92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02" t="s">
        <v>9</v>
      </c>
      <c r="B1" s="102"/>
      <c r="D1" s="102" t="s">
        <v>9</v>
      </c>
      <c r="E1" s="102"/>
      <c r="F1" s="102"/>
      <c r="H1" s="101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G1" s="101" t="s">
        <v>7</v>
      </c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</row>
    <row r="2" spans="1:61" x14ac:dyDescent="0.2">
      <c r="A2" s="102" t="s">
        <v>2</v>
      </c>
      <c r="B2" s="102"/>
      <c r="D2" s="102" t="s">
        <v>3</v>
      </c>
      <c r="E2" s="102"/>
      <c r="F2" s="102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5">
        <v>7.6000000000000004E-4</v>
      </c>
      <c r="D5">
        <f>A5</f>
        <v>18</v>
      </c>
      <c r="E5" s="9">
        <v>1.2</v>
      </c>
      <c r="F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>
        <f>AG5*(1-IF(AH$4&lt;MAX($I$4:$AC$4),I5,$AC5))</f>
        <v>8.9065920000000009E-4</v>
      </c>
      <c r="AI5">
        <f t="shared" ref="AI5:AI46" si="1">AH5*(1-IF(AI$4&lt;MAX($I$4:$AC$4),J5,$AC5))</f>
        <v>8.7133189536000005E-4</v>
      </c>
      <c r="AJ5">
        <f t="shared" ref="AJ5:AJ46" si="2">AI5*(1-IF(AJ$4&lt;MAX($I$4:$AC$4),K5,$AC5))</f>
        <v>8.5416665702140804E-4</v>
      </c>
      <c r="AK5">
        <f t="shared" ref="AK5:AK46" si="3">AJ5*(1-IF(AK$4&lt;MAX($I$4:$AC$4),L5,$AC5))</f>
        <v>8.3921874052353342E-4</v>
      </c>
      <c r="AL5">
        <f t="shared" ref="AL5:AL46" si="4">AK5*(1-IF(AL$4&lt;MAX($I$4:$AC$4),M5,$AC5))</f>
        <v>8.2646261566757576E-4</v>
      </c>
      <c r="AM5">
        <f t="shared" ref="AM5:AM46" si="5">AL5*(1-IF(AM$4&lt;MAX($I$4:$AC$4),N5,$AC5))</f>
        <v>8.1555330914076377E-4</v>
      </c>
      <c r="AN5">
        <f t="shared" ref="AN5:AN46" si="6">AM5*(1-IF(AN$4&lt;MAX($I$4:$AC$4),O5,$AC5))</f>
        <v>8.0617444608564498E-4</v>
      </c>
      <c r="AO5">
        <f t="shared" ref="AO5:AO46" si="7">AN5*(1-IF(AO$4&lt;MAX($I$4:$AC$4),P5,$AC5))</f>
        <v>7.9779023184635433E-4</v>
      </c>
      <c r="AP5">
        <f t="shared" ref="AP5:AP46" si="8">AO5*(1-IF(AP$4&lt;MAX($I$4:$AC$4),Q5,$AC5))</f>
        <v>7.8981232952789074E-4</v>
      </c>
      <c r="AQ5">
        <f t="shared" ref="AQ5:AQ46" si="9">AP5*(1-IF(AQ$4&lt;MAX($I$4:$AC$4),R5,$AC5))</f>
        <v>7.8191420623261181E-4</v>
      </c>
      <c r="AR5">
        <f t="shared" ref="AR5:AR46" si="10">AQ5*(1-IF(AR$4&lt;MAX($I$4:$AC$4),S5,$AC5))</f>
        <v>7.7409506417028566E-4</v>
      </c>
      <c r="AS5">
        <f t="shared" ref="AS5:AS46" si="11">AR5*(1-IF(AS$4&lt;MAX($I$4:$AC$4),T5,$AC5))</f>
        <v>7.6635411352858282E-4</v>
      </c>
      <c r="AT5">
        <f t="shared" ref="AT5:AT46" si="12">AS5*(1-IF(AT$4&lt;MAX($I$4:$AC$4),U5,$AC5))</f>
        <v>7.5869057239329695E-4</v>
      </c>
      <c r="AU5">
        <f t="shared" ref="AU5:AU46" si="13">AT5*(1-IF(AU$4&lt;MAX($I$4:$AC$4),V5,$AC5))</f>
        <v>7.5110366666936395E-4</v>
      </c>
      <c r="AV5">
        <f t="shared" ref="AV5:AV46" si="14">AU5*(1-IF(AV$4&lt;MAX($I$4:$AC$4),W5,$AC5))</f>
        <v>7.4359263000267032E-4</v>
      </c>
      <c r="AW5">
        <f t="shared" ref="AW5:AW46" si="15">AV5*(1-IF(AW$4&lt;MAX($I$4:$AC$4),X5,$AC5))</f>
        <v>7.3615670370264365E-4</v>
      </c>
      <c r="AX5">
        <f t="shared" ref="AX5:AX46" si="16">AW5*(1-IF(AX$4&lt;MAX($I$4:$AC$4),Y5,$AC5))</f>
        <v>7.2879513666561715E-4</v>
      </c>
      <c r="AY5">
        <f t="shared" ref="AY5:AY46" si="17">AX5*(1-IF(AY$4&lt;MAX($I$4:$AC$4),Z5,$AC5))</f>
        <v>7.2150718529896099E-4</v>
      </c>
      <c r="AZ5">
        <f t="shared" ref="AZ5:AZ46" si="18">AY5*(1-IF(AZ$4&lt;MAX($I$4:$AC$4),AA5,$AC5))</f>
        <v>7.1429211344597142E-4</v>
      </c>
      <c r="BA5">
        <f t="shared" ref="BA5:BA46" si="19">AZ5*(1-IF(BA$4&lt;MAX($I$4:$AC$4),AB5,$AC5))</f>
        <v>7.0714919231151167E-4</v>
      </c>
      <c r="BB5">
        <f t="shared" ref="BB5:BB46" si="20">BA5*(1-IF(BB$4&lt;MAX($I$4:$AC$4),AC5,$AC5))</f>
        <v>7.000777003883966E-4</v>
      </c>
      <c r="BC5">
        <f t="shared" ref="BC5:BC46" si="21">BB5*(1-IF(BC$4&lt;MAX($I$4:$AC$4),AD5,$AC5))</f>
        <v>6.9307692338451267E-4</v>
      </c>
      <c r="BD5">
        <f t="shared" ref="BD5:BD46" si="22">BC5*(1-IF(BD$4&lt;MAX($I$4:$AC$4),AE5,$AC5))</f>
        <v>6.8614615415066749E-4</v>
      </c>
      <c r="BE5">
        <f t="shared" ref="BE5:BE46" si="23">BD5*(1-IF(BE$4&lt;MAX($I$4:$AC$4),AF5,$AC5))</f>
        <v>6.7928469260916083E-4</v>
      </c>
      <c r="BF5">
        <f t="shared" ref="BF5:BF46" si="24">BE5*(1-IF(BF$4&lt;MAX($I$4:$AC$4),AG5,$AC5))</f>
        <v>6.7249184568306925E-4</v>
      </c>
      <c r="BG5">
        <f t="shared" ref="BG5:BG46" si="25">BF5*(1-IF(BG$4&lt;MAX($I$4:$AC$4),AH5,$AC5))</f>
        <v>6.6576692722623853E-4</v>
      </c>
      <c r="BH5">
        <f t="shared" ref="BH5:BH46" si="26">BG5*(1-IF(BH$4&lt;MAX($I$4:$AC$4),AI5,$AC5))</f>
        <v>6.5910925795397617E-4</v>
      </c>
      <c r="BI5">
        <f t="shared" ref="BI5:BI46" si="27">BH5*(1-IF(BI$4&lt;MAX($I$4:$AC$4),AJ5,$AC5))</f>
        <v>6.5251816537443641E-4</v>
      </c>
    </row>
    <row r="6" spans="1:61" x14ac:dyDescent="0.2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>
        <f t="shared" ref="AH6:AH46" si="31">AG6*(1-IF(AH$4&lt;MAX($I$4:$AC$4),I6,$AC6))</f>
        <v>9.9633599999999979E-4</v>
      </c>
      <c r="AI6">
        <f t="shared" si="1"/>
        <v>9.7481514239999986E-4</v>
      </c>
      <c r="AJ6">
        <f t="shared" si="2"/>
        <v>9.557087656089599E-4</v>
      </c>
      <c r="AK6">
        <f t="shared" si="3"/>
        <v>9.3907943308736404E-4</v>
      </c>
      <c r="AL6">
        <f t="shared" si="4"/>
        <v>9.2480542570443612E-4</v>
      </c>
      <c r="AM6">
        <f t="shared" si="5"/>
        <v>9.1259799408513757E-4</v>
      </c>
      <c r="AN6">
        <f t="shared" si="6"/>
        <v>9.021031171531585E-4</v>
      </c>
      <c r="AO6">
        <f t="shared" si="7"/>
        <v>8.9272124473476573E-4</v>
      </c>
      <c r="AP6">
        <f t="shared" si="8"/>
        <v>8.837940322874181E-4</v>
      </c>
      <c r="AQ6">
        <f t="shared" si="9"/>
        <v>8.7495609196454392E-4</v>
      </c>
      <c r="AR6">
        <f t="shared" si="10"/>
        <v>8.6620653104489849E-4</v>
      </c>
      <c r="AS6">
        <f t="shared" si="11"/>
        <v>8.575444657344495E-4</v>
      </c>
      <c r="AT6">
        <f t="shared" si="12"/>
        <v>8.48969021077105E-4</v>
      </c>
      <c r="AU6">
        <f t="shared" si="13"/>
        <v>8.4047933086633399E-4</v>
      </c>
      <c r="AV6">
        <f t="shared" si="14"/>
        <v>8.3207453755767061E-4</v>
      </c>
      <c r="AW6">
        <f t="shared" si="15"/>
        <v>8.2375379218209389E-4</v>
      </c>
      <c r="AX6">
        <f t="shared" si="16"/>
        <v>8.1551625426027295E-4</v>
      </c>
      <c r="AY6">
        <f t="shared" si="17"/>
        <v>8.0736109171767017E-4</v>
      </c>
      <c r="AZ6">
        <f t="shared" si="18"/>
        <v>7.9928748080049347E-4</v>
      </c>
      <c r="BA6">
        <f t="shared" si="19"/>
        <v>7.9129460599248851E-4</v>
      </c>
      <c r="BB6">
        <f t="shared" si="20"/>
        <v>7.8338165993256366E-4</v>
      </c>
      <c r="BC6">
        <f t="shared" si="21"/>
        <v>7.7554784333323801E-4</v>
      </c>
      <c r="BD6">
        <f t="shared" si="22"/>
        <v>7.6779236489990564E-4</v>
      </c>
      <c r="BE6">
        <f t="shared" si="23"/>
        <v>7.6011444125090658E-4</v>
      </c>
      <c r="BF6">
        <f t="shared" si="24"/>
        <v>7.5251329683839751E-4</v>
      </c>
      <c r="BG6">
        <f t="shared" si="25"/>
        <v>7.4498816387001351E-4</v>
      </c>
      <c r="BH6">
        <f t="shared" si="26"/>
        <v>7.3753828223131334E-4</v>
      </c>
      <c r="BI6">
        <f t="shared" si="27"/>
        <v>7.3016289940900021E-4</v>
      </c>
    </row>
    <row r="7" spans="1:61" x14ac:dyDescent="0.2">
      <c r="A7" s="4">
        <v>20</v>
      </c>
      <c r="B7" s="5">
        <v>9.3000000000000005E-4</v>
      </c>
      <c r="D7">
        <f t="shared" si="28"/>
        <v>20</v>
      </c>
      <c r="E7" s="9">
        <v>1.2</v>
      </c>
      <c r="F7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>
        <f t="shared" si="31"/>
        <v>1.0903320000000001E-3</v>
      </c>
      <c r="AI7">
        <f t="shared" si="1"/>
        <v>1.0669988952000001E-3</v>
      </c>
      <c r="AJ7">
        <f t="shared" si="2"/>
        <v>1.0462991166331201E-3</v>
      </c>
      <c r="AK7">
        <f t="shared" si="3"/>
        <v>1.0283027718270305E-3</v>
      </c>
      <c r="AL7">
        <f t="shared" si="4"/>
        <v>1.0127753999724424E-3</v>
      </c>
      <c r="AM7">
        <f t="shared" si="5"/>
        <v>9.9950804223280327E-4</v>
      </c>
      <c r="AN7">
        <f t="shared" si="6"/>
        <v>9.8801369974712617E-4</v>
      </c>
      <c r="AO7">
        <f t="shared" si="7"/>
        <v>9.7773835726975601E-4</v>
      </c>
      <c r="AP7">
        <f t="shared" si="8"/>
        <v>9.6796097369705844E-4</v>
      </c>
      <c r="AQ7">
        <f t="shared" si="9"/>
        <v>9.5828136396008783E-4</v>
      </c>
      <c r="AR7">
        <f t="shared" si="10"/>
        <v>9.4869855032048698E-4</v>
      </c>
      <c r="AS7">
        <f t="shared" si="11"/>
        <v>9.3921156481728205E-4</v>
      </c>
      <c r="AT7">
        <f t="shared" si="12"/>
        <v>9.2981944916910926E-4</v>
      </c>
      <c r="AU7">
        <f t="shared" si="13"/>
        <v>9.2052125467741814E-4</v>
      </c>
      <c r="AV7">
        <f t="shared" si="14"/>
        <v>9.1131604213064393E-4</v>
      </c>
      <c r="AW7">
        <f t="shared" si="15"/>
        <v>9.0220288170933744E-4</v>
      </c>
      <c r="AX7">
        <f t="shared" si="16"/>
        <v>8.9318085289224406E-4</v>
      </c>
      <c r="AY7">
        <f t="shared" si="17"/>
        <v>8.8424904436332165E-4</v>
      </c>
      <c r="AZ7">
        <f t="shared" si="18"/>
        <v>8.7540655391968845E-4</v>
      </c>
      <c r="BA7">
        <f t="shared" si="19"/>
        <v>8.6665248838049152E-4</v>
      </c>
      <c r="BB7">
        <f t="shared" si="20"/>
        <v>8.5798596349668664E-4</v>
      </c>
      <c r="BC7">
        <f t="shared" si="21"/>
        <v>8.4940610386171982E-4</v>
      </c>
      <c r="BD7">
        <f t="shared" si="22"/>
        <v>8.4091204282310257E-4</v>
      </c>
      <c r="BE7">
        <f t="shared" si="23"/>
        <v>8.3250292239487158E-4</v>
      </c>
      <c r="BF7">
        <f t="shared" si="24"/>
        <v>8.241778931709229E-4</v>
      </c>
      <c r="BG7">
        <f t="shared" si="25"/>
        <v>8.1593611423921365E-4</v>
      </c>
      <c r="BH7">
        <f t="shared" si="26"/>
        <v>8.0777675309682152E-4</v>
      </c>
      <c r="BI7">
        <f t="shared" si="27"/>
        <v>7.9969898556585327E-4</v>
      </c>
    </row>
    <row r="8" spans="1:61" x14ac:dyDescent="0.2">
      <c r="A8" s="4">
        <v>21</v>
      </c>
      <c r="B8" s="5">
        <v>1.01E-3</v>
      </c>
      <c r="D8">
        <f t="shared" si="28"/>
        <v>21</v>
      </c>
      <c r="E8" s="9">
        <v>1.2</v>
      </c>
      <c r="F8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>
        <f t="shared" si="31"/>
        <v>1.1843664E-3</v>
      </c>
      <c r="AI8">
        <f t="shared" si="1"/>
        <v>1.1592578323199999E-3</v>
      </c>
      <c r="AJ8">
        <f t="shared" si="2"/>
        <v>1.1370000819394559E-3</v>
      </c>
      <c r="AK8">
        <f t="shared" si="3"/>
        <v>1.1175573805382911E-3</v>
      </c>
      <c r="AL8">
        <f t="shared" si="4"/>
        <v>1.1007940198302167E-3</v>
      </c>
      <c r="AM8">
        <f t="shared" si="5"/>
        <v>1.0863736181704409E-3</v>
      </c>
      <c r="AN8">
        <f t="shared" si="6"/>
        <v>1.0738803215614809E-3</v>
      </c>
      <c r="AO8">
        <f t="shared" si="7"/>
        <v>1.0627119662172417E-3</v>
      </c>
      <c r="AP8">
        <f t="shared" si="8"/>
        <v>1.0520848465550693E-3</v>
      </c>
      <c r="AQ8">
        <f t="shared" si="9"/>
        <v>1.0415639980895187E-3</v>
      </c>
      <c r="AR8">
        <f t="shared" si="10"/>
        <v>1.0311483581086234E-3</v>
      </c>
      <c r="AS8">
        <f t="shared" si="11"/>
        <v>1.0208368745275372E-3</v>
      </c>
      <c r="AT8">
        <f t="shared" si="12"/>
        <v>1.0106285057822617E-3</v>
      </c>
      <c r="AU8">
        <f t="shared" si="13"/>
        <v>1.0005222207244392E-3</v>
      </c>
      <c r="AV8">
        <f t="shared" si="14"/>
        <v>9.9051699851719481E-4</v>
      </c>
      <c r="AW8">
        <f t="shared" si="15"/>
        <v>9.8061182853202288E-4</v>
      </c>
      <c r="AX8">
        <f t="shared" si="16"/>
        <v>9.7080571024670264E-4</v>
      </c>
      <c r="AY8">
        <f t="shared" si="17"/>
        <v>9.6109765314423559E-4</v>
      </c>
      <c r="AZ8">
        <f t="shared" si="18"/>
        <v>9.5148667661279322E-4</v>
      </c>
      <c r="BA8">
        <f t="shared" si="19"/>
        <v>9.4197180984666531E-4</v>
      </c>
      <c r="BB8">
        <f t="shared" si="20"/>
        <v>9.3255209174819868E-4</v>
      </c>
      <c r="BC8">
        <f t="shared" si="21"/>
        <v>9.2322657083071665E-4</v>
      </c>
      <c r="BD8">
        <f t="shared" si="22"/>
        <v>9.1399430512240944E-4</v>
      </c>
      <c r="BE8">
        <f t="shared" si="23"/>
        <v>9.0485436207118528E-4</v>
      </c>
      <c r="BF8">
        <f t="shared" si="24"/>
        <v>8.9580581845047347E-4</v>
      </c>
      <c r="BG8">
        <f t="shared" si="25"/>
        <v>8.8684776026596874E-4</v>
      </c>
      <c r="BH8">
        <f t="shared" si="26"/>
        <v>8.7797928266330908E-4</v>
      </c>
      <c r="BI8">
        <f t="shared" si="27"/>
        <v>8.6919948983667597E-4</v>
      </c>
    </row>
    <row r="9" spans="1:61" x14ac:dyDescent="0.2">
      <c r="A9" s="4">
        <v>22</v>
      </c>
      <c r="B9" s="5">
        <v>1.08E-3</v>
      </c>
      <c r="D9">
        <f t="shared" si="28"/>
        <v>22</v>
      </c>
      <c r="E9" s="9">
        <v>1.2</v>
      </c>
      <c r="F9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>
        <f t="shared" si="31"/>
        <v>1.2668400000000002E-3</v>
      </c>
      <c r="AI9">
        <f t="shared" si="1"/>
        <v>1.2403630440000002E-3</v>
      </c>
      <c r="AJ9">
        <f t="shared" si="2"/>
        <v>1.2167961461640002E-3</v>
      </c>
      <c r="AK9">
        <f t="shared" si="3"/>
        <v>1.1961106116792121E-3</v>
      </c>
      <c r="AL9">
        <f t="shared" si="4"/>
        <v>1.1782885635651917E-3</v>
      </c>
      <c r="AM9">
        <f t="shared" si="5"/>
        <v>1.1629708122388443E-3</v>
      </c>
      <c r="AN9">
        <f t="shared" si="6"/>
        <v>1.1497129449793216E-3</v>
      </c>
      <c r="AO9">
        <f t="shared" si="7"/>
        <v>1.1377559303515368E-3</v>
      </c>
      <c r="AP9">
        <f t="shared" si="8"/>
        <v>1.1263783710480214E-3</v>
      </c>
      <c r="AQ9">
        <f t="shared" si="9"/>
        <v>1.1151145873375412E-3</v>
      </c>
      <c r="AR9">
        <f t="shared" si="10"/>
        <v>1.1039634414641657E-3</v>
      </c>
      <c r="AS9">
        <f t="shared" si="11"/>
        <v>1.092923807049524E-3</v>
      </c>
      <c r="AT9">
        <f t="shared" si="12"/>
        <v>1.0819945689790288E-3</v>
      </c>
      <c r="AU9">
        <f t="shared" si="13"/>
        <v>1.0711746232892384E-3</v>
      </c>
      <c r="AV9">
        <f t="shared" si="14"/>
        <v>1.060462877056346E-3</v>
      </c>
      <c r="AW9">
        <f t="shared" si="15"/>
        <v>1.0498582482857826E-3</v>
      </c>
      <c r="AX9">
        <f t="shared" si="16"/>
        <v>1.0393596658029248E-3</v>
      </c>
      <c r="AY9">
        <f t="shared" si="17"/>
        <v>1.0289660691448956E-3</v>
      </c>
      <c r="AZ9">
        <f t="shared" si="18"/>
        <v>1.0186764084534467E-3</v>
      </c>
      <c r="BA9">
        <f t="shared" si="19"/>
        <v>1.0084896443689122E-3</v>
      </c>
      <c r="BB9">
        <f t="shared" si="20"/>
        <v>9.984047479252231E-4</v>
      </c>
      <c r="BC9">
        <f t="shared" si="21"/>
        <v>9.8842070044597081E-4</v>
      </c>
      <c r="BD9">
        <f t="shared" si="22"/>
        <v>9.7853649344151108E-4</v>
      </c>
      <c r="BE9">
        <f t="shared" si="23"/>
        <v>9.6875112850709592E-4</v>
      </c>
      <c r="BF9">
        <f t="shared" si="24"/>
        <v>9.5906361722202492E-4</v>
      </c>
      <c r="BG9">
        <f t="shared" si="25"/>
        <v>9.4947298104980469E-4</v>
      </c>
      <c r="BH9">
        <f t="shared" si="26"/>
        <v>9.3997825123930665E-4</v>
      </c>
      <c r="BI9">
        <f t="shared" si="27"/>
        <v>9.3057846872691356E-4</v>
      </c>
    </row>
    <row r="10" spans="1:61" x14ac:dyDescent="0.2">
      <c r="A10" s="4">
        <v>23</v>
      </c>
      <c r="B10" s="5">
        <v>1.15E-3</v>
      </c>
      <c r="D10">
        <f t="shared" si="28"/>
        <v>23</v>
      </c>
      <c r="E10" s="9">
        <v>1.2</v>
      </c>
      <c r="F10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>
        <f t="shared" si="31"/>
        <v>1.349364E-3</v>
      </c>
      <c r="AI10">
        <f t="shared" si="1"/>
        <v>1.3214321651999999E-3</v>
      </c>
      <c r="AJ10">
        <f t="shared" si="2"/>
        <v>1.2964570972777199E-3</v>
      </c>
      <c r="AK10">
        <f t="shared" si="3"/>
        <v>1.2746766180434543E-3</v>
      </c>
      <c r="AL10">
        <f t="shared" si="4"/>
        <v>1.2558114040964112E-3</v>
      </c>
      <c r="AM10">
        <f t="shared" si="5"/>
        <v>1.2394858558431579E-3</v>
      </c>
      <c r="AN10">
        <f t="shared" si="6"/>
        <v>1.225355717086546E-3</v>
      </c>
      <c r="AO10">
        <f t="shared" si="7"/>
        <v>1.2126120176288459E-3</v>
      </c>
      <c r="AP10">
        <f t="shared" si="8"/>
        <v>1.2004858974525574E-3</v>
      </c>
      <c r="AQ10">
        <f t="shared" si="9"/>
        <v>1.1884810384780319E-3</v>
      </c>
      <c r="AR10">
        <f t="shared" si="10"/>
        <v>1.1765962280932516E-3</v>
      </c>
      <c r="AS10">
        <f t="shared" si="11"/>
        <v>1.1648302658123189E-3</v>
      </c>
      <c r="AT10">
        <f t="shared" si="12"/>
        <v>1.1531819631541958E-3</v>
      </c>
      <c r="AU10">
        <f t="shared" si="13"/>
        <v>1.1416501435226537E-3</v>
      </c>
      <c r="AV10">
        <f t="shared" si="14"/>
        <v>1.1302336420874273E-3</v>
      </c>
      <c r="AW10">
        <f t="shared" si="15"/>
        <v>1.1189313056665529E-3</v>
      </c>
      <c r="AX10">
        <f t="shared" si="16"/>
        <v>1.1077419926098875E-3</v>
      </c>
      <c r="AY10">
        <f t="shared" si="17"/>
        <v>1.0966645726837886E-3</v>
      </c>
      <c r="AZ10">
        <f t="shared" si="18"/>
        <v>1.0856979269569507E-3</v>
      </c>
      <c r="BA10">
        <f t="shared" si="19"/>
        <v>1.0748409476873811E-3</v>
      </c>
      <c r="BB10">
        <f t="shared" si="20"/>
        <v>1.0640925382105074E-3</v>
      </c>
      <c r="BC10">
        <f t="shared" si="21"/>
        <v>1.0534516128284023E-3</v>
      </c>
      <c r="BD10">
        <f t="shared" si="22"/>
        <v>1.0429170967001184E-3</v>
      </c>
      <c r="BE10">
        <f t="shared" si="23"/>
        <v>1.0324879257331172E-3</v>
      </c>
      <c r="BF10">
        <f t="shared" si="24"/>
        <v>1.0221630464757861E-3</v>
      </c>
      <c r="BG10">
        <f t="shared" si="25"/>
        <v>1.0119414160110283E-3</v>
      </c>
      <c r="BH10">
        <f t="shared" si="26"/>
        <v>1.0018220018509179E-3</v>
      </c>
      <c r="BI10">
        <f t="shared" si="27"/>
        <v>9.918037818324088E-4</v>
      </c>
    </row>
    <row r="11" spans="1:61" x14ac:dyDescent="0.2">
      <c r="A11" s="4">
        <v>24</v>
      </c>
      <c r="B11" s="5">
        <v>1.1999999999999999E-3</v>
      </c>
      <c r="D11">
        <f t="shared" si="28"/>
        <v>24</v>
      </c>
      <c r="E11" s="9">
        <v>1.2</v>
      </c>
      <c r="F11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>
        <f t="shared" si="31"/>
        <v>1.4083199999999998E-3</v>
      </c>
      <c r="AI11">
        <f t="shared" si="1"/>
        <v>1.3794494399999998E-3</v>
      </c>
      <c r="AJ11">
        <f t="shared" si="2"/>
        <v>1.3536537354719997E-3</v>
      </c>
      <c r="AK11">
        <f t="shared" si="3"/>
        <v>1.3310477180896172E-3</v>
      </c>
      <c r="AL11">
        <f t="shared" si="4"/>
        <v>1.3114813166336997E-3</v>
      </c>
      <c r="AM11">
        <f t="shared" si="5"/>
        <v>1.294563207649125E-3</v>
      </c>
      <c r="AN11">
        <f t="shared" si="6"/>
        <v>1.279805187081925E-3</v>
      </c>
      <c r="AO11">
        <f t="shared" si="7"/>
        <v>1.266495213136273E-3</v>
      </c>
      <c r="AP11">
        <f t="shared" si="8"/>
        <v>1.2538302610049102E-3</v>
      </c>
      <c r="AQ11">
        <f t="shared" si="9"/>
        <v>1.2412919583948611E-3</v>
      </c>
      <c r="AR11">
        <f t="shared" si="10"/>
        <v>1.2288790388109126E-3</v>
      </c>
      <c r="AS11">
        <f t="shared" si="11"/>
        <v>1.2165902484228034E-3</v>
      </c>
      <c r="AT11">
        <f t="shared" si="12"/>
        <v>1.2044243459385755E-3</v>
      </c>
      <c r="AU11">
        <f t="shared" si="13"/>
        <v>1.1923801024791897E-3</v>
      </c>
      <c r="AV11">
        <f t="shared" si="14"/>
        <v>1.1804563014543978E-3</v>
      </c>
      <c r="AW11">
        <f t="shared" si="15"/>
        <v>1.1686517384398537E-3</v>
      </c>
      <c r="AX11">
        <f t="shared" si="16"/>
        <v>1.1569652210554552E-3</v>
      </c>
      <c r="AY11">
        <f t="shared" si="17"/>
        <v>1.1453955688449007E-3</v>
      </c>
      <c r="AZ11">
        <f t="shared" si="18"/>
        <v>1.1339416131564517E-3</v>
      </c>
      <c r="BA11">
        <f t="shared" si="19"/>
        <v>1.1226021970248872E-3</v>
      </c>
      <c r="BB11">
        <f t="shared" si="20"/>
        <v>1.1113761750546384E-3</v>
      </c>
      <c r="BC11">
        <f t="shared" si="21"/>
        <v>1.100262413304092E-3</v>
      </c>
      <c r="BD11">
        <f t="shared" si="22"/>
        <v>1.089259789171051E-3</v>
      </c>
      <c r="BE11">
        <f t="shared" si="23"/>
        <v>1.0783671912793405E-3</v>
      </c>
      <c r="BF11">
        <f t="shared" si="24"/>
        <v>1.0675835193665469E-3</v>
      </c>
      <c r="BG11">
        <f t="shared" si="25"/>
        <v>1.0569076841728815E-3</v>
      </c>
      <c r="BH11">
        <f t="shared" si="26"/>
        <v>1.0463386073311526E-3</v>
      </c>
      <c r="BI11">
        <f t="shared" si="27"/>
        <v>1.0358752212578409E-3</v>
      </c>
    </row>
    <row r="12" spans="1:61" x14ac:dyDescent="0.2">
      <c r="A12" s="4">
        <v>25</v>
      </c>
      <c r="B12" s="5">
        <v>1.23E-3</v>
      </c>
      <c r="D12">
        <f t="shared" si="28"/>
        <v>25</v>
      </c>
      <c r="E12" s="9">
        <v>1.2</v>
      </c>
      <c r="F12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>
        <f t="shared" si="31"/>
        <v>1.4438231999999997E-3</v>
      </c>
      <c r="AI12">
        <f t="shared" si="1"/>
        <v>1.4145135890399998E-3</v>
      </c>
      <c r="AJ12">
        <f t="shared" si="2"/>
        <v>1.3883450876427598E-3</v>
      </c>
      <c r="AK12">
        <f t="shared" si="3"/>
        <v>1.36529855918789E-3</v>
      </c>
      <c r="AL12">
        <f t="shared" si="4"/>
        <v>1.3453652002237469E-3</v>
      </c>
      <c r="AM12">
        <f t="shared" si="5"/>
        <v>1.3281445256608829E-3</v>
      </c>
      <c r="AN12">
        <f t="shared" si="6"/>
        <v>1.313003678068349E-3</v>
      </c>
      <c r="AO12">
        <f t="shared" si="7"/>
        <v>1.2993484398164381E-3</v>
      </c>
      <c r="AP12">
        <f t="shared" si="8"/>
        <v>1.2863549554182738E-3</v>
      </c>
      <c r="AQ12">
        <f t="shared" si="9"/>
        <v>1.2734914058640911E-3</v>
      </c>
      <c r="AR12">
        <f t="shared" si="10"/>
        <v>1.2607564918054501E-3</v>
      </c>
      <c r="AS12">
        <f t="shared" si="11"/>
        <v>1.2481489268873955E-3</v>
      </c>
      <c r="AT12">
        <f t="shared" si="12"/>
        <v>1.2356674376185215E-3</v>
      </c>
      <c r="AU12">
        <f t="shared" si="13"/>
        <v>1.2233107632423363E-3</v>
      </c>
      <c r="AV12">
        <f t="shared" si="14"/>
        <v>1.211077655609913E-3</v>
      </c>
      <c r="AW12">
        <f t="shared" si="15"/>
        <v>1.1989668790538138E-3</v>
      </c>
      <c r="AX12">
        <f t="shared" si="16"/>
        <v>1.1869772102632756E-3</v>
      </c>
      <c r="AY12">
        <f t="shared" si="17"/>
        <v>1.1751074381606429E-3</v>
      </c>
      <c r="AZ12">
        <f t="shared" si="18"/>
        <v>1.1633563637790363E-3</v>
      </c>
      <c r="BA12">
        <f t="shared" si="19"/>
        <v>1.151722800141246E-3</v>
      </c>
      <c r="BB12">
        <f t="shared" si="20"/>
        <v>1.1402055721398336E-3</v>
      </c>
      <c r="BC12">
        <f t="shared" si="21"/>
        <v>1.1288035164184352E-3</v>
      </c>
      <c r="BD12">
        <f t="shared" si="22"/>
        <v>1.1175154812542508E-3</v>
      </c>
      <c r="BE12">
        <f t="shared" si="23"/>
        <v>1.1063403264417082E-3</v>
      </c>
      <c r="BF12">
        <f t="shared" si="24"/>
        <v>1.0952769231772912E-3</v>
      </c>
      <c r="BG12">
        <f t="shared" si="25"/>
        <v>1.0843241539455182E-3</v>
      </c>
      <c r="BH12">
        <f t="shared" si="26"/>
        <v>1.0734809124060629E-3</v>
      </c>
      <c r="BI12">
        <f t="shared" si="27"/>
        <v>1.0627461032820024E-3</v>
      </c>
    </row>
    <row r="13" spans="1:61" x14ac:dyDescent="0.2">
      <c r="A13" s="4">
        <v>26</v>
      </c>
      <c r="B13" s="5">
        <v>1.2800000000000001E-3</v>
      </c>
      <c r="D13">
        <f t="shared" si="28"/>
        <v>26</v>
      </c>
      <c r="E13" s="9">
        <v>1.2</v>
      </c>
      <c r="F13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>
        <f t="shared" si="31"/>
        <v>1.5028224000000001E-3</v>
      </c>
      <c r="AI13">
        <f t="shared" si="1"/>
        <v>1.4724653875200001E-3</v>
      </c>
      <c r="AJ13">
        <f t="shared" si="2"/>
        <v>1.4453720243896321E-3</v>
      </c>
      <c r="AK13">
        <f t="shared" si="3"/>
        <v>1.4215233859872032E-3</v>
      </c>
      <c r="AL13">
        <f t="shared" si="4"/>
        <v>1.4007691445517901E-3</v>
      </c>
      <c r="AM13">
        <f t="shared" si="5"/>
        <v>1.3828392995015272E-3</v>
      </c>
      <c r="AN13">
        <f t="shared" si="6"/>
        <v>1.36721321541716E-3</v>
      </c>
      <c r="AO13">
        <f t="shared" si="7"/>
        <v>1.3529941979768215E-3</v>
      </c>
      <c r="AP13">
        <f t="shared" si="8"/>
        <v>1.3394642559970533E-3</v>
      </c>
      <c r="AQ13">
        <f t="shared" si="9"/>
        <v>1.3260696134370826E-3</v>
      </c>
      <c r="AR13">
        <f t="shared" si="10"/>
        <v>1.3128089173027118E-3</v>
      </c>
      <c r="AS13">
        <f t="shared" si="11"/>
        <v>1.2996808281296847E-3</v>
      </c>
      <c r="AT13">
        <f t="shared" si="12"/>
        <v>1.2866840198483879E-3</v>
      </c>
      <c r="AU13">
        <f t="shared" si="13"/>
        <v>1.2738171796499039E-3</v>
      </c>
      <c r="AV13">
        <f t="shared" si="14"/>
        <v>1.2610790078534048E-3</v>
      </c>
      <c r="AW13">
        <f t="shared" si="15"/>
        <v>1.2484682177748708E-3</v>
      </c>
      <c r="AX13">
        <f t="shared" si="16"/>
        <v>1.2359835355971222E-3</v>
      </c>
      <c r="AY13">
        <f t="shared" si="17"/>
        <v>1.2236237002411509E-3</v>
      </c>
      <c r="AZ13">
        <f t="shared" si="18"/>
        <v>1.2113874632387394E-3</v>
      </c>
      <c r="BA13">
        <f t="shared" si="19"/>
        <v>1.1992735886063521E-3</v>
      </c>
      <c r="BB13">
        <f t="shared" si="20"/>
        <v>1.1872808527202885E-3</v>
      </c>
      <c r="BC13">
        <f t="shared" si="21"/>
        <v>1.1754080441930856E-3</v>
      </c>
      <c r="BD13">
        <f t="shared" si="22"/>
        <v>1.1636539637511548E-3</v>
      </c>
      <c r="BE13">
        <f t="shared" si="23"/>
        <v>1.1520174241136433E-3</v>
      </c>
      <c r="BF13">
        <f t="shared" si="24"/>
        <v>1.1404972498725069E-3</v>
      </c>
      <c r="BG13">
        <f t="shared" si="25"/>
        <v>1.1290922773737819E-3</v>
      </c>
      <c r="BH13">
        <f t="shared" si="26"/>
        <v>1.1178013546000441E-3</v>
      </c>
      <c r="BI13">
        <f t="shared" si="27"/>
        <v>1.1066233410540437E-3</v>
      </c>
    </row>
    <row r="14" spans="1:61" x14ac:dyDescent="0.2">
      <c r="A14" s="4">
        <v>27</v>
      </c>
      <c r="B14" s="5">
        <v>1.31E-3</v>
      </c>
      <c r="D14">
        <f t="shared" si="28"/>
        <v>27</v>
      </c>
      <c r="E14" s="9">
        <v>1.2</v>
      </c>
      <c r="F14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>
        <f t="shared" si="31"/>
        <v>1.5382019999999998E-3</v>
      </c>
      <c r="AI14">
        <f t="shared" si="1"/>
        <v>1.5074379599999998E-3</v>
      </c>
      <c r="AJ14">
        <f t="shared" si="2"/>
        <v>1.4798518453319998E-3</v>
      </c>
      <c r="AK14">
        <f t="shared" si="3"/>
        <v>1.4555822750685551E-3</v>
      </c>
      <c r="AL14">
        <f t="shared" si="4"/>
        <v>1.4344763320800612E-3</v>
      </c>
      <c r="AM14">
        <f t="shared" si="5"/>
        <v>1.4161150350294363E-3</v>
      </c>
      <c r="AN14">
        <f t="shared" si="6"/>
        <v>1.4001129351336036E-3</v>
      </c>
      <c r="AO14">
        <f t="shared" si="7"/>
        <v>1.3855517606082143E-3</v>
      </c>
      <c r="AP14">
        <f t="shared" si="8"/>
        <v>1.371696243002132E-3</v>
      </c>
      <c r="AQ14">
        <f t="shared" si="9"/>
        <v>1.3579792805721107E-3</v>
      </c>
      <c r="AR14">
        <f t="shared" si="10"/>
        <v>1.3443994877663896E-3</v>
      </c>
      <c r="AS14">
        <f t="shared" si="11"/>
        <v>1.3309554928887257E-3</v>
      </c>
      <c r="AT14">
        <f t="shared" si="12"/>
        <v>1.3176459379598384E-3</v>
      </c>
      <c r="AU14">
        <f t="shared" si="13"/>
        <v>1.30446947858024E-3</v>
      </c>
      <c r="AV14">
        <f t="shared" si="14"/>
        <v>1.2914247837944376E-3</v>
      </c>
      <c r="AW14">
        <f t="shared" si="15"/>
        <v>1.2785105359564932E-3</v>
      </c>
      <c r="AX14">
        <f t="shared" si="16"/>
        <v>1.2657254305969282E-3</v>
      </c>
      <c r="AY14">
        <f t="shared" si="17"/>
        <v>1.253068176290959E-3</v>
      </c>
      <c r="AZ14">
        <f t="shared" si="18"/>
        <v>1.2405374945280495E-3</v>
      </c>
      <c r="BA14">
        <f t="shared" si="19"/>
        <v>1.2281321195827689E-3</v>
      </c>
      <c r="BB14">
        <f t="shared" si="20"/>
        <v>1.2158507983869411E-3</v>
      </c>
      <c r="BC14">
        <f t="shared" si="21"/>
        <v>1.2036922904030717E-3</v>
      </c>
      <c r="BD14">
        <f t="shared" si="22"/>
        <v>1.191655367499041E-3</v>
      </c>
      <c r="BE14">
        <f t="shared" si="23"/>
        <v>1.1797388138240505E-3</v>
      </c>
      <c r="BF14">
        <f t="shared" si="24"/>
        <v>1.16794142568581E-3</v>
      </c>
      <c r="BG14">
        <f t="shared" si="25"/>
        <v>1.1562620114289519E-3</v>
      </c>
      <c r="BH14">
        <f t="shared" si="26"/>
        <v>1.1446993913146624E-3</v>
      </c>
      <c r="BI14">
        <f t="shared" si="27"/>
        <v>1.1332523974015157E-3</v>
      </c>
    </row>
    <row r="15" spans="1:61" x14ac:dyDescent="0.2">
      <c r="A15" s="4">
        <v>28</v>
      </c>
      <c r="B15" s="5">
        <v>1.33E-3</v>
      </c>
      <c r="D15">
        <f t="shared" si="28"/>
        <v>28</v>
      </c>
      <c r="E15" s="9">
        <v>1.2</v>
      </c>
      <c r="F1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>
        <f t="shared" si="31"/>
        <v>1.5620052000000001E-3</v>
      </c>
      <c r="AI15">
        <f t="shared" si="1"/>
        <v>1.5309212965199999E-3</v>
      </c>
      <c r="AJ15">
        <f t="shared" si="2"/>
        <v>1.5030585289233359E-3</v>
      </c>
      <c r="AK15">
        <f t="shared" si="3"/>
        <v>1.4785586749018855E-3</v>
      </c>
      <c r="AL15">
        <f t="shared" si="4"/>
        <v>1.4572674299832985E-3</v>
      </c>
      <c r="AM15">
        <f t="shared" si="5"/>
        <v>1.4387601336225105E-3</v>
      </c>
      <c r="AN15">
        <f t="shared" si="6"/>
        <v>1.4225021441125762E-3</v>
      </c>
      <c r="AO15">
        <f t="shared" si="7"/>
        <v>1.4077081218138055E-3</v>
      </c>
      <c r="AP15">
        <f t="shared" si="8"/>
        <v>1.3936310405956674E-3</v>
      </c>
      <c r="AQ15">
        <f t="shared" si="9"/>
        <v>1.3796947301897107E-3</v>
      </c>
      <c r="AR15">
        <f t="shared" si="10"/>
        <v>1.3658977828878136E-3</v>
      </c>
      <c r="AS15">
        <f t="shared" si="11"/>
        <v>1.3522388050589355E-3</v>
      </c>
      <c r="AT15">
        <f t="shared" si="12"/>
        <v>1.338716417008346E-3</v>
      </c>
      <c r="AU15">
        <f t="shared" si="13"/>
        <v>1.3253292528382626E-3</v>
      </c>
      <c r="AV15">
        <f t="shared" si="14"/>
        <v>1.31207596030988E-3</v>
      </c>
      <c r="AW15">
        <f t="shared" si="15"/>
        <v>1.2989552007067811E-3</v>
      </c>
      <c r="AX15">
        <f t="shared" si="16"/>
        <v>1.2859656486997133E-3</v>
      </c>
      <c r="AY15">
        <f t="shared" si="17"/>
        <v>1.2731059922127161E-3</v>
      </c>
      <c r="AZ15">
        <f t="shared" si="18"/>
        <v>1.260374932290589E-3</v>
      </c>
      <c r="BA15">
        <f t="shared" si="19"/>
        <v>1.2477711829676831E-3</v>
      </c>
      <c r="BB15">
        <f t="shared" si="20"/>
        <v>1.2352934711380062E-3</v>
      </c>
      <c r="BC15">
        <f t="shared" si="21"/>
        <v>1.222940536426626E-3</v>
      </c>
      <c r="BD15">
        <f t="shared" si="22"/>
        <v>1.2107111310623597E-3</v>
      </c>
      <c r="BE15">
        <f t="shared" si="23"/>
        <v>1.1986040197517361E-3</v>
      </c>
      <c r="BF15">
        <f t="shared" si="24"/>
        <v>1.1866179795542186E-3</v>
      </c>
      <c r="BG15">
        <f t="shared" si="25"/>
        <v>1.1747517997586763E-3</v>
      </c>
      <c r="BH15">
        <f t="shared" si="26"/>
        <v>1.1630042817610895E-3</v>
      </c>
      <c r="BI15">
        <f t="shared" si="27"/>
        <v>1.1513742389434786E-3</v>
      </c>
    </row>
    <row r="16" spans="1:61" x14ac:dyDescent="0.2">
      <c r="A16" s="4">
        <v>29</v>
      </c>
      <c r="B16" s="5">
        <v>1.3500000000000001E-3</v>
      </c>
      <c r="D16">
        <f t="shared" si="28"/>
        <v>29</v>
      </c>
      <c r="E16" s="9">
        <v>1.2</v>
      </c>
      <c r="F16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>
        <f t="shared" si="31"/>
        <v>1.5856560000000002E-3</v>
      </c>
      <c r="AI16">
        <f t="shared" si="1"/>
        <v>1.5542600112000001E-3</v>
      </c>
      <c r="AJ16">
        <f t="shared" si="2"/>
        <v>1.5261279049972802E-3</v>
      </c>
      <c r="AK16">
        <f t="shared" si="3"/>
        <v>1.5014046329363242E-3</v>
      </c>
      <c r="AL16">
        <f t="shared" si="4"/>
        <v>1.4797844062220413E-3</v>
      </c>
      <c r="AM16">
        <f t="shared" si="5"/>
        <v>1.4609911442630213E-3</v>
      </c>
      <c r="AN16">
        <f t="shared" si="6"/>
        <v>1.4444819443328492E-3</v>
      </c>
      <c r="AO16">
        <f t="shared" si="7"/>
        <v>1.4296037803062209E-3</v>
      </c>
      <c r="AP16">
        <f t="shared" si="8"/>
        <v>1.4153077425031588E-3</v>
      </c>
      <c r="AQ16">
        <f t="shared" si="9"/>
        <v>1.4011546650781271E-3</v>
      </c>
      <c r="AR16">
        <f t="shared" si="10"/>
        <v>1.3871431184273458E-3</v>
      </c>
      <c r="AS16">
        <f t="shared" si="11"/>
        <v>1.3732716872430723E-3</v>
      </c>
      <c r="AT16">
        <f t="shared" si="12"/>
        <v>1.3595389703706415E-3</v>
      </c>
      <c r="AU16">
        <f t="shared" si="13"/>
        <v>1.3459435806669349E-3</v>
      </c>
      <c r="AV16">
        <f t="shared" si="14"/>
        <v>1.3324841448602656E-3</v>
      </c>
      <c r="AW16">
        <f t="shared" si="15"/>
        <v>1.3191593034116629E-3</v>
      </c>
      <c r="AX16">
        <f t="shared" si="16"/>
        <v>1.3059677103775462E-3</v>
      </c>
      <c r="AY16">
        <f t="shared" si="17"/>
        <v>1.2929080332737706E-3</v>
      </c>
      <c r="AZ16">
        <f t="shared" si="18"/>
        <v>1.2799789529410329E-3</v>
      </c>
      <c r="BA16">
        <f t="shared" si="19"/>
        <v>1.2671791634116226E-3</v>
      </c>
      <c r="BB16">
        <f t="shared" si="20"/>
        <v>1.2545073717775063E-3</v>
      </c>
      <c r="BC16">
        <f t="shared" si="21"/>
        <v>1.2419622980597313E-3</v>
      </c>
      <c r="BD16">
        <f t="shared" si="22"/>
        <v>1.229542675079134E-3</v>
      </c>
      <c r="BE16">
        <f t="shared" si="23"/>
        <v>1.2172472483283426E-3</v>
      </c>
      <c r="BF16">
        <f t="shared" si="24"/>
        <v>1.2050747758450592E-3</v>
      </c>
      <c r="BG16">
        <f t="shared" si="25"/>
        <v>1.1930240280866086E-3</v>
      </c>
      <c r="BH16">
        <f t="shared" si="26"/>
        <v>1.1810937878057425E-3</v>
      </c>
      <c r="BI16">
        <f t="shared" si="27"/>
        <v>1.1692828499276851E-3</v>
      </c>
    </row>
    <row r="17" spans="1:61" x14ac:dyDescent="0.2">
      <c r="A17" s="4">
        <v>30</v>
      </c>
      <c r="B17" s="5">
        <v>1.3600000000000001E-3</v>
      </c>
      <c r="D17">
        <f t="shared" si="28"/>
        <v>30</v>
      </c>
      <c r="E17" s="9">
        <v>1.2</v>
      </c>
      <c r="F17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>
        <f t="shared" si="31"/>
        <v>1.5974016E-3</v>
      </c>
      <c r="AI17">
        <f t="shared" si="1"/>
        <v>1.56593278848E-3</v>
      </c>
      <c r="AJ17">
        <f t="shared" si="2"/>
        <v>1.53774599828736E-3</v>
      </c>
      <c r="AK17">
        <f t="shared" si="3"/>
        <v>1.5128345131151047E-3</v>
      </c>
      <c r="AL17">
        <f t="shared" si="4"/>
        <v>1.4910496961262473E-3</v>
      </c>
      <c r="AM17">
        <f t="shared" si="5"/>
        <v>1.4721133649854439E-3</v>
      </c>
      <c r="AN17">
        <f t="shared" si="6"/>
        <v>1.4554784839611085E-3</v>
      </c>
      <c r="AO17">
        <f t="shared" si="7"/>
        <v>1.440487055576309E-3</v>
      </c>
      <c r="AP17">
        <f t="shared" si="8"/>
        <v>1.4260821850205459E-3</v>
      </c>
      <c r="AQ17">
        <f t="shared" si="9"/>
        <v>1.4118213631703405E-3</v>
      </c>
      <c r="AR17">
        <f t="shared" si="10"/>
        <v>1.397703149538637E-3</v>
      </c>
      <c r="AS17">
        <f t="shared" si="11"/>
        <v>1.3837261180432506E-3</v>
      </c>
      <c r="AT17">
        <f t="shared" si="12"/>
        <v>1.369888856862818E-3</v>
      </c>
      <c r="AU17">
        <f t="shared" si="13"/>
        <v>1.3561899682941899E-3</v>
      </c>
      <c r="AV17">
        <f t="shared" si="14"/>
        <v>1.342628068611248E-3</v>
      </c>
      <c r="AW17">
        <f t="shared" si="15"/>
        <v>1.3292017879251354E-3</v>
      </c>
      <c r="AX17">
        <f t="shared" si="16"/>
        <v>1.3159097700458841E-3</v>
      </c>
      <c r="AY17">
        <f t="shared" si="17"/>
        <v>1.3027506723454253E-3</v>
      </c>
      <c r="AZ17">
        <f t="shared" si="18"/>
        <v>1.289723165621971E-3</v>
      </c>
      <c r="BA17">
        <f t="shared" si="19"/>
        <v>1.2768259339657512E-3</v>
      </c>
      <c r="BB17">
        <f t="shared" si="20"/>
        <v>1.2640576746260936E-3</v>
      </c>
      <c r="BC17">
        <f t="shared" si="21"/>
        <v>1.2514170978798326E-3</v>
      </c>
      <c r="BD17">
        <f t="shared" si="22"/>
        <v>1.2389029269010343E-3</v>
      </c>
      <c r="BE17">
        <f t="shared" si="23"/>
        <v>1.2265138976320239E-3</v>
      </c>
      <c r="BF17">
        <f t="shared" si="24"/>
        <v>1.2142487586557036E-3</v>
      </c>
      <c r="BG17">
        <f t="shared" si="25"/>
        <v>1.2021062710691466E-3</v>
      </c>
      <c r="BH17">
        <f t="shared" si="26"/>
        <v>1.1900852083584551E-3</v>
      </c>
      <c r="BI17">
        <f t="shared" si="27"/>
        <v>1.1781843562748706E-3</v>
      </c>
    </row>
    <row r="18" spans="1:61" x14ac:dyDescent="0.2">
      <c r="A18" s="4">
        <v>31</v>
      </c>
      <c r="B18" s="5">
        <v>1.3799999999999999E-3</v>
      </c>
      <c r="D18">
        <f t="shared" si="28"/>
        <v>31</v>
      </c>
      <c r="E18" s="9">
        <v>1.2</v>
      </c>
      <c r="F18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>
        <f t="shared" si="31"/>
        <v>1.6210584E-3</v>
      </c>
      <c r="AI18">
        <f t="shared" si="1"/>
        <v>1.5891235495199998E-3</v>
      </c>
      <c r="AJ18">
        <f t="shared" si="2"/>
        <v>1.5605193256286397E-3</v>
      </c>
      <c r="AK18">
        <f t="shared" si="3"/>
        <v>1.5352389125534557E-3</v>
      </c>
      <c r="AL18">
        <f t="shared" si="4"/>
        <v>1.5132849961039412E-3</v>
      </c>
      <c r="AM18">
        <f t="shared" si="5"/>
        <v>1.4940662766534211E-3</v>
      </c>
      <c r="AN18">
        <f t="shared" si="6"/>
        <v>1.4771833277272375E-3</v>
      </c>
      <c r="AO18">
        <f t="shared" si="7"/>
        <v>1.461968339451647E-3</v>
      </c>
      <c r="AP18">
        <f t="shared" si="8"/>
        <v>1.4473486560571305E-3</v>
      </c>
      <c r="AQ18">
        <f t="shared" si="9"/>
        <v>1.4328751694965593E-3</v>
      </c>
      <c r="AR18">
        <f t="shared" si="10"/>
        <v>1.4185464178015936E-3</v>
      </c>
      <c r="AS18">
        <f t="shared" si="11"/>
        <v>1.4043609536235776E-3</v>
      </c>
      <c r="AT18">
        <f t="shared" si="12"/>
        <v>1.3903173440873418E-3</v>
      </c>
      <c r="AU18">
        <f t="shared" si="13"/>
        <v>1.3764141706464684E-3</v>
      </c>
      <c r="AV18">
        <f t="shared" si="14"/>
        <v>1.3626500289400036E-3</v>
      </c>
      <c r="AW18">
        <f t="shared" si="15"/>
        <v>1.3490235286506035E-3</v>
      </c>
      <c r="AX18">
        <f t="shared" si="16"/>
        <v>1.3355332933640974E-3</v>
      </c>
      <c r="AY18">
        <f t="shared" si="17"/>
        <v>1.3221779604304564E-3</v>
      </c>
      <c r="AZ18">
        <f t="shared" si="18"/>
        <v>1.3089561808261518E-3</v>
      </c>
      <c r="BA18">
        <f t="shared" si="19"/>
        <v>1.2958666190178902E-3</v>
      </c>
      <c r="BB18">
        <f t="shared" si="20"/>
        <v>1.2829079528277113E-3</v>
      </c>
      <c r="BC18">
        <f t="shared" si="21"/>
        <v>1.2700788732994341E-3</v>
      </c>
      <c r="BD18">
        <f t="shared" si="22"/>
        <v>1.2573780845664398E-3</v>
      </c>
      <c r="BE18">
        <f t="shared" si="23"/>
        <v>1.2448043037207753E-3</v>
      </c>
      <c r="BF18">
        <f t="shared" si="24"/>
        <v>1.2323562606835676E-3</v>
      </c>
      <c r="BG18">
        <f t="shared" si="25"/>
        <v>1.2200326980767319E-3</v>
      </c>
      <c r="BH18">
        <f t="shared" si="26"/>
        <v>1.2078323710959646E-3</v>
      </c>
      <c r="BI18">
        <f t="shared" si="27"/>
        <v>1.1957540473850048E-3</v>
      </c>
    </row>
    <row r="19" spans="1:61" x14ac:dyDescent="0.2">
      <c r="A19" s="4">
        <v>32</v>
      </c>
      <c r="B19" s="5">
        <v>1.3799999999999999E-3</v>
      </c>
      <c r="D19">
        <f t="shared" si="28"/>
        <v>32</v>
      </c>
      <c r="E19" s="9">
        <v>1.2</v>
      </c>
      <c r="F19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>
        <f t="shared" si="31"/>
        <v>1.6212239999999999E-3</v>
      </c>
      <c r="AI19">
        <f t="shared" si="1"/>
        <v>1.5894480095999999E-3</v>
      </c>
      <c r="AJ19">
        <f t="shared" si="2"/>
        <v>1.5608379454271999E-3</v>
      </c>
      <c r="AK19">
        <f t="shared" si="3"/>
        <v>1.5357084545058219E-3</v>
      </c>
      <c r="AL19">
        <f t="shared" si="4"/>
        <v>1.5137478236063886E-3</v>
      </c>
      <c r="AM19">
        <f t="shared" si="5"/>
        <v>1.4946746010289481E-3</v>
      </c>
      <c r="AN19">
        <f t="shared" si="6"/>
        <v>1.477784778037321E-3</v>
      </c>
      <c r="AO19">
        <f t="shared" si="7"/>
        <v>1.4625635948235366E-3</v>
      </c>
      <c r="AP19">
        <f t="shared" si="8"/>
        <v>1.4479379588753013E-3</v>
      </c>
      <c r="AQ19">
        <f t="shared" si="9"/>
        <v>1.4334585792865483E-3</v>
      </c>
      <c r="AR19">
        <f t="shared" si="10"/>
        <v>1.4191239934936827E-3</v>
      </c>
      <c r="AS19">
        <f t="shared" si="11"/>
        <v>1.4049327535587458E-3</v>
      </c>
      <c r="AT19">
        <f t="shared" si="12"/>
        <v>1.3908834260231583E-3</v>
      </c>
      <c r="AU19">
        <f t="shared" si="13"/>
        <v>1.3769745917629266E-3</v>
      </c>
      <c r="AV19">
        <f t="shared" si="14"/>
        <v>1.3632048458452973E-3</v>
      </c>
      <c r="AW19">
        <f t="shared" si="15"/>
        <v>1.3495727973868443E-3</v>
      </c>
      <c r="AX19">
        <f t="shared" si="16"/>
        <v>1.3360770694129758E-3</v>
      </c>
      <c r="AY19">
        <f t="shared" si="17"/>
        <v>1.3227162987188459E-3</v>
      </c>
      <c r="AZ19">
        <f t="shared" si="18"/>
        <v>1.3094891357316575E-3</v>
      </c>
      <c r="BA19">
        <f t="shared" si="19"/>
        <v>1.2963942443743408E-3</v>
      </c>
      <c r="BB19">
        <f t="shared" si="20"/>
        <v>1.2834303019305974E-3</v>
      </c>
      <c r="BC19">
        <f t="shared" si="21"/>
        <v>1.2705959989112914E-3</v>
      </c>
      <c r="BD19">
        <f t="shared" si="22"/>
        <v>1.2578900389221784E-3</v>
      </c>
      <c r="BE19">
        <f t="shared" si="23"/>
        <v>1.2453111385329566E-3</v>
      </c>
      <c r="BF19">
        <f t="shared" si="24"/>
        <v>1.2328580271476271E-3</v>
      </c>
      <c r="BG19">
        <f t="shared" si="25"/>
        <v>1.2205294468761508E-3</v>
      </c>
      <c r="BH19">
        <f t="shared" si="26"/>
        <v>1.2083241524073892E-3</v>
      </c>
      <c r="BI19">
        <f t="shared" si="27"/>
        <v>1.1962409108833153E-3</v>
      </c>
    </row>
    <row r="20" spans="1:61" x14ac:dyDescent="0.2">
      <c r="A20" s="4">
        <v>33</v>
      </c>
      <c r="B20" s="5">
        <v>1.3600000000000001E-3</v>
      </c>
      <c r="D20">
        <f t="shared" si="28"/>
        <v>33</v>
      </c>
      <c r="E20" s="9">
        <v>1.2</v>
      </c>
      <c r="F20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>
        <f t="shared" si="31"/>
        <v>1.5977279999999999E-3</v>
      </c>
      <c r="AI20">
        <f t="shared" si="1"/>
        <v>1.5664125311999999E-3</v>
      </c>
      <c r="AJ20">
        <f t="shared" si="2"/>
        <v>1.5383737468915198E-3</v>
      </c>
      <c r="AK20">
        <f t="shared" si="3"/>
        <v>1.5136059295665662E-3</v>
      </c>
      <c r="AL20">
        <f t="shared" si="4"/>
        <v>1.4919613647737643E-3</v>
      </c>
      <c r="AM20">
        <f t="shared" si="5"/>
        <v>1.4731626515776151E-3</v>
      </c>
      <c r="AN20">
        <f t="shared" si="6"/>
        <v>1.456515913614788E-3</v>
      </c>
      <c r="AO20">
        <f t="shared" si="7"/>
        <v>1.4415137997045558E-3</v>
      </c>
      <c r="AP20">
        <f t="shared" si="8"/>
        <v>1.4270986617075103E-3</v>
      </c>
      <c r="AQ20">
        <f t="shared" si="9"/>
        <v>1.4128276750904351E-3</v>
      </c>
      <c r="AR20">
        <f t="shared" si="10"/>
        <v>1.3986993983395308E-3</v>
      </c>
      <c r="AS20">
        <f t="shared" si="11"/>
        <v>1.3847124043561356E-3</v>
      </c>
      <c r="AT20">
        <f t="shared" si="12"/>
        <v>1.3708652803125741E-3</v>
      </c>
      <c r="AU20">
        <f t="shared" si="13"/>
        <v>1.3571566275094485E-3</v>
      </c>
      <c r="AV20">
        <f t="shared" si="14"/>
        <v>1.343585061234354E-3</v>
      </c>
      <c r="AW20">
        <f t="shared" si="15"/>
        <v>1.3301492106220104E-3</v>
      </c>
      <c r="AX20">
        <f t="shared" si="16"/>
        <v>1.3168477185157902E-3</v>
      </c>
      <c r="AY20">
        <f t="shared" si="17"/>
        <v>1.3036792413306322E-3</v>
      </c>
      <c r="AZ20">
        <f t="shared" si="18"/>
        <v>1.2906424489173259E-3</v>
      </c>
      <c r="BA20">
        <f t="shared" si="19"/>
        <v>1.2777360244281527E-3</v>
      </c>
      <c r="BB20">
        <f t="shared" si="20"/>
        <v>1.2649586641838712E-3</v>
      </c>
      <c r="BC20">
        <f t="shared" si="21"/>
        <v>1.2523090775420325E-3</v>
      </c>
      <c r="BD20">
        <f t="shared" si="22"/>
        <v>1.2397859867666122E-3</v>
      </c>
      <c r="BE20">
        <f t="shared" si="23"/>
        <v>1.227388126898946E-3</v>
      </c>
      <c r="BF20">
        <f t="shared" si="24"/>
        <v>1.2151142456299565E-3</v>
      </c>
      <c r="BG20">
        <f t="shared" si="25"/>
        <v>1.2029631031736569E-3</v>
      </c>
      <c r="BH20">
        <f t="shared" si="26"/>
        <v>1.1909334721419203E-3</v>
      </c>
      <c r="BI20">
        <f t="shared" si="27"/>
        <v>1.1790241374205011E-3</v>
      </c>
    </row>
    <row r="21" spans="1:61" x14ac:dyDescent="0.2">
      <c r="A21" s="4">
        <v>34</v>
      </c>
      <c r="B21" s="5">
        <v>1.3600000000000001E-3</v>
      </c>
      <c r="D21">
        <f t="shared" si="28"/>
        <v>34</v>
      </c>
      <c r="E21" s="9">
        <v>1.2</v>
      </c>
      <c r="F21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>
        <f t="shared" si="31"/>
        <v>1.5977279999999999E-3</v>
      </c>
      <c r="AI21">
        <f t="shared" si="1"/>
        <v>1.5664125311999999E-3</v>
      </c>
      <c r="AJ21">
        <f t="shared" si="2"/>
        <v>1.5383737468915198E-3</v>
      </c>
      <c r="AK21">
        <f t="shared" si="3"/>
        <v>1.5136059295665662E-3</v>
      </c>
      <c r="AL21">
        <f t="shared" si="4"/>
        <v>1.4919613647737643E-3</v>
      </c>
      <c r="AM21">
        <f t="shared" si="5"/>
        <v>1.4731626515776151E-3</v>
      </c>
      <c r="AN21">
        <f t="shared" si="6"/>
        <v>1.456515913614788E-3</v>
      </c>
      <c r="AO21">
        <f t="shared" si="7"/>
        <v>1.4415137997045558E-3</v>
      </c>
      <c r="AP21">
        <f t="shared" si="8"/>
        <v>1.4270986617075103E-3</v>
      </c>
      <c r="AQ21">
        <f t="shared" si="9"/>
        <v>1.4128276750904351E-3</v>
      </c>
      <c r="AR21">
        <f t="shared" si="10"/>
        <v>1.3986993983395308E-3</v>
      </c>
      <c r="AS21">
        <f t="shared" si="11"/>
        <v>1.3847124043561356E-3</v>
      </c>
      <c r="AT21">
        <f t="shared" si="12"/>
        <v>1.3708652803125741E-3</v>
      </c>
      <c r="AU21">
        <f t="shared" si="13"/>
        <v>1.3571566275094485E-3</v>
      </c>
      <c r="AV21">
        <f t="shared" si="14"/>
        <v>1.343585061234354E-3</v>
      </c>
      <c r="AW21">
        <f t="shared" si="15"/>
        <v>1.3301492106220104E-3</v>
      </c>
      <c r="AX21">
        <f t="shared" si="16"/>
        <v>1.3168477185157902E-3</v>
      </c>
      <c r="AY21">
        <f t="shared" si="17"/>
        <v>1.3036792413306322E-3</v>
      </c>
      <c r="AZ21">
        <f t="shared" si="18"/>
        <v>1.2906424489173259E-3</v>
      </c>
      <c r="BA21">
        <f t="shared" si="19"/>
        <v>1.2777360244281527E-3</v>
      </c>
      <c r="BB21">
        <f t="shared" si="20"/>
        <v>1.2649586641838712E-3</v>
      </c>
      <c r="BC21">
        <f t="shared" si="21"/>
        <v>1.2523090775420325E-3</v>
      </c>
      <c r="BD21">
        <f t="shared" si="22"/>
        <v>1.2397859867666122E-3</v>
      </c>
      <c r="BE21">
        <f t="shared" si="23"/>
        <v>1.227388126898946E-3</v>
      </c>
      <c r="BF21">
        <f t="shared" si="24"/>
        <v>1.2151142456299565E-3</v>
      </c>
      <c r="BG21">
        <f t="shared" si="25"/>
        <v>1.2029631031736569E-3</v>
      </c>
      <c r="BH21">
        <f t="shared" si="26"/>
        <v>1.1909334721419203E-3</v>
      </c>
      <c r="BI21">
        <f t="shared" si="27"/>
        <v>1.1790241374205011E-3</v>
      </c>
    </row>
    <row r="22" spans="1:61" x14ac:dyDescent="0.2">
      <c r="A22" s="4">
        <v>35</v>
      </c>
      <c r="B22" s="5">
        <v>1.3600000000000001E-3</v>
      </c>
      <c r="D22">
        <f t="shared" si="28"/>
        <v>35</v>
      </c>
      <c r="E22" s="9">
        <v>1.2</v>
      </c>
      <c r="F22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>
        <f t="shared" si="31"/>
        <v>1.5978912E-3</v>
      </c>
      <c r="AI22">
        <f t="shared" si="1"/>
        <v>1.5667323216E-3</v>
      </c>
      <c r="AJ22">
        <f t="shared" si="2"/>
        <v>1.53868781304336E-3</v>
      </c>
      <c r="AK22">
        <f t="shared" si="3"/>
        <v>1.5139149392533618E-3</v>
      </c>
      <c r="AL22">
        <f t="shared" si="4"/>
        <v>1.4922659556220387E-3</v>
      </c>
      <c r="AM22">
        <f t="shared" si="5"/>
        <v>1.4734634045812012E-3</v>
      </c>
      <c r="AN22">
        <f t="shared" si="6"/>
        <v>1.4568132681094337E-3</v>
      </c>
      <c r="AO22">
        <f t="shared" si="7"/>
        <v>1.4418080914479065E-3</v>
      </c>
      <c r="AP22">
        <f t="shared" si="8"/>
        <v>1.4273900105334274E-3</v>
      </c>
      <c r="AQ22">
        <f t="shared" si="9"/>
        <v>1.4131161104280932E-3</v>
      </c>
      <c r="AR22">
        <f t="shared" si="10"/>
        <v>1.3989849493238123E-3</v>
      </c>
      <c r="AS22">
        <f t="shared" si="11"/>
        <v>1.3849950998305741E-3</v>
      </c>
      <c r="AT22">
        <f t="shared" si="12"/>
        <v>1.3711451488322684E-3</v>
      </c>
      <c r="AU22">
        <f t="shared" si="13"/>
        <v>1.3574336973439457E-3</v>
      </c>
      <c r="AV22">
        <f t="shared" si="14"/>
        <v>1.3438593603705062E-3</v>
      </c>
      <c r="AW22">
        <f t="shared" si="15"/>
        <v>1.3304207667668012E-3</v>
      </c>
      <c r="AX22">
        <f t="shared" si="16"/>
        <v>1.3171165590991332E-3</v>
      </c>
      <c r="AY22">
        <f t="shared" si="17"/>
        <v>1.3039453935081418E-3</v>
      </c>
      <c r="AZ22">
        <f t="shared" si="18"/>
        <v>1.2909059395730604E-3</v>
      </c>
      <c r="BA22">
        <f t="shared" si="19"/>
        <v>1.2779968801773297E-3</v>
      </c>
      <c r="BB22">
        <f t="shared" si="20"/>
        <v>1.2652169113755564E-3</v>
      </c>
      <c r="BC22">
        <f t="shared" si="21"/>
        <v>1.2525647422618009E-3</v>
      </c>
      <c r="BD22">
        <f t="shared" si="22"/>
        <v>1.2400390948391828E-3</v>
      </c>
      <c r="BE22">
        <f t="shared" si="23"/>
        <v>1.227638703890791E-3</v>
      </c>
      <c r="BF22">
        <f t="shared" si="24"/>
        <v>1.2153623168518831E-3</v>
      </c>
      <c r="BG22">
        <f t="shared" si="25"/>
        <v>1.2032086936833641E-3</v>
      </c>
      <c r="BH22">
        <f t="shared" si="26"/>
        <v>1.1911766067465304E-3</v>
      </c>
      <c r="BI22">
        <f t="shared" si="27"/>
        <v>1.179264840679065E-3</v>
      </c>
    </row>
    <row r="23" spans="1:61" x14ac:dyDescent="0.2">
      <c r="A23" s="4">
        <v>36</v>
      </c>
      <c r="B23" s="5">
        <v>1.3600000000000001E-3</v>
      </c>
      <c r="D23">
        <f t="shared" si="28"/>
        <v>36</v>
      </c>
      <c r="E23" s="9">
        <v>1.2</v>
      </c>
      <c r="F23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>
        <f t="shared" si="31"/>
        <v>1.5978912E-3</v>
      </c>
      <c r="AI23">
        <f t="shared" si="1"/>
        <v>1.5667323216E-3</v>
      </c>
      <c r="AJ23">
        <f t="shared" si="2"/>
        <v>1.53884448627552E-3</v>
      </c>
      <c r="AK23">
        <f t="shared" si="3"/>
        <v>1.5142229744951117E-3</v>
      </c>
      <c r="AL23">
        <f t="shared" si="4"/>
        <v>1.4927210082572812E-3</v>
      </c>
      <c r="AM23">
        <f t="shared" si="5"/>
        <v>1.4739127235532394E-3</v>
      </c>
      <c r="AN23">
        <f t="shared" si="6"/>
        <v>1.4574049010494432E-3</v>
      </c>
      <c r="AO23">
        <f t="shared" si="7"/>
        <v>1.4423936305686339E-3</v>
      </c>
      <c r="AP23">
        <f t="shared" si="8"/>
        <v>1.4279696942629475E-3</v>
      </c>
      <c r="AQ23">
        <f t="shared" si="9"/>
        <v>1.413689997320318E-3</v>
      </c>
      <c r="AR23">
        <f t="shared" si="10"/>
        <v>1.3995530973471147E-3</v>
      </c>
      <c r="AS23">
        <f t="shared" si="11"/>
        <v>1.3855575663736437E-3</v>
      </c>
      <c r="AT23">
        <f t="shared" si="12"/>
        <v>1.3717019907099073E-3</v>
      </c>
      <c r="AU23">
        <f t="shared" si="13"/>
        <v>1.3579849708028082E-3</v>
      </c>
      <c r="AV23">
        <f t="shared" si="14"/>
        <v>1.3444051210947802E-3</v>
      </c>
      <c r="AW23">
        <f t="shared" si="15"/>
        <v>1.3309610698838323E-3</v>
      </c>
      <c r="AX23">
        <f t="shared" si="16"/>
        <v>1.317651459184994E-3</v>
      </c>
      <c r="AY23">
        <f t="shared" si="17"/>
        <v>1.3044749445931441E-3</v>
      </c>
      <c r="AZ23">
        <f t="shared" si="18"/>
        <v>1.2914301951472127E-3</v>
      </c>
      <c r="BA23">
        <f t="shared" si="19"/>
        <v>1.2785158931957405E-3</v>
      </c>
      <c r="BB23">
        <f t="shared" si="20"/>
        <v>1.2657307342637831E-3</v>
      </c>
      <c r="BC23">
        <f t="shared" si="21"/>
        <v>1.2530734269211453E-3</v>
      </c>
      <c r="BD23">
        <f t="shared" si="22"/>
        <v>1.2405426926519339E-3</v>
      </c>
      <c r="BE23">
        <f t="shared" si="23"/>
        <v>1.2281372657254146E-3</v>
      </c>
      <c r="BF23">
        <f t="shared" si="24"/>
        <v>1.2158558930681605E-3</v>
      </c>
      <c r="BG23">
        <f t="shared" si="25"/>
        <v>1.2036973341374789E-3</v>
      </c>
      <c r="BH23">
        <f t="shared" si="26"/>
        <v>1.1916603607961041E-3</v>
      </c>
      <c r="BI23">
        <f t="shared" si="27"/>
        <v>1.1797437571881432E-3</v>
      </c>
    </row>
    <row r="24" spans="1:61" x14ac:dyDescent="0.2">
      <c r="A24" s="4">
        <v>37</v>
      </c>
      <c r="B24" s="5">
        <v>1.3799999999999999E-3</v>
      </c>
      <c r="D24">
        <f t="shared" si="28"/>
        <v>37</v>
      </c>
      <c r="E24" s="9">
        <v>1.2</v>
      </c>
      <c r="F24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>
        <f t="shared" si="31"/>
        <v>1.6215551999999999E-3</v>
      </c>
      <c r="AI24">
        <f t="shared" si="1"/>
        <v>1.59009702912E-3</v>
      </c>
      <c r="AJ24">
        <f t="shared" si="2"/>
        <v>1.5617933020016638E-3</v>
      </c>
      <c r="AK24">
        <f t="shared" si="3"/>
        <v>1.5368046091696372E-3</v>
      </c>
      <c r="AL24">
        <f t="shared" si="4"/>
        <v>1.5149819837194283E-3</v>
      </c>
      <c r="AM24">
        <f t="shared" si="5"/>
        <v>1.4958932107245635E-3</v>
      </c>
      <c r="AN24">
        <f t="shared" si="6"/>
        <v>1.4791392067644484E-3</v>
      </c>
      <c r="AO24">
        <f t="shared" si="7"/>
        <v>1.4639040729347746E-3</v>
      </c>
      <c r="AP24">
        <f t="shared" si="8"/>
        <v>1.4492650322054268E-3</v>
      </c>
      <c r="AQ24">
        <f t="shared" si="9"/>
        <v>1.4347723818833725E-3</v>
      </c>
      <c r="AR24">
        <f t="shared" si="10"/>
        <v>1.4204246580645388E-3</v>
      </c>
      <c r="AS24">
        <f t="shared" si="11"/>
        <v>1.4062204114838935E-3</v>
      </c>
      <c r="AT24">
        <f t="shared" si="12"/>
        <v>1.3921582073690545E-3</v>
      </c>
      <c r="AU24">
        <f t="shared" si="13"/>
        <v>1.378236625295364E-3</v>
      </c>
      <c r="AV24">
        <f t="shared" si="14"/>
        <v>1.3644542590424103E-3</v>
      </c>
      <c r="AW24">
        <f t="shared" si="15"/>
        <v>1.3508097164519862E-3</v>
      </c>
      <c r="AX24">
        <f t="shared" si="16"/>
        <v>1.3373016192874663E-3</v>
      </c>
      <c r="AY24">
        <f t="shared" si="17"/>
        <v>1.3239286030945917E-3</v>
      </c>
      <c r="AZ24">
        <f t="shared" si="18"/>
        <v>1.3106893170636458E-3</v>
      </c>
      <c r="BA24">
        <f t="shared" si="19"/>
        <v>1.2975824238930093E-3</v>
      </c>
      <c r="BB24">
        <f t="shared" si="20"/>
        <v>1.2846065996540792E-3</v>
      </c>
      <c r="BC24">
        <f t="shared" si="21"/>
        <v>1.2717605336575383E-3</v>
      </c>
      <c r="BD24">
        <f t="shared" si="22"/>
        <v>1.259042928320963E-3</v>
      </c>
      <c r="BE24">
        <f t="shared" si="23"/>
        <v>1.2464524990377533E-3</v>
      </c>
      <c r="BF24">
        <f t="shared" si="24"/>
        <v>1.2339879740473757E-3</v>
      </c>
      <c r="BG24">
        <f t="shared" si="25"/>
        <v>1.221648094306902E-3</v>
      </c>
      <c r="BH24">
        <f t="shared" si="26"/>
        <v>1.209431613363833E-3</v>
      </c>
      <c r="BI24">
        <f t="shared" si="27"/>
        <v>1.1973372972301946E-3</v>
      </c>
    </row>
    <row r="25" spans="1:61" x14ac:dyDescent="0.2">
      <c r="A25" s="4">
        <v>38</v>
      </c>
      <c r="B25" s="5">
        <v>1.42E-3</v>
      </c>
      <c r="D25">
        <f t="shared" si="28"/>
        <v>38</v>
      </c>
      <c r="E25" s="9">
        <v>1.2</v>
      </c>
      <c r="F2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>
        <f t="shared" si="31"/>
        <v>1.6685567999999999E-3</v>
      </c>
      <c r="AI25">
        <f t="shared" si="1"/>
        <v>1.6361867980800001E-3</v>
      </c>
      <c r="AJ25">
        <f t="shared" si="2"/>
        <v>1.6070626730741761E-3</v>
      </c>
      <c r="AK25">
        <f t="shared" si="3"/>
        <v>1.5813496703049892E-3</v>
      </c>
      <c r="AL25">
        <f t="shared" si="4"/>
        <v>1.5588945049866583E-3</v>
      </c>
      <c r="AM25">
        <f t="shared" si="5"/>
        <v>1.5392524342238265E-3</v>
      </c>
      <c r="AN25">
        <f t="shared" si="6"/>
        <v>1.5220128069605196E-3</v>
      </c>
      <c r="AO25">
        <f t="shared" si="7"/>
        <v>1.5063360750488261E-3</v>
      </c>
      <c r="AP25">
        <f t="shared" si="8"/>
        <v>1.4912727142983378E-3</v>
      </c>
      <c r="AQ25">
        <f t="shared" si="9"/>
        <v>1.4763599871553544E-3</v>
      </c>
      <c r="AR25">
        <f t="shared" si="10"/>
        <v>1.4615963872838009E-3</v>
      </c>
      <c r="AS25">
        <f t="shared" si="11"/>
        <v>1.4469804234109628E-3</v>
      </c>
      <c r="AT25">
        <f t="shared" si="12"/>
        <v>1.4325106191768531E-3</v>
      </c>
      <c r="AU25">
        <f t="shared" si="13"/>
        <v>1.4181855129850845E-3</v>
      </c>
      <c r="AV25">
        <f t="shared" si="14"/>
        <v>1.4040036578552336E-3</v>
      </c>
      <c r="AW25">
        <f t="shared" si="15"/>
        <v>1.3899636212766813E-3</v>
      </c>
      <c r="AX25">
        <f t="shared" si="16"/>
        <v>1.3760639850639144E-3</v>
      </c>
      <c r="AY25">
        <f t="shared" si="17"/>
        <v>1.3623033452132753E-3</v>
      </c>
      <c r="AZ25">
        <f t="shared" si="18"/>
        <v>1.3486803117611426E-3</v>
      </c>
      <c r="BA25">
        <f t="shared" si="19"/>
        <v>1.3351935086435311E-3</v>
      </c>
      <c r="BB25">
        <f t="shared" si="20"/>
        <v>1.3218415735570957E-3</v>
      </c>
      <c r="BC25">
        <f t="shared" si="21"/>
        <v>1.3086231578215248E-3</v>
      </c>
      <c r="BD25">
        <f t="shared" si="22"/>
        <v>1.2955369262433096E-3</v>
      </c>
      <c r="BE25">
        <f t="shared" si="23"/>
        <v>1.2825815569808764E-3</v>
      </c>
      <c r="BF25">
        <f t="shared" si="24"/>
        <v>1.2697557414110678E-3</v>
      </c>
      <c r="BG25">
        <f t="shared" si="25"/>
        <v>1.2570581839969571E-3</v>
      </c>
      <c r="BH25">
        <f t="shared" si="26"/>
        <v>1.2444876021569875E-3</v>
      </c>
      <c r="BI25">
        <f t="shared" si="27"/>
        <v>1.2320427261354177E-3</v>
      </c>
    </row>
    <row r="26" spans="1:61" x14ac:dyDescent="0.2">
      <c r="A26" s="4">
        <v>39</v>
      </c>
      <c r="B26" s="5">
        <v>1.47E-3</v>
      </c>
      <c r="D26">
        <f t="shared" si="28"/>
        <v>39</v>
      </c>
      <c r="E26" s="9">
        <v>1.2</v>
      </c>
      <c r="F26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>
        <f t="shared" si="31"/>
        <v>1.7274851999999998E-3</v>
      </c>
      <c r="AI26">
        <f t="shared" si="1"/>
        <v>1.69397198712E-3</v>
      </c>
      <c r="AJ26">
        <f t="shared" si="2"/>
        <v>1.6639886829479759E-3</v>
      </c>
      <c r="AK26">
        <f t="shared" si="3"/>
        <v>1.6373648640208083E-3</v>
      </c>
      <c r="AL26">
        <f t="shared" si="4"/>
        <v>1.6141142829517129E-3</v>
      </c>
      <c r="AM26">
        <f t="shared" si="5"/>
        <v>1.5937764429865215E-3</v>
      </c>
      <c r="AN26">
        <f t="shared" si="6"/>
        <v>1.5759261468250723E-3</v>
      </c>
      <c r="AO26">
        <f t="shared" si="7"/>
        <v>1.5596941075127742E-3</v>
      </c>
      <c r="AP26">
        <f t="shared" si="8"/>
        <v>1.5440971664376464E-3</v>
      </c>
      <c r="AQ26">
        <f t="shared" si="9"/>
        <v>1.52865619477327E-3</v>
      </c>
      <c r="AR26">
        <f t="shared" si="10"/>
        <v>1.5133696328255373E-3</v>
      </c>
      <c r="AS26">
        <f t="shared" si="11"/>
        <v>1.498235936497282E-3</v>
      </c>
      <c r="AT26">
        <f t="shared" si="12"/>
        <v>1.4832535771323091E-3</v>
      </c>
      <c r="AU26">
        <f t="shared" si="13"/>
        <v>1.468421041360986E-3</v>
      </c>
      <c r="AV26">
        <f t="shared" si="14"/>
        <v>1.453736830947376E-3</v>
      </c>
      <c r="AW26">
        <f t="shared" si="15"/>
        <v>1.4391994626379021E-3</v>
      </c>
      <c r="AX26">
        <f t="shared" si="16"/>
        <v>1.4248074680115231E-3</v>
      </c>
      <c r="AY26">
        <f t="shared" si="17"/>
        <v>1.4105593933314078E-3</v>
      </c>
      <c r="AZ26">
        <f t="shared" si="18"/>
        <v>1.3964537993980937E-3</v>
      </c>
      <c r="BA26">
        <f t="shared" si="19"/>
        <v>1.3824892614041127E-3</v>
      </c>
      <c r="BB26">
        <f t="shared" si="20"/>
        <v>1.3686643687900715E-3</v>
      </c>
      <c r="BC26">
        <f t="shared" si="21"/>
        <v>1.3549777251021708E-3</v>
      </c>
      <c r="BD26">
        <f t="shared" si="22"/>
        <v>1.3414279478511492E-3</v>
      </c>
      <c r="BE26">
        <f t="shared" si="23"/>
        <v>1.3280136683726377E-3</v>
      </c>
      <c r="BF26">
        <f t="shared" si="24"/>
        <v>1.3147335316889112E-3</v>
      </c>
      <c r="BG26">
        <f t="shared" si="25"/>
        <v>1.3015861963720221E-3</v>
      </c>
      <c r="BH26">
        <f t="shared" si="26"/>
        <v>1.288570334408302E-3</v>
      </c>
      <c r="BI26">
        <f t="shared" si="27"/>
        <v>1.2756846310642189E-3</v>
      </c>
    </row>
    <row r="27" spans="1:61" x14ac:dyDescent="0.2">
      <c r="A27" s="4">
        <v>40</v>
      </c>
      <c r="B27" s="5">
        <v>1.5399999999999999E-3</v>
      </c>
      <c r="D27">
        <f t="shared" si="28"/>
        <v>40</v>
      </c>
      <c r="E27" s="9">
        <v>1.2</v>
      </c>
      <c r="F27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>
        <f t="shared" si="31"/>
        <v>1.8097463999999998E-3</v>
      </c>
      <c r="AI27">
        <f t="shared" si="1"/>
        <v>1.7748182944799999E-3</v>
      </c>
      <c r="AJ27">
        <f t="shared" si="2"/>
        <v>1.7434040106677037E-3</v>
      </c>
      <c r="AK27">
        <f t="shared" si="3"/>
        <v>1.7156838868980873E-3</v>
      </c>
      <c r="AL27">
        <f t="shared" si="4"/>
        <v>1.6913211757041344E-3</v>
      </c>
      <c r="AM27">
        <f t="shared" si="5"/>
        <v>1.6700105288902623E-3</v>
      </c>
      <c r="AN27">
        <f t="shared" si="6"/>
        <v>1.6513064109666914E-3</v>
      </c>
      <c r="AO27">
        <f t="shared" si="7"/>
        <v>1.6342979549337346E-3</v>
      </c>
      <c r="AP27">
        <f t="shared" si="8"/>
        <v>1.6179549753843972E-3</v>
      </c>
      <c r="AQ27">
        <f t="shared" si="9"/>
        <v>1.6017754256305531E-3</v>
      </c>
      <c r="AR27">
        <f t="shared" si="10"/>
        <v>1.5857576713742476E-3</v>
      </c>
      <c r="AS27">
        <f t="shared" si="11"/>
        <v>1.5699000946605051E-3</v>
      </c>
      <c r="AT27">
        <f t="shared" si="12"/>
        <v>1.5542010937139E-3</v>
      </c>
      <c r="AU27">
        <f t="shared" si="13"/>
        <v>1.5386590827767609E-3</v>
      </c>
      <c r="AV27">
        <f t="shared" si="14"/>
        <v>1.5232724919489933E-3</v>
      </c>
      <c r="AW27">
        <f t="shared" si="15"/>
        <v>1.5080397670295034E-3</v>
      </c>
      <c r="AX27">
        <f t="shared" si="16"/>
        <v>1.4929593693592082E-3</v>
      </c>
      <c r="AY27">
        <f t="shared" si="17"/>
        <v>1.4780297756656162E-3</v>
      </c>
      <c r="AZ27">
        <f t="shared" si="18"/>
        <v>1.46324947790896E-3</v>
      </c>
      <c r="BA27">
        <f t="shared" si="19"/>
        <v>1.4486169831298705E-3</v>
      </c>
      <c r="BB27">
        <f t="shared" si="20"/>
        <v>1.4341308132985718E-3</v>
      </c>
      <c r="BC27">
        <f t="shared" si="21"/>
        <v>1.4197895051655861E-3</v>
      </c>
      <c r="BD27">
        <f t="shared" si="22"/>
        <v>1.4055916101139302E-3</v>
      </c>
      <c r="BE27">
        <f t="shared" si="23"/>
        <v>1.3915356940127908E-3</v>
      </c>
      <c r="BF27">
        <f t="shared" si="24"/>
        <v>1.3776203370726629E-3</v>
      </c>
      <c r="BG27">
        <f t="shared" si="25"/>
        <v>1.3638441337019364E-3</v>
      </c>
      <c r="BH27">
        <f t="shared" si="26"/>
        <v>1.3502056923649171E-3</v>
      </c>
      <c r="BI27">
        <f t="shared" si="27"/>
        <v>1.3367036354412678E-3</v>
      </c>
    </row>
    <row r="28" spans="1:61" x14ac:dyDescent="0.2">
      <c r="A28" s="4">
        <v>41</v>
      </c>
      <c r="B28" s="5">
        <v>1.6299999999999999E-3</v>
      </c>
      <c r="D28">
        <f t="shared" si="28"/>
        <v>41</v>
      </c>
      <c r="E28" s="9">
        <v>1.2</v>
      </c>
      <c r="F28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>
        <f t="shared" si="31"/>
        <v>1.9155107999999997E-3</v>
      </c>
      <c r="AI28">
        <f t="shared" si="1"/>
        <v>1.8781583393999996E-3</v>
      </c>
      <c r="AJ28">
        <f t="shared" si="2"/>
        <v>1.8443514892907997E-3</v>
      </c>
      <c r="AK28">
        <f t="shared" si="3"/>
        <v>1.8142885600153597E-3</v>
      </c>
      <c r="AL28">
        <f t="shared" si="4"/>
        <v>1.7876185181831337E-3</v>
      </c>
      <c r="AM28">
        <f t="shared" si="5"/>
        <v>1.7642007155949347E-3</v>
      </c>
      <c r="AN28">
        <f t="shared" si="6"/>
        <v>1.7435595672224738E-3</v>
      </c>
      <c r="AO28">
        <f t="shared" si="7"/>
        <v>1.7249034798531933E-3</v>
      </c>
      <c r="AP28">
        <f t="shared" si="8"/>
        <v>1.707481954706676E-3</v>
      </c>
      <c r="AQ28">
        <f t="shared" si="9"/>
        <v>1.6904071351596091E-3</v>
      </c>
      <c r="AR28">
        <f t="shared" si="10"/>
        <v>1.6735030638080129E-3</v>
      </c>
      <c r="AS28">
        <f t="shared" si="11"/>
        <v>1.6567680331699328E-3</v>
      </c>
      <c r="AT28">
        <f t="shared" si="12"/>
        <v>1.6402003528382335E-3</v>
      </c>
      <c r="AU28">
        <f t="shared" si="13"/>
        <v>1.6237983493098511E-3</v>
      </c>
      <c r="AV28">
        <f t="shared" si="14"/>
        <v>1.6075603658167526E-3</v>
      </c>
      <c r="AW28">
        <f t="shared" si="15"/>
        <v>1.5914847621585852E-3</v>
      </c>
      <c r="AX28">
        <f t="shared" si="16"/>
        <v>1.5755699145369993E-3</v>
      </c>
      <c r="AY28">
        <f t="shared" si="17"/>
        <v>1.5598142153916293E-3</v>
      </c>
      <c r="AZ28">
        <f t="shared" si="18"/>
        <v>1.5442160732377129E-3</v>
      </c>
      <c r="BA28">
        <f t="shared" si="19"/>
        <v>1.5287739125053358E-3</v>
      </c>
      <c r="BB28">
        <f t="shared" si="20"/>
        <v>1.5134861733802824E-3</v>
      </c>
      <c r="BC28">
        <f t="shared" si="21"/>
        <v>1.4983513116464797E-3</v>
      </c>
      <c r="BD28">
        <f t="shared" si="22"/>
        <v>1.4833677985300149E-3</v>
      </c>
      <c r="BE28">
        <f t="shared" si="23"/>
        <v>1.4685341205447147E-3</v>
      </c>
      <c r="BF28">
        <f t="shared" si="24"/>
        <v>1.4538487793392676E-3</v>
      </c>
      <c r="BG28">
        <f t="shared" si="25"/>
        <v>1.439310291545875E-3</v>
      </c>
      <c r="BH28">
        <f t="shared" si="26"/>
        <v>1.4249171886304161E-3</v>
      </c>
      <c r="BI28">
        <f t="shared" si="27"/>
        <v>1.4106680167441119E-3</v>
      </c>
    </row>
    <row r="29" spans="1:61" x14ac:dyDescent="0.2">
      <c r="A29" s="4">
        <v>42</v>
      </c>
      <c r="B29" s="5">
        <v>1.74E-3</v>
      </c>
      <c r="D29">
        <f t="shared" si="28"/>
        <v>42</v>
      </c>
      <c r="E29" s="9">
        <v>1.2</v>
      </c>
      <c r="F29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>
        <f t="shared" si="31"/>
        <v>2.0447783999999998E-3</v>
      </c>
      <c r="AI29">
        <f t="shared" si="1"/>
        <v>2.0047007433599997E-3</v>
      </c>
      <c r="AJ29">
        <f t="shared" si="2"/>
        <v>1.9680147197565119E-3</v>
      </c>
      <c r="AK29">
        <f t="shared" si="3"/>
        <v>1.9351488739365781E-3</v>
      </c>
      <c r="AL29">
        <f t="shared" si="4"/>
        <v>1.9059281259401358E-3</v>
      </c>
      <c r="AM29">
        <f t="shared" si="5"/>
        <v>1.8800075034273501E-3</v>
      </c>
      <c r="AN29">
        <f t="shared" si="6"/>
        <v>1.8570714118855364E-3</v>
      </c>
      <c r="AO29">
        <f t="shared" si="7"/>
        <v>1.8366436263547955E-3</v>
      </c>
      <c r="AP29">
        <f t="shared" si="8"/>
        <v>1.8177261970033411E-3</v>
      </c>
      <c r="AQ29">
        <f t="shared" si="9"/>
        <v>1.7995489350333077E-3</v>
      </c>
      <c r="AR29">
        <f t="shared" si="10"/>
        <v>1.7815534456829746E-3</v>
      </c>
      <c r="AS29">
        <f t="shared" si="11"/>
        <v>1.7637379112261449E-3</v>
      </c>
      <c r="AT29">
        <f t="shared" si="12"/>
        <v>1.7461005321138836E-3</v>
      </c>
      <c r="AU29">
        <f t="shared" si="13"/>
        <v>1.7286395267927448E-3</v>
      </c>
      <c r="AV29">
        <f t="shared" si="14"/>
        <v>1.7113531315248174E-3</v>
      </c>
      <c r="AW29">
        <f t="shared" si="15"/>
        <v>1.6942396002095693E-3</v>
      </c>
      <c r="AX29">
        <f t="shared" si="16"/>
        <v>1.6772972042074735E-3</v>
      </c>
      <c r="AY29">
        <f t="shared" si="17"/>
        <v>1.6605242321653987E-3</v>
      </c>
      <c r="AZ29">
        <f t="shared" si="18"/>
        <v>1.6439189898437448E-3</v>
      </c>
      <c r="BA29">
        <f t="shared" si="19"/>
        <v>1.6274797999453073E-3</v>
      </c>
      <c r="BB29">
        <f t="shared" si="20"/>
        <v>1.6112050019458542E-3</v>
      </c>
      <c r="BC29">
        <f t="shared" si="21"/>
        <v>1.5950929519263956E-3</v>
      </c>
      <c r="BD29">
        <f t="shared" si="22"/>
        <v>1.5791420224071317E-3</v>
      </c>
      <c r="BE29">
        <f t="shared" si="23"/>
        <v>1.5633506021830604E-3</v>
      </c>
      <c r="BF29">
        <f t="shared" si="24"/>
        <v>1.5477170961612297E-3</v>
      </c>
      <c r="BG29">
        <f t="shared" si="25"/>
        <v>1.5322399251996173E-3</v>
      </c>
      <c r="BH29">
        <f t="shared" si="26"/>
        <v>1.5169175259476212E-3</v>
      </c>
      <c r="BI29">
        <f t="shared" si="27"/>
        <v>1.501748350688145E-3</v>
      </c>
    </row>
    <row r="30" spans="1:61" x14ac:dyDescent="0.2">
      <c r="A30" s="4">
        <v>43</v>
      </c>
      <c r="B30" s="5">
        <v>1.8699999999999999E-3</v>
      </c>
      <c r="D30">
        <f t="shared" si="28"/>
        <v>43</v>
      </c>
      <c r="E30" s="9">
        <v>1.2</v>
      </c>
      <c r="F30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>
        <f t="shared" si="31"/>
        <v>2.1973247999999999E-3</v>
      </c>
      <c r="AI30">
        <f t="shared" si="1"/>
        <v>2.1540375014399999E-3</v>
      </c>
      <c r="AJ30">
        <f t="shared" si="2"/>
        <v>2.1141878076633598E-3</v>
      </c>
      <c r="AK30">
        <f t="shared" si="3"/>
        <v>2.0782466149330825E-3</v>
      </c>
      <c r="AL30">
        <f t="shared" si="4"/>
        <v>2.0460337924016196E-3</v>
      </c>
      <c r="AM30">
        <f t="shared" si="5"/>
        <v>2.0173893193079968E-3</v>
      </c>
      <c r="AN30">
        <f t="shared" si="6"/>
        <v>1.991970213884716E-3</v>
      </c>
      <c r="AO30">
        <f t="shared" si="7"/>
        <v>1.9692617534464302E-3</v>
      </c>
      <c r="AP30">
        <f t="shared" si="8"/>
        <v>1.9485845050352427E-3</v>
      </c>
      <c r="AQ30">
        <f t="shared" si="9"/>
        <v>1.9289038015343869E-3</v>
      </c>
      <c r="AR30">
        <f t="shared" si="10"/>
        <v>1.9096147635190429E-3</v>
      </c>
      <c r="AS30">
        <f t="shared" si="11"/>
        <v>1.8905186158838525E-3</v>
      </c>
      <c r="AT30">
        <f t="shared" si="12"/>
        <v>1.8716134297250139E-3</v>
      </c>
      <c r="AU30">
        <f t="shared" si="13"/>
        <v>1.8528972954277637E-3</v>
      </c>
      <c r="AV30">
        <f t="shared" si="14"/>
        <v>1.8343683224734861E-3</v>
      </c>
      <c r="AW30">
        <f t="shared" si="15"/>
        <v>1.8160246392487512E-3</v>
      </c>
      <c r="AX30">
        <f t="shared" si="16"/>
        <v>1.7978643928562637E-3</v>
      </c>
      <c r="AY30">
        <f t="shared" si="17"/>
        <v>1.779885748927701E-3</v>
      </c>
      <c r="AZ30">
        <f t="shared" si="18"/>
        <v>1.7620868914384241E-3</v>
      </c>
      <c r="BA30">
        <f t="shared" si="19"/>
        <v>1.7444660225240398E-3</v>
      </c>
      <c r="BB30">
        <f t="shared" si="20"/>
        <v>1.7270213622987993E-3</v>
      </c>
      <c r="BC30">
        <f t="shared" si="21"/>
        <v>1.7097511486758113E-3</v>
      </c>
      <c r="BD30">
        <f t="shared" si="22"/>
        <v>1.6926536371890532E-3</v>
      </c>
      <c r="BE30">
        <f t="shared" si="23"/>
        <v>1.6757271008171627E-3</v>
      </c>
      <c r="BF30">
        <f t="shared" si="24"/>
        <v>1.658969829808991E-3</v>
      </c>
      <c r="BG30">
        <f t="shared" si="25"/>
        <v>1.6423801315109011E-3</v>
      </c>
      <c r="BH30">
        <f t="shared" si="26"/>
        <v>1.6259563301957919E-3</v>
      </c>
      <c r="BI30">
        <f t="shared" si="27"/>
        <v>1.6096967668938341E-3</v>
      </c>
    </row>
    <row r="31" spans="1:61" x14ac:dyDescent="0.2">
      <c r="A31" s="4">
        <v>44</v>
      </c>
      <c r="B31" s="5">
        <v>2.0100000000000001E-3</v>
      </c>
      <c r="D31">
        <f t="shared" si="28"/>
        <v>44</v>
      </c>
      <c r="E31" s="9">
        <v>1.2</v>
      </c>
      <c r="F31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>
        <f t="shared" si="31"/>
        <v>2.3618303999999998E-3</v>
      </c>
      <c r="AI31">
        <f t="shared" si="1"/>
        <v>2.3150661580799998E-3</v>
      </c>
      <c r="AJ31">
        <f t="shared" si="2"/>
        <v>2.2720059275397118E-3</v>
      </c>
      <c r="AK31">
        <f t="shared" si="3"/>
        <v>2.2327002249932747E-3</v>
      </c>
      <c r="AL31">
        <f t="shared" si="4"/>
        <v>2.197423561438381E-3</v>
      </c>
      <c r="AM31">
        <f t="shared" si="5"/>
        <v>2.1657806621536682E-3</v>
      </c>
      <c r="AN31">
        <f t="shared" si="6"/>
        <v>2.1376255135456706E-3</v>
      </c>
      <c r="AO31">
        <f t="shared" si="7"/>
        <v>2.1124015324858318E-3</v>
      </c>
      <c r="AP31">
        <f t="shared" si="8"/>
        <v>2.0893763557817361E-3</v>
      </c>
      <c r="AQ31">
        <f t="shared" si="9"/>
        <v>2.0680647169527624E-3</v>
      </c>
      <c r="AR31">
        <f t="shared" si="10"/>
        <v>2.0473840697832349E-3</v>
      </c>
      <c r="AS31">
        <f t="shared" si="11"/>
        <v>2.0269102290854024E-3</v>
      </c>
      <c r="AT31">
        <f t="shared" si="12"/>
        <v>2.0066411267945484E-3</v>
      </c>
      <c r="AU31">
        <f t="shared" si="13"/>
        <v>1.9865747155266029E-3</v>
      </c>
      <c r="AV31">
        <f t="shared" si="14"/>
        <v>1.9667089683713368E-3</v>
      </c>
      <c r="AW31">
        <f t="shared" si="15"/>
        <v>1.9470418786876234E-3</v>
      </c>
      <c r="AX31">
        <f t="shared" si="16"/>
        <v>1.9275714599007471E-3</v>
      </c>
      <c r="AY31">
        <f t="shared" si="17"/>
        <v>1.9082957453017396E-3</v>
      </c>
      <c r="AZ31">
        <f t="shared" si="18"/>
        <v>1.8892127878487222E-3</v>
      </c>
      <c r="BA31">
        <f t="shared" si="19"/>
        <v>1.8703206599702349E-3</v>
      </c>
      <c r="BB31">
        <f t="shared" si="20"/>
        <v>1.8516174533705326E-3</v>
      </c>
      <c r="BC31">
        <f t="shared" si="21"/>
        <v>1.8331012788368273E-3</v>
      </c>
      <c r="BD31">
        <f t="shared" si="22"/>
        <v>1.8147702660484589E-3</v>
      </c>
      <c r="BE31">
        <f t="shared" si="23"/>
        <v>1.7966225633879744E-3</v>
      </c>
      <c r="BF31">
        <f t="shared" si="24"/>
        <v>1.7786563377540946E-3</v>
      </c>
      <c r="BG31">
        <f t="shared" si="25"/>
        <v>1.7608697743765537E-3</v>
      </c>
      <c r="BH31">
        <f t="shared" si="26"/>
        <v>1.7432610766327883E-3</v>
      </c>
      <c r="BI31">
        <f t="shared" si="27"/>
        <v>1.7258284658664604E-3</v>
      </c>
    </row>
    <row r="32" spans="1:61" x14ac:dyDescent="0.2">
      <c r="A32" s="4">
        <v>45</v>
      </c>
      <c r="B32" s="5">
        <v>2.16E-3</v>
      </c>
      <c r="D32">
        <f t="shared" si="28"/>
        <v>45</v>
      </c>
      <c r="E32" s="9">
        <v>1.2</v>
      </c>
      <c r="F32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>
        <f t="shared" si="31"/>
        <v>2.5383455999999998E-3</v>
      </c>
      <c r="AI32">
        <f t="shared" si="1"/>
        <v>2.4878325225599998E-3</v>
      </c>
      <c r="AJ32">
        <f t="shared" si="2"/>
        <v>2.4410612711358716E-3</v>
      </c>
      <c r="AK32">
        <f t="shared" si="3"/>
        <v>2.398342698890994E-3</v>
      </c>
      <c r="AL32">
        <f t="shared" si="4"/>
        <v>2.3597293814388489E-3</v>
      </c>
      <c r="AM32">
        <f t="shared" si="5"/>
        <v>2.3248053865935537E-3</v>
      </c>
      <c r="AN32">
        <f t="shared" si="6"/>
        <v>2.2936529944132E-3</v>
      </c>
      <c r="AO32">
        <f t="shared" si="7"/>
        <v>2.2656704278813588E-3</v>
      </c>
      <c r="AP32">
        <f t="shared" si="8"/>
        <v>2.2402949190890877E-3</v>
      </c>
      <c r="AQ32">
        <f t="shared" si="9"/>
        <v>2.2167718224386525E-3</v>
      </c>
      <c r="AR32">
        <f t="shared" si="10"/>
        <v>2.1943824270320221E-3</v>
      </c>
      <c r="AS32">
        <f t="shared" si="11"/>
        <v>2.1724386027617017E-3</v>
      </c>
      <c r="AT32">
        <f t="shared" si="12"/>
        <v>2.1507142167340849E-3</v>
      </c>
      <c r="AU32">
        <f t="shared" si="13"/>
        <v>2.129207074566744E-3</v>
      </c>
      <c r="AV32">
        <f t="shared" si="14"/>
        <v>2.1079150038210764E-3</v>
      </c>
      <c r="AW32">
        <f t="shared" si="15"/>
        <v>2.0868358537828656E-3</v>
      </c>
      <c r="AX32">
        <f t="shared" si="16"/>
        <v>2.065967495245037E-3</v>
      </c>
      <c r="AY32">
        <f t="shared" si="17"/>
        <v>2.0453078202925866E-3</v>
      </c>
      <c r="AZ32">
        <f t="shared" si="18"/>
        <v>2.0248547420896605E-3</v>
      </c>
      <c r="BA32">
        <f t="shared" si="19"/>
        <v>2.0046061946687641E-3</v>
      </c>
      <c r="BB32">
        <f t="shared" si="20"/>
        <v>1.9845601327220766E-3</v>
      </c>
      <c r="BC32">
        <f t="shared" si="21"/>
        <v>1.9647145313948559E-3</v>
      </c>
      <c r="BD32">
        <f t="shared" si="22"/>
        <v>1.9450673860809072E-3</v>
      </c>
      <c r="BE32">
        <f t="shared" si="23"/>
        <v>1.9256167122200982E-3</v>
      </c>
      <c r="BF32">
        <f t="shared" si="24"/>
        <v>1.9063605450978973E-3</v>
      </c>
      <c r="BG32">
        <f t="shared" si="25"/>
        <v>1.8872969396469183E-3</v>
      </c>
      <c r="BH32">
        <f t="shared" si="26"/>
        <v>1.8684239702504491E-3</v>
      </c>
      <c r="BI32">
        <f t="shared" si="27"/>
        <v>1.8497397305479446E-3</v>
      </c>
    </row>
    <row r="33" spans="1:61" x14ac:dyDescent="0.2">
      <c r="A33" s="4">
        <v>46</v>
      </c>
      <c r="B33" s="5">
        <v>2.32E-3</v>
      </c>
      <c r="D33">
        <f t="shared" si="28"/>
        <v>46</v>
      </c>
      <c r="E33" s="9">
        <v>1.2</v>
      </c>
      <c r="F33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>
        <f t="shared" si="31"/>
        <v>2.7263712000000001E-3</v>
      </c>
      <c r="AI33">
        <f t="shared" si="1"/>
        <v>2.67211641312E-3</v>
      </c>
      <c r="AJ33">
        <f t="shared" si="2"/>
        <v>2.6216134129120319E-3</v>
      </c>
      <c r="AK33">
        <f t="shared" si="3"/>
        <v>2.5752108555034889E-3</v>
      </c>
      <c r="AL33">
        <f t="shared" si="4"/>
        <v>2.5329773974732319E-3</v>
      </c>
      <c r="AM33">
        <f t="shared" si="5"/>
        <v>2.4947294387713862E-3</v>
      </c>
      <c r="AN33">
        <f t="shared" si="6"/>
        <v>2.4603021725163408E-3</v>
      </c>
      <c r="AO33">
        <f t="shared" si="7"/>
        <v>2.4293023651426348E-3</v>
      </c>
      <c r="AP33">
        <f t="shared" si="8"/>
        <v>2.4011224577069803E-3</v>
      </c>
      <c r="AQ33">
        <f t="shared" si="9"/>
        <v>2.3754304474095157E-3</v>
      </c>
      <c r="AR33">
        <f t="shared" si="10"/>
        <v>2.3512010568459388E-3</v>
      </c>
      <c r="AS33">
        <f t="shared" si="11"/>
        <v>2.3276890462774792E-3</v>
      </c>
      <c r="AT33">
        <f t="shared" si="12"/>
        <v>2.3044121558147045E-3</v>
      </c>
      <c r="AU33">
        <f t="shared" si="13"/>
        <v>2.2813680342565574E-3</v>
      </c>
      <c r="AV33">
        <f t="shared" si="14"/>
        <v>2.2585543539139917E-3</v>
      </c>
      <c r="AW33">
        <f t="shared" si="15"/>
        <v>2.2359688103748519E-3</v>
      </c>
      <c r="AX33">
        <f t="shared" si="16"/>
        <v>2.2136091222711035E-3</v>
      </c>
      <c r="AY33">
        <f t="shared" si="17"/>
        <v>2.1914730310483924E-3</v>
      </c>
      <c r="AZ33">
        <f t="shared" si="18"/>
        <v>2.1695583007379084E-3</v>
      </c>
      <c r="BA33">
        <f t="shared" si="19"/>
        <v>2.147862717730529E-3</v>
      </c>
      <c r="BB33">
        <f t="shared" si="20"/>
        <v>2.1263840905532236E-3</v>
      </c>
      <c r="BC33">
        <f t="shared" si="21"/>
        <v>2.1051202496476912E-3</v>
      </c>
      <c r="BD33">
        <f t="shared" si="22"/>
        <v>2.0840690471512144E-3</v>
      </c>
      <c r="BE33">
        <f t="shared" si="23"/>
        <v>2.0632283566797021E-3</v>
      </c>
      <c r="BF33">
        <f t="shared" si="24"/>
        <v>2.0425960731129049E-3</v>
      </c>
      <c r="BG33">
        <f t="shared" si="25"/>
        <v>2.022170112381776E-3</v>
      </c>
      <c r="BH33">
        <f t="shared" si="26"/>
        <v>2.0019484112579582E-3</v>
      </c>
      <c r="BI33">
        <f t="shared" si="27"/>
        <v>1.9819289271453787E-3</v>
      </c>
    </row>
    <row r="34" spans="1:61" x14ac:dyDescent="0.2">
      <c r="A34" s="4">
        <v>47</v>
      </c>
      <c r="B34" s="5">
        <v>2.49E-3</v>
      </c>
      <c r="D34">
        <f t="shared" si="28"/>
        <v>47</v>
      </c>
      <c r="E34" s="9">
        <v>1.2</v>
      </c>
      <c r="F34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>
        <f t="shared" si="31"/>
        <v>2.9261483999999996E-3</v>
      </c>
      <c r="AI34">
        <f t="shared" si="1"/>
        <v>2.8679180468399994E-3</v>
      </c>
      <c r="AJ34">
        <f t="shared" si="2"/>
        <v>2.8134276039500396E-3</v>
      </c>
      <c r="AK34">
        <f t="shared" si="3"/>
        <v>2.7630672498393338E-3</v>
      </c>
      <c r="AL34">
        <f t="shared" si="4"/>
        <v>2.7169240267670169E-3</v>
      </c>
      <c r="AM34">
        <f t="shared" si="5"/>
        <v>2.6750833967548048E-3</v>
      </c>
      <c r="AN34">
        <f t="shared" si="6"/>
        <v>2.6370972125208864E-3</v>
      </c>
      <c r="AO34">
        <f t="shared" si="7"/>
        <v>2.6028149487581148E-3</v>
      </c>
      <c r="AP34">
        <f t="shared" si="8"/>
        <v>2.571841450867893E-3</v>
      </c>
      <c r="AQ34">
        <f t="shared" si="9"/>
        <v>2.5435511949083462E-3</v>
      </c>
      <c r="AR34">
        <f t="shared" si="10"/>
        <v>2.5170982624812994E-3</v>
      </c>
      <c r="AS34">
        <f t="shared" si="11"/>
        <v>2.4919272798564866E-3</v>
      </c>
      <c r="AT34">
        <f t="shared" si="12"/>
        <v>2.4670080070579217E-3</v>
      </c>
      <c r="AU34">
        <f t="shared" si="13"/>
        <v>2.4423379269873425E-3</v>
      </c>
      <c r="AV34">
        <f t="shared" si="14"/>
        <v>2.4179145477174692E-3</v>
      </c>
      <c r="AW34">
        <f t="shared" si="15"/>
        <v>2.3937354022402946E-3</v>
      </c>
      <c r="AX34">
        <f t="shared" si="16"/>
        <v>2.3697980482178917E-3</v>
      </c>
      <c r="AY34">
        <f t="shared" si="17"/>
        <v>2.3461000677357127E-3</v>
      </c>
      <c r="AZ34">
        <f t="shared" si="18"/>
        <v>2.3226390670583554E-3</v>
      </c>
      <c r="BA34">
        <f t="shared" si="19"/>
        <v>2.299412676387772E-3</v>
      </c>
      <c r="BB34">
        <f t="shared" si="20"/>
        <v>2.2764185496238942E-3</v>
      </c>
      <c r="BC34">
        <f t="shared" si="21"/>
        <v>2.2536543641276554E-3</v>
      </c>
      <c r="BD34">
        <f t="shared" si="22"/>
        <v>2.2311178204863788E-3</v>
      </c>
      <c r="BE34">
        <f t="shared" si="23"/>
        <v>2.2088066422815151E-3</v>
      </c>
      <c r="BF34">
        <f t="shared" si="24"/>
        <v>2.1867185758587E-3</v>
      </c>
      <c r="BG34">
        <f t="shared" si="25"/>
        <v>2.164851390100113E-3</v>
      </c>
      <c r="BH34">
        <f t="shared" si="26"/>
        <v>2.1432028761991118E-3</v>
      </c>
      <c r="BI34">
        <f t="shared" si="27"/>
        <v>2.1217708474371207E-3</v>
      </c>
    </row>
    <row r="35" spans="1:61" x14ac:dyDescent="0.2">
      <c r="A35" s="4">
        <v>48</v>
      </c>
      <c r="B35" s="5">
        <v>2.65E-3</v>
      </c>
      <c r="D35">
        <f t="shared" si="28"/>
        <v>48</v>
      </c>
      <c r="E35" s="9">
        <v>1.2</v>
      </c>
      <c r="F3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>
        <f t="shared" si="31"/>
        <v>3.1144920000000004E-3</v>
      </c>
      <c r="AI35">
        <f t="shared" si="1"/>
        <v>3.0525136092000001E-3</v>
      </c>
      <c r="AJ35">
        <f t="shared" si="2"/>
        <v>2.9945158506252002E-3</v>
      </c>
      <c r="AK35">
        <f t="shared" si="3"/>
        <v>2.9406145653139465E-3</v>
      </c>
      <c r="AL35">
        <f t="shared" si="4"/>
        <v>2.8909181791601408E-3</v>
      </c>
      <c r="AM35">
        <f t="shared" si="5"/>
        <v>2.8455307637473264E-3</v>
      </c>
      <c r="AN35">
        <f t="shared" si="6"/>
        <v>2.8042705676729904E-3</v>
      </c>
      <c r="AO35">
        <f t="shared" si="7"/>
        <v>2.7669737691229396E-3</v>
      </c>
      <c r="AP35">
        <f t="shared" si="8"/>
        <v>2.7329399917627277E-3</v>
      </c>
      <c r="AQ35">
        <f t="shared" si="9"/>
        <v>2.7020577698558088E-3</v>
      </c>
      <c r="AR35">
        <f t="shared" si="10"/>
        <v>2.6734159574953371E-3</v>
      </c>
      <c r="AS35">
        <f t="shared" si="11"/>
        <v>2.6461471147288845E-3</v>
      </c>
      <c r="AT35">
        <f t="shared" si="12"/>
        <v>2.6196856435815956E-3</v>
      </c>
      <c r="AU35">
        <f t="shared" si="13"/>
        <v>2.5934887871457797E-3</v>
      </c>
      <c r="AV35">
        <f t="shared" si="14"/>
        <v>2.5675538992743219E-3</v>
      </c>
      <c r="AW35">
        <f t="shared" si="15"/>
        <v>2.5418783602815785E-3</v>
      </c>
      <c r="AX35">
        <f t="shared" si="16"/>
        <v>2.5164595766787624E-3</v>
      </c>
      <c r="AY35">
        <f t="shared" si="17"/>
        <v>2.4912949809119747E-3</v>
      </c>
      <c r="AZ35">
        <f t="shared" si="18"/>
        <v>2.4663820311028551E-3</v>
      </c>
      <c r="BA35">
        <f t="shared" si="19"/>
        <v>2.4417182107918265E-3</v>
      </c>
      <c r="BB35">
        <f t="shared" si="20"/>
        <v>2.4173010286839083E-3</v>
      </c>
      <c r="BC35">
        <f t="shared" si="21"/>
        <v>2.393128018397069E-3</v>
      </c>
      <c r="BD35">
        <f t="shared" si="22"/>
        <v>2.3691967382130984E-3</v>
      </c>
      <c r="BE35">
        <f t="shared" si="23"/>
        <v>2.3455047708309672E-3</v>
      </c>
      <c r="BF35">
        <f t="shared" si="24"/>
        <v>2.3220497231226573E-3</v>
      </c>
      <c r="BG35">
        <f t="shared" si="25"/>
        <v>2.2988292258914306E-3</v>
      </c>
      <c r="BH35">
        <f t="shared" si="26"/>
        <v>2.2758409336325162E-3</v>
      </c>
      <c r="BI35">
        <f t="shared" si="27"/>
        <v>2.2530825242961911E-3</v>
      </c>
    </row>
    <row r="36" spans="1:61" x14ac:dyDescent="0.2">
      <c r="A36" s="4">
        <v>49</v>
      </c>
      <c r="B36" s="5">
        <v>2.8300000000000001E-3</v>
      </c>
      <c r="D36">
        <f t="shared" si="28"/>
        <v>49</v>
      </c>
      <c r="E36" s="9">
        <v>1.2</v>
      </c>
      <c r="F36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>
        <f t="shared" si="31"/>
        <v>3.3263820000000001E-3</v>
      </c>
      <c r="AI36">
        <f t="shared" si="1"/>
        <v>3.2605196363999999E-3</v>
      </c>
      <c r="AJ36">
        <f t="shared" si="2"/>
        <v>3.1985697633083996E-3</v>
      </c>
      <c r="AK36">
        <f t="shared" si="3"/>
        <v>3.1406756505925177E-3</v>
      </c>
      <c r="AL36">
        <f t="shared" si="4"/>
        <v>3.087284164532445E-3</v>
      </c>
      <c r="AM36">
        <f t="shared" si="5"/>
        <v>3.0385050747328323E-3</v>
      </c>
      <c r="AN36">
        <f t="shared" si="6"/>
        <v>2.9938390501342595E-3</v>
      </c>
      <c r="AO36">
        <f t="shared" si="7"/>
        <v>2.9531228390524337E-3</v>
      </c>
      <c r="AP36">
        <f t="shared" si="8"/>
        <v>2.9159134912803732E-3</v>
      </c>
      <c r="AQ36">
        <f t="shared" si="9"/>
        <v>2.8820888947815207E-3</v>
      </c>
      <c r="AR36">
        <f t="shared" si="10"/>
        <v>2.850674125828402E-3</v>
      </c>
      <c r="AS36">
        <f t="shared" si="11"/>
        <v>2.8213121823323696E-3</v>
      </c>
      <c r="AT36">
        <f t="shared" si="12"/>
        <v>2.793099060509046E-3</v>
      </c>
      <c r="AU36">
        <f t="shared" si="13"/>
        <v>2.7651680699039556E-3</v>
      </c>
      <c r="AV36">
        <f t="shared" si="14"/>
        <v>2.7375163892049159E-3</v>
      </c>
      <c r="AW36">
        <f t="shared" si="15"/>
        <v>2.7101412253128666E-3</v>
      </c>
      <c r="AX36">
        <f t="shared" si="16"/>
        <v>2.6830398130597379E-3</v>
      </c>
      <c r="AY36">
        <f t="shared" si="17"/>
        <v>2.6562094149291406E-3</v>
      </c>
      <c r="AZ36">
        <f t="shared" si="18"/>
        <v>2.629647320779849E-3</v>
      </c>
      <c r="BA36">
        <f t="shared" si="19"/>
        <v>2.6033508475720507E-3</v>
      </c>
      <c r="BB36">
        <f t="shared" si="20"/>
        <v>2.57731733909633E-3</v>
      </c>
      <c r="BC36">
        <f t="shared" si="21"/>
        <v>2.5515441657053667E-3</v>
      </c>
      <c r="BD36">
        <f t="shared" si="22"/>
        <v>2.5260287240483131E-3</v>
      </c>
      <c r="BE36">
        <f t="shared" si="23"/>
        <v>2.5007684368078299E-3</v>
      </c>
      <c r="BF36">
        <f t="shared" si="24"/>
        <v>2.4757607524397516E-3</v>
      </c>
      <c r="BG36">
        <f t="shared" si="25"/>
        <v>2.4510031449153542E-3</v>
      </c>
      <c r="BH36">
        <f t="shared" si="26"/>
        <v>2.4264931134662005E-3</v>
      </c>
      <c r="BI36">
        <f t="shared" si="27"/>
        <v>2.4022281823315385E-3</v>
      </c>
    </row>
    <row r="37" spans="1:61" x14ac:dyDescent="0.2">
      <c r="A37" s="4">
        <v>50</v>
      </c>
      <c r="B37" s="5">
        <v>3.0100000000000001E-3</v>
      </c>
      <c r="D37">
        <f t="shared" si="28"/>
        <v>50</v>
      </c>
      <c r="E37" s="9">
        <v>1.2</v>
      </c>
      <c r="F37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>
        <f t="shared" si="31"/>
        <v>3.5386763999999999E-3</v>
      </c>
      <c r="AI37">
        <f t="shared" si="1"/>
        <v>3.4689644749199998E-3</v>
      </c>
      <c r="AJ37">
        <f t="shared" si="2"/>
        <v>3.4030541498965197E-3</v>
      </c>
      <c r="AK37">
        <f t="shared" si="3"/>
        <v>3.3414588697833927E-3</v>
      </c>
      <c r="AL37">
        <f t="shared" si="4"/>
        <v>3.2846540689970751E-3</v>
      </c>
      <c r="AM37">
        <f t="shared" si="5"/>
        <v>3.2320996038931217E-3</v>
      </c>
      <c r="AN37">
        <f t="shared" si="6"/>
        <v>3.183941319795114E-3</v>
      </c>
      <c r="AO37">
        <f t="shared" si="7"/>
        <v>3.1400029295819412E-3</v>
      </c>
      <c r="AP37">
        <f t="shared" si="8"/>
        <v>3.0998108920832924E-3</v>
      </c>
      <c r="AQ37">
        <f t="shared" si="9"/>
        <v>3.0629231424675013E-3</v>
      </c>
      <c r="AR37">
        <f t="shared" si="10"/>
        <v>3.0289246955861118E-3</v>
      </c>
      <c r="AS37">
        <f t="shared" si="11"/>
        <v>2.9971209862824579E-3</v>
      </c>
      <c r="AT37">
        <f t="shared" si="12"/>
        <v>2.9668500643210052E-3</v>
      </c>
      <c r="AU37">
        <f t="shared" si="13"/>
        <v>2.9371815636777951E-3</v>
      </c>
      <c r="AV37">
        <f t="shared" si="14"/>
        <v>2.9078097480410171E-3</v>
      </c>
      <c r="AW37">
        <f t="shared" si="15"/>
        <v>2.8787316505606069E-3</v>
      </c>
      <c r="AX37">
        <f t="shared" si="16"/>
        <v>2.8499443340550008E-3</v>
      </c>
      <c r="AY37">
        <f t="shared" si="17"/>
        <v>2.8214448907144508E-3</v>
      </c>
      <c r="AZ37">
        <f t="shared" si="18"/>
        <v>2.7932304418073063E-3</v>
      </c>
      <c r="BA37">
        <f t="shared" si="19"/>
        <v>2.765298137389233E-3</v>
      </c>
      <c r="BB37">
        <f t="shared" si="20"/>
        <v>2.7376451560153408E-3</v>
      </c>
      <c r="BC37">
        <f t="shared" si="21"/>
        <v>2.7102687044551874E-3</v>
      </c>
      <c r="BD37">
        <f t="shared" si="22"/>
        <v>2.6831660174106353E-3</v>
      </c>
      <c r="BE37">
        <f t="shared" si="23"/>
        <v>2.6563343572365288E-3</v>
      </c>
      <c r="BF37">
        <f t="shared" si="24"/>
        <v>2.6297710136641635E-3</v>
      </c>
      <c r="BG37">
        <f t="shared" si="25"/>
        <v>2.6034733035275219E-3</v>
      </c>
      <c r="BH37">
        <f t="shared" si="26"/>
        <v>2.5774385704922468E-3</v>
      </c>
      <c r="BI37">
        <f t="shared" si="27"/>
        <v>2.5516641847873243E-3</v>
      </c>
    </row>
    <row r="38" spans="1:61" x14ac:dyDescent="0.2">
      <c r="A38" s="4">
        <v>51</v>
      </c>
      <c r="B38" s="5">
        <v>3.2299999999999998E-3</v>
      </c>
      <c r="D38">
        <f t="shared" si="28"/>
        <v>51</v>
      </c>
      <c r="E38" s="9">
        <v>1.2</v>
      </c>
      <c r="F38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>
        <f t="shared" si="31"/>
        <v>3.7977047999999997E-3</v>
      </c>
      <c r="AI38">
        <f t="shared" si="1"/>
        <v>3.7232697859200001E-3</v>
      </c>
      <c r="AJ38">
        <f t="shared" si="2"/>
        <v>3.652899986966112E-3</v>
      </c>
      <c r="AK38">
        <f t="shared" si="3"/>
        <v>3.5867824972020254E-3</v>
      </c>
      <c r="AL38">
        <f t="shared" si="4"/>
        <v>3.5254485164998707E-3</v>
      </c>
      <c r="AM38">
        <f t="shared" si="5"/>
        <v>3.4686887953842226E-3</v>
      </c>
      <c r="AN38">
        <f t="shared" si="6"/>
        <v>3.4163115945739209E-3</v>
      </c>
      <c r="AO38">
        <f t="shared" si="7"/>
        <v>3.3681416010904286E-3</v>
      </c>
      <c r="AP38">
        <f t="shared" si="8"/>
        <v>3.324018946116144E-3</v>
      </c>
      <c r="AQ38">
        <f t="shared" si="9"/>
        <v>3.2834659149735272E-3</v>
      </c>
      <c r="AR38">
        <f t="shared" si="10"/>
        <v>3.246034403542829E-3</v>
      </c>
      <c r="AS38">
        <f t="shared" si="11"/>
        <v>3.2113018354249204E-3</v>
      </c>
      <c r="AT38">
        <f t="shared" si="12"/>
        <v>3.1782254265200439E-3</v>
      </c>
      <c r="AU38">
        <f t="shared" si="13"/>
        <v>3.1464431722548433E-3</v>
      </c>
      <c r="AV38">
        <f t="shared" si="14"/>
        <v>3.1149787405322948E-3</v>
      </c>
      <c r="AW38">
        <f t="shared" si="15"/>
        <v>3.0838289531269717E-3</v>
      </c>
      <c r="AX38">
        <f t="shared" si="16"/>
        <v>3.052990663595702E-3</v>
      </c>
      <c r="AY38">
        <f t="shared" si="17"/>
        <v>3.0224607569597451E-3</v>
      </c>
      <c r="AZ38">
        <f t="shared" si="18"/>
        <v>2.9922361493901475E-3</v>
      </c>
      <c r="BA38">
        <f t="shared" si="19"/>
        <v>2.9623137878962459E-3</v>
      </c>
      <c r="BB38">
        <f t="shared" si="20"/>
        <v>2.9326906500172834E-3</v>
      </c>
      <c r="BC38">
        <f t="shared" si="21"/>
        <v>2.9033637435171107E-3</v>
      </c>
      <c r="BD38">
        <f t="shared" si="22"/>
        <v>2.8743301060819397E-3</v>
      </c>
      <c r="BE38">
        <f t="shared" si="23"/>
        <v>2.8455868050211203E-3</v>
      </c>
      <c r="BF38">
        <f t="shared" si="24"/>
        <v>2.817130936970909E-3</v>
      </c>
      <c r="BG38">
        <f t="shared" si="25"/>
        <v>2.7889596276011999E-3</v>
      </c>
      <c r="BH38">
        <f t="shared" si="26"/>
        <v>2.7610700313251877E-3</v>
      </c>
      <c r="BI38">
        <f t="shared" si="27"/>
        <v>2.7334593310119359E-3</v>
      </c>
    </row>
    <row r="39" spans="1:61" x14ac:dyDescent="0.2">
      <c r="A39" s="4">
        <v>52</v>
      </c>
      <c r="B39" s="5">
        <v>3.49E-3</v>
      </c>
      <c r="D39">
        <f t="shared" si="28"/>
        <v>52</v>
      </c>
      <c r="E39" s="9">
        <v>1.2</v>
      </c>
      <c r="F39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>
        <f t="shared" si="31"/>
        <v>4.1038211999999998E-3</v>
      </c>
      <c r="AI39">
        <f t="shared" si="1"/>
        <v>4.0237966865999996E-3</v>
      </c>
      <c r="AJ39">
        <f t="shared" si="2"/>
        <v>3.9477469292232593E-3</v>
      </c>
      <c r="AK39">
        <f t="shared" si="3"/>
        <v>3.8762927098043181E-3</v>
      </c>
      <c r="AL39">
        <f t="shared" si="4"/>
        <v>3.8096204751956837E-3</v>
      </c>
      <c r="AM39">
        <f t="shared" si="5"/>
        <v>3.7479046234975139E-3</v>
      </c>
      <c r="AN39">
        <f t="shared" si="6"/>
        <v>3.6905616827580018E-3</v>
      </c>
      <c r="AO39">
        <f t="shared" si="7"/>
        <v>3.6377866506945625E-3</v>
      </c>
      <c r="AP39">
        <f t="shared" si="8"/>
        <v>3.5894040882403248E-3</v>
      </c>
      <c r="AQ39">
        <f t="shared" si="9"/>
        <v>3.5448954775461447E-3</v>
      </c>
      <c r="AR39">
        <f t="shared" si="10"/>
        <v>3.5037746900066094E-3</v>
      </c>
      <c r="AS39">
        <f t="shared" si="11"/>
        <v>3.4652331684165366E-3</v>
      </c>
      <c r="AT39">
        <f t="shared" si="12"/>
        <v>3.4288482201481631E-3</v>
      </c>
      <c r="AU39">
        <f t="shared" si="13"/>
        <v>3.3942168531246666E-3</v>
      </c>
      <c r="AV39">
        <f t="shared" si="14"/>
        <v>3.36027468459342E-3</v>
      </c>
      <c r="AW39">
        <f t="shared" si="15"/>
        <v>3.3266719377474858E-3</v>
      </c>
      <c r="AX39">
        <f t="shared" si="16"/>
        <v>3.293405218370011E-3</v>
      </c>
      <c r="AY39">
        <f t="shared" si="17"/>
        <v>3.2604711661863108E-3</v>
      </c>
      <c r="AZ39">
        <f t="shared" si="18"/>
        <v>3.2278664545244478E-3</v>
      </c>
      <c r="BA39">
        <f t="shared" si="19"/>
        <v>3.1955877899792033E-3</v>
      </c>
      <c r="BB39">
        <f t="shared" si="20"/>
        <v>3.1636319120794112E-3</v>
      </c>
      <c r="BC39">
        <f t="shared" si="21"/>
        <v>3.1319955929586169E-3</v>
      </c>
      <c r="BD39">
        <f t="shared" si="22"/>
        <v>3.1006756370290309E-3</v>
      </c>
      <c r="BE39">
        <f t="shared" si="23"/>
        <v>3.0696688806587406E-3</v>
      </c>
      <c r="BF39">
        <f t="shared" si="24"/>
        <v>3.0389721918521531E-3</v>
      </c>
      <c r="BG39">
        <f t="shared" si="25"/>
        <v>3.0085824699336316E-3</v>
      </c>
      <c r="BH39">
        <f t="shared" si="26"/>
        <v>2.9784966452342954E-3</v>
      </c>
      <c r="BI39">
        <f t="shared" si="27"/>
        <v>2.9487116787819526E-3</v>
      </c>
    </row>
    <row r="40" spans="1:61" x14ac:dyDescent="0.2">
      <c r="A40" s="4">
        <v>53</v>
      </c>
      <c r="B40" s="5">
        <v>3.7799999999999999E-3</v>
      </c>
      <c r="D40">
        <f t="shared" si="28"/>
        <v>53</v>
      </c>
      <c r="E40" s="9">
        <v>1.2</v>
      </c>
      <c r="F40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>
        <f t="shared" si="31"/>
        <v>4.4457335999999997E-3</v>
      </c>
      <c r="AI40">
        <f t="shared" si="1"/>
        <v>4.35948636816E-3</v>
      </c>
      <c r="AJ40">
        <f t="shared" si="2"/>
        <v>4.2775280244385918E-3</v>
      </c>
      <c r="AK40">
        <f t="shared" si="3"/>
        <v>4.2001047671962532E-3</v>
      </c>
      <c r="AL40">
        <f t="shared" si="4"/>
        <v>4.1278629652004781E-3</v>
      </c>
      <c r="AM40">
        <f t="shared" si="5"/>
        <v>4.0605787988677103E-3</v>
      </c>
      <c r="AN40">
        <f t="shared" si="6"/>
        <v>3.9980458853651479E-3</v>
      </c>
      <c r="AO40">
        <f t="shared" si="7"/>
        <v>3.9400742200273531E-3</v>
      </c>
      <c r="AP40">
        <f t="shared" si="8"/>
        <v>3.8868832180569842E-3</v>
      </c>
      <c r="AQ40">
        <f t="shared" si="9"/>
        <v>3.8375198011876602E-3</v>
      </c>
      <c r="AR40">
        <f t="shared" si="10"/>
        <v>3.7918533155535269E-3</v>
      </c>
      <c r="AS40">
        <f t="shared" si="11"/>
        <v>3.7493845584193274E-3</v>
      </c>
      <c r="AT40">
        <f t="shared" si="12"/>
        <v>3.7096410821000824E-3</v>
      </c>
      <c r="AU40">
        <f t="shared" si="13"/>
        <v>3.6718027430626618E-3</v>
      </c>
      <c r="AV40">
        <f t="shared" si="14"/>
        <v>3.6350847156320352E-3</v>
      </c>
      <c r="AW40">
        <f t="shared" si="15"/>
        <v>3.5987338684757147E-3</v>
      </c>
      <c r="AX40">
        <f t="shared" si="16"/>
        <v>3.5627465297909575E-3</v>
      </c>
      <c r="AY40">
        <f t="shared" si="17"/>
        <v>3.5271190644930481E-3</v>
      </c>
      <c r="AZ40">
        <f t="shared" si="18"/>
        <v>3.4918478738481177E-3</v>
      </c>
      <c r="BA40">
        <f t="shared" si="19"/>
        <v>3.4569293951096365E-3</v>
      </c>
      <c r="BB40">
        <f t="shared" si="20"/>
        <v>3.42236010115854E-3</v>
      </c>
      <c r="BC40">
        <f t="shared" si="21"/>
        <v>3.3881365001469546E-3</v>
      </c>
      <c r="BD40">
        <f t="shared" si="22"/>
        <v>3.3542551351454851E-3</v>
      </c>
      <c r="BE40">
        <f t="shared" si="23"/>
        <v>3.32071258379403E-3</v>
      </c>
      <c r="BF40">
        <f t="shared" si="24"/>
        <v>3.2875054579560897E-3</v>
      </c>
      <c r="BG40">
        <f t="shared" si="25"/>
        <v>3.2546304033765289E-3</v>
      </c>
      <c r="BH40">
        <f t="shared" si="26"/>
        <v>3.2220840993427637E-3</v>
      </c>
      <c r="BI40">
        <f t="shared" si="27"/>
        <v>3.1898632583493361E-3</v>
      </c>
    </row>
    <row r="41" spans="1:61" x14ac:dyDescent="0.2">
      <c r="A41" s="4">
        <v>54</v>
      </c>
      <c r="B41" s="5">
        <v>4.1200000000000004E-3</v>
      </c>
      <c r="D41">
        <f t="shared" si="28"/>
        <v>54</v>
      </c>
      <c r="E41" s="9">
        <v>1.2</v>
      </c>
      <c r="F41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>
        <f t="shared" si="31"/>
        <v>4.8461088000000003E-3</v>
      </c>
      <c r="AI41">
        <f t="shared" si="1"/>
        <v>4.7525789001600007E-3</v>
      </c>
      <c r="AJ41">
        <f t="shared" si="2"/>
        <v>4.6637056747270084E-3</v>
      </c>
      <c r="AK41">
        <f t="shared" si="3"/>
        <v>4.5797589725819219E-3</v>
      </c>
      <c r="AL41">
        <f t="shared" si="4"/>
        <v>4.5009871182535126E-3</v>
      </c>
      <c r="AM41">
        <f t="shared" si="5"/>
        <v>4.4271709295141551E-3</v>
      </c>
      <c r="AN41">
        <f t="shared" si="6"/>
        <v>4.3585497801066856E-3</v>
      </c>
      <c r="AO41">
        <f t="shared" si="7"/>
        <v>4.2949149533171279E-3</v>
      </c>
      <c r="AP41">
        <f t="shared" si="8"/>
        <v>4.2360746184566828E-3</v>
      </c>
      <c r="AQ41">
        <f t="shared" si="9"/>
        <v>4.1814292558785913E-3</v>
      </c>
      <c r="AR41">
        <f t="shared" si="10"/>
        <v>4.1308339618824604E-3</v>
      </c>
      <c r="AS41">
        <f t="shared" si="11"/>
        <v>4.0837424547170006E-3</v>
      </c>
      <c r="AT41">
        <f t="shared" si="12"/>
        <v>4.0396380362060572E-3</v>
      </c>
      <c r="AU41">
        <f t="shared" si="13"/>
        <v>3.9976258006295144E-3</v>
      </c>
      <c r="AV41">
        <f t="shared" si="14"/>
        <v>3.9572497800431563E-3</v>
      </c>
      <c r="AW41">
        <f t="shared" si="15"/>
        <v>3.9176772822427245E-3</v>
      </c>
      <c r="AX41">
        <f t="shared" si="16"/>
        <v>3.8785005094202972E-3</v>
      </c>
      <c r="AY41">
        <f t="shared" si="17"/>
        <v>3.839715504326094E-3</v>
      </c>
      <c r="AZ41">
        <f t="shared" si="18"/>
        <v>3.8013183492828328E-3</v>
      </c>
      <c r="BA41">
        <f t="shared" si="19"/>
        <v>3.7633051657900043E-3</v>
      </c>
      <c r="BB41">
        <f t="shared" si="20"/>
        <v>3.7256721141321041E-3</v>
      </c>
      <c r="BC41">
        <f t="shared" si="21"/>
        <v>3.6884153929907832E-3</v>
      </c>
      <c r="BD41">
        <f t="shared" si="22"/>
        <v>3.6515312390608752E-3</v>
      </c>
      <c r="BE41">
        <f t="shared" si="23"/>
        <v>3.6150159266702666E-3</v>
      </c>
      <c r="BF41">
        <f t="shared" si="24"/>
        <v>3.578865767403564E-3</v>
      </c>
      <c r="BG41">
        <f t="shared" si="25"/>
        <v>3.5430771097295284E-3</v>
      </c>
      <c r="BH41">
        <f t="shared" si="26"/>
        <v>3.507646338632233E-3</v>
      </c>
      <c r="BI41">
        <f t="shared" si="27"/>
        <v>3.4725698752459105E-3</v>
      </c>
    </row>
    <row r="42" spans="1:61" x14ac:dyDescent="0.2">
      <c r="A42" s="4">
        <v>55</v>
      </c>
      <c r="B42" s="5">
        <v>4.5300000000000002E-3</v>
      </c>
      <c r="D42">
        <f t="shared" si="28"/>
        <v>55</v>
      </c>
      <c r="E42" s="9">
        <v>1.2</v>
      </c>
      <c r="F42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>
        <f t="shared" si="31"/>
        <v>5.3294544000000001E-3</v>
      </c>
      <c r="AI42">
        <f t="shared" si="1"/>
        <v>5.2271288755200004E-3</v>
      </c>
      <c r="AJ42">
        <f t="shared" si="2"/>
        <v>5.1299042784353288E-3</v>
      </c>
      <c r="AK42">
        <f t="shared" si="3"/>
        <v>5.0375660014234927E-3</v>
      </c>
      <c r="AL42">
        <f t="shared" si="4"/>
        <v>4.950919866199009E-3</v>
      </c>
      <c r="AM42">
        <f t="shared" si="5"/>
        <v>4.8697247803933452E-3</v>
      </c>
      <c r="AN42">
        <f t="shared" si="6"/>
        <v>4.7937570738192095E-3</v>
      </c>
      <c r="AO42">
        <f t="shared" si="7"/>
        <v>4.7232888448340673E-3</v>
      </c>
      <c r="AP42">
        <f t="shared" si="8"/>
        <v>4.6576351298908735E-3</v>
      </c>
      <c r="AQ42">
        <f t="shared" si="9"/>
        <v>4.5966201096893028E-3</v>
      </c>
      <c r="AR42">
        <f t="shared" si="10"/>
        <v>4.5400816823401241E-3</v>
      </c>
      <c r="AS42">
        <f t="shared" si="11"/>
        <v>4.4874167348249788E-3</v>
      </c>
      <c r="AT42">
        <f t="shared" si="12"/>
        <v>4.438055150741904E-3</v>
      </c>
      <c r="AU42">
        <f t="shared" si="13"/>
        <v>4.391455571659114E-3</v>
      </c>
      <c r="AV42">
        <f t="shared" si="14"/>
        <v>4.3466627248281908E-3</v>
      </c>
      <c r="AW42">
        <f t="shared" si="15"/>
        <v>4.303196097579909E-3</v>
      </c>
      <c r="AX42">
        <f t="shared" si="16"/>
        <v>4.2601641366041103E-3</v>
      </c>
      <c r="AY42">
        <f t="shared" si="17"/>
        <v>4.2175624952380695E-3</v>
      </c>
      <c r="AZ42">
        <f t="shared" si="18"/>
        <v>4.1753868702856887E-3</v>
      </c>
      <c r="BA42">
        <f t="shared" si="19"/>
        <v>4.1336330015828314E-3</v>
      </c>
      <c r="BB42">
        <f t="shared" si="20"/>
        <v>4.092296671567003E-3</v>
      </c>
      <c r="BC42">
        <f t="shared" si="21"/>
        <v>4.0513737048513332E-3</v>
      </c>
      <c r="BD42">
        <f t="shared" si="22"/>
        <v>4.01085996780282E-3</v>
      </c>
      <c r="BE42">
        <f t="shared" si="23"/>
        <v>3.9707513681247917E-3</v>
      </c>
      <c r="BF42">
        <f t="shared" si="24"/>
        <v>3.9310438544435441E-3</v>
      </c>
      <c r="BG42">
        <f t="shared" si="25"/>
        <v>3.8917334158991086E-3</v>
      </c>
      <c r="BH42">
        <f t="shared" si="26"/>
        <v>3.8528160817401175E-3</v>
      </c>
      <c r="BI42">
        <f t="shared" si="27"/>
        <v>3.8142879209227161E-3</v>
      </c>
    </row>
    <row r="43" spans="1:61" x14ac:dyDescent="0.2">
      <c r="A43" s="4">
        <v>56</v>
      </c>
      <c r="B43" s="5">
        <v>5.0000000000000001E-3</v>
      </c>
      <c r="D43">
        <f t="shared" si="28"/>
        <v>56</v>
      </c>
      <c r="E43" s="9">
        <v>1.2</v>
      </c>
      <c r="F43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>
        <f t="shared" si="31"/>
        <v>5.8830000000000002E-3</v>
      </c>
      <c r="AI43">
        <f t="shared" si="1"/>
        <v>5.7706347E-3</v>
      </c>
      <c r="AJ43">
        <f t="shared" si="2"/>
        <v>5.6638779580499999E-3</v>
      </c>
      <c r="AK43">
        <f t="shared" si="3"/>
        <v>5.5624945426009046E-3</v>
      </c>
      <c r="AL43">
        <f t="shared" si="4"/>
        <v>5.4668196364681693E-3</v>
      </c>
      <c r="AM43">
        <f t="shared" si="5"/>
        <v>5.3771637944300919E-3</v>
      </c>
      <c r="AN43">
        <f t="shared" si="6"/>
        <v>5.2932800392369826E-3</v>
      </c>
      <c r="AO43">
        <f t="shared" si="7"/>
        <v>5.2149394946562752E-3</v>
      </c>
      <c r="AP43">
        <f t="shared" si="8"/>
        <v>5.1419303417310873E-3</v>
      </c>
      <c r="AQ43">
        <f t="shared" si="9"/>
        <v>5.074056861220237E-3</v>
      </c>
      <c r="AR43">
        <f t="shared" si="10"/>
        <v>5.0106311504549842E-3</v>
      </c>
      <c r="AS43">
        <f t="shared" si="11"/>
        <v>4.9515057028796149E-3</v>
      </c>
      <c r="AT43">
        <f t="shared" si="12"/>
        <v>4.8960488390073637E-3</v>
      </c>
      <c r="AU43">
        <f t="shared" si="13"/>
        <v>4.8436611164299846E-3</v>
      </c>
      <c r="AV43">
        <f t="shared" si="14"/>
        <v>4.7937714069307561E-3</v>
      </c>
      <c r="AW43">
        <f t="shared" si="15"/>
        <v>4.7453543157207553E-3</v>
      </c>
      <c r="AX43">
        <f t="shared" si="16"/>
        <v>4.6979007725635475E-3</v>
      </c>
      <c r="AY43">
        <f t="shared" si="17"/>
        <v>4.6509217648379123E-3</v>
      </c>
      <c r="AZ43">
        <f t="shared" si="18"/>
        <v>4.6044125471895328E-3</v>
      </c>
      <c r="BA43">
        <f t="shared" si="19"/>
        <v>4.5583684217176375E-3</v>
      </c>
      <c r="BB43">
        <f t="shared" si="20"/>
        <v>4.5127847375004615E-3</v>
      </c>
      <c r="BC43">
        <f t="shared" si="21"/>
        <v>4.4676568901254564E-3</v>
      </c>
      <c r="BD43">
        <f t="shared" si="22"/>
        <v>4.4229803212242017E-3</v>
      </c>
      <c r="BE43">
        <f t="shared" si="23"/>
        <v>4.3787505180119595E-3</v>
      </c>
      <c r="BF43">
        <f t="shared" si="24"/>
        <v>4.3349630128318396E-3</v>
      </c>
      <c r="BG43">
        <f t="shared" si="25"/>
        <v>4.2916133827035213E-3</v>
      </c>
      <c r="BH43">
        <f t="shared" si="26"/>
        <v>4.2486972488764863E-3</v>
      </c>
      <c r="BI43">
        <f t="shared" si="27"/>
        <v>4.206210276387721E-3</v>
      </c>
    </row>
    <row r="44" spans="1:61" x14ac:dyDescent="0.2">
      <c r="A44" s="4">
        <v>57</v>
      </c>
      <c r="B44" s="5">
        <v>5.5199999999999997E-3</v>
      </c>
      <c r="D44">
        <f t="shared" si="28"/>
        <v>57</v>
      </c>
      <c r="E44" s="9">
        <v>1.2</v>
      </c>
      <c r="F44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>
        <f t="shared" si="31"/>
        <v>6.4954944000000002E-3</v>
      </c>
      <c r="AI44">
        <f t="shared" si="1"/>
        <v>6.3720800063999999E-3</v>
      </c>
      <c r="AJ44">
        <f t="shared" si="2"/>
        <v>6.2548337342822405E-3</v>
      </c>
      <c r="AK44">
        <f t="shared" si="3"/>
        <v>6.143497693812016E-3</v>
      </c>
      <c r="AL44">
        <f t="shared" si="4"/>
        <v>6.0378295334784495E-3</v>
      </c>
      <c r="AM44">
        <f t="shared" si="5"/>
        <v>5.9388091291294031E-3</v>
      </c>
      <c r="AN44">
        <f t="shared" si="6"/>
        <v>5.8455698258020709E-3</v>
      </c>
      <c r="AO44">
        <f t="shared" si="7"/>
        <v>5.7584708353976199E-3</v>
      </c>
      <c r="AP44">
        <f t="shared" si="8"/>
        <v>5.6772763966185134E-3</v>
      </c>
      <c r="AQ44">
        <f t="shared" si="9"/>
        <v>5.6012008929038253E-3</v>
      </c>
      <c r="AR44">
        <f t="shared" si="10"/>
        <v>5.5300656415639467E-3</v>
      </c>
      <c r="AS44">
        <f t="shared" si="11"/>
        <v>5.4637048538651797E-3</v>
      </c>
      <c r="AT44">
        <f t="shared" si="12"/>
        <v>5.4014186185311168E-3</v>
      </c>
      <c r="AU44">
        <f t="shared" si="13"/>
        <v>5.3425431555891275E-3</v>
      </c>
      <c r="AV44">
        <f t="shared" si="14"/>
        <v>5.2864464524554422E-3</v>
      </c>
      <c r="AW44">
        <f t="shared" si="15"/>
        <v>5.232524698640397E-3</v>
      </c>
      <c r="AX44">
        <f t="shared" si="16"/>
        <v>5.1801994516539928E-3</v>
      </c>
      <c r="AY44">
        <f t="shared" si="17"/>
        <v>5.1283974571374527E-3</v>
      </c>
      <c r="AZ44">
        <f t="shared" si="18"/>
        <v>5.0771134825660785E-3</v>
      </c>
      <c r="BA44">
        <f t="shared" si="19"/>
        <v>5.0263423477404177E-3</v>
      </c>
      <c r="BB44">
        <f t="shared" si="20"/>
        <v>4.9760789242630134E-3</v>
      </c>
      <c r="BC44">
        <f t="shared" si="21"/>
        <v>4.9263181350203836E-3</v>
      </c>
      <c r="BD44">
        <f t="shared" si="22"/>
        <v>4.8770549536701797E-3</v>
      </c>
      <c r="BE44">
        <f t="shared" si="23"/>
        <v>4.8282844041334779E-3</v>
      </c>
      <c r="BF44">
        <f t="shared" si="24"/>
        <v>4.7800015600921435E-3</v>
      </c>
      <c r="BG44">
        <f t="shared" si="25"/>
        <v>4.7322015444912222E-3</v>
      </c>
      <c r="BH44">
        <f t="shared" si="26"/>
        <v>4.6848795290463097E-3</v>
      </c>
      <c r="BI44">
        <f t="shared" si="27"/>
        <v>4.6380307337558465E-3</v>
      </c>
    </row>
    <row r="45" spans="1:61" x14ac:dyDescent="0.2">
      <c r="A45" s="4">
        <v>58</v>
      </c>
      <c r="B45" s="5">
        <v>6.0800000000000003E-3</v>
      </c>
      <c r="D45">
        <f t="shared" si="28"/>
        <v>58</v>
      </c>
      <c r="E45" s="9">
        <v>1.2</v>
      </c>
      <c r="F4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>
        <f t="shared" si="31"/>
        <v>7.1551872000000004E-3</v>
      </c>
      <c r="AI45">
        <f t="shared" si="1"/>
        <v>7.0199541619200001E-3</v>
      </c>
      <c r="AJ45">
        <f t="shared" si="2"/>
        <v>6.8907870053406721E-3</v>
      </c>
      <c r="AK45">
        <f t="shared" si="3"/>
        <v>6.7681309966456079E-3</v>
      </c>
      <c r="AL45">
        <f t="shared" si="4"/>
        <v>6.652395956602968E-3</v>
      </c>
      <c r="AM45">
        <f t="shared" si="5"/>
        <v>6.5432966629146794E-3</v>
      </c>
      <c r="AN45">
        <f t="shared" si="6"/>
        <v>6.4405669053069188E-3</v>
      </c>
      <c r="AO45">
        <f t="shared" si="7"/>
        <v>6.3439584017273148E-3</v>
      </c>
      <c r="AP45">
        <f t="shared" si="8"/>
        <v>6.2538741924227873E-3</v>
      </c>
      <c r="AQ45">
        <f t="shared" si="9"/>
        <v>6.1694468908250798E-3</v>
      </c>
      <c r="AR45">
        <f t="shared" si="10"/>
        <v>6.0904779706225185E-3</v>
      </c>
      <c r="AS45">
        <f t="shared" si="11"/>
        <v>6.0167831871779862E-3</v>
      </c>
      <c r="AT45">
        <f t="shared" si="12"/>
        <v>5.9475901805254392E-3</v>
      </c>
      <c r="AU45">
        <f t="shared" si="13"/>
        <v>5.8821666885396596E-3</v>
      </c>
      <c r="AV45">
        <f t="shared" si="14"/>
        <v>5.8198157216411391E-3</v>
      </c>
      <c r="AW45">
        <f t="shared" si="15"/>
        <v>5.7598716197082359E-3</v>
      </c>
      <c r="AX45">
        <f t="shared" si="16"/>
        <v>5.7016969163491823E-3</v>
      </c>
      <c r="AY45">
        <f t="shared" si="17"/>
        <v>5.6446799471856907E-3</v>
      </c>
      <c r="AZ45">
        <f t="shared" si="18"/>
        <v>5.588233147713834E-3</v>
      </c>
      <c r="BA45">
        <f t="shared" si="19"/>
        <v>5.5323508162366955E-3</v>
      </c>
      <c r="BB45">
        <f t="shared" si="20"/>
        <v>5.4770273080743288E-3</v>
      </c>
      <c r="BC45">
        <f t="shared" si="21"/>
        <v>5.4222570349935859E-3</v>
      </c>
      <c r="BD45">
        <f t="shared" si="22"/>
        <v>5.3680344646436498E-3</v>
      </c>
      <c r="BE45">
        <f t="shared" si="23"/>
        <v>5.314354119997213E-3</v>
      </c>
      <c r="BF45">
        <f t="shared" si="24"/>
        <v>5.2612105787972407E-3</v>
      </c>
      <c r="BG45">
        <f t="shared" si="25"/>
        <v>5.2085984730092681E-3</v>
      </c>
      <c r="BH45">
        <f t="shared" si="26"/>
        <v>5.1565124882791752E-3</v>
      </c>
      <c r="BI45">
        <f t="shared" si="27"/>
        <v>5.1049473633963836E-3</v>
      </c>
    </row>
    <row r="46" spans="1:61" x14ac:dyDescent="0.2">
      <c r="A46" s="4">
        <v>59</v>
      </c>
      <c r="B46" s="5">
        <v>6.6699999999999997E-3</v>
      </c>
      <c r="D46">
        <f t="shared" si="28"/>
        <v>59</v>
      </c>
      <c r="E46" s="9">
        <v>1.2</v>
      </c>
      <c r="F46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>
        <f t="shared" si="31"/>
        <v>7.8487223999999991E-3</v>
      </c>
      <c r="AI46">
        <f t="shared" si="1"/>
        <v>7.700381546639999E-3</v>
      </c>
      <c r="AJ46">
        <f t="shared" si="2"/>
        <v>7.5586945261818233E-3</v>
      </c>
      <c r="AK46">
        <f t="shared" si="3"/>
        <v>7.4241497636157866E-3</v>
      </c>
      <c r="AL46">
        <f t="shared" si="4"/>
        <v>7.2964543876815951E-3</v>
      </c>
      <c r="AM46">
        <f t="shared" si="5"/>
        <v>7.1760628902848489E-3</v>
      </c>
      <c r="AN46">
        <f t="shared" si="6"/>
        <v>7.0626810966183482E-3</v>
      </c>
      <c r="AO46">
        <f t="shared" si="7"/>
        <v>6.9567408801690725E-3</v>
      </c>
      <c r="AP46">
        <f t="shared" si="8"/>
        <v>6.8572594855826549E-3</v>
      </c>
      <c r="AQ46">
        <f t="shared" si="9"/>
        <v>6.7640007565787311E-3</v>
      </c>
      <c r="AR46">
        <f t="shared" si="10"/>
        <v>6.6767451468188656E-3</v>
      </c>
      <c r="AS46">
        <f t="shared" si="11"/>
        <v>6.594621181512994E-3</v>
      </c>
      <c r="AT46">
        <f t="shared" si="12"/>
        <v>6.5174641136892921E-3</v>
      </c>
      <c r="AU46">
        <f t="shared" si="13"/>
        <v>6.4444685156159719E-3</v>
      </c>
      <c r="AV46">
        <f t="shared" si="14"/>
        <v>6.375512702498881E-3</v>
      </c>
      <c r="AW46">
        <f t="shared" si="15"/>
        <v>6.3092073703928924E-3</v>
      </c>
      <c r="AX46">
        <f t="shared" si="16"/>
        <v>6.245484375951924E-3</v>
      </c>
      <c r="AY46">
        <f t="shared" si="17"/>
        <v>6.1830295321924043E-3</v>
      </c>
      <c r="AZ46">
        <f t="shared" si="18"/>
        <v>6.1211992368704806E-3</v>
      </c>
      <c r="BA46">
        <f t="shared" si="19"/>
        <v>6.0599872445017758E-3</v>
      </c>
      <c r="BB46">
        <f t="shared" si="20"/>
        <v>5.9993873720567579E-3</v>
      </c>
      <c r="BC46">
        <f t="shared" si="21"/>
        <v>5.9393934983361903E-3</v>
      </c>
      <c r="BD46">
        <f t="shared" si="22"/>
        <v>5.8799995633528283E-3</v>
      </c>
      <c r="BE46">
        <f t="shared" si="23"/>
        <v>5.8211995677192995E-3</v>
      </c>
      <c r="BF46">
        <f t="shared" si="24"/>
        <v>5.7629875720421062E-3</v>
      </c>
      <c r="BG46">
        <f t="shared" si="25"/>
        <v>5.7053576963216847E-3</v>
      </c>
      <c r="BH46">
        <f t="shared" si="26"/>
        <v>5.6483041193584674E-3</v>
      </c>
      <c r="BI46">
        <f t="shared" si="27"/>
        <v>5.5918210781648828E-3</v>
      </c>
    </row>
    <row r="47" spans="1:61" x14ac:dyDescent="0.2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>
        <f>AG47*(1-IF(AH$4&lt;MAX($I$4:$AC$4),I47,$AC47))</f>
        <v>8.5547544000000014E-3</v>
      </c>
      <c r="AI47">
        <f t="shared" ref="AI47:BI56" si="32">AH47*(1-IF(AI$4&lt;MAX($I$4:$AC$4),J47,$AC47))</f>
        <v>8.3930695418400012E-3</v>
      </c>
      <c r="AJ47">
        <f t="shared" si="32"/>
        <v>8.2386370622701457E-3</v>
      </c>
      <c r="AK47">
        <f t="shared" si="32"/>
        <v>8.0919893225617368E-3</v>
      </c>
      <c r="AL47">
        <f t="shared" si="32"/>
        <v>7.9536163051459313E-3</v>
      </c>
      <c r="AM47">
        <f t="shared" si="32"/>
        <v>7.822381636111023E-3</v>
      </c>
      <c r="AN47">
        <f t="shared" si="32"/>
        <v>7.6987880062604685E-3</v>
      </c>
      <c r="AO47">
        <f t="shared" si="32"/>
        <v>7.5825363073659356E-3</v>
      </c>
      <c r="AP47">
        <f t="shared" si="32"/>
        <v>7.4733477845398662E-3</v>
      </c>
      <c r="AQ47">
        <f t="shared" si="32"/>
        <v>7.3709629198916698E-3</v>
      </c>
      <c r="AR47">
        <f t="shared" si="32"/>
        <v>7.2751404019330782E-3</v>
      </c>
      <c r="AS47">
        <f t="shared" si="32"/>
        <v>7.1849286609491081E-3</v>
      </c>
      <c r="AT47">
        <f t="shared" si="32"/>
        <v>7.1001465027499084E-3</v>
      </c>
      <c r="AU47">
        <f t="shared" si="32"/>
        <v>7.0199148472688344E-3</v>
      </c>
      <c r="AV47">
        <f t="shared" si="32"/>
        <v>6.9433977754336041E-3</v>
      </c>
      <c r="AW47">
        <f t="shared" si="32"/>
        <v>6.8704920987915519E-3</v>
      </c>
      <c r="AX47">
        <f t="shared" si="32"/>
        <v>6.8004130793838779E-3</v>
      </c>
      <c r="AY47">
        <f t="shared" si="32"/>
        <v>6.7317289072821003E-3</v>
      </c>
      <c r="AZ47">
        <f t="shared" si="32"/>
        <v>6.6644116182092792E-3</v>
      </c>
      <c r="BA47">
        <f t="shared" si="32"/>
        <v>6.5977675020271864E-3</v>
      </c>
      <c r="BB47">
        <f t="shared" si="32"/>
        <v>6.5317898270069149E-3</v>
      </c>
      <c r="BC47">
        <f t="shared" si="32"/>
        <v>6.4664719287368458E-3</v>
      </c>
      <c r="BD47">
        <f t="shared" si="32"/>
        <v>6.4018072094494775E-3</v>
      </c>
      <c r="BE47">
        <f t="shared" si="32"/>
        <v>6.3377891373549823E-3</v>
      </c>
      <c r="BF47">
        <f t="shared" si="32"/>
        <v>6.2744112459814328E-3</v>
      </c>
      <c r="BG47">
        <f t="shared" si="32"/>
        <v>6.2116671335216188E-3</v>
      </c>
      <c r="BH47">
        <f t="shared" si="32"/>
        <v>6.1495504621864022E-3</v>
      </c>
      <c r="BI47">
        <f t="shared" si="32"/>
        <v>6.0880549575645379E-3</v>
      </c>
    </row>
    <row r="48" spans="1:61" x14ac:dyDescent="0.2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>
        <f t="shared" ref="AH48:AH92" si="33">AG48*(1-IF(AH$4&lt;MAX($I$4:$AC$4),I48,$AC48))</f>
        <v>9.1836131799999995E-3</v>
      </c>
      <c r="AI48">
        <f t="shared" si="32"/>
        <v>9.0100428908979988E-3</v>
      </c>
      <c r="AJ48">
        <f t="shared" si="32"/>
        <v>8.8451591059945656E-3</v>
      </c>
      <c r="AK48">
        <f t="shared" si="32"/>
        <v>8.6885997898184606E-3</v>
      </c>
      <c r="AL48">
        <f t="shared" si="32"/>
        <v>8.5408935933915468E-3</v>
      </c>
      <c r="AM48">
        <f t="shared" si="32"/>
        <v>8.401677027819264E-3</v>
      </c>
      <c r="AN48">
        <f t="shared" si="32"/>
        <v>8.2697706984825019E-3</v>
      </c>
      <c r="AO48">
        <f t="shared" si="32"/>
        <v>8.1457241380052635E-3</v>
      </c>
      <c r="AP48">
        <f t="shared" si="32"/>
        <v>8.0292402828317892E-3</v>
      </c>
      <c r="AQ48">
        <f t="shared" si="32"/>
        <v>7.9200426149852766E-3</v>
      </c>
      <c r="AR48">
        <f t="shared" si="32"/>
        <v>7.817874065251966E-3</v>
      </c>
      <c r="AS48">
        <f t="shared" si="32"/>
        <v>7.7217142142493667E-3</v>
      </c>
      <c r="AT48">
        <f t="shared" si="32"/>
        <v>7.6305979865212243E-3</v>
      </c>
      <c r="AU48">
        <f t="shared" si="32"/>
        <v>7.5443722292735348E-3</v>
      </c>
      <c r="AV48">
        <f t="shared" si="32"/>
        <v>7.4628930091973807E-3</v>
      </c>
      <c r="AW48">
        <f t="shared" si="32"/>
        <v>7.3845326326008086E-3</v>
      </c>
      <c r="AX48">
        <f t="shared" si="32"/>
        <v>7.3092103997482805E-3</v>
      </c>
      <c r="AY48">
        <f t="shared" si="32"/>
        <v>7.2353873747108225E-3</v>
      </c>
      <c r="AZ48">
        <f t="shared" si="32"/>
        <v>7.1630335009637142E-3</v>
      </c>
      <c r="BA48">
        <f t="shared" si="32"/>
        <v>7.0914031659540773E-3</v>
      </c>
      <c r="BB48">
        <f t="shared" si="32"/>
        <v>7.0204891342945368E-3</v>
      </c>
      <c r="BC48">
        <f t="shared" si="32"/>
        <v>6.9502842429515913E-3</v>
      </c>
      <c r="BD48">
        <f t="shared" si="32"/>
        <v>6.8807814005220755E-3</v>
      </c>
      <c r="BE48">
        <f t="shared" si="32"/>
        <v>6.8119735865168549E-3</v>
      </c>
      <c r="BF48">
        <f t="shared" si="32"/>
        <v>6.7438538506516864E-3</v>
      </c>
      <c r="BG48">
        <f t="shared" si="32"/>
        <v>6.6764153121451697E-3</v>
      </c>
      <c r="BH48">
        <f t="shared" si="32"/>
        <v>6.609651159023718E-3</v>
      </c>
      <c r="BI48">
        <f t="shared" si="32"/>
        <v>6.543554647433481E-3</v>
      </c>
    </row>
    <row r="49" spans="1:61" x14ac:dyDescent="0.2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>
        <f t="shared" si="33"/>
        <v>9.8007047599999991E-3</v>
      </c>
      <c r="AI49">
        <f t="shared" si="32"/>
        <v>9.6154714400359994E-3</v>
      </c>
      <c r="AJ49">
        <f t="shared" si="32"/>
        <v>9.4404698598273447E-3</v>
      </c>
      <c r="AK49">
        <f t="shared" si="32"/>
        <v>9.2743175902943835E-3</v>
      </c>
      <c r="AL49">
        <f t="shared" si="32"/>
        <v>9.1175816230184073E-3</v>
      </c>
      <c r="AM49">
        <f t="shared" si="32"/>
        <v>8.9698768007255084E-3</v>
      </c>
      <c r="AN49">
        <f t="shared" si="32"/>
        <v>8.8308437103142637E-3</v>
      </c>
      <c r="AO49">
        <f t="shared" si="32"/>
        <v>8.7001472234016115E-3</v>
      </c>
      <c r="AP49">
        <f t="shared" si="32"/>
        <v>8.5774751475516491E-3</v>
      </c>
      <c r="AQ49">
        <f t="shared" si="32"/>
        <v>8.4616792330597015E-3</v>
      </c>
      <c r="AR49">
        <f t="shared" si="32"/>
        <v>8.3533697388765375E-3</v>
      </c>
      <c r="AS49">
        <f t="shared" si="32"/>
        <v>8.2506232910883569E-3</v>
      </c>
      <c r="AT49">
        <f t="shared" si="32"/>
        <v>8.1540909985826221E-3</v>
      </c>
      <c r="AU49">
        <f t="shared" si="32"/>
        <v>8.0627651793984973E-3</v>
      </c>
      <c r="AV49">
        <f t="shared" si="32"/>
        <v>7.9756873154609928E-3</v>
      </c>
      <c r="AW49">
        <f t="shared" si="32"/>
        <v>7.8919425986486522E-3</v>
      </c>
      <c r="AX49">
        <f t="shared" si="32"/>
        <v>7.8114447841424357E-3</v>
      </c>
      <c r="AY49">
        <f t="shared" si="32"/>
        <v>7.7325491918225969E-3</v>
      </c>
      <c r="AZ49">
        <f t="shared" si="32"/>
        <v>7.6552236999043706E-3</v>
      </c>
      <c r="BA49">
        <f t="shared" si="32"/>
        <v>7.5786714629053273E-3</v>
      </c>
      <c r="BB49">
        <f t="shared" si="32"/>
        <v>7.5028847482762739E-3</v>
      </c>
      <c r="BC49">
        <f t="shared" si="32"/>
        <v>7.4278559007935107E-3</v>
      </c>
      <c r="BD49">
        <f t="shared" si="32"/>
        <v>7.3535773417855756E-3</v>
      </c>
      <c r="BE49">
        <f t="shared" si="32"/>
        <v>7.2800415683677193E-3</v>
      </c>
      <c r="BF49">
        <f t="shared" si="32"/>
        <v>7.2072411526840421E-3</v>
      </c>
      <c r="BG49">
        <f t="shared" si="32"/>
        <v>7.1351687411572015E-3</v>
      </c>
      <c r="BH49">
        <f t="shared" si="32"/>
        <v>7.0638170537456295E-3</v>
      </c>
      <c r="BI49">
        <f t="shared" si="32"/>
        <v>6.9931788832081733E-3</v>
      </c>
    </row>
    <row r="50" spans="1:61" x14ac:dyDescent="0.2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>
        <f t="shared" si="33"/>
        <v>1.0383083100000001E-2</v>
      </c>
      <c r="AI50">
        <f t="shared" si="32"/>
        <v>1.018788113772E-2</v>
      </c>
      <c r="AJ50">
        <f t="shared" si="32"/>
        <v>1.0003480489127267E-2</v>
      </c>
      <c r="AK50">
        <f t="shared" si="32"/>
        <v>9.8294199286164535E-3</v>
      </c>
      <c r="AL50">
        <f t="shared" si="32"/>
        <v>9.6652686158085581E-3</v>
      </c>
      <c r="AM50">
        <f t="shared" si="32"/>
        <v>9.5106243179556207E-3</v>
      </c>
      <c r="AN50">
        <f t="shared" si="32"/>
        <v>9.3651117658908999E-3</v>
      </c>
      <c r="AO50">
        <f t="shared" si="32"/>
        <v>9.2283811341088932E-3</v>
      </c>
      <c r="AP50">
        <f t="shared" si="32"/>
        <v>9.0991837982313684E-3</v>
      </c>
      <c r="AQ50">
        <f t="shared" si="32"/>
        <v>8.9781646537148915E-3</v>
      </c>
      <c r="AR50">
        <f t="shared" si="32"/>
        <v>8.8641419626127125E-3</v>
      </c>
      <c r="AS50">
        <f t="shared" si="32"/>
        <v>8.7568858448650987E-3</v>
      </c>
      <c r="AT50">
        <f t="shared" si="32"/>
        <v>8.6553059690646639E-3</v>
      </c>
      <c r="AU50">
        <f t="shared" si="32"/>
        <v>8.5583665422111401E-3</v>
      </c>
      <c r="AV50">
        <f t="shared" si="32"/>
        <v>8.4659361835552598E-3</v>
      </c>
      <c r="AW50">
        <f t="shared" si="32"/>
        <v>8.3778904472462858E-3</v>
      </c>
      <c r="AX50">
        <f t="shared" si="32"/>
        <v>8.2924359646843731E-3</v>
      </c>
      <c r="AY50">
        <f t="shared" si="32"/>
        <v>8.2086823614410612E-3</v>
      </c>
      <c r="AZ50">
        <f t="shared" si="32"/>
        <v>8.1265955378266499E-3</v>
      </c>
      <c r="BA50">
        <f t="shared" si="32"/>
        <v>8.0453295824483833E-3</v>
      </c>
      <c r="BB50">
        <f t="shared" si="32"/>
        <v>7.9648762866238992E-3</v>
      </c>
      <c r="BC50">
        <f t="shared" si="32"/>
        <v>7.8852275237576604E-3</v>
      </c>
      <c r="BD50">
        <f t="shared" si="32"/>
        <v>7.8063752485200838E-3</v>
      </c>
      <c r="BE50">
        <f t="shared" si="32"/>
        <v>7.7283114960348832E-3</v>
      </c>
      <c r="BF50">
        <f t="shared" si="32"/>
        <v>7.6510283810745346E-3</v>
      </c>
      <c r="BG50">
        <f t="shared" si="32"/>
        <v>7.5745180972637896E-3</v>
      </c>
      <c r="BH50">
        <f t="shared" si="32"/>
        <v>7.4987729162911514E-3</v>
      </c>
      <c r="BI50">
        <f t="shared" si="32"/>
        <v>7.4237851871282396E-3</v>
      </c>
    </row>
    <row r="51" spans="1:61" x14ac:dyDescent="0.2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>
        <f t="shared" si="33"/>
        <v>1.0965461439999999E-2</v>
      </c>
      <c r="AI51">
        <f t="shared" si="32"/>
        <v>1.0760407311071999E-2</v>
      </c>
      <c r="AJ51">
        <f t="shared" si="32"/>
        <v>1.056779602020381E-2</v>
      </c>
      <c r="AK51">
        <f t="shared" si="32"/>
        <v>1.0386029928656304E-2</v>
      </c>
      <c r="AL51">
        <f t="shared" si="32"/>
        <v>1.0214660434833475E-2</v>
      </c>
      <c r="AM51">
        <f t="shared" si="32"/>
        <v>1.0053268799963105E-2</v>
      </c>
      <c r="AN51">
        <f t="shared" si="32"/>
        <v>9.9014644410836614E-3</v>
      </c>
      <c r="AO51">
        <f t="shared" si="32"/>
        <v>9.7588833531320578E-3</v>
      </c>
      <c r="AP51">
        <f t="shared" si="32"/>
        <v>9.6251866511941481E-3</v>
      </c>
      <c r="AQ51">
        <f t="shared" si="32"/>
        <v>9.4990967060635048E-3</v>
      </c>
      <c r="AR51">
        <f t="shared" si="32"/>
        <v>9.3803579972377114E-3</v>
      </c>
      <c r="AS51">
        <f t="shared" si="32"/>
        <v>9.267793701270859E-3</v>
      </c>
      <c r="AT51">
        <f t="shared" si="32"/>
        <v>9.1612140737062451E-3</v>
      </c>
      <c r="AU51">
        <f t="shared" si="32"/>
        <v>9.0595245974881052E-3</v>
      </c>
      <c r="AV51">
        <f t="shared" si="32"/>
        <v>8.9625876842949828E-3</v>
      </c>
      <c r="AW51">
        <f t="shared" si="32"/>
        <v>8.8693767723783158E-3</v>
      </c>
      <c r="AX51">
        <f t="shared" si="32"/>
        <v>8.7789091293000564E-3</v>
      </c>
      <c r="AY51">
        <f t="shared" si="32"/>
        <v>8.6911200380070559E-3</v>
      </c>
      <c r="AZ51">
        <f t="shared" si="32"/>
        <v>8.6042088376269855E-3</v>
      </c>
      <c r="BA51">
        <f t="shared" si="32"/>
        <v>8.5181667492507159E-3</v>
      </c>
      <c r="BB51">
        <f t="shared" si="32"/>
        <v>8.4329850817582083E-3</v>
      </c>
      <c r="BC51">
        <f t="shared" si="32"/>
        <v>8.348655230940626E-3</v>
      </c>
      <c r="BD51">
        <f t="shared" si="32"/>
        <v>8.2651686786312205E-3</v>
      </c>
      <c r="BE51">
        <f t="shared" si="32"/>
        <v>8.1825169918449073E-3</v>
      </c>
      <c r="BF51">
        <f t="shared" si="32"/>
        <v>8.1006918219264576E-3</v>
      </c>
      <c r="BG51">
        <f t="shared" si="32"/>
        <v>8.0196849037071933E-3</v>
      </c>
      <c r="BH51">
        <f t="shared" si="32"/>
        <v>7.9394880546701206E-3</v>
      </c>
      <c r="BI51">
        <f t="shared" si="32"/>
        <v>7.8600931741234191E-3</v>
      </c>
    </row>
    <row r="52" spans="1:61" x14ac:dyDescent="0.2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>
        <f t="shared" si="33"/>
        <v>1.15499008E-2</v>
      </c>
      <c r="AI52">
        <f t="shared" si="32"/>
        <v>1.1336227635200001E-2</v>
      </c>
      <c r="AJ52">
        <f t="shared" si="32"/>
        <v>1.113557640605696E-2</v>
      </c>
      <c r="AK52">
        <f t="shared" si="32"/>
        <v>1.0947385164794597E-2</v>
      </c>
      <c r="AL52">
        <f t="shared" si="32"/>
        <v>1.0770037525124924E-2</v>
      </c>
      <c r="AM52">
        <f t="shared" si="32"/>
        <v>1.0604178947238E-2</v>
      </c>
      <c r="AN52">
        <f t="shared" si="32"/>
        <v>1.0447237098818878E-2</v>
      </c>
      <c r="AO52">
        <f t="shared" si="32"/>
        <v>1.0299931055725532E-2</v>
      </c>
      <c r="AP52">
        <f t="shared" si="32"/>
        <v>1.016191197957881E-2</v>
      </c>
      <c r="AQ52">
        <f t="shared" si="32"/>
        <v>1.0030823315042244E-2</v>
      </c>
      <c r="AR52">
        <f t="shared" si="32"/>
        <v>9.9074441882672244E-3</v>
      </c>
      <c r="AS52">
        <f t="shared" si="32"/>
        <v>9.790536346845671E-3</v>
      </c>
      <c r="AT52">
        <f t="shared" si="32"/>
        <v>9.6799032861263155E-3</v>
      </c>
      <c r="AU52">
        <f t="shared" si="32"/>
        <v>9.5734243499789266E-3</v>
      </c>
      <c r="AV52">
        <f t="shared" si="32"/>
        <v>9.4719460518691498E-3</v>
      </c>
      <c r="AW52">
        <f t="shared" si="32"/>
        <v>9.3734378129297115E-3</v>
      </c>
      <c r="AX52">
        <f t="shared" si="32"/>
        <v>9.277828747237829E-3</v>
      </c>
      <c r="AY52">
        <f t="shared" si="32"/>
        <v>9.1850504597654498E-3</v>
      </c>
      <c r="AZ52">
        <f t="shared" si="32"/>
        <v>9.0931999551677953E-3</v>
      </c>
      <c r="BA52">
        <f t="shared" si="32"/>
        <v>9.002267955616117E-3</v>
      </c>
      <c r="BB52">
        <f t="shared" si="32"/>
        <v>8.9122452760599553E-3</v>
      </c>
      <c r="BC52">
        <f t="shared" si="32"/>
        <v>8.823122823299355E-3</v>
      </c>
      <c r="BD52">
        <f t="shared" si="32"/>
        <v>8.7348915950663606E-3</v>
      </c>
      <c r="BE52">
        <f t="shared" si="32"/>
        <v>8.6475426791156971E-3</v>
      </c>
      <c r="BF52">
        <f t="shared" si="32"/>
        <v>8.5610672523245401E-3</v>
      </c>
      <c r="BG52">
        <f t="shared" si="32"/>
        <v>8.4754565798012948E-3</v>
      </c>
      <c r="BH52">
        <f t="shared" si="32"/>
        <v>8.3907020140032811E-3</v>
      </c>
      <c r="BI52">
        <f t="shared" si="32"/>
        <v>8.3067949938632479E-3</v>
      </c>
    </row>
    <row r="53" spans="1:61" x14ac:dyDescent="0.2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>
        <f t="shared" si="33"/>
        <v>1.217748114E-2</v>
      </c>
      <c r="AI53">
        <f t="shared" si="32"/>
        <v>1.1955850983251999E-2</v>
      </c>
      <c r="AJ53">
        <f t="shared" si="32"/>
        <v>1.1747819176143415E-2</v>
      </c>
      <c r="AK53">
        <f t="shared" si="32"/>
        <v>1.1552805377819435E-2</v>
      </c>
      <c r="AL53">
        <f t="shared" si="32"/>
        <v>1.1370271052849887E-2</v>
      </c>
      <c r="AM53">
        <f t="shared" si="32"/>
        <v>1.1198579959951854E-2</v>
      </c>
      <c r="AN53">
        <f t="shared" si="32"/>
        <v>1.1037320408528548E-2</v>
      </c>
      <c r="AO53">
        <f t="shared" si="32"/>
        <v>1.0886109118931706E-2</v>
      </c>
      <c r="AP53">
        <f t="shared" si="32"/>
        <v>1.07435010894737E-2</v>
      </c>
      <c r="AQ53">
        <f t="shared" si="32"/>
        <v>1.0608132975746332E-2</v>
      </c>
      <c r="AR53">
        <f t="shared" si="32"/>
        <v>1.0479774566739802E-2</v>
      </c>
      <c r="AS53">
        <f t="shared" si="32"/>
        <v>1.035820918176562E-2</v>
      </c>
      <c r="AT53">
        <f t="shared" si="32"/>
        <v>1.0242197238929844E-2</v>
      </c>
      <c r="AU53">
        <f t="shared" si="32"/>
        <v>1.0131581508749403E-2</v>
      </c>
      <c r="AV53">
        <f t="shared" si="32"/>
        <v>1.0025199902907534E-2</v>
      </c>
      <c r="AW53">
        <f t="shared" si="32"/>
        <v>9.9219403439075871E-3</v>
      </c>
      <c r="AX53">
        <f t="shared" si="32"/>
        <v>9.8217287464341212E-3</v>
      </c>
      <c r="AY53">
        <f t="shared" si="32"/>
        <v>9.7235114589697795E-3</v>
      </c>
      <c r="AZ53">
        <f t="shared" si="32"/>
        <v>9.6262763443800813E-3</v>
      </c>
      <c r="BA53">
        <f t="shared" si="32"/>
        <v>9.5300135809362804E-3</v>
      </c>
      <c r="BB53">
        <f t="shared" si="32"/>
        <v>9.4347134451269171E-3</v>
      </c>
      <c r="BC53">
        <f t="shared" si="32"/>
        <v>9.3403663106756477E-3</v>
      </c>
      <c r="BD53">
        <f t="shared" si="32"/>
        <v>9.2469626475688918E-3</v>
      </c>
      <c r="BE53">
        <f t="shared" si="32"/>
        <v>9.1544930210932032E-3</v>
      </c>
      <c r="BF53">
        <f t="shared" si="32"/>
        <v>9.0629480908822717E-3</v>
      </c>
      <c r="BG53">
        <f t="shared" si="32"/>
        <v>8.9723186099734484E-3</v>
      </c>
      <c r="BH53">
        <f t="shared" si="32"/>
        <v>8.882595423873714E-3</v>
      </c>
      <c r="BI53">
        <f t="shared" si="32"/>
        <v>8.7937694696349766E-3</v>
      </c>
    </row>
    <row r="54" spans="1:61" x14ac:dyDescent="0.2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>
        <f t="shared" si="33"/>
        <v>1.2888261329999998E-2</v>
      </c>
      <c r="AI54">
        <f t="shared" si="32"/>
        <v>1.2651117321527999E-2</v>
      </c>
      <c r="AJ54">
        <f t="shared" si="32"/>
        <v>1.2428457656669107E-2</v>
      </c>
      <c r="AK54">
        <f t="shared" si="32"/>
        <v>1.2219659568037064E-2</v>
      </c>
      <c r="AL54">
        <f t="shared" si="32"/>
        <v>1.2024145014948471E-2</v>
      </c>
      <c r="AM54">
        <f t="shared" si="32"/>
        <v>1.1840175596219761E-2</v>
      </c>
      <c r="AN54">
        <f t="shared" si="32"/>
        <v>1.1668493050074575E-2</v>
      </c>
      <c r="AO54">
        <f t="shared" si="32"/>
        <v>1.1506300996678539E-2</v>
      </c>
      <c r="AP54">
        <f t="shared" si="32"/>
        <v>1.1354417823522383E-2</v>
      </c>
      <c r="AQ54">
        <f t="shared" si="32"/>
        <v>1.1210216717163648E-2</v>
      </c>
      <c r="AR54">
        <f t="shared" si="32"/>
        <v>1.1074573094885968E-2</v>
      </c>
      <c r="AS54">
        <f t="shared" si="32"/>
        <v>1.0945000589675801E-2</v>
      </c>
      <c r="AT54">
        <f t="shared" si="32"/>
        <v>1.0822416583071433E-2</v>
      </c>
      <c r="AU54">
        <f t="shared" si="32"/>
        <v>1.0704452242315953E-2</v>
      </c>
      <c r="AV54">
        <f t="shared" si="32"/>
        <v>1.0590985048547405E-2</v>
      </c>
      <c r="AW54">
        <f t="shared" si="32"/>
        <v>1.0481897902547367E-2</v>
      </c>
      <c r="AX54">
        <f t="shared" si="32"/>
        <v>1.0376030733731639E-2</v>
      </c>
      <c r="AY54">
        <f t="shared" si="32"/>
        <v>1.0272270426394323E-2</v>
      </c>
      <c r="AZ54">
        <f t="shared" si="32"/>
        <v>1.0169547722130379E-2</v>
      </c>
      <c r="BA54">
        <f t="shared" si="32"/>
        <v>1.0067852244909074E-2</v>
      </c>
      <c r="BB54">
        <f t="shared" si="32"/>
        <v>9.9671737224599835E-3</v>
      </c>
      <c r="BC54">
        <f t="shared" si="32"/>
        <v>9.8675019852353836E-3</v>
      </c>
      <c r="BD54">
        <f t="shared" si="32"/>
        <v>9.76882696538303E-3</v>
      </c>
      <c r="BE54">
        <f t="shared" si="32"/>
        <v>9.6711386957291992E-3</v>
      </c>
      <c r="BF54">
        <f t="shared" si="32"/>
        <v>9.5744273087719073E-3</v>
      </c>
      <c r="BG54">
        <f t="shared" si="32"/>
        <v>9.4786830356841881E-3</v>
      </c>
      <c r="BH54">
        <f t="shared" si="32"/>
        <v>9.3838962053273463E-3</v>
      </c>
      <c r="BI54">
        <f t="shared" si="32"/>
        <v>9.2900572432740736E-3</v>
      </c>
    </row>
    <row r="55" spans="1:61" x14ac:dyDescent="0.2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>
        <f t="shared" si="33"/>
        <v>1.3757138079999998E-2</v>
      </c>
      <c r="AI55">
        <f t="shared" si="32"/>
        <v>1.3497128170287998E-2</v>
      </c>
      <c r="AJ55">
        <f t="shared" si="32"/>
        <v>1.3252830150405785E-2</v>
      </c>
      <c r="AK55">
        <f t="shared" si="32"/>
        <v>1.3024881471818807E-2</v>
      </c>
      <c r="AL55">
        <f t="shared" si="32"/>
        <v>1.2809970927533797E-2</v>
      </c>
      <c r="AM55">
        <f t="shared" si="32"/>
        <v>1.2608854383971515E-2</v>
      </c>
      <c r="AN55">
        <f t="shared" si="32"/>
        <v>1.2419721568211943E-2</v>
      </c>
      <c r="AO55">
        <f t="shared" si="32"/>
        <v>1.2242119549786512E-2</v>
      </c>
      <c r="AP55">
        <f t="shared" si="32"/>
        <v>1.2075626723909416E-2</v>
      </c>
      <c r="AQ55">
        <f t="shared" si="32"/>
        <v>1.1918643576498593E-2</v>
      </c>
      <c r="AR55">
        <f t="shared" si="32"/>
        <v>1.177085239615001E-2</v>
      </c>
      <c r="AS55">
        <f t="shared" si="32"/>
        <v>1.1630779252635825E-2</v>
      </c>
      <c r="AT55">
        <f t="shared" si="32"/>
        <v>1.1498188369155777E-2</v>
      </c>
      <c r="AU55">
        <f t="shared" si="32"/>
        <v>1.1371708297095063E-2</v>
      </c>
      <c r="AV55">
        <f t="shared" si="32"/>
        <v>1.1251168189145856E-2</v>
      </c>
      <c r="AW55">
        <f t="shared" si="32"/>
        <v>1.113415603997874E-2</v>
      </c>
      <c r="AX55">
        <f t="shared" si="32"/>
        <v>1.1020587648370958E-2</v>
      </c>
      <c r="AY55">
        <f t="shared" si="32"/>
        <v>1.0910381771887249E-2</v>
      </c>
      <c r="AZ55">
        <f t="shared" si="32"/>
        <v>1.0801277954168376E-2</v>
      </c>
      <c r="BA55">
        <f t="shared" si="32"/>
        <v>1.0693265174626692E-2</v>
      </c>
      <c r="BB55">
        <f t="shared" si="32"/>
        <v>1.0586332522880425E-2</v>
      </c>
      <c r="BC55">
        <f t="shared" si="32"/>
        <v>1.048046919765162E-2</v>
      </c>
      <c r="BD55">
        <f t="shared" si="32"/>
        <v>1.0375664505675104E-2</v>
      </c>
      <c r="BE55">
        <f t="shared" si="32"/>
        <v>1.0271907860618353E-2</v>
      </c>
      <c r="BF55">
        <f t="shared" si="32"/>
        <v>1.0169188782012169E-2</v>
      </c>
      <c r="BG55">
        <f t="shared" si="32"/>
        <v>1.0067496894192047E-2</v>
      </c>
      <c r="BH55">
        <f t="shared" si="32"/>
        <v>9.9668219252501272E-3</v>
      </c>
      <c r="BI55">
        <f t="shared" si="32"/>
        <v>9.8671537059976267E-3</v>
      </c>
    </row>
    <row r="56" spans="1:61" x14ac:dyDescent="0.2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>
        <f t="shared" si="33"/>
        <v>1.4806468709999998E-2</v>
      </c>
      <c r="AI56">
        <f t="shared" si="32"/>
        <v>1.4523665157638997E-2</v>
      </c>
      <c r="AJ56">
        <f t="shared" si="32"/>
        <v>1.4257882085254204E-2</v>
      </c>
      <c r="AK56">
        <f t="shared" si="32"/>
        <v>1.4008369148762256E-2</v>
      </c>
      <c r="AL56">
        <f t="shared" si="32"/>
        <v>1.3773028547063049E-2</v>
      </c>
      <c r="AM56">
        <f t="shared" si="32"/>
        <v>1.355266009031004E-2</v>
      </c>
      <c r="AN56">
        <f t="shared" si="32"/>
        <v>1.3346659656937328E-2</v>
      </c>
      <c r="AO56">
        <f t="shared" si="32"/>
        <v>1.3153133091911738E-2</v>
      </c>
      <c r="AP56">
        <f t="shared" si="32"/>
        <v>1.2971619855243356E-2</v>
      </c>
      <c r="AQ56">
        <f t="shared" si="32"/>
        <v>1.2800394473154144E-2</v>
      </c>
      <c r="AR56">
        <f t="shared" si="32"/>
        <v>1.2639109502792402E-2</v>
      </c>
      <c r="AS56">
        <f t="shared" si="32"/>
        <v>1.2487440188758893E-2</v>
      </c>
      <c r="AT56">
        <f t="shared" si="32"/>
        <v>1.2343834626588166E-2</v>
      </c>
      <c r="AU56">
        <f t="shared" ref="AU56:AU89" si="35">AT56*(1-IF(AU$4&lt;MAX($I$4:$AC$4),V56,$AC56))</f>
        <v>1.2206818062233038E-2</v>
      </c>
      <c r="AV56">
        <f t="shared" ref="AV56:AV89" si="36">AU56*(1-IF(AV$4&lt;MAX($I$4:$AC$4),W56,$AC56))</f>
        <v>1.2076205108967144E-2</v>
      </c>
      <c r="AW56">
        <f t="shared" ref="AW56:AW89" si="37">AV56*(1-IF(AW$4&lt;MAX($I$4:$AC$4),X56,$AC56))</f>
        <v>1.1950612575833887E-2</v>
      </c>
      <c r="AX56">
        <f t="shared" ref="AX56:AX89" si="38">AW56*(1-IF(AX$4&lt;MAX($I$4:$AC$4),Y56,$AC56))</f>
        <v>1.1828716327560381E-2</v>
      </c>
      <c r="AY56">
        <f t="shared" ref="AY56:BI90" si="39">AX56*(1-IF(AY$4&lt;MAX($I$4:$AC$4),Z56,$AC56))</f>
        <v>1.1710429164284776E-2</v>
      </c>
      <c r="AZ56">
        <f t="shared" ref="AZ56:AZ89" si="40">AY56*(1-IF(AZ$4&lt;MAX($I$4:$AC$4),AA56,$AC56))</f>
        <v>1.1593324872641928E-2</v>
      </c>
      <c r="BA56">
        <f t="shared" ref="BA56:BA89" si="41">AZ56*(1-IF(BA$4&lt;MAX($I$4:$AC$4),AB56,$AC56))</f>
        <v>1.1477391623915508E-2</v>
      </c>
      <c r="BB56">
        <f t="shared" ref="BB56:BB89" si="42">BA56*(1-IF(BB$4&lt;MAX($I$4:$AC$4),AC56,$AC56))</f>
        <v>1.1362617707676352E-2</v>
      </c>
      <c r="BC56">
        <f t="shared" ref="BC56:BC89" si="43">BB56*(1-IF(BC$4&lt;MAX($I$4:$AC$4),AD56,$AC56))</f>
        <v>1.1248991530599588E-2</v>
      </c>
      <c r="BD56">
        <f t="shared" ref="BD56:BD89" si="44">BC56*(1-IF(BD$4&lt;MAX($I$4:$AC$4),AE56,$AC56))</f>
        <v>1.1136501615293592E-2</v>
      </c>
      <c r="BE56">
        <f t="shared" ref="BE56:BE89" si="45">BD56*(1-IF(BE$4&lt;MAX($I$4:$AC$4),AF56,$AC56))</f>
        <v>1.1025136599140657E-2</v>
      </c>
      <c r="BF56">
        <f t="shared" ref="BF56:BF89" si="46">BE56*(1-IF(BF$4&lt;MAX($I$4:$AC$4),AG56,$AC56))</f>
        <v>1.0914885233149251E-2</v>
      </c>
      <c r="BG56">
        <f t="shared" ref="BG56:BG89" si="47">BF56*(1-IF(BG$4&lt;MAX($I$4:$AC$4),AH56,$AC56))</f>
        <v>1.0805736380817757E-2</v>
      </c>
      <c r="BH56">
        <f t="shared" ref="BH56:BH89" si="48">BG56*(1-IF(BH$4&lt;MAX($I$4:$AC$4),AI56,$AC56))</f>
        <v>1.0697679017009579E-2</v>
      </c>
      <c r="BI56">
        <f t="shared" ref="BI56:BI89" si="49">BH56*(1-IF(BI$4&lt;MAX($I$4:$AC$4),AJ56,$AC56))</f>
        <v>1.0590702226839483E-2</v>
      </c>
    </row>
    <row r="57" spans="1:61" x14ac:dyDescent="0.2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>
        <f t="shared" si="33"/>
        <v>1.6042276800000001E-2</v>
      </c>
      <c r="AI57">
        <f t="shared" ref="AI57:AX90" si="50">AH57*(1-IF(AI$4&lt;MAX($I$4:$AC$4),J57,$AC57))</f>
        <v>1.5735869313120002E-2</v>
      </c>
      <c r="AJ57">
        <f t="shared" ref="AJ57:AJ89" si="51">AI57*(1-IF(AJ$4&lt;MAX($I$4:$AC$4),K57,$AC57))</f>
        <v>1.5447902904689906E-2</v>
      </c>
      <c r="AK57">
        <f t="shared" ref="AK57:AK89" si="52">AJ57*(1-IF(AK$4&lt;MAX($I$4:$AC$4),L57,$AC57))</f>
        <v>1.5179109394148302E-2</v>
      </c>
      <c r="AL57">
        <f t="shared" ref="AL57:AL89" si="53">AK57*(1-IF(AL$4&lt;MAX($I$4:$AC$4),M57,$AC57))</f>
        <v>1.4925618267266025E-2</v>
      </c>
      <c r="AM57">
        <f t="shared" ref="AM57:AM89" si="54">AL57*(1-IF(AM$4&lt;MAX($I$4:$AC$4),N57,$AC57))</f>
        <v>1.4688300936816496E-2</v>
      </c>
      <c r="AN57">
        <f t="shared" ref="AN57:AN89" si="55">AM57*(1-IF(AN$4&lt;MAX($I$4:$AC$4),O57,$AC57))</f>
        <v>1.4466507592670567E-2</v>
      </c>
      <c r="AO57">
        <f t="shared" ref="AO57:AO89" si="56">AN57*(1-IF(AO$4&lt;MAX($I$4:$AC$4),P57,$AC57))</f>
        <v>1.4258189883336112E-2</v>
      </c>
      <c r="AP57">
        <f t="shared" ref="AP57:AP89" si="57">AO57*(1-IF(AP$4&lt;MAX($I$4:$AC$4),Q57,$AC57))</f>
        <v>1.4062852681934407E-2</v>
      </c>
      <c r="AQ57">
        <f t="shared" ref="AQ57:AQ89" si="58">AP57*(1-IF(AQ$4&lt;MAX($I$4:$AC$4),R57,$AC57))</f>
        <v>1.3878629311801066E-2</v>
      </c>
      <c r="AR57">
        <f t="shared" ref="AR57:AR89" si="59">AQ57*(1-IF(AR$4&lt;MAX($I$4:$AC$4),S57,$AC57))</f>
        <v>1.3705146445403554E-2</v>
      </c>
      <c r="AS57">
        <f t="shared" ref="AS57:AS89" si="60">AR57*(1-IF(AS$4&lt;MAX($I$4:$AC$4),T57,$AC57))</f>
        <v>1.3542055202703251E-2</v>
      </c>
      <c r="AT57">
        <f t="shared" ref="AT57:AT89" si="61">AS57*(1-IF(AT$4&lt;MAX($I$4:$AC$4),U57,$AC57))</f>
        <v>1.3386321567872164E-2</v>
      </c>
      <c r="AU57">
        <f t="shared" si="35"/>
        <v>1.3239072030625569E-2</v>
      </c>
      <c r="AV57">
        <f t="shared" si="36"/>
        <v>1.3097413959897875E-2</v>
      </c>
      <c r="AW57">
        <f t="shared" si="37"/>
        <v>1.2961200854714939E-2</v>
      </c>
      <c r="AX57">
        <f t="shared" si="38"/>
        <v>1.2828996605996847E-2</v>
      </c>
      <c r="AY57">
        <f t="shared" si="39"/>
        <v>1.2700706639936879E-2</v>
      </c>
      <c r="AZ57">
        <f t="shared" si="40"/>
        <v>1.257369957353751E-2</v>
      </c>
      <c r="BA57">
        <f t="shared" si="41"/>
        <v>1.2447962577802134E-2</v>
      </c>
      <c r="BB57">
        <f t="shared" si="42"/>
        <v>1.2323482952024113E-2</v>
      </c>
      <c r="BC57">
        <f t="shared" si="43"/>
        <v>1.2200248122503872E-2</v>
      </c>
      <c r="BD57">
        <f t="shared" si="44"/>
        <v>1.2078245641278833E-2</v>
      </c>
      <c r="BE57">
        <f t="shared" si="45"/>
        <v>1.1957463184866046E-2</v>
      </c>
      <c r="BF57">
        <f t="shared" si="46"/>
        <v>1.1837888553017385E-2</v>
      </c>
      <c r="BG57">
        <f t="shared" si="47"/>
        <v>1.1719509667487211E-2</v>
      </c>
      <c r="BH57">
        <f t="shared" si="48"/>
        <v>1.1602314570812339E-2</v>
      </c>
      <c r="BI57">
        <f t="shared" si="49"/>
        <v>1.1486291425104215E-2</v>
      </c>
    </row>
    <row r="58" spans="1:61" x14ac:dyDescent="0.2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>
        <f t="shared" si="33"/>
        <v>1.7639679200000001E-2</v>
      </c>
      <c r="AI58">
        <f t="shared" si="50"/>
        <v>1.7304525295200001E-2</v>
      </c>
      <c r="AJ58">
        <f t="shared" si="51"/>
        <v>1.699131338735688E-2</v>
      </c>
      <c r="AK58">
        <f t="shared" si="52"/>
        <v>1.6699062797094343E-2</v>
      </c>
      <c r="AL58">
        <f t="shared" si="53"/>
        <v>1.6425198167221995E-2</v>
      </c>
      <c r="AM58">
        <f t="shared" si="54"/>
        <v>1.6168965075813332E-2</v>
      </c>
      <c r="AN58">
        <f t="shared" si="55"/>
        <v>1.5928047496183713E-2</v>
      </c>
      <c r="AO58">
        <f t="shared" si="56"/>
        <v>1.5701869221737906E-2</v>
      </c>
      <c r="AP58">
        <f t="shared" si="57"/>
        <v>1.5489893987244445E-2</v>
      </c>
      <c r="AQ58">
        <f t="shared" si="58"/>
        <v>1.5290074354808992E-2</v>
      </c>
      <c r="AR58">
        <f t="shared" si="59"/>
        <v>1.5102006440244842E-2</v>
      </c>
      <c r="AS58">
        <f t="shared" si="60"/>
        <v>1.4923802764249951E-2</v>
      </c>
      <c r="AT58">
        <f t="shared" si="61"/>
        <v>1.4753671412737503E-2</v>
      </c>
      <c r="AU58">
        <f t="shared" si="35"/>
        <v>1.4591381027197391E-2</v>
      </c>
      <c r="AV58">
        <f t="shared" si="36"/>
        <v>1.4436712388309098E-2</v>
      </c>
      <c r="AW58">
        <f t="shared" si="37"/>
        <v>1.4286570579470683E-2</v>
      </c>
      <c r="AX58">
        <f t="shared" si="38"/>
        <v>1.4140847559560082E-2</v>
      </c>
      <c r="AY58">
        <f t="shared" si="39"/>
        <v>1.3999439083964482E-2</v>
      </c>
      <c r="AZ58">
        <f t="shared" si="40"/>
        <v>1.3859444693124837E-2</v>
      </c>
      <c r="BA58">
        <f t="shared" si="41"/>
        <v>1.372085024619359E-2</v>
      </c>
      <c r="BB58">
        <f t="shared" si="42"/>
        <v>1.3583641743731653E-2</v>
      </c>
      <c r="BC58">
        <f t="shared" si="43"/>
        <v>1.3447805326294337E-2</v>
      </c>
      <c r="BD58">
        <f t="shared" si="44"/>
        <v>1.3313327273031394E-2</v>
      </c>
      <c r="BE58">
        <f t="shared" si="45"/>
        <v>1.318019400030108E-2</v>
      </c>
      <c r="BF58">
        <f t="shared" si="46"/>
        <v>1.3048392060298069E-2</v>
      </c>
      <c r="BG58">
        <f t="shared" si="47"/>
        <v>1.2917908139695089E-2</v>
      </c>
      <c r="BH58">
        <f t="shared" si="48"/>
        <v>1.2788729058298138E-2</v>
      </c>
      <c r="BI58">
        <f t="shared" si="49"/>
        <v>1.2660841767715156E-2</v>
      </c>
    </row>
    <row r="59" spans="1:61" x14ac:dyDescent="0.2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>
        <f t="shared" si="33"/>
        <v>1.9492228799999997E-2</v>
      </c>
      <c r="AI59">
        <f t="shared" si="50"/>
        <v>1.9121876452799998E-2</v>
      </c>
      <c r="AJ59">
        <f t="shared" si="51"/>
        <v>1.8775770489004317E-2</v>
      </c>
      <c r="AK59">
        <f t="shared" si="52"/>
        <v>1.8452827236593444E-2</v>
      </c>
      <c r="AL59">
        <f t="shared" si="53"/>
        <v>1.8150200869913313E-2</v>
      </c>
      <c r="AM59">
        <f t="shared" si="54"/>
        <v>1.7867057736342666E-2</v>
      </c>
      <c r="AN59">
        <f t="shared" si="55"/>
        <v>1.7602625281844794E-2</v>
      </c>
      <c r="AO59">
        <f t="shared" si="56"/>
        <v>1.7354428265370783E-2</v>
      </c>
      <c r="AP59">
        <f t="shared" si="57"/>
        <v>1.7120143483788278E-2</v>
      </c>
      <c r="AQ59">
        <f t="shared" si="58"/>
        <v>1.6901005647195787E-2</v>
      </c>
      <c r="AR59">
        <f t="shared" si="59"/>
        <v>1.669312327773528E-2</v>
      </c>
      <c r="AS59">
        <f t="shared" si="60"/>
        <v>1.6496144423058003E-2</v>
      </c>
      <c r="AT59">
        <f t="shared" si="61"/>
        <v>1.6309737991077447E-2</v>
      </c>
      <c r="AU59">
        <f t="shared" si="35"/>
        <v>1.6131961846974702E-2</v>
      </c>
      <c r="AV59">
        <f t="shared" si="36"/>
        <v>1.596096305139677E-2</v>
      </c>
      <c r="AW59">
        <f t="shared" si="37"/>
        <v>1.5796565131967383E-2</v>
      </c>
      <c r="AX59">
        <f t="shared" si="38"/>
        <v>1.5635440167621317E-2</v>
      </c>
      <c r="AY59">
        <f t="shared" si="39"/>
        <v>1.5479085765945103E-2</v>
      </c>
      <c r="AZ59">
        <f t="shared" si="40"/>
        <v>1.5324294908285652E-2</v>
      </c>
      <c r="BA59">
        <f t="shared" si="41"/>
        <v>1.5171051959202795E-2</v>
      </c>
      <c r="BB59">
        <f t="shared" si="42"/>
        <v>1.5019341439610766E-2</v>
      </c>
      <c r="BC59">
        <f t="shared" si="43"/>
        <v>1.4869148025214659E-2</v>
      </c>
      <c r="BD59">
        <f t="shared" si="44"/>
        <v>1.4720456544962512E-2</v>
      </c>
      <c r="BE59">
        <f t="shared" si="45"/>
        <v>1.4573251979512886E-2</v>
      </c>
      <c r="BF59">
        <f t="shared" si="46"/>
        <v>1.4427519459717757E-2</v>
      </c>
      <c r="BG59">
        <f t="shared" si="47"/>
        <v>1.4283244265120579E-2</v>
      </c>
      <c r="BH59">
        <f t="shared" si="48"/>
        <v>1.4140411822469372E-2</v>
      </c>
      <c r="BI59">
        <f t="shared" si="49"/>
        <v>1.3999007704244679E-2</v>
      </c>
    </row>
    <row r="60" spans="1:61" x14ac:dyDescent="0.2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>
        <f t="shared" si="33"/>
        <v>2.1633252300000003E-2</v>
      </c>
      <c r="AI60">
        <f t="shared" si="50"/>
        <v>2.1220057181070003E-2</v>
      </c>
      <c r="AJ60">
        <f t="shared" si="51"/>
        <v>2.0833852140374528E-2</v>
      </c>
      <c r="AK60">
        <f t="shared" si="52"/>
        <v>2.0473426498346048E-2</v>
      </c>
      <c r="AL60">
        <f t="shared" si="53"/>
        <v>2.013561496112334E-2</v>
      </c>
      <c r="AM60">
        <f t="shared" si="54"/>
        <v>1.9819485806233703E-2</v>
      </c>
      <c r="AN60">
        <f t="shared" si="55"/>
        <v>1.9524175467720822E-2</v>
      </c>
      <c r="AO60">
        <f t="shared" si="56"/>
        <v>1.9246932176079187E-2</v>
      </c>
      <c r="AP60">
        <f t="shared" si="57"/>
        <v>1.8987098591702119E-2</v>
      </c>
      <c r="AQ60">
        <f t="shared" si="58"/>
        <v>1.874216501986916E-2</v>
      </c>
      <c r="AR60">
        <f t="shared" si="59"/>
        <v>1.8511636390124771E-2</v>
      </c>
      <c r="AS60">
        <f t="shared" si="60"/>
        <v>1.8293199080721297E-2</v>
      </c>
      <c r="AT60">
        <f t="shared" si="61"/>
        <v>1.8086485931109147E-2</v>
      </c>
      <c r="AU60">
        <f t="shared" si="35"/>
        <v>1.7889343234460058E-2</v>
      </c>
      <c r="AV60">
        <f t="shared" si="36"/>
        <v>1.7699716196174779E-2</v>
      </c>
      <c r="AW60">
        <f t="shared" si="37"/>
        <v>1.751740911935418E-2</v>
      </c>
      <c r="AX60">
        <f t="shared" si="38"/>
        <v>1.7338731546336767E-2</v>
      </c>
      <c r="AY60">
        <f t="shared" si="39"/>
        <v>1.7165344230873399E-2</v>
      </c>
      <c r="AZ60">
        <f t="shared" si="40"/>
        <v>1.6993690788564664E-2</v>
      </c>
      <c r="BA60">
        <f t="shared" si="41"/>
        <v>1.6823753880679016E-2</v>
      </c>
      <c r="BB60">
        <f t="shared" si="42"/>
        <v>1.6655516341872227E-2</v>
      </c>
      <c r="BC60">
        <f t="shared" si="43"/>
        <v>1.6488961178453505E-2</v>
      </c>
      <c r="BD60">
        <f t="shared" si="44"/>
        <v>1.6324071566668971E-2</v>
      </c>
      <c r="BE60">
        <f t="shared" si="45"/>
        <v>1.616083085100228E-2</v>
      </c>
      <c r="BF60">
        <f t="shared" si="46"/>
        <v>1.5999222542492256E-2</v>
      </c>
      <c r="BG60">
        <f t="shared" si="47"/>
        <v>1.5839230317067333E-2</v>
      </c>
      <c r="BH60">
        <f t="shared" si="48"/>
        <v>1.5680838013896661E-2</v>
      </c>
      <c r="BI60">
        <f t="shared" si="49"/>
        <v>1.5524029633757694E-2</v>
      </c>
    </row>
    <row r="61" spans="1:61" x14ac:dyDescent="0.2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>
        <f t="shared" si="33"/>
        <v>2.4094241600000003E-2</v>
      </c>
      <c r="AI61">
        <f t="shared" si="50"/>
        <v>2.3626813312960005E-2</v>
      </c>
      <c r="AJ61">
        <f t="shared" si="51"/>
        <v>2.3189717266670247E-2</v>
      </c>
      <c r="AK61">
        <f t="shared" si="52"/>
        <v>2.2781578242776851E-2</v>
      </c>
      <c r="AL61">
        <f t="shared" si="53"/>
        <v>2.2401125886122475E-2</v>
      </c>
      <c r="AM61">
        <f t="shared" si="54"/>
        <v>2.2044947984533127E-2</v>
      </c>
      <c r="AN61">
        <f t="shared" si="55"/>
        <v>2.1712069269966678E-2</v>
      </c>
      <c r="AO61">
        <f t="shared" si="56"/>
        <v>2.1401586679406157E-2</v>
      </c>
      <c r="AP61">
        <f t="shared" si="57"/>
        <v>2.1110525100566234E-2</v>
      </c>
      <c r="AQ61">
        <f t="shared" si="58"/>
        <v>2.0836088274258872E-2</v>
      </c>
      <c r="AR61">
        <f t="shared" si="59"/>
        <v>2.0577720779658061E-2</v>
      </c>
      <c r="AS61">
        <f t="shared" si="60"/>
        <v>2.0334903674458095E-2</v>
      </c>
      <c r="AT61">
        <f t="shared" si="61"/>
        <v>2.0103085772569272E-2</v>
      </c>
      <c r="AU61">
        <f t="shared" si="35"/>
        <v>1.9881951829071012E-2</v>
      </c>
      <c r="AV61">
        <f t="shared" si="36"/>
        <v>1.9671203139682857E-2</v>
      </c>
      <c r="AW61">
        <f t="shared" si="37"/>
        <v>1.9466622627030156E-2</v>
      </c>
      <c r="AX61">
        <f t="shared" si="38"/>
        <v>1.9268063076234448E-2</v>
      </c>
      <c r="AY61">
        <f t="shared" si="39"/>
        <v>1.9075382445472102E-2</v>
      </c>
      <c r="AZ61">
        <f t="shared" si="40"/>
        <v>1.888462862101738E-2</v>
      </c>
      <c r="BA61">
        <f t="shared" si="41"/>
        <v>1.8695782334807207E-2</v>
      </c>
      <c r="BB61">
        <f t="shared" si="42"/>
        <v>1.8508824511459136E-2</v>
      </c>
      <c r="BC61">
        <f t="shared" si="43"/>
        <v>1.8323736266344544E-2</v>
      </c>
      <c r="BD61">
        <f t="shared" si="44"/>
        <v>1.8140498903681097E-2</v>
      </c>
      <c r="BE61">
        <f t="shared" si="45"/>
        <v>1.7959093914644286E-2</v>
      </c>
      <c r="BF61">
        <f t="shared" si="46"/>
        <v>1.7779502975497845E-2</v>
      </c>
      <c r="BG61">
        <f t="shared" si="47"/>
        <v>1.7601707945742867E-2</v>
      </c>
      <c r="BH61">
        <f t="shared" si="48"/>
        <v>1.742569086628544E-2</v>
      </c>
      <c r="BI61">
        <f t="shared" si="49"/>
        <v>1.7251433957622585E-2</v>
      </c>
    </row>
    <row r="62" spans="1:61" x14ac:dyDescent="0.2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>
        <f t="shared" si="33"/>
        <v>2.6933500000000006E-2</v>
      </c>
      <c r="AI62">
        <f t="shared" si="50"/>
        <v>2.6405603400000009E-2</v>
      </c>
      <c r="AJ62">
        <f t="shared" si="51"/>
        <v>2.591445917676001E-2</v>
      </c>
      <c r="AK62">
        <f t="shared" si="52"/>
        <v>2.5458364695249036E-2</v>
      </c>
      <c r="AL62">
        <f t="shared" si="53"/>
        <v>2.5033210004838376E-2</v>
      </c>
      <c r="AM62">
        <f t="shared" si="54"/>
        <v>2.463768528676193E-2</v>
      </c>
      <c r="AN62">
        <f t="shared" si="55"/>
        <v>2.4268120007460502E-2</v>
      </c>
      <c r="AO62">
        <f t="shared" si="56"/>
        <v>2.3921085891353815E-2</v>
      </c>
      <c r="AP62">
        <f t="shared" si="57"/>
        <v>2.3595759123231405E-2</v>
      </c>
      <c r="AQ62">
        <f t="shared" si="58"/>
        <v>2.3291373830541719E-2</v>
      </c>
      <c r="AR62">
        <f t="shared" si="59"/>
        <v>2.3004889932426057E-2</v>
      </c>
      <c r="AS62">
        <f t="shared" si="60"/>
        <v>2.2733432231223427E-2</v>
      </c>
      <c r="AT62">
        <f t="shared" si="61"/>
        <v>2.2476544447010603E-2</v>
      </c>
      <c r="AU62">
        <f t="shared" si="35"/>
        <v>2.2231550112538186E-2</v>
      </c>
      <c r="AV62">
        <f t="shared" si="36"/>
        <v>2.199589568134528E-2</v>
      </c>
      <c r="AW62">
        <f t="shared" si="37"/>
        <v>2.1769337955827424E-2</v>
      </c>
      <c r="AX62">
        <f t="shared" si="38"/>
        <v>2.1547290708677985E-2</v>
      </c>
      <c r="AY62">
        <f t="shared" si="39"/>
        <v>2.1331817801591206E-2</v>
      </c>
      <c r="AZ62">
        <f t="shared" si="40"/>
        <v>2.1118499623575294E-2</v>
      </c>
      <c r="BA62">
        <f t="shared" si="41"/>
        <v>2.0907314627339541E-2</v>
      </c>
      <c r="BB62">
        <f t="shared" si="42"/>
        <v>2.0698241481066144E-2</v>
      </c>
      <c r="BC62">
        <f t="shared" si="43"/>
        <v>2.0491259066255482E-2</v>
      </c>
      <c r="BD62">
        <f t="shared" si="44"/>
        <v>2.0286346475592926E-2</v>
      </c>
      <c r="BE62">
        <f t="shared" si="45"/>
        <v>2.0083483010836997E-2</v>
      </c>
      <c r="BF62">
        <f t="shared" si="46"/>
        <v>1.9882648180728626E-2</v>
      </c>
      <c r="BG62">
        <f t="shared" si="47"/>
        <v>1.9683821698921338E-2</v>
      </c>
      <c r="BH62">
        <f t="shared" si="48"/>
        <v>1.9486983481932126E-2</v>
      </c>
      <c r="BI62">
        <f t="shared" si="49"/>
        <v>1.9292113647112804E-2</v>
      </c>
    </row>
    <row r="63" spans="1:61" x14ac:dyDescent="0.2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>
        <f t="shared" si="33"/>
        <v>3.0160887900000002E-2</v>
      </c>
      <c r="AI63">
        <f t="shared" si="50"/>
        <v>2.9557670142000003E-2</v>
      </c>
      <c r="AJ63">
        <f t="shared" si="51"/>
        <v>2.8996074409302002E-2</v>
      </c>
      <c r="AK63">
        <f t="shared" si="52"/>
        <v>2.8471245462493636E-2</v>
      </c>
      <c r="AL63">
        <f t="shared" si="53"/>
        <v>2.7984387165084994E-2</v>
      </c>
      <c r="AM63">
        <f t="shared" si="54"/>
        <v>2.752824165429411E-2</v>
      </c>
      <c r="AN63">
        <f t="shared" si="55"/>
        <v>2.7104306732817982E-2</v>
      </c>
      <c r="AO63">
        <f t="shared" si="56"/>
        <v>2.6708583854518842E-2</v>
      </c>
      <c r="AP63">
        <f t="shared" si="57"/>
        <v>2.6337334538941031E-2</v>
      </c>
      <c r="AQ63">
        <f t="shared" si="58"/>
        <v>2.598968172302701E-2</v>
      </c>
      <c r="AR63">
        <f t="shared" si="59"/>
        <v>2.566221173331687E-2</v>
      </c>
      <c r="AS63">
        <f t="shared" si="60"/>
        <v>2.5354265192517066E-2</v>
      </c>
      <c r="AT63">
        <f t="shared" si="61"/>
        <v>2.5062691142803122E-2</v>
      </c>
      <c r="AU63">
        <f t="shared" si="35"/>
        <v>2.4787001540232285E-2</v>
      </c>
      <c r="AV63">
        <f t="shared" si="36"/>
        <v>2.45217806237518E-2</v>
      </c>
      <c r="AW63">
        <f t="shared" si="37"/>
        <v>2.4266754105264781E-2</v>
      </c>
      <c r="AX63">
        <f t="shared" si="38"/>
        <v>2.401923321339108E-2</v>
      </c>
      <c r="AY63">
        <f t="shared" si="39"/>
        <v>2.3779040881257169E-2</v>
      </c>
      <c r="AZ63">
        <f t="shared" si="40"/>
        <v>2.3541250472444597E-2</v>
      </c>
      <c r="BA63">
        <f t="shared" si="41"/>
        <v>2.330583796772015E-2</v>
      </c>
      <c r="BB63">
        <f t="shared" si="42"/>
        <v>2.3072779588042949E-2</v>
      </c>
      <c r="BC63">
        <f t="shared" si="43"/>
        <v>2.2842051792162518E-2</v>
      </c>
      <c r="BD63">
        <f t="shared" si="44"/>
        <v>2.2613631274240893E-2</v>
      </c>
      <c r="BE63">
        <f t="shared" si="45"/>
        <v>2.2387494961498482E-2</v>
      </c>
      <c r="BF63">
        <f t="shared" si="46"/>
        <v>2.2163620011883496E-2</v>
      </c>
      <c r="BG63">
        <f t="shared" si="47"/>
        <v>2.1941983811764661E-2</v>
      </c>
      <c r="BH63">
        <f t="shared" si="48"/>
        <v>2.1722563973647014E-2</v>
      </c>
      <c r="BI63">
        <f t="shared" si="49"/>
        <v>2.1505338333910544E-2</v>
      </c>
    </row>
    <row r="64" spans="1:61" x14ac:dyDescent="0.2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>
        <f t="shared" si="33"/>
        <v>3.3865431600000002E-2</v>
      </c>
      <c r="AI64">
        <f t="shared" si="50"/>
        <v>3.3174576795360004E-2</v>
      </c>
      <c r="AJ64">
        <f t="shared" si="51"/>
        <v>3.2530990005530024E-2</v>
      </c>
      <c r="AK64">
        <f t="shared" si="52"/>
        <v>3.1929166690427717E-2</v>
      </c>
      <c r="AL64">
        <f t="shared" si="53"/>
        <v>3.1370406273345232E-2</v>
      </c>
      <c r="AM64">
        <f t="shared" si="54"/>
        <v>3.0849657529207701E-2</v>
      </c>
      <c r="AN64">
        <f t="shared" si="55"/>
        <v>3.0362232940246217E-2</v>
      </c>
      <c r="AO64">
        <f t="shared" si="56"/>
        <v>2.9909835669436547E-2</v>
      </c>
      <c r="AP64">
        <f t="shared" si="57"/>
        <v>2.9485116002930547E-2</v>
      </c>
      <c r="AQ64">
        <f t="shared" si="58"/>
        <v>2.9090015448491279E-2</v>
      </c>
      <c r="AR64">
        <f t="shared" si="59"/>
        <v>2.8717663250750591E-2</v>
      </c>
      <c r="AS64">
        <f t="shared" si="60"/>
        <v>2.8367307759091433E-2</v>
      </c>
      <c r="AT64">
        <f t="shared" si="61"/>
        <v>2.8038246989085972E-2</v>
      </c>
      <c r="AU64">
        <f t="shared" si="35"/>
        <v>2.7727022447507119E-2</v>
      </c>
      <c r="AV64">
        <f t="shared" si="36"/>
        <v>2.7430343307318791E-2</v>
      </c>
      <c r="AW64">
        <f t="shared" si="37"/>
        <v>2.7145067736922678E-2</v>
      </c>
      <c r="AX64">
        <f t="shared" si="38"/>
        <v>2.6868188046006068E-2</v>
      </c>
      <c r="AY64">
        <f t="shared" si="39"/>
        <v>2.6599506165546006E-2</v>
      </c>
      <c r="AZ64">
        <f t="shared" si="40"/>
        <v>2.6333511103890546E-2</v>
      </c>
      <c r="BA64">
        <f t="shared" si="41"/>
        <v>2.6070175992851639E-2</v>
      </c>
      <c r="BB64">
        <f t="shared" si="42"/>
        <v>2.5809474232923121E-2</v>
      </c>
      <c r="BC64">
        <f t="shared" si="43"/>
        <v>2.5551379490593891E-2</v>
      </c>
      <c r="BD64">
        <f t="shared" si="44"/>
        <v>2.5295865695687952E-2</v>
      </c>
      <c r="BE64">
        <f t="shared" si="45"/>
        <v>2.5042907038731074E-2</v>
      </c>
      <c r="BF64">
        <f t="shared" si="46"/>
        <v>2.4792477968343763E-2</v>
      </c>
      <c r="BG64">
        <f t="shared" si="47"/>
        <v>2.4544553188660324E-2</v>
      </c>
      <c r="BH64">
        <f t="shared" si="48"/>
        <v>2.4299107656773719E-2</v>
      </c>
      <c r="BI64">
        <f t="shared" si="49"/>
        <v>2.4056116580205983E-2</v>
      </c>
    </row>
    <row r="65" spans="1:61" x14ac:dyDescent="0.2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>
        <f t="shared" si="33"/>
        <v>3.8117448599999999E-2</v>
      </c>
      <c r="AI65">
        <f t="shared" si="50"/>
        <v>3.7336040903699998E-2</v>
      </c>
      <c r="AJ65">
        <f t="shared" si="51"/>
        <v>3.6607988106077849E-2</v>
      </c>
      <c r="AK65">
        <f t="shared" si="52"/>
        <v>3.5927079527304805E-2</v>
      </c>
      <c r="AL65">
        <f t="shared" si="53"/>
        <v>3.5291170219671507E-2</v>
      </c>
      <c r="AM65">
        <f t="shared" si="54"/>
        <v>3.4698278559981026E-2</v>
      </c>
      <c r="AN65">
        <f t="shared" si="55"/>
        <v>3.4146575930877325E-2</v>
      </c>
      <c r="AO65">
        <f t="shared" si="56"/>
        <v>3.3630962634321075E-2</v>
      </c>
      <c r="AP65">
        <f t="shared" si="57"/>
        <v>3.3150039868650283E-2</v>
      </c>
      <c r="AQ65">
        <f t="shared" si="58"/>
        <v>3.2702514330423503E-2</v>
      </c>
      <c r="AR65">
        <f t="shared" si="59"/>
        <v>3.2280651895561042E-2</v>
      </c>
      <c r="AS65">
        <f t="shared" si="60"/>
        <v>3.1886827942435199E-2</v>
      </c>
      <c r="AT65">
        <f t="shared" si="61"/>
        <v>3.1513752055508708E-2</v>
      </c>
      <c r="AU65">
        <f t="shared" si="35"/>
        <v>3.116079803248701E-2</v>
      </c>
      <c r="AV65">
        <f t="shared" si="36"/>
        <v>3.0824261413736148E-2</v>
      </c>
      <c r="AW65">
        <f t="shared" si="37"/>
        <v>3.0503689095033294E-2</v>
      </c>
      <c r="AX65">
        <f t="shared" si="38"/>
        <v>3.0192551466263956E-2</v>
      </c>
      <c r="AY65">
        <f t="shared" si="39"/>
        <v>2.988760669645469E-2</v>
      </c>
      <c r="AZ65">
        <f t="shared" si="40"/>
        <v>2.9588730629490141E-2</v>
      </c>
      <c r="BA65">
        <f t="shared" si="41"/>
        <v>2.929284332319524E-2</v>
      </c>
      <c r="BB65">
        <f t="shared" si="42"/>
        <v>2.8999914889963289E-2</v>
      </c>
      <c r="BC65">
        <f t="shared" si="43"/>
        <v>2.8709915741063654E-2</v>
      </c>
      <c r="BD65">
        <f t="shared" si="44"/>
        <v>2.8422816583653018E-2</v>
      </c>
      <c r="BE65">
        <f t="shared" si="45"/>
        <v>2.8138588417816489E-2</v>
      </c>
      <c r="BF65">
        <f t="shared" si="46"/>
        <v>2.7857202533638322E-2</v>
      </c>
      <c r="BG65">
        <f t="shared" si="47"/>
        <v>2.7578630508301939E-2</v>
      </c>
      <c r="BH65">
        <f t="shared" si="48"/>
        <v>2.7302844203218921E-2</v>
      </c>
      <c r="BI65">
        <f t="shared" si="49"/>
        <v>2.702981576118673E-2</v>
      </c>
    </row>
    <row r="66" spans="1:61" x14ac:dyDescent="0.2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>
        <f t="shared" si="33"/>
        <v>4.2978655500000004E-2</v>
      </c>
      <c r="AI66">
        <f t="shared" si="50"/>
        <v>4.2097593062250006E-2</v>
      </c>
      <c r="AJ66">
        <f t="shared" si="51"/>
        <v>4.1272480238229908E-2</v>
      </c>
      <c r="AK66">
        <f t="shared" si="52"/>
        <v>4.0500684857775006E-2</v>
      </c>
      <c r="AL66">
        <f t="shared" si="53"/>
        <v>3.9779772667306611E-2</v>
      </c>
      <c r="AM66">
        <f t="shared" si="54"/>
        <v>3.9107494509229131E-2</v>
      </c>
      <c r="AN66">
        <f t="shared" si="55"/>
        <v>3.8477863847630543E-2</v>
      </c>
      <c r="AO66">
        <f t="shared" si="56"/>
        <v>3.7893000317146562E-2</v>
      </c>
      <c r="AP66">
        <f t="shared" si="57"/>
        <v>3.7347341112579653E-2</v>
      </c>
      <c r="AQ66">
        <f t="shared" si="58"/>
        <v>3.6835682539337312E-2</v>
      </c>
      <c r="AR66">
        <f t="shared" si="59"/>
        <v>3.6356818666325924E-2</v>
      </c>
      <c r="AS66">
        <f t="shared" si="60"/>
        <v>3.5909629796730118E-2</v>
      </c>
      <c r="AT66">
        <f t="shared" si="61"/>
        <v>3.5485896165128698E-2</v>
      </c>
      <c r="AU66">
        <f t="shared" si="35"/>
        <v>3.5088454128079261E-2</v>
      </c>
      <c r="AV66">
        <f t="shared" si="36"/>
        <v>3.4709498823496006E-2</v>
      </c>
      <c r="AW66">
        <f t="shared" si="37"/>
        <v>3.4345049085849302E-2</v>
      </c>
      <c r="AX66">
        <f t="shared" si="38"/>
        <v>3.399472958517364E-2</v>
      </c>
      <c r="AY66">
        <f t="shared" si="39"/>
        <v>3.3651382816363387E-2</v>
      </c>
      <c r="AZ66">
        <f t="shared" si="40"/>
        <v>3.3314868988199756E-2</v>
      </c>
      <c r="BA66">
        <f t="shared" si="41"/>
        <v>3.2981720298317758E-2</v>
      </c>
      <c r="BB66">
        <f t="shared" si="42"/>
        <v>3.2651903095334583E-2</v>
      </c>
      <c r="BC66">
        <f t="shared" si="43"/>
        <v>3.2325384064381235E-2</v>
      </c>
      <c r="BD66">
        <f t="shared" si="44"/>
        <v>3.2002130223737421E-2</v>
      </c>
      <c r="BE66">
        <f t="shared" si="45"/>
        <v>3.1682108921500043E-2</v>
      </c>
      <c r="BF66">
        <f t="shared" si="46"/>
        <v>3.1365287832285045E-2</v>
      </c>
      <c r="BG66">
        <f t="shared" si="47"/>
        <v>3.1051634953962196E-2</v>
      </c>
      <c r="BH66">
        <f t="shared" si="48"/>
        <v>3.0741118604422572E-2</v>
      </c>
      <c r="BI66">
        <f t="shared" si="49"/>
        <v>3.0433707418378347E-2</v>
      </c>
    </row>
    <row r="67" spans="1:61" x14ac:dyDescent="0.2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>
        <f t="shared" si="33"/>
        <v>4.8521009900000002E-2</v>
      </c>
      <c r="AI67">
        <f t="shared" si="50"/>
        <v>4.7531181298040001E-2</v>
      </c>
      <c r="AJ67">
        <f t="shared" si="51"/>
        <v>4.6604323262728224E-2</v>
      </c>
      <c r="AK67">
        <f t="shared" si="52"/>
        <v>4.5732822417715202E-2</v>
      </c>
      <c r="AL67">
        <f t="shared" si="53"/>
        <v>4.4918778178679869E-2</v>
      </c>
      <c r="AM67">
        <f t="shared" si="54"/>
        <v>4.4159650827460178E-2</v>
      </c>
      <c r="AN67">
        <f t="shared" si="55"/>
        <v>4.344868044913807E-2</v>
      </c>
      <c r="AO67">
        <f t="shared" si="56"/>
        <v>4.2783915638266258E-2</v>
      </c>
      <c r="AP67">
        <f t="shared" si="57"/>
        <v>4.2163548861511399E-2</v>
      </c>
      <c r="AQ67">
        <f t="shared" si="58"/>
        <v>4.1585908242108692E-2</v>
      </c>
      <c r="AR67">
        <f t="shared" si="59"/>
        <v>4.104529143496128E-2</v>
      </c>
      <c r="AS67">
        <f t="shared" si="60"/>
        <v>4.0536329821167762E-2</v>
      </c>
      <c r="AT67">
        <f t="shared" si="61"/>
        <v>4.005800112927798E-2</v>
      </c>
      <c r="AU67">
        <f t="shared" si="35"/>
        <v>3.9605345716517137E-2</v>
      </c>
      <c r="AV67">
        <f t="shared" si="36"/>
        <v>3.917760798277875E-2</v>
      </c>
      <c r="AW67">
        <f t="shared" si="37"/>
        <v>3.8766243098959575E-2</v>
      </c>
      <c r="AX67">
        <f t="shared" si="38"/>
        <v>3.837082741935019E-2</v>
      </c>
      <c r="AY67">
        <f t="shared" si="39"/>
        <v>3.7983282062414754E-2</v>
      </c>
      <c r="AZ67">
        <f t="shared" si="40"/>
        <v>3.7603449241790605E-2</v>
      </c>
      <c r="BA67">
        <f t="shared" si="41"/>
        <v>3.7227414749372696E-2</v>
      </c>
      <c r="BB67">
        <f t="shared" si="42"/>
        <v>3.6855140601878972E-2</v>
      </c>
      <c r="BC67">
        <f t="shared" si="43"/>
        <v>3.6486589195860182E-2</v>
      </c>
      <c r="BD67">
        <f t="shared" si="44"/>
        <v>3.6121723303901579E-2</v>
      </c>
      <c r="BE67">
        <f t="shared" si="45"/>
        <v>3.5760506070862563E-2</v>
      </c>
      <c r="BF67">
        <f t="shared" si="46"/>
        <v>3.5402901010153941E-2</v>
      </c>
      <c r="BG67">
        <f t="shared" si="47"/>
        <v>3.5048872000052404E-2</v>
      </c>
      <c r="BH67">
        <f t="shared" si="48"/>
        <v>3.4698383280051877E-2</v>
      </c>
      <c r="BI67">
        <f t="shared" si="49"/>
        <v>3.4351399447251359E-2</v>
      </c>
    </row>
    <row r="68" spans="1:61" x14ac:dyDescent="0.2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>
        <f t="shared" si="33"/>
        <v>5.4331690920000002E-2</v>
      </c>
      <c r="AI68">
        <f t="shared" si="50"/>
        <v>5.3228757594324001E-2</v>
      </c>
      <c r="AJ68">
        <f t="shared" si="51"/>
        <v>5.2190796821234682E-2</v>
      </c>
      <c r="AK68">
        <f t="shared" si="52"/>
        <v>5.1220048000359716E-2</v>
      </c>
      <c r="AL68">
        <f t="shared" si="53"/>
        <v>5.030833114595331E-2</v>
      </c>
      <c r="AM68">
        <f t="shared" si="54"/>
        <v>4.9458120349586694E-2</v>
      </c>
      <c r="AN68">
        <f t="shared" si="55"/>
        <v>4.8661844611958348E-2</v>
      </c>
      <c r="AO68">
        <f t="shared" si="56"/>
        <v>4.7917318389395384E-2</v>
      </c>
      <c r="AP68">
        <f t="shared" si="57"/>
        <v>4.7222517272749155E-2</v>
      </c>
      <c r="AQ68">
        <f t="shared" si="58"/>
        <v>4.6570846534385216E-2</v>
      </c>
      <c r="AR68">
        <f t="shared" si="59"/>
        <v>4.5960768444784771E-2</v>
      </c>
      <c r="AS68">
        <f t="shared" si="60"/>
        <v>4.5390854916069444E-2</v>
      </c>
      <c r="AT68">
        <f t="shared" si="61"/>
        <v>4.4855242828059826E-2</v>
      </c>
      <c r="AU68">
        <f t="shared" si="35"/>
        <v>4.4348378584102753E-2</v>
      </c>
      <c r="AV68">
        <f t="shared" si="36"/>
        <v>4.3864981257536032E-2</v>
      </c>
      <c r="AW68">
        <f t="shared" si="37"/>
        <v>4.3404398954331902E-2</v>
      </c>
      <c r="AX68">
        <f t="shared" si="38"/>
        <v>4.2961674084997716E-2</v>
      </c>
      <c r="AY68">
        <f t="shared" si="39"/>
        <v>4.2527761176739239E-2</v>
      </c>
      <c r="AZ68">
        <f t="shared" si="40"/>
        <v>4.2102483564971843E-2</v>
      </c>
      <c r="BA68">
        <f t="shared" si="41"/>
        <v>4.1681458729322121E-2</v>
      </c>
      <c r="BB68">
        <f t="shared" si="42"/>
        <v>4.1264644142028899E-2</v>
      </c>
      <c r="BC68">
        <f t="shared" si="43"/>
        <v>4.0851997700608607E-2</v>
      </c>
      <c r="BD68">
        <f t="shared" si="44"/>
        <v>4.0443477723602524E-2</v>
      </c>
      <c r="BE68">
        <f t="shared" si="45"/>
        <v>4.0039042946366496E-2</v>
      </c>
      <c r="BF68">
        <f t="shared" si="46"/>
        <v>3.9638652516902829E-2</v>
      </c>
      <c r="BG68">
        <f t="shared" si="47"/>
        <v>3.9242265991733798E-2</v>
      </c>
      <c r="BH68">
        <f t="shared" si="48"/>
        <v>3.8849843331816458E-2</v>
      </c>
      <c r="BI68">
        <f t="shared" si="49"/>
        <v>3.8461344898498291E-2</v>
      </c>
    </row>
    <row r="69" spans="1:61" x14ac:dyDescent="0.2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>
        <f t="shared" si="33"/>
        <v>6.0852472560000009E-2</v>
      </c>
      <c r="AI69">
        <f t="shared" si="50"/>
        <v>5.964759360331201E-2</v>
      </c>
      <c r="AJ69">
        <f t="shared" si="51"/>
        <v>5.8514289324849082E-2</v>
      </c>
      <c r="AK69">
        <f t="shared" si="52"/>
        <v>5.7443477830204343E-2</v>
      </c>
      <c r="AL69">
        <f t="shared" si="53"/>
        <v>5.6438216968175768E-2</v>
      </c>
      <c r="AM69">
        <f t="shared" si="54"/>
        <v>5.5495698744807233E-2</v>
      </c>
      <c r="AN69">
        <f t="shared" si="55"/>
        <v>5.4613317134764798E-2</v>
      </c>
      <c r="AO69">
        <f t="shared" si="56"/>
        <v>5.3788656046029851E-2</v>
      </c>
      <c r="AP69">
        <f t="shared" si="57"/>
        <v>5.3019478264571623E-2</v>
      </c>
      <c r="AQ69">
        <f t="shared" si="58"/>
        <v>5.2298413360173455E-2</v>
      </c>
      <c r="AR69">
        <f t="shared" si="59"/>
        <v>5.162376382782722E-2</v>
      </c>
      <c r="AS69">
        <f t="shared" si="60"/>
        <v>5.0988791532744944E-2</v>
      </c>
      <c r="AT69">
        <f t="shared" si="61"/>
        <v>5.0387123792658549E-2</v>
      </c>
      <c r="AU69">
        <f t="shared" si="35"/>
        <v>4.9817749293801505E-2</v>
      </c>
      <c r="AV69">
        <f t="shared" si="36"/>
        <v>4.9279717601428449E-2</v>
      </c>
      <c r="AW69">
        <f t="shared" si="37"/>
        <v>4.8762280566613456E-2</v>
      </c>
      <c r="AX69">
        <f t="shared" si="38"/>
        <v>4.8264905304834002E-2</v>
      </c>
      <c r="AY69">
        <f t="shared" si="39"/>
        <v>4.777742976125518E-2</v>
      </c>
      <c r="AZ69">
        <f t="shared" si="40"/>
        <v>4.7299655463642627E-2</v>
      </c>
      <c r="BA69">
        <f t="shared" si="41"/>
        <v>4.6826658909006204E-2</v>
      </c>
      <c r="BB69">
        <f t="shared" si="42"/>
        <v>4.635839231991614E-2</v>
      </c>
      <c r="BC69">
        <f t="shared" si="43"/>
        <v>4.5894808396716981E-2</v>
      </c>
      <c r="BD69">
        <f t="shared" si="44"/>
        <v>4.5435860312749814E-2</v>
      </c>
      <c r="BE69">
        <f t="shared" si="45"/>
        <v>4.4981501709622312E-2</v>
      </c>
      <c r="BF69">
        <f t="shared" si="46"/>
        <v>4.4531686692526086E-2</v>
      </c>
      <c r="BG69">
        <f t="shared" si="47"/>
        <v>4.4086369825600824E-2</v>
      </c>
      <c r="BH69">
        <f t="shared" si="48"/>
        <v>4.3645506127344816E-2</v>
      </c>
      <c r="BI69">
        <f t="shared" si="49"/>
        <v>4.3209051066071369E-2</v>
      </c>
    </row>
    <row r="70" spans="1:61" x14ac:dyDescent="0.2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>
        <f t="shared" si="33"/>
        <v>6.8130957440000001E-2</v>
      </c>
      <c r="AI70">
        <f t="shared" si="50"/>
        <v>6.6829656152896003E-2</v>
      </c>
      <c r="AJ70">
        <f t="shared" si="51"/>
        <v>6.5599990479682721E-2</v>
      </c>
      <c r="AK70">
        <f t="shared" si="52"/>
        <v>6.4438870648192328E-2</v>
      </c>
      <c r="AL70">
        <f t="shared" si="53"/>
        <v>6.3349853734237876E-2</v>
      </c>
      <c r="AM70">
        <f t="shared" si="54"/>
        <v>6.2323586103743223E-2</v>
      </c>
      <c r="AN70">
        <f t="shared" si="55"/>
        <v>6.136380287774558E-2</v>
      </c>
      <c r="AO70">
        <f t="shared" si="56"/>
        <v>6.0461754975442719E-2</v>
      </c>
      <c r="AP70">
        <f t="shared" si="57"/>
        <v>5.9615290405786524E-2</v>
      </c>
      <c r="AQ70">
        <f t="shared" si="58"/>
        <v>5.8816445514348989E-2</v>
      </c>
      <c r="AR70">
        <f t="shared" si="59"/>
        <v>5.8069476656316753E-2</v>
      </c>
      <c r="AS70">
        <f t="shared" si="60"/>
        <v>5.7361029041109686E-2</v>
      </c>
      <c r="AT70">
        <f t="shared" si="61"/>
        <v>5.6695641104232808E-2</v>
      </c>
      <c r="AU70">
        <f t="shared" si="35"/>
        <v>5.6060649923865398E-2</v>
      </c>
      <c r="AV70">
        <f t="shared" si="36"/>
        <v>5.5455194904687651E-2</v>
      </c>
      <c r="AW70">
        <f t="shared" si="37"/>
        <v>5.4878460877678899E-2</v>
      </c>
      <c r="AX70">
        <f t="shared" si="38"/>
        <v>5.4318700576726574E-2</v>
      </c>
      <c r="AY70">
        <f t="shared" si="39"/>
        <v>5.3770081700901633E-2</v>
      </c>
      <c r="AZ70">
        <f t="shared" si="40"/>
        <v>5.3232380883892615E-2</v>
      </c>
      <c r="BA70">
        <f t="shared" si="41"/>
        <v>5.2700057075053687E-2</v>
      </c>
      <c r="BB70">
        <f t="shared" si="42"/>
        <v>5.217305650430315E-2</v>
      </c>
      <c r="BC70">
        <f t="shared" si="43"/>
        <v>5.1651325939260119E-2</v>
      </c>
      <c r="BD70">
        <f t="shared" si="44"/>
        <v>5.1134812679867518E-2</v>
      </c>
      <c r="BE70">
        <f t="shared" si="45"/>
        <v>5.0623464553068841E-2</v>
      </c>
      <c r="BF70">
        <f t="shared" si="46"/>
        <v>5.0117229907538155E-2</v>
      </c>
      <c r="BG70">
        <f t="shared" si="47"/>
        <v>4.9616057608462771E-2</v>
      </c>
      <c r="BH70">
        <f t="shared" si="48"/>
        <v>4.9119897032378144E-2</v>
      </c>
      <c r="BI70">
        <f t="shared" si="49"/>
        <v>4.862869806205436E-2</v>
      </c>
    </row>
    <row r="71" spans="1:61" x14ac:dyDescent="0.2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>
        <f t="shared" si="33"/>
        <v>7.6206075440000007E-2</v>
      </c>
      <c r="AI71">
        <f t="shared" si="50"/>
        <v>7.4826745474536008E-2</v>
      </c>
      <c r="AJ71">
        <f t="shared" si="51"/>
        <v>7.3524760103279088E-2</v>
      </c>
      <c r="AK71">
        <f t="shared" si="52"/>
        <v>7.2296896609554323E-2</v>
      </c>
      <c r="AL71">
        <f t="shared" si="53"/>
        <v>7.1140146263801454E-2</v>
      </c>
      <c r="AM71">
        <f t="shared" si="54"/>
        <v>7.0051702025965293E-2</v>
      </c>
      <c r="AN71">
        <f t="shared" si="55"/>
        <v>6.9021942006183598E-2</v>
      </c>
      <c r="AO71">
        <f t="shared" si="56"/>
        <v>6.8055634818097024E-2</v>
      </c>
      <c r="AP71">
        <f t="shared" si="57"/>
        <v>6.7143689311534527E-2</v>
      </c>
      <c r="AQ71">
        <f t="shared" si="58"/>
        <v>6.6284250088346888E-2</v>
      </c>
      <c r="AR71">
        <f t="shared" si="59"/>
        <v>6.5468953812260228E-2</v>
      </c>
      <c r="AS71">
        <f t="shared" si="60"/>
        <v>6.4696420157275558E-2</v>
      </c>
      <c r="AT71">
        <f t="shared" si="61"/>
        <v>6.3958880967482618E-2</v>
      </c>
      <c r="AU71">
        <f t="shared" si="35"/>
        <v>6.3255333276840311E-2</v>
      </c>
      <c r="AV71">
        <f t="shared" si="36"/>
        <v>6.2584826744105801E-2</v>
      </c>
      <c r="AW71">
        <f t="shared" si="37"/>
        <v>6.1933944545967103E-2</v>
      </c>
      <c r="AX71">
        <f t="shared" si="38"/>
        <v>6.1302218311598239E-2</v>
      </c>
      <c r="AY71">
        <f t="shared" si="39"/>
        <v>6.0689196128482253E-2</v>
      </c>
      <c r="AZ71">
        <f t="shared" si="40"/>
        <v>6.0082304167197433E-2</v>
      </c>
      <c r="BA71">
        <f t="shared" si="41"/>
        <v>5.9481481125525461E-2</v>
      </c>
      <c r="BB71">
        <f t="shared" si="42"/>
        <v>5.8886666314270204E-2</v>
      </c>
      <c r="BC71">
        <f t="shared" si="43"/>
        <v>5.8297799651127503E-2</v>
      </c>
      <c r="BD71">
        <f t="shared" si="44"/>
        <v>5.7714821654616229E-2</v>
      </c>
      <c r="BE71">
        <f t="shared" si="45"/>
        <v>5.7137673438070066E-2</v>
      </c>
      <c r="BF71">
        <f t="shared" si="46"/>
        <v>5.6566296703689366E-2</v>
      </c>
      <c r="BG71">
        <f t="shared" si="47"/>
        <v>5.6000633736652469E-2</v>
      </c>
      <c r="BH71">
        <f t="shared" si="48"/>
        <v>5.5440627399285944E-2</v>
      </c>
      <c r="BI71">
        <f t="shared" si="49"/>
        <v>5.4886221125293087E-2</v>
      </c>
    </row>
    <row r="72" spans="1:61" x14ac:dyDescent="0.2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>
        <f t="shared" si="33"/>
        <v>8.5112365799999992E-2</v>
      </c>
      <c r="AI72">
        <f t="shared" si="50"/>
        <v>8.3665455581399997E-2</v>
      </c>
      <c r="AJ72">
        <f t="shared" si="51"/>
        <v>8.2293342109865039E-2</v>
      </c>
      <c r="AK72">
        <f t="shared" si="52"/>
        <v>8.1001336638740151E-2</v>
      </c>
      <c r="AL72">
        <f t="shared" si="53"/>
        <v>7.9778216455495168E-2</v>
      </c>
      <c r="AM72">
        <f t="shared" si="54"/>
        <v>7.8621432316890491E-2</v>
      </c>
      <c r="AN72">
        <f t="shared" si="55"/>
        <v>7.7528594407685711E-2</v>
      </c>
      <c r="AO72">
        <f t="shared" si="56"/>
        <v>7.6489711242622729E-2</v>
      </c>
      <c r="AP72">
        <f t="shared" si="57"/>
        <v>7.5502993967592899E-2</v>
      </c>
      <c r="AQ72">
        <f t="shared" si="58"/>
        <v>7.4566756842394749E-2</v>
      </c>
      <c r="AR72">
        <f t="shared" si="59"/>
        <v>7.3679412435970246E-2</v>
      </c>
      <c r="AS72">
        <f t="shared" si="60"/>
        <v>7.2832099192956593E-2</v>
      </c>
      <c r="AT72">
        <f t="shared" si="61"/>
        <v>7.202366289191478E-2</v>
      </c>
      <c r="AU72">
        <f t="shared" si="35"/>
        <v>7.1245807332682098E-2</v>
      </c>
      <c r="AV72">
        <f t="shared" si="36"/>
        <v>7.0497726355688933E-2</v>
      </c>
      <c r="AW72">
        <f t="shared" si="37"/>
        <v>6.977159977422534E-2</v>
      </c>
      <c r="AX72">
        <f t="shared" si="38"/>
        <v>6.9066906616505663E-2</v>
      </c>
      <c r="AY72">
        <f t="shared" si="39"/>
        <v>6.8376237550340613E-2</v>
      </c>
      <c r="AZ72">
        <f t="shared" si="40"/>
        <v>6.7692475174837202E-2</v>
      </c>
      <c r="BA72">
        <f t="shared" si="41"/>
        <v>6.7015550423088835E-2</v>
      </c>
      <c r="BB72">
        <f t="shared" si="42"/>
        <v>6.634539491885795E-2</v>
      </c>
      <c r="BC72">
        <f t="shared" si="43"/>
        <v>6.5681940969669367E-2</v>
      </c>
      <c r="BD72">
        <f t="shared" si="44"/>
        <v>6.5025121559972671E-2</v>
      </c>
      <c r="BE72">
        <f t="shared" si="45"/>
        <v>6.4374870344372948E-2</v>
      </c>
      <c r="BF72">
        <f t="shared" si="46"/>
        <v>6.3731121640929214E-2</v>
      </c>
      <c r="BG72">
        <f t="shared" si="47"/>
        <v>6.3093810424519919E-2</v>
      </c>
      <c r="BH72">
        <f t="shared" si="48"/>
        <v>6.2462872320274719E-2</v>
      </c>
      <c r="BI72">
        <f t="shared" si="49"/>
        <v>6.1838243597071969E-2</v>
      </c>
    </row>
    <row r="73" spans="1:61" x14ac:dyDescent="0.2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>
        <f t="shared" si="33"/>
        <v>9.4888866800000013E-2</v>
      </c>
      <c r="AI73">
        <f t="shared" si="50"/>
        <v>9.3380133817880004E-2</v>
      </c>
      <c r="AJ73">
        <f t="shared" si="51"/>
        <v>9.1951417770466448E-2</v>
      </c>
      <c r="AK73">
        <f t="shared" si="52"/>
        <v>9.0590536787463538E-2</v>
      </c>
      <c r="AL73">
        <f t="shared" si="53"/>
        <v>8.9304151165081558E-2</v>
      </c>
      <c r="AM73">
        <f t="shared" si="54"/>
        <v>8.8080684294119943E-2</v>
      </c>
      <c r="AN73">
        <f t="shared" si="55"/>
        <v>8.6918019261437565E-2</v>
      </c>
      <c r="AO73">
        <f t="shared" si="56"/>
        <v>8.5814160416817303E-2</v>
      </c>
      <c r="AP73">
        <f t="shared" si="57"/>
        <v>8.475864624369045E-2</v>
      </c>
      <c r="AQ73">
        <f t="shared" si="58"/>
        <v>8.3750018353390535E-2</v>
      </c>
      <c r="AR73">
        <f t="shared" si="59"/>
        <v>8.2786893142326554E-2</v>
      </c>
      <c r="AS73">
        <f t="shared" si="60"/>
        <v>8.1859679939132499E-2</v>
      </c>
      <c r="AT73">
        <f t="shared" si="61"/>
        <v>8.0967409427795956E-2</v>
      </c>
      <c r="AU73">
        <f t="shared" si="35"/>
        <v>8.0109154887861314E-2</v>
      </c>
      <c r="AV73">
        <f t="shared" si="36"/>
        <v>7.9276019677027562E-2</v>
      </c>
      <c r="AW73">
        <f t="shared" si="37"/>
        <v>7.8467404276321887E-2</v>
      </c>
      <c r="AX73">
        <f t="shared" si="38"/>
        <v>7.7674883493131036E-2</v>
      </c>
      <c r="AY73">
        <f t="shared" si="39"/>
        <v>7.6898134658199724E-2</v>
      </c>
      <c r="AZ73">
        <f t="shared" si="40"/>
        <v>7.6129153311617723E-2</v>
      </c>
      <c r="BA73">
        <f t="shared" si="41"/>
        <v>7.5367861778501549E-2</v>
      </c>
      <c r="BB73">
        <f t="shared" si="42"/>
        <v>7.4614183160716538E-2</v>
      </c>
      <c r="BC73">
        <f t="shared" si="43"/>
        <v>7.3868041329109374E-2</v>
      </c>
      <c r="BD73">
        <f t="shared" si="44"/>
        <v>7.3129360915818273E-2</v>
      </c>
      <c r="BE73">
        <f t="shared" si="45"/>
        <v>7.2398067306660083E-2</v>
      </c>
      <c r="BF73">
        <f t="shared" si="46"/>
        <v>7.1674086633593481E-2</v>
      </c>
      <c r="BG73">
        <f t="shared" si="47"/>
        <v>7.095734576725754E-2</v>
      </c>
      <c r="BH73">
        <f t="shared" si="48"/>
        <v>7.0247772309584969E-2</v>
      </c>
      <c r="BI73">
        <f t="shared" si="49"/>
        <v>6.9545294586489115E-2</v>
      </c>
    </row>
    <row r="74" spans="1:61" x14ac:dyDescent="0.2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>
        <f t="shared" si="33"/>
        <v>0.10560277292</v>
      </c>
      <c r="AI74">
        <f t="shared" si="50"/>
        <v>0.10405041215807601</v>
      </c>
      <c r="AJ74">
        <f t="shared" si="51"/>
        <v>0.10258330134664713</v>
      </c>
      <c r="AK74">
        <f t="shared" si="52"/>
        <v>0.10118816844833274</v>
      </c>
      <c r="AL74">
        <f t="shared" si="53"/>
        <v>9.9862603441659578E-2</v>
      </c>
      <c r="AM74">
        <f t="shared" si="54"/>
        <v>9.8594348377950503E-2</v>
      </c>
      <c r="AN74">
        <f t="shared" si="55"/>
        <v>9.7381637892901718E-2</v>
      </c>
      <c r="AO74">
        <f t="shared" si="56"/>
        <v>9.6222796401976188E-2</v>
      </c>
      <c r="AP74">
        <f t="shared" si="57"/>
        <v>9.5106611963713256E-2</v>
      </c>
      <c r="AQ74">
        <f t="shared" si="58"/>
        <v>9.4031907248523297E-2</v>
      </c>
      <c r="AR74">
        <f t="shared" si="59"/>
        <v>9.2997556268789541E-2</v>
      </c>
      <c r="AS74">
        <f t="shared" si="60"/>
        <v>9.1993182661086609E-2</v>
      </c>
      <c r="AT74">
        <f t="shared" si="61"/>
        <v>9.1018054924879091E-2</v>
      </c>
      <c r="AU74">
        <f t="shared" si="35"/>
        <v>9.0071467153660351E-2</v>
      </c>
      <c r="AV74">
        <f t="shared" si="36"/>
        <v>8.9152738188693015E-2</v>
      </c>
      <c r="AW74">
        <f t="shared" si="37"/>
        <v>8.8252295532987218E-2</v>
      </c>
      <c r="AX74">
        <f t="shared" si="38"/>
        <v>8.7360947348104054E-2</v>
      </c>
      <c r="AY74">
        <f t="shared" si="39"/>
        <v>8.648733787462301E-2</v>
      </c>
      <c r="AZ74">
        <f t="shared" si="40"/>
        <v>8.5622464495876779E-2</v>
      </c>
      <c r="BA74">
        <f t="shared" si="41"/>
        <v>8.476623985091801E-2</v>
      </c>
      <c r="BB74">
        <f t="shared" si="42"/>
        <v>8.3918577452408827E-2</v>
      </c>
      <c r="BC74">
        <f t="shared" si="43"/>
        <v>8.3079391677884737E-2</v>
      </c>
      <c r="BD74">
        <f t="shared" si="44"/>
        <v>8.2248597761105893E-2</v>
      </c>
      <c r="BE74">
        <f t="shared" si="45"/>
        <v>8.1426111783494834E-2</v>
      </c>
      <c r="BF74">
        <f t="shared" si="46"/>
        <v>8.0611850665659887E-2</v>
      </c>
      <c r="BG74">
        <f t="shared" si="47"/>
        <v>7.9805732159003287E-2</v>
      </c>
      <c r="BH74">
        <f t="shared" si="48"/>
        <v>7.900767483741325E-2</v>
      </c>
      <c r="BI74">
        <f t="shared" si="49"/>
        <v>7.8217598089039123E-2</v>
      </c>
    </row>
    <row r="75" spans="1:61" x14ac:dyDescent="0.2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>
        <f t="shared" si="33"/>
        <v>0.11731355171999999</v>
      </c>
      <c r="AI75">
        <f t="shared" si="50"/>
        <v>0.11570635606143599</v>
      </c>
      <c r="AJ75">
        <f t="shared" si="51"/>
        <v>0.11417903216142504</v>
      </c>
      <c r="AK75">
        <f t="shared" si="52"/>
        <v>0.11272895845297494</v>
      </c>
      <c r="AL75">
        <f t="shared" si="53"/>
        <v>0.11134239226400335</v>
      </c>
      <c r="AM75">
        <f t="shared" si="54"/>
        <v>0.11000628355683531</v>
      </c>
      <c r="AN75">
        <f t="shared" si="55"/>
        <v>0.10873021066757602</v>
      </c>
      <c r="AO75">
        <f t="shared" si="56"/>
        <v>0.10750155928703241</v>
      </c>
      <c r="AP75">
        <f t="shared" si="57"/>
        <v>0.10630829197894635</v>
      </c>
      <c r="AQ75">
        <f t="shared" si="58"/>
        <v>0.10514953159637584</v>
      </c>
      <c r="AR75">
        <f t="shared" si="59"/>
        <v>0.10402443160829461</v>
      </c>
      <c r="AS75">
        <f t="shared" si="60"/>
        <v>0.10293217507640752</v>
      </c>
      <c r="AT75">
        <f t="shared" si="61"/>
        <v>0.10186168045561289</v>
      </c>
      <c r="AU75">
        <f t="shared" si="35"/>
        <v>0.10082269131496564</v>
      </c>
      <c r="AV75">
        <f t="shared" si="36"/>
        <v>9.9804382132684485E-2</v>
      </c>
      <c r="AW75">
        <f t="shared" si="37"/>
        <v>9.8796357873144378E-2</v>
      </c>
      <c r="AX75">
        <f t="shared" si="38"/>
        <v>9.7808394294412931E-2</v>
      </c>
      <c r="AY75">
        <f t="shared" si="39"/>
        <v>9.6830310351468801E-2</v>
      </c>
      <c r="AZ75">
        <f t="shared" si="40"/>
        <v>9.5862007247954115E-2</v>
      </c>
      <c r="BA75">
        <f t="shared" si="41"/>
        <v>9.4903387175474571E-2</v>
      </c>
      <c r="BB75">
        <f t="shared" si="42"/>
        <v>9.3954353303719831E-2</v>
      </c>
      <c r="BC75">
        <f t="shared" si="43"/>
        <v>9.3014809770682633E-2</v>
      </c>
      <c r="BD75">
        <f t="shared" si="44"/>
        <v>9.2084661672975812E-2</v>
      </c>
      <c r="BE75">
        <f t="shared" si="45"/>
        <v>9.1163815056246059E-2</v>
      </c>
      <c r="BF75">
        <f t="shared" si="46"/>
        <v>9.0252176905683601E-2</v>
      </c>
      <c r="BG75">
        <f t="shared" si="47"/>
        <v>8.9349655136626766E-2</v>
      </c>
      <c r="BH75">
        <f t="shared" si="48"/>
        <v>8.84561585852605E-2</v>
      </c>
      <c r="BI75">
        <f t="shared" si="49"/>
        <v>8.7571596999407891E-2</v>
      </c>
    </row>
    <row r="76" spans="1:61" x14ac:dyDescent="0.2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>
        <f t="shared" si="33"/>
        <v>0.13011822526</v>
      </c>
      <c r="AI76">
        <f t="shared" si="50"/>
        <v>0.12846572379919799</v>
      </c>
      <c r="AJ76">
        <f t="shared" si="51"/>
        <v>0.12689844196884778</v>
      </c>
      <c r="AK76">
        <f t="shared" si="52"/>
        <v>0.12538835050941849</v>
      </c>
      <c r="AL76">
        <f t="shared" si="53"/>
        <v>0.12394638447856018</v>
      </c>
      <c r="AM76">
        <f t="shared" si="54"/>
        <v>0.12254579033395245</v>
      </c>
      <c r="AN76">
        <f t="shared" si="55"/>
        <v>0.12119778664027897</v>
      </c>
      <c r="AO76">
        <f t="shared" si="56"/>
        <v>0.11988885054456395</v>
      </c>
      <c r="AP76">
        <f t="shared" si="57"/>
        <v>0.11861802872879157</v>
      </c>
      <c r="AQ76">
        <f t="shared" si="58"/>
        <v>0.11737253942713927</v>
      </c>
      <c r="AR76">
        <f t="shared" si="59"/>
        <v>0.11616360227103974</v>
      </c>
      <c r="AS76">
        <f t="shared" si="60"/>
        <v>0.11497873352787513</v>
      </c>
      <c r="AT76">
        <f t="shared" si="61"/>
        <v>0.11380595044589081</v>
      </c>
      <c r="AU76">
        <f t="shared" si="35"/>
        <v>0.11265651034638732</v>
      </c>
      <c r="AV76">
        <f t="shared" si="36"/>
        <v>0.11151867959188881</v>
      </c>
      <c r="AW76">
        <f t="shared" si="37"/>
        <v>0.11040349279596992</v>
      </c>
      <c r="AX76">
        <f t="shared" si="38"/>
        <v>0.10929945786801022</v>
      </c>
      <c r="AY76">
        <f t="shared" si="39"/>
        <v>0.10820646328933012</v>
      </c>
      <c r="AZ76">
        <f t="shared" si="40"/>
        <v>0.10712439865643682</v>
      </c>
      <c r="BA76">
        <f t="shared" si="41"/>
        <v>0.10605315466987245</v>
      </c>
      <c r="BB76">
        <f t="shared" si="42"/>
        <v>0.10499262312317371</v>
      </c>
      <c r="BC76">
        <f t="shared" si="43"/>
        <v>0.10394269689194198</v>
      </c>
      <c r="BD76">
        <f t="shared" si="44"/>
        <v>0.10290326992302255</v>
      </c>
      <c r="BE76">
        <f t="shared" si="45"/>
        <v>0.10187423722379232</v>
      </c>
      <c r="BF76">
        <f t="shared" si="46"/>
        <v>0.1008554948515544</v>
      </c>
      <c r="BG76">
        <f t="shared" si="47"/>
        <v>9.9846939903038862E-2</v>
      </c>
      <c r="BH76">
        <f t="shared" si="48"/>
        <v>9.8848470504008468E-2</v>
      </c>
      <c r="BI76">
        <f t="shared" si="49"/>
        <v>9.7859985798968388E-2</v>
      </c>
    </row>
    <row r="77" spans="1:61" x14ac:dyDescent="0.2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>
        <f t="shared" si="33"/>
        <v>0.14411956000000001</v>
      </c>
      <c r="AI77">
        <f t="shared" si="50"/>
        <v>0.142447773104</v>
      </c>
      <c r="AJ77">
        <f t="shared" si="51"/>
        <v>0.14085235804523522</v>
      </c>
      <c r="AK77">
        <f t="shared" si="52"/>
        <v>0.13931706734254215</v>
      </c>
      <c r="AL77">
        <f t="shared" si="53"/>
        <v>0.13782637472197695</v>
      </c>
      <c r="AM77">
        <f t="shared" si="54"/>
        <v>0.13637919778739621</v>
      </c>
      <c r="AN77">
        <f t="shared" si="55"/>
        <v>0.13497449205018602</v>
      </c>
      <c r="AO77">
        <f t="shared" si="56"/>
        <v>0.13359775223127413</v>
      </c>
      <c r="AP77">
        <f t="shared" si="57"/>
        <v>0.13224841493373826</v>
      </c>
      <c r="AQ77">
        <f t="shared" si="58"/>
        <v>0.13092593078440087</v>
      </c>
      <c r="AR77">
        <f t="shared" si="59"/>
        <v>0.12961667147655687</v>
      </c>
      <c r="AS77">
        <f t="shared" si="60"/>
        <v>0.12833346642893895</v>
      </c>
      <c r="AT77">
        <f t="shared" si="61"/>
        <v>0.12706296511129245</v>
      </c>
      <c r="AU77">
        <f t="shared" si="35"/>
        <v>0.12580504175669066</v>
      </c>
      <c r="AV77">
        <f t="shared" si="36"/>
        <v>0.12455957184329942</v>
      </c>
      <c r="AW77">
        <f t="shared" si="37"/>
        <v>0.12331397612486643</v>
      </c>
      <c r="AX77">
        <f t="shared" si="38"/>
        <v>0.12208083636361776</v>
      </c>
      <c r="AY77">
        <f t="shared" si="39"/>
        <v>0.12086002799998158</v>
      </c>
      <c r="AZ77">
        <f t="shared" si="40"/>
        <v>0.11965142771998176</v>
      </c>
      <c r="BA77">
        <f t="shared" si="41"/>
        <v>0.11845491344278195</v>
      </c>
      <c r="BB77">
        <f t="shared" si="42"/>
        <v>0.11727036430835412</v>
      </c>
      <c r="BC77">
        <f t="shared" si="43"/>
        <v>0.11609766066527058</v>
      </c>
      <c r="BD77">
        <f t="shared" si="44"/>
        <v>0.11493668405861787</v>
      </c>
      <c r="BE77">
        <f t="shared" si="45"/>
        <v>0.11378731721803169</v>
      </c>
      <c r="BF77">
        <f t="shared" si="46"/>
        <v>0.11264944404585137</v>
      </c>
      <c r="BG77">
        <f t="shared" si="47"/>
        <v>0.11152294960539286</v>
      </c>
      <c r="BH77">
        <f t="shared" si="48"/>
        <v>0.11040772010933893</v>
      </c>
      <c r="BI77">
        <f t="shared" si="49"/>
        <v>0.10930364290824554</v>
      </c>
    </row>
    <row r="78" spans="1:61" x14ac:dyDescent="0.2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>
        <f t="shared" si="33"/>
        <v>0.16101269799999998</v>
      </c>
      <c r="AI78">
        <f t="shared" si="50"/>
        <v>0.15927376086159997</v>
      </c>
      <c r="AJ78">
        <f t="shared" si="51"/>
        <v>0.15761731374863933</v>
      </c>
      <c r="AK78">
        <f t="shared" si="52"/>
        <v>0.1560096171484032</v>
      </c>
      <c r="AL78">
        <f t="shared" si="53"/>
        <v>0.15446512193863401</v>
      </c>
      <c r="AM78">
        <f t="shared" si="54"/>
        <v>0.15296681025582926</v>
      </c>
      <c r="AN78">
        <f t="shared" si="55"/>
        <v>0.15149832887737327</v>
      </c>
      <c r="AO78">
        <f t="shared" si="56"/>
        <v>0.15005909475303825</v>
      </c>
      <c r="AP78">
        <f t="shared" si="57"/>
        <v>0.14864853926235969</v>
      </c>
      <c r="AQ78">
        <f t="shared" si="58"/>
        <v>0.14726610784721975</v>
      </c>
      <c r="AR78">
        <f t="shared" si="59"/>
        <v>0.14591125965502533</v>
      </c>
      <c r="AS78">
        <f t="shared" si="60"/>
        <v>0.14456887606619909</v>
      </c>
      <c r="AT78">
        <f t="shared" si="61"/>
        <v>0.14323884240639007</v>
      </c>
      <c r="AU78">
        <f t="shared" si="35"/>
        <v>0.14192104505625128</v>
      </c>
      <c r="AV78">
        <f t="shared" si="36"/>
        <v>0.14061537144173378</v>
      </c>
      <c r="AW78">
        <f t="shared" si="37"/>
        <v>0.13932171002446983</v>
      </c>
      <c r="AX78">
        <f t="shared" si="38"/>
        <v>0.13803995029224472</v>
      </c>
      <c r="AY78">
        <f t="shared" si="39"/>
        <v>0.13676998274955607</v>
      </c>
      <c r="AZ78">
        <f t="shared" si="40"/>
        <v>0.13551169890826015</v>
      </c>
      <c r="BA78">
        <f t="shared" si="41"/>
        <v>0.13426499127830416</v>
      </c>
      <c r="BB78">
        <f t="shared" si="42"/>
        <v>0.13302975335854375</v>
      </c>
      <c r="BC78">
        <f t="shared" si="43"/>
        <v>0.13180587962764514</v>
      </c>
      <c r="BD78">
        <f t="shared" si="44"/>
        <v>0.13059326553507081</v>
      </c>
      <c r="BE78">
        <f t="shared" si="45"/>
        <v>0.12939180749214815</v>
      </c>
      <c r="BF78">
        <f t="shared" si="46"/>
        <v>0.1282014028632204</v>
      </c>
      <c r="BG78">
        <f t="shared" si="47"/>
        <v>0.12702194995687877</v>
      </c>
      <c r="BH78">
        <f t="shared" si="48"/>
        <v>0.12585334801727549</v>
      </c>
      <c r="BI78">
        <f t="shared" si="49"/>
        <v>0.12469549721551655</v>
      </c>
    </row>
    <row r="79" spans="1:61" x14ac:dyDescent="0.2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>
        <f t="shared" si="33"/>
        <v>0.17964698699999998</v>
      </c>
      <c r="AI79">
        <f t="shared" si="50"/>
        <v>0.17777865833519998</v>
      </c>
      <c r="AJ79">
        <f t="shared" si="51"/>
        <v>0.17596531602018095</v>
      </c>
      <c r="AK79">
        <f t="shared" si="52"/>
        <v>0.17420566285997913</v>
      </c>
      <c r="AL79">
        <f t="shared" si="53"/>
        <v>0.17248102679766533</v>
      </c>
      <c r="AM79">
        <f t="shared" si="54"/>
        <v>0.17080796083772798</v>
      </c>
      <c r="AN79">
        <f t="shared" si="55"/>
        <v>0.16918528520976958</v>
      </c>
      <c r="AO79">
        <f t="shared" si="56"/>
        <v>0.16761186205731873</v>
      </c>
      <c r="AP79">
        <f t="shared" si="57"/>
        <v>0.16606983292639141</v>
      </c>
      <c r="AQ79">
        <f t="shared" si="58"/>
        <v>0.16457520443005388</v>
      </c>
      <c r="AR79">
        <f t="shared" si="59"/>
        <v>0.1631104851106264</v>
      </c>
      <c r="AS79">
        <f t="shared" si="60"/>
        <v>0.16167511284165287</v>
      </c>
      <c r="AT79">
        <f t="shared" si="61"/>
        <v>0.16026853935993049</v>
      </c>
      <c r="AU79">
        <f t="shared" si="35"/>
        <v>0.15889022992143509</v>
      </c>
      <c r="AV79">
        <f t="shared" si="36"/>
        <v>0.15753966296710289</v>
      </c>
      <c r="AW79">
        <f t="shared" si="37"/>
        <v>0.15620057583188252</v>
      </c>
      <c r="AX79">
        <f t="shared" si="38"/>
        <v>0.15488849099489471</v>
      </c>
      <c r="AY79">
        <f t="shared" si="39"/>
        <v>0.1535874276705376</v>
      </c>
      <c r="AZ79">
        <f t="shared" si="40"/>
        <v>0.15229729327810509</v>
      </c>
      <c r="BA79">
        <f t="shared" si="41"/>
        <v>0.15101799601456903</v>
      </c>
      <c r="BB79">
        <f t="shared" si="42"/>
        <v>0.14974944484804664</v>
      </c>
      <c r="BC79">
        <f t="shared" si="43"/>
        <v>0.14849154951132307</v>
      </c>
      <c r="BD79">
        <f t="shared" si="44"/>
        <v>0.14724422049542796</v>
      </c>
      <c r="BE79">
        <f t="shared" si="45"/>
        <v>0.14600736904326636</v>
      </c>
      <c r="BF79">
        <f t="shared" si="46"/>
        <v>0.14478090714330294</v>
      </c>
      <c r="BG79">
        <f t="shared" si="47"/>
        <v>0.1435647475232992</v>
      </c>
      <c r="BH79">
        <f t="shared" si="48"/>
        <v>0.1423588036441035</v>
      </c>
      <c r="BI79">
        <f t="shared" si="49"/>
        <v>0.14116298969349303</v>
      </c>
    </row>
    <row r="80" spans="1:61" x14ac:dyDescent="0.2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>
        <f t="shared" si="33"/>
        <v>0.200416914</v>
      </c>
      <c r="AI80">
        <f t="shared" si="50"/>
        <v>0.19849291162559998</v>
      </c>
      <c r="AJ80">
        <f t="shared" si="51"/>
        <v>0.19662707825631934</v>
      </c>
      <c r="AK80">
        <f t="shared" si="52"/>
        <v>0.19481810913636119</v>
      </c>
      <c r="AL80">
        <f t="shared" si="53"/>
        <v>0.19306474615413394</v>
      </c>
      <c r="AM80">
        <f t="shared" si="54"/>
        <v>0.19134646991336215</v>
      </c>
      <c r="AN80">
        <f t="shared" si="55"/>
        <v>0.18968175562511588</v>
      </c>
      <c r="AO80">
        <f t="shared" si="56"/>
        <v>0.18805049252673989</v>
      </c>
      <c r="AP80">
        <f t="shared" si="57"/>
        <v>0.18647086838951529</v>
      </c>
      <c r="AQ80">
        <f t="shared" si="58"/>
        <v>0.18492316018188232</v>
      </c>
      <c r="AR80">
        <f t="shared" si="59"/>
        <v>0.18340679026839088</v>
      </c>
      <c r="AS80">
        <f t="shared" si="60"/>
        <v>0.18193953594624376</v>
      </c>
      <c r="AT80">
        <f t="shared" si="61"/>
        <v>0.18050221361226843</v>
      </c>
      <c r="AU80">
        <f t="shared" si="35"/>
        <v>0.17909429634609272</v>
      </c>
      <c r="AV80">
        <f t="shared" si="36"/>
        <v>0.1776973608345932</v>
      </c>
      <c r="AW80">
        <f t="shared" si="37"/>
        <v>0.17632909115616682</v>
      </c>
      <c r="AX80">
        <f t="shared" si="38"/>
        <v>0.17498899006337995</v>
      </c>
      <c r="AY80">
        <f t="shared" si="39"/>
        <v>0.17365907373889825</v>
      </c>
      <c r="AZ80">
        <f t="shared" si="40"/>
        <v>0.1723392647784826</v>
      </c>
      <c r="BA80">
        <f t="shared" si="41"/>
        <v>0.17102948636616613</v>
      </c>
      <c r="BB80">
        <f t="shared" si="42"/>
        <v>0.16972966226978325</v>
      </c>
      <c r="BC80">
        <f t="shared" si="43"/>
        <v>0.16843971683653289</v>
      </c>
      <c r="BD80">
        <f t="shared" si="44"/>
        <v>0.16715957498857523</v>
      </c>
      <c r="BE80">
        <f t="shared" si="45"/>
        <v>0.16588916221866204</v>
      </c>
      <c r="BF80">
        <f t="shared" si="46"/>
        <v>0.16462840458580019</v>
      </c>
      <c r="BG80">
        <f t="shared" si="47"/>
        <v>0.16337722871094809</v>
      </c>
      <c r="BH80">
        <f t="shared" si="48"/>
        <v>0.16213556177274488</v>
      </c>
      <c r="BI80">
        <f t="shared" si="49"/>
        <v>0.16090333150327202</v>
      </c>
    </row>
    <row r="81" spans="1:61" x14ac:dyDescent="0.2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>
        <f t="shared" si="33"/>
        <v>0.22342367299999999</v>
      </c>
      <c r="AI81">
        <f t="shared" si="50"/>
        <v>0.22145754467759998</v>
      </c>
      <c r="AJ81">
        <f t="shared" si="51"/>
        <v>0.21955300979337261</v>
      </c>
      <c r="AK81">
        <f t="shared" si="52"/>
        <v>0.21768680921012895</v>
      </c>
      <c r="AL81">
        <f t="shared" si="53"/>
        <v>0.21585824001276388</v>
      </c>
      <c r="AM81">
        <f t="shared" si="54"/>
        <v>0.21408820244465923</v>
      </c>
      <c r="AN81">
        <f t="shared" si="55"/>
        <v>0.2123540880048575</v>
      </c>
      <c r="AO81">
        <f t="shared" si="56"/>
        <v>0.21067649070961914</v>
      </c>
      <c r="AP81">
        <f t="shared" si="57"/>
        <v>0.20903321408208411</v>
      </c>
      <c r="AQ81">
        <f t="shared" si="58"/>
        <v>0.20744456165506026</v>
      </c>
      <c r="AR81">
        <f t="shared" si="59"/>
        <v>0.2058887274426473</v>
      </c>
      <c r="AS81">
        <f t="shared" si="60"/>
        <v>0.20438573973231597</v>
      </c>
      <c r="AT81">
        <f t="shared" si="61"/>
        <v>0.2029141624062433</v>
      </c>
      <c r="AU81">
        <f t="shared" si="35"/>
        <v>0.20147347185315898</v>
      </c>
      <c r="AV81">
        <f t="shared" si="36"/>
        <v>0.20006315755018686</v>
      </c>
      <c r="AW81">
        <f t="shared" si="37"/>
        <v>0.19868272176309057</v>
      </c>
      <c r="AX81">
        <f t="shared" si="38"/>
        <v>0.19731181098292525</v>
      </c>
      <c r="AY81">
        <f t="shared" si="39"/>
        <v>0.19597009066824134</v>
      </c>
      <c r="AZ81">
        <f t="shared" si="40"/>
        <v>0.19463749405169728</v>
      </c>
      <c r="BA81">
        <f t="shared" si="41"/>
        <v>0.19331395909214574</v>
      </c>
      <c r="BB81">
        <f t="shared" si="42"/>
        <v>0.19199942417031915</v>
      </c>
      <c r="BC81">
        <f t="shared" si="43"/>
        <v>0.19069382808596097</v>
      </c>
      <c r="BD81">
        <f t="shared" si="44"/>
        <v>0.18939711005497642</v>
      </c>
      <c r="BE81">
        <f t="shared" si="45"/>
        <v>0.18810920970660258</v>
      </c>
      <c r="BF81">
        <f t="shared" si="46"/>
        <v>0.18683006708059768</v>
      </c>
      <c r="BG81">
        <f t="shared" si="47"/>
        <v>0.18555962262444961</v>
      </c>
      <c r="BH81">
        <f t="shared" si="48"/>
        <v>0.18429781719060334</v>
      </c>
      <c r="BI81">
        <f t="shared" si="49"/>
        <v>0.18304459203370724</v>
      </c>
    </row>
    <row r="82" spans="1:61" x14ac:dyDescent="0.2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>
        <f t="shared" si="33"/>
        <v>0.24770240000000002</v>
      </c>
      <c r="AI82">
        <f t="shared" si="50"/>
        <v>0.24574555104000001</v>
      </c>
      <c r="AJ82">
        <f t="shared" si="51"/>
        <v>0.24382873574188801</v>
      </c>
      <c r="AK82">
        <f t="shared" si="52"/>
        <v>0.24195125447667545</v>
      </c>
      <c r="AL82">
        <f t="shared" si="53"/>
        <v>0.2401124249426527</v>
      </c>
      <c r="AM82">
        <f t="shared" si="54"/>
        <v>0.23833559299807708</v>
      </c>
      <c r="AN82">
        <f t="shared" si="55"/>
        <v>0.23659574316919113</v>
      </c>
      <c r="AO82">
        <f t="shared" si="56"/>
        <v>0.23491591339268988</v>
      </c>
      <c r="AP82">
        <f t="shared" si="57"/>
        <v>0.23327150199894106</v>
      </c>
      <c r="AQ82">
        <f t="shared" si="58"/>
        <v>0.23168525578534827</v>
      </c>
      <c r="AR82">
        <f t="shared" si="59"/>
        <v>0.23013296457158641</v>
      </c>
      <c r="AS82">
        <f t="shared" si="60"/>
        <v>0.22861408700541394</v>
      </c>
      <c r="AT82">
        <f t="shared" si="61"/>
        <v>0.22715095684857931</v>
      </c>
      <c r="AU82">
        <f t="shared" si="35"/>
        <v>0.22571990582043328</v>
      </c>
      <c r="AV82">
        <f t="shared" si="36"/>
        <v>0.22432044240434659</v>
      </c>
      <c r="AW82">
        <f t="shared" si="37"/>
        <v>0.22295208770568009</v>
      </c>
      <c r="AX82">
        <f t="shared" si="38"/>
        <v>0.22159207997067545</v>
      </c>
      <c r="AY82">
        <f t="shared" si="39"/>
        <v>0.2202625274908514</v>
      </c>
      <c r="AZ82">
        <f t="shared" si="40"/>
        <v>0.2189409523259063</v>
      </c>
      <c r="BA82">
        <f t="shared" si="41"/>
        <v>0.21762730661195084</v>
      </c>
      <c r="BB82">
        <f t="shared" si="42"/>
        <v>0.21632154277227914</v>
      </c>
      <c r="BC82">
        <f t="shared" si="43"/>
        <v>0.21502361351564545</v>
      </c>
      <c r="BD82">
        <f t="shared" si="44"/>
        <v>0.21373347183455157</v>
      </c>
      <c r="BE82">
        <f t="shared" si="45"/>
        <v>0.21245107100354427</v>
      </c>
      <c r="BF82">
        <f t="shared" si="46"/>
        <v>0.21117636457752301</v>
      </c>
      <c r="BG82">
        <f t="shared" si="47"/>
        <v>0.20990930639005786</v>
      </c>
      <c r="BH82">
        <f t="shared" si="48"/>
        <v>0.2086498505517175</v>
      </c>
      <c r="BI82">
        <f t="shared" si="49"/>
        <v>0.2073979514484072</v>
      </c>
    </row>
    <row r="83" spans="1:61" x14ac:dyDescent="0.2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>
        <f t="shared" si="33"/>
        <v>0.27238460799999997</v>
      </c>
      <c r="AI83">
        <f t="shared" si="50"/>
        <v>0.27045067728319999</v>
      </c>
      <c r="AJ83">
        <f t="shared" si="51"/>
        <v>0.2685575225422176</v>
      </c>
      <c r="AK83">
        <f t="shared" si="52"/>
        <v>0.26670447563667626</v>
      </c>
      <c r="AL83">
        <f t="shared" si="53"/>
        <v>0.26489088520234688</v>
      </c>
      <c r="AM83">
        <f t="shared" si="54"/>
        <v>0.26314260536001138</v>
      </c>
      <c r="AN83">
        <f t="shared" si="55"/>
        <v>0.2614321784251713</v>
      </c>
      <c r="AO83">
        <f t="shared" si="56"/>
        <v>0.25978515570109273</v>
      </c>
      <c r="AP83">
        <f t="shared" si="57"/>
        <v>0.25817448773574597</v>
      </c>
      <c r="AQ83">
        <f t="shared" si="58"/>
        <v>0.25659962336055792</v>
      </c>
      <c r="AR83">
        <f t="shared" si="59"/>
        <v>0.25508568558273059</v>
      </c>
      <c r="AS83">
        <f t="shared" si="60"/>
        <v>0.25360618860635076</v>
      </c>
      <c r="AT83">
        <f t="shared" si="61"/>
        <v>0.25218599395015517</v>
      </c>
      <c r="AU83">
        <f t="shared" si="35"/>
        <v>0.25079897098342935</v>
      </c>
      <c r="AV83">
        <f t="shared" si="36"/>
        <v>0.24944465654011885</v>
      </c>
      <c r="AW83">
        <f t="shared" si="37"/>
        <v>0.24812259986045623</v>
      </c>
      <c r="AX83">
        <f t="shared" si="38"/>
        <v>0.24680755008119581</v>
      </c>
      <c r="AY83">
        <f t="shared" si="39"/>
        <v>0.24552415082077361</v>
      </c>
      <c r="AZ83">
        <f t="shared" si="40"/>
        <v>0.24424742523650558</v>
      </c>
      <c r="BA83">
        <f t="shared" si="41"/>
        <v>0.24297733862527576</v>
      </c>
      <c r="BB83">
        <f t="shared" si="42"/>
        <v>0.24171385646442434</v>
      </c>
      <c r="BC83">
        <f t="shared" si="43"/>
        <v>0.24045694441080934</v>
      </c>
      <c r="BD83">
        <f t="shared" si="44"/>
        <v>0.23920656829987313</v>
      </c>
      <c r="BE83">
        <f t="shared" si="45"/>
        <v>0.2379626941447138</v>
      </c>
      <c r="BF83">
        <f t="shared" si="46"/>
        <v>0.2367252881351613</v>
      </c>
      <c r="BG83">
        <f t="shared" si="47"/>
        <v>0.23549431663685846</v>
      </c>
      <c r="BH83">
        <f t="shared" si="48"/>
        <v>0.23426974619034679</v>
      </c>
      <c r="BI83">
        <f t="shared" si="49"/>
        <v>0.233051543510157</v>
      </c>
    </row>
    <row r="84" spans="1:61" x14ac:dyDescent="0.2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>
        <f t="shared" si="33"/>
        <v>0.29690755199999996</v>
      </c>
      <c r="AI84">
        <f t="shared" si="50"/>
        <v>0.29503703442239998</v>
      </c>
      <c r="AJ84">
        <f t="shared" si="51"/>
        <v>0.29320780480898112</v>
      </c>
      <c r="AK84">
        <f t="shared" si="52"/>
        <v>0.29141923719964635</v>
      </c>
      <c r="AL84">
        <f t="shared" si="53"/>
        <v>0.28967072177644848</v>
      </c>
      <c r="AM84">
        <f t="shared" si="54"/>
        <v>0.2879906315901451</v>
      </c>
      <c r="AN84">
        <f t="shared" si="55"/>
        <v>0.28634908499008127</v>
      </c>
      <c r="AO84">
        <f t="shared" si="56"/>
        <v>0.28477416502263586</v>
      </c>
      <c r="AP84">
        <f t="shared" si="57"/>
        <v>0.28323638453151362</v>
      </c>
      <c r="AQ84">
        <f t="shared" si="58"/>
        <v>0.28173523169349662</v>
      </c>
      <c r="AR84">
        <f t="shared" si="59"/>
        <v>0.2802983820118598</v>
      </c>
      <c r="AS84">
        <f t="shared" si="60"/>
        <v>0.27889689010180052</v>
      </c>
      <c r="AT84">
        <f t="shared" si="61"/>
        <v>0.27755818502931184</v>
      </c>
      <c r="AU84">
        <f t="shared" si="35"/>
        <v>0.27625366155967407</v>
      </c>
      <c r="AV84">
        <f t="shared" si="36"/>
        <v>0.27498289471649956</v>
      </c>
      <c r="AW84">
        <f t="shared" si="37"/>
        <v>0.2737454716902753</v>
      </c>
      <c r="AX84">
        <f t="shared" si="38"/>
        <v>0.27251361706766908</v>
      </c>
      <c r="AY84">
        <f t="shared" si="39"/>
        <v>0.27131455715257136</v>
      </c>
      <c r="AZ84">
        <f t="shared" si="40"/>
        <v>0.27012077310110005</v>
      </c>
      <c r="BA84">
        <f t="shared" si="41"/>
        <v>0.26893224169945523</v>
      </c>
      <c r="BB84">
        <f t="shared" si="42"/>
        <v>0.26774893983597764</v>
      </c>
      <c r="BC84">
        <f t="shared" si="43"/>
        <v>0.26657084450069934</v>
      </c>
      <c r="BD84">
        <f t="shared" si="44"/>
        <v>0.26539793278489626</v>
      </c>
      <c r="BE84">
        <f t="shared" si="45"/>
        <v>0.26423018188064273</v>
      </c>
      <c r="BF84">
        <f t="shared" si="46"/>
        <v>0.26306756908036794</v>
      </c>
      <c r="BG84">
        <f t="shared" si="47"/>
        <v>0.26191007177641434</v>
      </c>
      <c r="BH84">
        <f t="shared" si="48"/>
        <v>0.26075766746059814</v>
      </c>
      <c r="BI84">
        <f t="shared" si="49"/>
        <v>0.25961033372377151</v>
      </c>
    </row>
    <row r="85" spans="1:61" x14ac:dyDescent="0.2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>
        <f t="shared" si="33"/>
        <v>0.32089531500000001</v>
      </c>
      <c r="AI85">
        <f t="shared" si="50"/>
        <v>0.31913039076750005</v>
      </c>
      <c r="AJ85">
        <f t="shared" si="51"/>
        <v>0.31740708665735556</v>
      </c>
      <c r="AK85">
        <f t="shared" si="52"/>
        <v>0.31572482909807159</v>
      </c>
      <c r="AL85">
        <f t="shared" si="53"/>
        <v>0.31408305998676161</v>
      </c>
      <c r="AM85">
        <f t="shared" si="54"/>
        <v>0.31251264468682782</v>
      </c>
      <c r="AN85">
        <f t="shared" si="55"/>
        <v>0.31098133272786238</v>
      </c>
      <c r="AO85">
        <f t="shared" si="56"/>
        <v>0.30951972046404141</v>
      </c>
      <c r="AP85">
        <f t="shared" si="57"/>
        <v>0.30809592974990679</v>
      </c>
      <c r="AQ85">
        <f t="shared" si="58"/>
        <v>0.3067094980660322</v>
      </c>
      <c r="AR85">
        <f t="shared" si="59"/>
        <v>0.30539064722434828</v>
      </c>
      <c r="AS85">
        <f t="shared" si="60"/>
        <v>0.304108006506006</v>
      </c>
      <c r="AT85">
        <f t="shared" si="61"/>
        <v>0.302891574479982</v>
      </c>
      <c r="AU85">
        <f t="shared" si="35"/>
        <v>0.30171029733951005</v>
      </c>
      <c r="AV85">
        <f t="shared" si="36"/>
        <v>0.30056379820961993</v>
      </c>
      <c r="AW85">
        <f t="shared" si="37"/>
        <v>0.29945171215624433</v>
      </c>
      <c r="AX85">
        <f t="shared" si="38"/>
        <v>0.29834374082126619</v>
      </c>
      <c r="AY85">
        <f t="shared" si="39"/>
        <v>0.29726970335430963</v>
      </c>
      <c r="AZ85">
        <f t="shared" si="40"/>
        <v>0.29619953242223412</v>
      </c>
      <c r="BA85">
        <f t="shared" si="41"/>
        <v>0.29513321410551407</v>
      </c>
      <c r="BB85">
        <f t="shared" si="42"/>
        <v>0.2940707345347342</v>
      </c>
      <c r="BC85">
        <f t="shared" si="43"/>
        <v>0.29301207989040917</v>
      </c>
      <c r="BD85">
        <f t="shared" si="44"/>
        <v>0.29195723640280369</v>
      </c>
      <c r="BE85">
        <f t="shared" si="45"/>
        <v>0.29090619035175358</v>
      </c>
      <c r="BF85">
        <f t="shared" si="46"/>
        <v>0.28985892806648728</v>
      </c>
      <c r="BG85">
        <f t="shared" si="47"/>
        <v>0.28881543592544789</v>
      </c>
      <c r="BH85">
        <f t="shared" si="48"/>
        <v>0.28777570035611627</v>
      </c>
      <c r="BI85">
        <f t="shared" si="49"/>
        <v>0.28673970783483421</v>
      </c>
    </row>
    <row r="86" spans="1:61" x14ac:dyDescent="0.2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>
        <f t="shared" si="33"/>
        <v>0.344124975</v>
      </c>
      <c r="AI86">
        <f t="shared" si="50"/>
        <v>0.3425075876175</v>
      </c>
      <c r="AJ86">
        <f t="shared" si="51"/>
        <v>0.34093205271445948</v>
      </c>
      <c r="AK86">
        <f t="shared" si="52"/>
        <v>0.33939785847724441</v>
      </c>
      <c r="AL86">
        <f t="shared" si="53"/>
        <v>0.33790450789994453</v>
      </c>
      <c r="AM86">
        <f t="shared" si="54"/>
        <v>0.33648530896676476</v>
      </c>
      <c r="AN86">
        <f t="shared" si="55"/>
        <v>0.33510571920000104</v>
      </c>
      <c r="AO86">
        <f t="shared" si="56"/>
        <v>0.33379880689512104</v>
      </c>
      <c r="AP86">
        <f t="shared" si="57"/>
        <v>0.33253037142891956</v>
      </c>
      <c r="AQ86">
        <f t="shared" si="58"/>
        <v>0.33130000905463253</v>
      </c>
      <c r="AR86">
        <f t="shared" si="59"/>
        <v>0.33014045902294131</v>
      </c>
      <c r="AS86">
        <f t="shared" si="60"/>
        <v>0.32901798146226335</v>
      </c>
      <c r="AT86">
        <f t="shared" si="61"/>
        <v>0.32796512392158411</v>
      </c>
      <c r="AU86">
        <f t="shared" si="35"/>
        <v>0.32694843203742718</v>
      </c>
      <c r="AV86">
        <f t="shared" si="36"/>
        <v>0.32596758674131487</v>
      </c>
      <c r="AW86">
        <f t="shared" si="37"/>
        <v>0.32502228073976508</v>
      </c>
      <c r="AX86">
        <f t="shared" si="38"/>
        <v>0.32407971612561975</v>
      </c>
      <c r="AY86">
        <f t="shared" si="39"/>
        <v>0.32317229292046801</v>
      </c>
      <c r="AZ86">
        <f t="shared" si="40"/>
        <v>0.32226741050029067</v>
      </c>
      <c r="BA86">
        <f t="shared" si="41"/>
        <v>0.32136506175088986</v>
      </c>
      <c r="BB86">
        <f t="shared" si="42"/>
        <v>0.32046523957798734</v>
      </c>
      <c r="BC86">
        <f t="shared" si="43"/>
        <v>0.31956793690716895</v>
      </c>
      <c r="BD86">
        <f t="shared" si="44"/>
        <v>0.31867314668382885</v>
      </c>
      <c r="BE86">
        <f t="shared" si="45"/>
        <v>0.31778086187311411</v>
      </c>
      <c r="BF86">
        <f t="shared" si="46"/>
        <v>0.31689107545986939</v>
      </c>
      <c r="BG86">
        <f t="shared" si="47"/>
        <v>0.31600378044858174</v>
      </c>
      <c r="BH86">
        <f t="shared" si="48"/>
        <v>0.31511896986332572</v>
      </c>
      <c r="BI86">
        <f t="shared" si="49"/>
        <v>0.31423663674770841</v>
      </c>
    </row>
    <row r="87" spans="1:61" x14ac:dyDescent="0.2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>
        <f t="shared" si="33"/>
        <v>0.366674371</v>
      </c>
      <c r="AI87">
        <f t="shared" si="50"/>
        <v>0.36524434095309999</v>
      </c>
      <c r="AJ87">
        <f t="shared" si="51"/>
        <v>0.36385641245747818</v>
      </c>
      <c r="AK87">
        <f t="shared" si="52"/>
        <v>0.36251014373138551</v>
      </c>
      <c r="AL87">
        <f t="shared" si="53"/>
        <v>0.36120510721395249</v>
      </c>
      <c r="AM87">
        <f t="shared" si="54"/>
        <v>0.35997700984942504</v>
      </c>
      <c r="AN87">
        <f t="shared" si="55"/>
        <v>0.35878908571692197</v>
      </c>
      <c r="AO87">
        <f t="shared" si="56"/>
        <v>0.3576768395511995</v>
      </c>
      <c r="AP87">
        <f t="shared" si="57"/>
        <v>0.3566038090325459</v>
      </c>
      <c r="AQ87">
        <f t="shared" si="58"/>
        <v>0.35556965798635154</v>
      </c>
      <c r="AR87">
        <f t="shared" si="59"/>
        <v>0.3546096199097884</v>
      </c>
      <c r="AS87">
        <f t="shared" si="60"/>
        <v>0.35368763489802291</v>
      </c>
      <c r="AT87">
        <f t="shared" si="61"/>
        <v>0.35283878457426765</v>
      </c>
      <c r="AU87">
        <f t="shared" si="35"/>
        <v>0.35202725536974683</v>
      </c>
      <c r="AV87">
        <f t="shared" si="36"/>
        <v>0.35125279540793342</v>
      </c>
      <c r="AW87">
        <f t="shared" si="37"/>
        <v>0.35051516453757675</v>
      </c>
      <c r="AX87">
        <f t="shared" si="38"/>
        <v>0.34977908269204783</v>
      </c>
      <c r="AY87">
        <f t="shared" si="39"/>
        <v>0.34907952452666374</v>
      </c>
      <c r="AZ87">
        <f t="shared" si="40"/>
        <v>0.34838136547761039</v>
      </c>
      <c r="BA87">
        <f t="shared" si="41"/>
        <v>0.34768460274665519</v>
      </c>
      <c r="BB87">
        <f t="shared" si="42"/>
        <v>0.3469892335411619</v>
      </c>
      <c r="BC87">
        <f t="shared" si="43"/>
        <v>0.3462952550740796</v>
      </c>
      <c r="BD87">
        <f t="shared" si="44"/>
        <v>0.34560266456393146</v>
      </c>
      <c r="BE87">
        <f t="shared" si="45"/>
        <v>0.3449114592348036</v>
      </c>
      <c r="BF87">
        <f t="shared" si="46"/>
        <v>0.34422163631633401</v>
      </c>
      <c r="BG87">
        <f t="shared" si="47"/>
        <v>0.34353319304370133</v>
      </c>
      <c r="BH87">
        <f t="shared" si="48"/>
        <v>0.34284612665761394</v>
      </c>
      <c r="BI87">
        <f t="shared" si="49"/>
        <v>0.34216043440429872</v>
      </c>
    </row>
    <row r="88" spans="1:61" x14ac:dyDescent="0.2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>
        <f t="shared" si="33"/>
        <v>0.38875200000000004</v>
      </c>
      <c r="AI88">
        <f t="shared" si="50"/>
        <v>0.38754686880000005</v>
      </c>
      <c r="AJ88">
        <f t="shared" si="51"/>
        <v>0.38638422819360008</v>
      </c>
      <c r="AK88">
        <f t="shared" si="52"/>
        <v>0.3852250755090193</v>
      </c>
      <c r="AL88">
        <f t="shared" si="53"/>
        <v>0.38410792279004313</v>
      </c>
      <c r="AM88">
        <f t="shared" si="54"/>
        <v>0.38307083139851</v>
      </c>
      <c r="AN88">
        <f t="shared" si="55"/>
        <v>0.38207484723687385</v>
      </c>
      <c r="AO88">
        <f t="shared" si="56"/>
        <v>0.38111966011878168</v>
      </c>
      <c r="AP88">
        <f t="shared" si="57"/>
        <v>0.38020497293449662</v>
      </c>
      <c r="AQ88">
        <f t="shared" si="58"/>
        <v>0.3793305014967473</v>
      </c>
      <c r="AR88">
        <f t="shared" si="59"/>
        <v>0.37849597439345445</v>
      </c>
      <c r="AS88">
        <f t="shared" si="60"/>
        <v>0.37770113284722817</v>
      </c>
      <c r="AT88">
        <f t="shared" si="61"/>
        <v>0.37698350069481845</v>
      </c>
      <c r="AU88">
        <f t="shared" si="35"/>
        <v>0.37630493039356777</v>
      </c>
      <c r="AV88">
        <f t="shared" si="36"/>
        <v>0.37562758151885933</v>
      </c>
      <c r="AW88">
        <f t="shared" si="37"/>
        <v>0.37498901463027728</v>
      </c>
      <c r="AX88">
        <f t="shared" si="38"/>
        <v>0.37438903220686881</v>
      </c>
      <c r="AY88">
        <f t="shared" si="39"/>
        <v>0.37379000975533783</v>
      </c>
      <c r="AZ88">
        <f t="shared" si="40"/>
        <v>0.37319194573972925</v>
      </c>
      <c r="BA88">
        <f t="shared" si="41"/>
        <v>0.37259483862654569</v>
      </c>
      <c r="BB88">
        <f t="shared" si="42"/>
        <v>0.37199868688474319</v>
      </c>
      <c r="BC88">
        <f t="shared" si="43"/>
        <v>0.37140348898572756</v>
      </c>
      <c r="BD88">
        <f t="shared" si="44"/>
        <v>0.37080924340335036</v>
      </c>
      <c r="BE88">
        <f t="shared" si="45"/>
        <v>0.370215948613905</v>
      </c>
      <c r="BF88">
        <f t="shared" si="46"/>
        <v>0.36962360309612274</v>
      </c>
      <c r="BG88">
        <f t="shared" si="47"/>
        <v>0.36903220533116893</v>
      </c>
      <c r="BH88">
        <f t="shared" si="48"/>
        <v>0.36844175380263905</v>
      </c>
      <c r="BI88">
        <f t="shared" si="49"/>
        <v>0.36785224699655483</v>
      </c>
    </row>
    <row r="89" spans="1:61" x14ac:dyDescent="0.2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>
        <f t="shared" si="33"/>
        <v>0.41092141600000004</v>
      </c>
      <c r="AI89">
        <f t="shared" si="50"/>
        <v>0.40997629674320007</v>
      </c>
      <c r="AJ89">
        <f t="shared" si="51"/>
        <v>0.40903335126069074</v>
      </c>
      <c r="AK89">
        <f t="shared" si="52"/>
        <v>0.40813347788791721</v>
      </c>
      <c r="AL89">
        <f t="shared" si="53"/>
        <v>0.40727639758435258</v>
      </c>
      <c r="AM89">
        <f t="shared" si="54"/>
        <v>0.40642111714942541</v>
      </c>
      <c r="AN89">
        <f t="shared" si="55"/>
        <v>0.40560827491512658</v>
      </c>
      <c r="AO89">
        <f t="shared" si="56"/>
        <v>0.40483761919278782</v>
      </c>
      <c r="AP89">
        <f t="shared" si="57"/>
        <v>0.4041089114782408</v>
      </c>
      <c r="AQ89">
        <f t="shared" si="58"/>
        <v>0.40342192632872775</v>
      </c>
      <c r="AR89">
        <f t="shared" si="59"/>
        <v>0.40277645124660177</v>
      </c>
      <c r="AS89">
        <f t="shared" si="60"/>
        <v>0.40217228656973192</v>
      </c>
      <c r="AT89">
        <f t="shared" si="61"/>
        <v>0.40156902813987733</v>
      </c>
      <c r="AU89">
        <f t="shared" si="35"/>
        <v>0.4010068315004815</v>
      </c>
      <c r="AV89">
        <f t="shared" si="36"/>
        <v>0.40048552261953091</v>
      </c>
      <c r="AW89">
        <f t="shared" si="37"/>
        <v>0.39996489144012554</v>
      </c>
      <c r="AX89">
        <f t="shared" si="38"/>
        <v>0.39948493357039738</v>
      </c>
      <c r="AY89">
        <f t="shared" si="39"/>
        <v>0.39900555165011292</v>
      </c>
      <c r="AZ89">
        <f t="shared" si="40"/>
        <v>0.39852674498813279</v>
      </c>
      <c r="BA89">
        <f t="shared" si="41"/>
        <v>0.39804851289414706</v>
      </c>
      <c r="BB89">
        <f t="shared" si="42"/>
        <v>0.39757085467867409</v>
      </c>
      <c r="BC89">
        <f t="shared" si="43"/>
        <v>0.3970937696530597</v>
      </c>
      <c r="BD89">
        <f t="shared" si="44"/>
        <v>0.39661725712947604</v>
      </c>
      <c r="BE89">
        <f t="shared" si="45"/>
        <v>0.39614131642092065</v>
      </c>
      <c r="BF89">
        <f t="shared" si="46"/>
        <v>0.39566594684121553</v>
      </c>
      <c r="BG89">
        <f t="shared" si="47"/>
        <v>0.39519114770500607</v>
      </c>
      <c r="BH89">
        <f t="shared" si="48"/>
        <v>0.39471691832776007</v>
      </c>
      <c r="BI89">
        <f t="shared" si="49"/>
        <v>0.39424325802576676</v>
      </c>
    </row>
    <row r="90" spans="1:61" x14ac:dyDescent="0.2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>
        <f t="shared" si="33"/>
        <v>0.43384473599999995</v>
      </c>
      <c r="AI90">
        <f t="shared" si="50"/>
        <v>0.43315058442239995</v>
      </c>
      <c r="AJ90">
        <f t="shared" si="50"/>
        <v>0.43250085854576636</v>
      </c>
      <c r="AK90">
        <f t="shared" si="50"/>
        <v>0.43185210725794776</v>
      </c>
      <c r="AL90">
        <f t="shared" si="50"/>
        <v>0.43124751430778663</v>
      </c>
      <c r="AM90">
        <f t="shared" si="50"/>
        <v>0.43064376778775576</v>
      </c>
      <c r="AN90">
        <f t="shared" si="50"/>
        <v>0.4300839308896317</v>
      </c>
      <c r="AO90">
        <f t="shared" si="50"/>
        <v>0.42952482177947521</v>
      </c>
      <c r="AP90">
        <f t="shared" si="50"/>
        <v>0.42900939199333987</v>
      </c>
      <c r="AQ90">
        <f t="shared" si="50"/>
        <v>0.42853748166214722</v>
      </c>
      <c r="AR90">
        <f t="shared" si="50"/>
        <v>0.42806609043231886</v>
      </c>
      <c r="AS90">
        <f t="shared" si="50"/>
        <v>0.42763802434188652</v>
      </c>
      <c r="AT90">
        <f t="shared" si="50"/>
        <v>0.42721038631754465</v>
      </c>
      <c r="AU90">
        <f t="shared" si="50"/>
        <v>0.42682589696985884</v>
      </c>
      <c r="AV90">
        <f t="shared" si="50"/>
        <v>0.42644175366258597</v>
      </c>
      <c r="AW90">
        <f t="shared" si="50"/>
        <v>0.4261006002596559</v>
      </c>
      <c r="AX90">
        <f t="shared" si="50"/>
        <v>0.42575971977944815</v>
      </c>
      <c r="AY90">
        <f t="shared" si="39"/>
        <v>0.42541911200362459</v>
      </c>
      <c r="AZ90">
        <f t="shared" si="39"/>
        <v>0.42507877671402167</v>
      </c>
      <c r="BA90">
        <f t="shared" si="39"/>
        <v>0.42473871369265043</v>
      </c>
      <c r="BB90">
        <f t="shared" si="39"/>
        <v>0.42439892272169627</v>
      </c>
      <c r="BC90">
        <f t="shared" si="39"/>
        <v>0.4240594035835189</v>
      </c>
      <c r="BD90">
        <f t="shared" si="39"/>
        <v>0.42372015606065205</v>
      </c>
      <c r="BE90">
        <f t="shared" si="39"/>
        <v>0.42338117993580354</v>
      </c>
      <c r="BF90">
        <f t="shared" si="39"/>
        <v>0.42304247499185488</v>
      </c>
      <c r="BG90">
        <f t="shared" si="39"/>
        <v>0.42270404101186138</v>
      </c>
      <c r="BH90">
        <f t="shared" si="39"/>
        <v>0.42236587777905188</v>
      </c>
      <c r="BI90">
        <f t="shared" si="39"/>
        <v>0.42202798507682865</v>
      </c>
    </row>
    <row r="91" spans="1:61" x14ac:dyDescent="0.2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>
        <f t="shared" si="33"/>
        <v>0.45842296799999999</v>
      </c>
      <c r="AI91">
        <f t="shared" ref="AI91:AI92" si="66">AH91*(1-IF(AI$4&lt;MAX($I$4:$AC$4),J91,$AC91))</f>
        <v>0.4580562296256</v>
      </c>
      <c r="AJ91">
        <f t="shared" ref="AJ91:AJ92" si="67">AI91*(1-IF(AJ$4&lt;MAX($I$4:$AC$4),K91,$AC91))</f>
        <v>0.45768978464189952</v>
      </c>
      <c r="AK91">
        <f t="shared" ref="AK91:AK92" si="68">AJ91*(1-IF(AK$4&lt;MAX($I$4:$AC$4),L91,$AC91))</f>
        <v>0.45736940179265018</v>
      </c>
      <c r="AL91">
        <f t="shared" ref="AL91:AL92" si="69">AK91*(1-IF(AL$4&lt;MAX($I$4:$AC$4),M91,$AC91))</f>
        <v>0.45704924321139528</v>
      </c>
      <c r="AM91">
        <f t="shared" ref="AM91:AM92" si="70">AL91*(1-IF(AM$4&lt;MAX($I$4:$AC$4),N91,$AC91))</f>
        <v>0.45672930874114731</v>
      </c>
      <c r="AN91">
        <f t="shared" ref="AN91:AN92" si="71">AM91*(1-IF(AN$4&lt;MAX($I$4:$AC$4),O91,$AC91))</f>
        <v>0.45640959822502847</v>
      </c>
      <c r="AO91">
        <f t="shared" ref="AO91:AO92" si="72">AN91*(1-IF(AO$4&lt;MAX($I$4:$AC$4),P91,$AC91))</f>
        <v>0.45613575246609345</v>
      </c>
      <c r="AP91">
        <f t="shared" ref="AP91:AP92" si="73">AO91*(1-IF(AP$4&lt;MAX($I$4:$AC$4),Q91,$AC91))</f>
        <v>0.45586207101461379</v>
      </c>
      <c r="AQ91">
        <f t="shared" ref="AQ91:AQ92" si="74">AP91*(1-IF(AQ$4&lt;MAX($I$4:$AC$4),R91,$AC91))</f>
        <v>0.45558855377200502</v>
      </c>
      <c r="AR91">
        <f t="shared" ref="AR91:AR92" si="75">AQ91*(1-IF(AR$4&lt;MAX($I$4:$AC$4),S91,$AC91))</f>
        <v>0.45536075949511906</v>
      </c>
      <c r="AS91">
        <f t="shared" ref="AS91:AS92" si="76">AR91*(1-IF(AS$4&lt;MAX($I$4:$AC$4),T91,$AC91))</f>
        <v>0.45513307911537154</v>
      </c>
      <c r="AT91">
        <f t="shared" ref="AT91:AT92" si="77">AS91*(1-IF(AT$4&lt;MAX($I$4:$AC$4),U91,$AC91))</f>
        <v>0.45490551257581391</v>
      </c>
      <c r="AU91">
        <f t="shared" ref="AU91:AU92" si="78">AT91*(1-IF(AU$4&lt;MAX($I$4:$AC$4),V91,$AC91))</f>
        <v>0.45467805981952603</v>
      </c>
      <c r="AV91">
        <f t="shared" ref="AV91:AV92" si="79">AU91*(1-IF(AV$4&lt;MAX($I$4:$AC$4),W91,$AC91))</f>
        <v>0.45449618859559826</v>
      </c>
      <c r="AW91">
        <f t="shared" ref="AW91:AW92" si="80">AV91*(1-IF(AW$4&lt;MAX($I$4:$AC$4),X91,$AC91))</f>
        <v>0.45431439012016006</v>
      </c>
      <c r="AX91">
        <f t="shared" ref="AX91:AX92" si="81">AW91*(1-IF(AX$4&lt;MAX($I$4:$AC$4),Y91,$AC91))</f>
        <v>0.45413266436411204</v>
      </c>
      <c r="AY91">
        <f t="shared" ref="AY91:AY92" si="82">AX91*(1-IF(AY$4&lt;MAX($I$4:$AC$4),Z91,$AC91))</f>
        <v>0.4539510112983664</v>
      </c>
      <c r="AZ91">
        <f t="shared" ref="AZ91:AZ92" si="83">AY91*(1-IF(AZ$4&lt;MAX($I$4:$AC$4),AA91,$AC91))</f>
        <v>0.45376943089384708</v>
      </c>
      <c r="BA91">
        <f t="shared" ref="BA91:BA92" si="84">AZ91*(1-IF(BA$4&lt;MAX($I$4:$AC$4),AB91,$AC91))</f>
        <v>0.45358792312148954</v>
      </c>
      <c r="BB91">
        <f t="shared" ref="BB91:BB92" si="85">BA91*(1-IF(BB$4&lt;MAX($I$4:$AC$4),AC91,$AC91))</f>
        <v>0.45340648795224098</v>
      </c>
      <c r="BC91">
        <f t="shared" ref="BC91:BC92" si="86">BB91*(1-IF(BC$4&lt;MAX($I$4:$AC$4),AD91,$AC91))</f>
        <v>0.45322512535706011</v>
      </c>
      <c r="BD91">
        <f t="shared" ref="BD91:BD92" si="87">BC91*(1-IF(BD$4&lt;MAX($I$4:$AC$4),AE91,$AC91))</f>
        <v>0.45304383530691733</v>
      </c>
      <c r="BE91">
        <f t="shared" ref="BE91:BE92" si="88">BD91*(1-IF(BE$4&lt;MAX($I$4:$AC$4),AF91,$AC91))</f>
        <v>0.45286261777279457</v>
      </c>
      <c r="BF91">
        <f t="shared" ref="BF91:BF92" si="89">BE91*(1-IF(BF$4&lt;MAX($I$4:$AC$4),AG91,$AC91))</f>
        <v>0.45268147272568549</v>
      </c>
      <c r="BG91">
        <f t="shared" ref="BG91:BG92" si="90">BF91*(1-IF(BG$4&lt;MAX($I$4:$AC$4),AH91,$AC91))</f>
        <v>0.4525004001365952</v>
      </c>
      <c r="BH91">
        <f t="shared" ref="BH91:BH92" si="91">BG91*(1-IF(BH$4&lt;MAX($I$4:$AC$4),AI91,$AC91))</f>
        <v>0.45231939997654058</v>
      </c>
      <c r="BI91">
        <f t="shared" ref="BI91:BI92" si="92">BH91*(1-IF(BI$4&lt;MAX($I$4:$AC$4),AJ91,$AC91))</f>
        <v>0.45213847221654996</v>
      </c>
    </row>
    <row r="92" spans="1:61" x14ac:dyDescent="0.2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>
        <f t="shared" si="33"/>
        <v>0.47904000000000002</v>
      </c>
      <c r="AI92">
        <f t="shared" si="66"/>
        <v>0.47904000000000002</v>
      </c>
      <c r="AJ92">
        <f t="shared" si="67"/>
        <v>0.47904000000000002</v>
      </c>
      <c r="AK92">
        <f t="shared" si="68"/>
        <v>0.47904000000000002</v>
      </c>
      <c r="AL92">
        <f t="shared" si="69"/>
        <v>0.47904000000000002</v>
      </c>
      <c r="AM92">
        <f t="shared" si="70"/>
        <v>0.47904000000000002</v>
      </c>
      <c r="AN92">
        <f t="shared" si="71"/>
        <v>0.47904000000000002</v>
      </c>
      <c r="AO92">
        <f t="shared" si="72"/>
        <v>0.47904000000000002</v>
      </c>
      <c r="AP92">
        <f t="shared" si="73"/>
        <v>0.47904000000000002</v>
      </c>
      <c r="AQ92">
        <f t="shared" si="74"/>
        <v>0.47904000000000002</v>
      </c>
      <c r="AR92">
        <f t="shared" si="75"/>
        <v>0.47904000000000002</v>
      </c>
      <c r="AS92">
        <f t="shared" si="76"/>
        <v>0.47904000000000002</v>
      </c>
      <c r="AT92">
        <f t="shared" si="77"/>
        <v>0.47904000000000002</v>
      </c>
      <c r="AU92">
        <f t="shared" si="78"/>
        <v>0.47904000000000002</v>
      </c>
      <c r="AV92">
        <f t="shared" si="79"/>
        <v>0.47904000000000002</v>
      </c>
      <c r="AW92">
        <f t="shared" si="80"/>
        <v>0.47904000000000002</v>
      </c>
      <c r="AX92">
        <f t="shared" si="81"/>
        <v>0.47904000000000002</v>
      </c>
      <c r="AY92">
        <f t="shared" si="82"/>
        <v>0.47904000000000002</v>
      </c>
      <c r="AZ92">
        <f t="shared" si="83"/>
        <v>0.47904000000000002</v>
      </c>
      <c r="BA92">
        <f t="shared" si="84"/>
        <v>0.47904000000000002</v>
      </c>
      <c r="BB92">
        <f t="shared" si="85"/>
        <v>0.47904000000000002</v>
      </c>
      <c r="BC92">
        <f t="shared" si="86"/>
        <v>0.47904000000000002</v>
      </c>
      <c r="BD92">
        <f t="shared" si="87"/>
        <v>0.47904000000000002</v>
      </c>
      <c r="BE92">
        <f t="shared" si="88"/>
        <v>0.47904000000000002</v>
      </c>
      <c r="BF92">
        <f t="shared" si="89"/>
        <v>0.47904000000000002</v>
      </c>
      <c r="BG92">
        <f t="shared" si="90"/>
        <v>0.47904000000000002</v>
      </c>
      <c r="BH92">
        <f t="shared" si="91"/>
        <v>0.47904000000000002</v>
      </c>
      <c r="BI92">
        <f t="shared" si="92"/>
        <v>0.47904000000000002</v>
      </c>
    </row>
    <row r="93" spans="1:61" x14ac:dyDescent="0.2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>
        <f t="shared" ref="AH93:AH102" si="94">AG93*(1-IF(AH$4&lt;MAX($I$4:$AC$4),I93,$AC93))</f>
        <v>0.49928</v>
      </c>
      <c r="AI93">
        <f t="shared" ref="AI93:AI102" si="95">AH93*(1-IF(AI$4&lt;MAX($I$4:$AC$4),J93,$AC93))</f>
        <v>0.49928</v>
      </c>
      <c r="AJ93">
        <f t="shared" ref="AJ93:AJ102" si="96">AI93*(1-IF(AJ$4&lt;MAX($I$4:$AC$4),K93,$AC93))</f>
        <v>0.49928</v>
      </c>
      <c r="AK93">
        <f t="shared" ref="AK93:AK102" si="97">AJ93*(1-IF(AK$4&lt;MAX($I$4:$AC$4),L93,$AC93))</f>
        <v>0.49928</v>
      </c>
      <c r="AL93">
        <f t="shared" ref="AL93:AL102" si="98">AK93*(1-IF(AL$4&lt;MAX($I$4:$AC$4),M93,$AC93))</f>
        <v>0.49928</v>
      </c>
      <c r="AM93">
        <f t="shared" ref="AM93:AM102" si="99">AL93*(1-IF(AM$4&lt;MAX($I$4:$AC$4),N93,$AC93))</f>
        <v>0.49928</v>
      </c>
      <c r="AN93">
        <f t="shared" ref="AN93:AN102" si="100">AM93*(1-IF(AN$4&lt;MAX($I$4:$AC$4),O93,$AC93))</f>
        <v>0.49928</v>
      </c>
      <c r="AO93">
        <f t="shared" ref="AO93:AO102" si="101">AN93*(1-IF(AO$4&lt;MAX($I$4:$AC$4),P93,$AC93))</f>
        <v>0.49928</v>
      </c>
      <c r="AP93">
        <f t="shared" ref="AP93:AP102" si="102">AO93*(1-IF(AP$4&lt;MAX($I$4:$AC$4),Q93,$AC93))</f>
        <v>0.49928</v>
      </c>
      <c r="AQ93">
        <f t="shared" ref="AQ93:AQ102" si="103">AP93*(1-IF(AQ$4&lt;MAX($I$4:$AC$4),R93,$AC93))</f>
        <v>0.49928</v>
      </c>
      <c r="AR93">
        <f t="shared" ref="AR93:AR102" si="104">AQ93*(1-IF(AR$4&lt;MAX($I$4:$AC$4),S93,$AC93))</f>
        <v>0.49928</v>
      </c>
      <c r="AS93">
        <f t="shared" ref="AS93:AS102" si="105">AR93*(1-IF(AS$4&lt;MAX($I$4:$AC$4),T93,$AC93))</f>
        <v>0.49928</v>
      </c>
      <c r="AT93">
        <f t="shared" ref="AT93:AT102" si="106">AS93*(1-IF(AT$4&lt;MAX($I$4:$AC$4),U93,$AC93))</f>
        <v>0.49928</v>
      </c>
      <c r="AU93">
        <f t="shared" ref="AU93:AU102" si="107">AT93*(1-IF(AU$4&lt;MAX($I$4:$AC$4),V93,$AC93))</f>
        <v>0.49928</v>
      </c>
      <c r="AV93">
        <f t="shared" ref="AV93:AV102" si="108">AU93*(1-IF(AV$4&lt;MAX($I$4:$AC$4),W93,$AC93))</f>
        <v>0.49928</v>
      </c>
      <c r="AW93">
        <f t="shared" ref="AW93:AW102" si="109">AV93*(1-IF(AW$4&lt;MAX($I$4:$AC$4),X93,$AC93))</f>
        <v>0.49928</v>
      </c>
      <c r="AX93">
        <f t="shared" ref="AX93:AX102" si="110">AW93*(1-IF(AX$4&lt;MAX($I$4:$AC$4),Y93,$AC93))</f>
        <v>0.49928</v>
      </c>
      <c r="AY93">
        <f t="shared" ref="AY93:AY102" si="111">AX93*(1-IF(AY$4&lt;MAX($I$4:$AC$4),Z93,$AC93))</f>
        <v>0.49928</v>
      </c>
      <c r="AZ93">
        <f t="shared" ref="AZ93:AZ102" si="112">AY93*(1-IF(AZ$4&lt;MAX($I$4:$AC$4),AA93,$AC93))</f>
        <v>0.49928</v>
      </c>
      <c r="BA93">
        <f t="shared" ref="BA93:BA102" si="113">AZ93*(1-IF(BA$4&lt;MAX($I$4:$AC$4),AB93,$AC93))</f>
        <v>0.49928</v>
      </c>
      <c r="BB93">
        <f t="shared" ref="BB93:BB102" si="114">BA93*(1-IF(BB$4&lt;MAX($I$4:$AC$4),AC93,$AC93))</f>
        <v>0.49928</v>
      </c>
      <c r="BC93">
        <f t="shared" ref="BC93:BC102" si="115">BB93*(1-IF(BC$4&lt;MAX($I$4:$AC$4),AD93,$AC93))</f>
        <v>0.49928</v>
      </c>
      <c r="BD93">
        <f t="shared" ref="BD93:BD102" si="116">BC93*(1-IF(BD$4&lt;MAX($I$4:$AC$4),AE93,$AC93))</f>
        <v>0.49928</v>
      </c>
      <c r="BE93">
        <f t="shared" ref="BE93:BE102" si="117">BD93*(1-IF(BE$4&lt;MAX($I$4:$AC$4),AF93,$AC93))</f>
        <v>0.49928</v>
      </c>
      <c r="BF93">
        <f t="shared" ref="BF93:BF102" si="118">BE93*(1-IF(BF$4&lt;MAX($I$4:$AC$4),AG93,$AC93))</f>
        <v>0.49928</v>
      </c>
      <c r="BG93">
        <f t="shared" ref="BG93:BG102" si="119">BF93*(1-IF(BG$4&lt;MAX($I$4:$AC$4),AH93,$AC93))</f>
        <v>0.49928</v>
      </c>
      <c r="BH93">
        <f t="shared" ref="BH93:BH102" si="120">BG93*(1-IF(BH$4&lt;MAX($I$4:$AC$4),AI93,$AC93))</f>
        <v>0.49928</v>
      </c>
      <c r="BI93">
        <f t="shared" ref="BI93:BI102" si="121">BH93*(1-IF(BI$4&lt;MAX($I$4:$AC$4),AJ93,$AC93))</f>
        <v>0.49928</v>
      </c>
    </row>
    <row r="94" spans="1:61" x14ac:dyDescent="0.2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>
        <f t="shared" si="94"/>
        <v>0.51949999999999996</v>
      </c>
      <c r="AI94">
        <f t="shared" si="95"/>
        <v>0.51949999999999996</v>
      </c>
      <c r="AJ94">
        <f t="shared" si="96"/>
        <v>0.51949999999999996</v>
      </c>
      <c r="AK94">
        <f t="shared" si="97"/>
        <v>0.51949999999999996</v>
      </c>
      <c r="AL94">
        <f t="shared" si="98"/>
        <v>0.51949999999999996</v>
      </c>
      <c r="AM94">
        <f t="shared" si="99"/>
        <v>0.51949999999999996</v>
      </c>
      <c r="AN94">
        <f t="shared" si="100"/>
        <v>0.51949999999999996</v>
      </c>
      <c r="AO94">
        <f t="shared" si="101"/>
        <v>0.51949999999999996</v>
      </c>
      <c r="AP94">
        <f t="shared" si="102"/>
        <v>0.51949999999999996</v>
      </c>
      <c r="AQ94">
        <f t="shared" si="103"/>
        <v>0.51949999999999996</v>
      </c>
      <c r="AR94">
        <f t="shared" si="104"/>
        <v>0.51949999999999996</v>
      </c>
      <c r="AS94">
        <f t="shared" si="105"/>
        <v>0.51949999999999996</v>
      </c>
      <c r="AT94">
        <f t="shared" si="106"/>
        <v>0.51949999999999996</v>
      </c>
      <c r="AU94">
        <f t="shared" si="107"/>
        <v>0.51949999999999996</v>
      </c>
      <c r="AV94">
        <f t="shared" si="108"/>
        <v>0.51949999999999996</v>
      </c>
      <c r="AW94">
        <f t="shared" si="109"/>
        <v>0.51949999999999996</v>
      </c>
      <c r="AX94">
        <f t="shared" si="110"/>
        <v>0.51949999999999996</v>
      </c>
      <c r="AY94">
        <f t="shared" si="111"/>
        <v>0.51949999999999996</v>
      </c>
      <c r="AZ94">
        <f t="shared" si="112"/>
        <v>0.51949999999999996</v>
      </c>
      <c r="BA94">
        <f t="shared" si="113"/>
        <v>0.51949999999999996</v>
      </c>
      <c r="BB94">
        <f t="shared" si="114"/>
        <v>0.51949999999999996</v>
      </c>
      <c r="BC94">
        <f t="shared" si="115"/>
        <v>0.51949999999999996</v>
      </c>
      <c r="BD94">
        <f t="shared" si="116"/>
        <v>0.51949999999999996</v>
      </c>
      <c r="BE94">
        <f t="shared" si="117"/>
        <v>0.51949999999999996</v>
      </c>
      <c r="BF94">
        <f t="shared" si="118"/>
        <v>0.51949999999999996</v>
      </c>
      <c r="BG94">
        <f t="shared" si="119"/>
        <v>0.51949999999999996</v>
      </c>
      <c r="BH94">
        <f t="shared" si="120"/>
        <v>0.51949999999999996</v>
      </c>
      <c r="BI94">
        <f t="shared" si="121"/>
        <v>0.51949999999999996</v>
      </c>
    </row>
    <row r="95" spans="1:61" x14ac:dyDescent="0.2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>
        <f t="shared" si="94"/>
        <v>0.53969999999999996</v>
      </c>
      <c r="AI95">
        <f t="shared" si="95"/>
        <v>0.53969999999999996</v>
      </c>
      <c r="AJ95">
        <f t="shared" si="96"/>
        <v>0.53969999999999996</v>
      </c>
      <c r="AK95">
        <f t="shared" si="97"/>
        <v>0.53969999999999996</v>
      </c>
      <c r="AL95">
        <f t="shared" si="98"/>
        <v>0.53969999999999996</v>
      </c>
      <c r="AM95">
        <f t="shared" si="99"/>
        <v>0.53969999999999996</v>
      </c>
      <c r="AN95">
        <f t="shared" si="100"/>
        <v>0.53969999999999996</v>
      </c>
      <c r="AO95">
        <f t="shared" si="101"/>
        <v>0.53969999999999996</v>
      </c>
      <c r="AP95">
        <f t="shared" si="102"/>
        <v>0.53969999999999996</v>
      </c>
      <c r="AQ95">
        <f t="shared" si="103"/>
        <v>0.53969999999999996</v>
      </c>
      <c r="AR95">
        <f t="shared" si="104"/>
        <v>0.53969999999999996</v>
      </c>
      <c r="AS95">
        <f t="shared" si="105"/>
        <v>0.53969999999999996</v>
      </c>
      <c r="AT95">
        <f t="shared" si="106"/>
        <v>0.53969999999999996</v>
      </c>
      <c r="AU95">
        <f t="shared" si="107"/>
        <v>0.53969999999999996</v>
      </c>
      <c r="AV95">
        <f t="shared" si="108"/>
        <v>0.53969999999999996</v>
      </c>
      <c r="AW95">
        <f t="shared" si="109"/>
        <v>0.53969999999999996</v>
      </c>
      <c r="AX95">
        <f t="shared" si="110"/>
        <v>0.53969999999999996</v>
      </c>
      <c r="AY95">
        <f t="shared" si="111"/>
        <v>0.53969999999999996</v>
      </c>
      <c r="AZ95">
        <f t="shared" si="112"/>
        <v>0.53969999999999996</v>
      </c>
      <c r="BA95">
        <f t="shared" si="113"/>
        <v>0.53969999999999996</v>
      </c>
      <c r="BB95">
        <f t="shared" si="114"/>
        <v>0.53969999999999996</v>
      </c>
      <c r="BC95">
        <f t="shared" si="115"/>
        <v>0.53969999999999996</v>
      </c>
      <c r="BD95">
        <f t="shared" si="116"/>
        <v>0.53969999999999996</v>
      </c>
      <c r="BE95">
        <f t="shared" si="117"/>
        <v>0.53969999999999996</v>
      </c>
      <c r="BF95">
        <f t="shared" si="118"/>
        <v>0.53969999999999996</v>
      </c>
      <c r="BG95">
        <f t="shared" si="119"/>
        <v>0.53969999999999996</v>
      </c>
      <c r="BH95">
        <f t="shared" si="120"/>
        <v>0.53969999999999996</v>
      </c>
      <c r="BI95">
        <f t="shared" si="121"/>
        <v>0.53969999999999996</v>
      </c>
    </row>
    <row r="96" spans="1:61" x14ac:dyDescent="0.2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>
        <f t="shared" si="94"/>
        <v>0.55986999999999998</v>
      </c>
      <c r="AI96">
        <f t="shared" si="95"/>
        <v>0.55986999999999998</v>
      </c>
      <c r="AJ96">
        <f t="shared" si="96"/>
        <v>0.55986999999999998</v>
      </c>
      <c r="AK96">
        <f t="shared" si="97"/>
        <v>0.55986999999999998</v>
      </c>
      <c r="AL96">
        <f t="shared" si="98"/>
        <v>0.55986999999999998</v>
      </c>
      <c r="AM96">
        <f t="shared" si="99"/>
        <v>0.55986999999999998</v>
      </c>
      <c r="AN96">
        <f t="shared" si="100"/>
        <v>0.55986999999999998</v>
      </c>
      <c r="AO96">
        <f t="shared" si="101"/>
        <v>0.55986999999999998</v>
      </c>
      <c r="AP96">
        <f t="shared" si="102"/>
        <v>0.55986999999999998</v>
      </c>
      <c r="AQ96">
        <f t="shared" si="103"/>
        <v>0.55986999999999998</v>
      </c>
      <c r="AR96">
        <f t="shared" si="104"/>
        <v>0.55986999999999998</v>
      </c>
      <c r="AS96">
        <f t="shared" si="105"/>
        <v>0.55986999999999998</v>
      </c>
      <c r="AT96">
        <f t="shared" si="106"/>
        <v>0.55986999999999998</v>
      </c>
      <c r="AU96">
        <f t="shared" si="107"/>
        <v>0.55986999999999998</v>
      </c>
      <c r="AV96">
        <f t="shared" si="108"/>
        <v>0.55986999999999998</v>
      </c>
      <c r="AW96">
        <f t="shared" si="109"/>
        <v>0.55986999999999998</v>
      </c>
      <c r="AX96">
        <f t="shared" si="110"/>
        <v>0.55986999999999998</v>
      </c>
      <c r="AY96">
        <f t="shared" si="111"/>
        <v>0.55986999999999998</v>
      </c>
      <c r="AZ96">
        <f t="shared" si="112"/>
        <v>0.55986999999999998</v>
      </c>
      <c r="BA96">
        <f t="shared" si="113"/>
        <v>0.55986999999999998</v>
      </c>
      <c r="BB96">
        <f t="shared" si="114"/>
        <v>0.55986999999999998</v>
      </c>
      <c r="BC96">
        <f t="shared" si="115"/>
        <v>0.55986999999999998</v>
      </c>
      <c r="BD96">
        <f t="shared" si="116"/>
        <v>0.55986999999999998</v>
      </c>
      <c r="BE96">
        <f t="shared" si="117"/>
        <v>0.55986999999999998</v>
      </c>
      <c r="BF96">
        <f t="shared" si="118"/>
        <v>0.55986999999999998</v>
      </c>
      <c r="BG96">
        <f t="shared" si="119"/>
        <v>0.55986999999999998</v>
      </c>
      <c r="BH96">
        <f t="shared" si="120"/>
        <v>0.55986999999999998</v>
      </c>
      <c r="BI96">
        <f t="shared" si="121"/>
        <v>0.55986999999999998</v>
      </c>
    </row>
    <row r="97" spans="1:61" x14ac:dyDescent="0.2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>
        <f t="shared" si="94"/>
        <v>0.57999999999999996</v>
      </c>
      <c r="AI97">
        <f t="shared" si="95"/>
        <v>0.57999999999999996</v>
      </c>
      <c r="AJ97">
        <f t="shared" si="96"/>
        <v>0.57999999999999996</v>
      </c>
      <c r="AK97">
        <f t="shared" si="97"/>
        <v>0.57999999999999996</v>
      </c>
      <c r="AL97">
        <f t="shared" si="98"/>
        <v>0.57999999999999996</v>
      </c>
      <c r="AM97">
        <f t="shared" si="99"/>
        <v>0.57999999999999996</v>
      </c>
      <c r="AN97">
        <f t="shared" si="100"/>
        <v>0.57999999999999996</v>
      </c>
      <c r="AO97">
        <f t="shared" si="101"/>
        <v>0.57999999999999996</v>
      </c>
      <c r="AP97">
        <f t="shared" si="102"/>
        <v>0.57999999999999996</v>
      </c>
      <c r="AQ97">
        <f t="shared" si="103"/>
        <v>0.57999999999999996</v>
      </c>
      <c r="AR97">
        <f t="shared" si="104"/>
        <v>0.57999999999999996</v>
      </c>
      <c r="AS97">
        <f t="shared" si="105"/>
        <v>0.57999999999999996</v>
      </c>
      <c r="AT97">
        <f t="shared" si="106"/>
        <v>0.57999999999999996</v>
      </c>
      <c r="AU97">
        <f t="shared" si="107"/>
        <v>0.57999999999999996</v>
      </c>
      <c r="AV97">
        <f t="shared" si="108"/>
        <v>0.57999999999999996</v>
      </c>
      <c r="AW97">
        <f t="shared" si="109"/>
        <v>0.57999999999999996</v>
      </c>
      <c r="AX97">
        <f t="shared" si="110"/>
        <v>0.57999999999999996</v>
      </c>
      <c r="AY97">
        <f t="shared" si="111"/>
        <v>0.57999999999999996</v>
      </c>
      <c r="AZ97">
        <f t="shared" si="112"/>
        <v>0.57999999999999996</v>
      </c>
      <c r="BA97">
        <f t="shared" si="113"/>
        <v>0.57999999999999996</v>
      </c>
      <c r="BB97">
        <f t="shared" si="114"/>
        <v>0.57999999999999996</v>
      </c>
      <c r="BC97">
        <f t="shared" si="115"/>
        <v>0.57999999999999996</v>
      </c>
      <c r="BD97">
        <f t="shared" si="116"/>
        <v>0.57999999999999996</v>
      </c>
      <c r="BE97">
        <f t="shared" si="117"/>
        <v>0.57999999999999996</v>
      </c>
      <c r="BF97">
        <f t="shared" si="118"/>
        <v>0.57999999999999996</v>
      </c>
      <c r="BG97">
        <f t="shared" si="119"/>
        <v>0.57999999999999996</v>
      </c>
      <c r="BH97">
        <f t="shared" si="120"/>
        <v>0.57999999999999996</v>
      </c>
      <c r="BI97">
        <f t="shared" si="121"/>
        <v>0.57999999999999996</v>
      </c>
    </row>
    <row r="98" spans="1:61" x14ac:dyDescent="0.2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>
        <f t="shared" si="94"/>
        <v>0.6</v>
      </c>
      <c r="AI98">
        <f t="shared" si="95"/>
        <v>0.6</v>
      </c>
      <c r="AJ98">
        <f t="shared" si="96"/>
        <v>0.6</v>
      </c>
      <c r="AK98">
        <f t="shared" si="97"/>
        <v>0.6</v>
      </c>
      <c r="AL98">
        <f t="shared" si="98"/>
        <v>0.6</v>
      </c>
      <c r="AM98">
        <f t="shared" si="99"/>
        <v>0.6</v>
      </c>
      <c r="AN98">
        <f t="shared" si="100"/>
        <v>0.6</v>
      </c>
      <c r="AO98">
        <f t="shared" si="101"/>
        <v>0.6</v>
      </c>
      <c r="AP98">
        <f t="shared" si="102"/>
        <v>0.6</v>
      </c>
      <c r="AQ98">
        <f t="shared" si="103"/>
        <v>0.6</v>
      </c>
      <c r="AR98">
        <f t="shared" si="104"/>
        <v>0.6</v>
      </c>
      <c r="AS98">
        <f t="shared" si="105"/>
        <v>0.6</v>
      </c>
      <c r="AT98">
        <f t="shared" si="106"/>
        <v>0.6</v>
      </c>
      <c r="AU98">
        <f t="shared" si="107"/>
        <v>0.6</v>
      </c>
      <c r="AV98">
        <f t="shared" si="108"/>
        <v>0.6</v>
      </c>
      <c r="AW98">
        <f t="shared" si="109"/>
        <v>0.6</v>
      </c>
      <c r="AX98">
        <f t="shared" si="110"/>
        <v>0.6</v>
      </c>
      <c r="AY98">
        <f t="shared" si="111"/>
        <v>0.6</v>
      </c>
      <c r="AZ98">
        <f t="shared" si="112"/>
        <v>0.6</v>
      </c>
      <c r="BA98">
        <f t="shared" si="113"/>
        <v>0.6</v>
      </c>
      <c r="BB98">
        <f t="shared" si="114"/>
        <v>0.6</v>
      </c>
      <c r="BC98">
        <f t="shared" si="115"/>
        <v>0.6</v>
      </c>
      <c r="BD98">
        <f t="shared" si="116"/>
        <v>0.6</v>
      </c>
      <c r="BE98">
        <f t="shared" si="117"/>
        <v>0.6</v>
      </c>
      <c r="BF98">
        <f t="shared" si="118"/>
        <v>0.6</v>
      </c>
      <c r="BG98">
        <f t="shared" si="119"/>
        <v>0.6</v>
      </c>
      <c r="BH98">
        <f t="shared" si="120"/>
        <v>0.6</v>
      </c>
      <c r="BI98">
        <f t="shared" si="121"/>
        <v>0.6</v>
      </c>
    </row>
    <row r="99" spans="1:61" x14ac:dyDescent="0.2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>
        <f t="shared" si="94"/>
        <v>0.62</v>
      </c>
      <c r="AI99">
        <f t="shared" si="95"/>
        <v>0.62</v>
      </c>
      <c r="AJ99">
        <f t="shared" si="96"/>
        <v>0.62</v>
      </c>
      <c r="AK99">
        <f t="shared" si="97"/>
        <v>0.62</v>
      </c>
      <c r="AL99">
        <f t="shared" si="98"/>
        <v>0.62</v>
      </c>
      <c r="AM99">
        <f t="shared" si="99"/>
        <v>0.62</v>
      </c>
      <c r="AN99">
        <f t="shared" si="100"/>
        <v>0.62</v>
      </c>
      <c r="AO99">
        <f t="shared" si="101"/>
        <v>0.62</v>
      </c>
      <c r="AP99">
        <f t="shared" si="102"/>
        <v>0.62</v>
      </c>
      <c r="AQ99">
        <f t="shared" si="103"/>
        <v>0.62</v>
      </c>
      <c r="AR99">
        <f t="shared" si="104"/>
        <v>0.62</v>
      </c>
      <c r="AS99">
        <f t="shared" si="105"/>
        <v>0.62</v>
      </c>
      <c r="AT99">
        <f t="shared" si="106"/>
        <v>0.62</v>
      </c>
      <c r="AU99">
        <f t="shared" si="107"/>
        <v>0.62</v>
      </c>
      <c r="AV99">
        <f t="shared" si="108"/>
        <v>0.62</v>
      </c>
      <c r="AW99">
        <f t="shared" si="109"/>
        <v>0.62</v>
      </c>
      <c r="AX99">
        <f t="shared" si="110"/>
        <v>0.62</v>
      </c>
      <c r="AY99">
        <f t="shared" si="111"/>
        <v>0.62</v>
      </c>
      <c r="AZ99">
        <f t="shared" si="112"/>
        <v>0.62</v>
      </c>
      <c r="BA99">
        <f t="shared" si="113"/>
        <v>0.62</v>
      </c>
      <c r="BB99">
        <f t="shared" si="114"/>
        <v>0.62</v>
      </c>
      <c r="BC99">
        <f t="shared" si="115"/>
        <v>0.62</v>
      </c>
      <c r="BD99">
        <f t="shared" si="116"/>
        <v>0.62</v>
      </c>
      <c r="BE99">
        <f t="shared" si="117"/>
        <v>0.62</v>
      </c>
      <c r="BF99">
        <f t="shared" si="118"/>
        <v>0.62</v>
      </c>
      <c r="BG99">
        <f t="shared" si="119"/>
        <v>0.62</v>
      </c>
      <c r="BH99">
        <f t="shared" si="120"/>
        <v>0.62</v>
      </c>
      <c r="BI99">
        <f t="shared" si="121"/>
        <v>0.62</v>
      </c>
    </row>
    <row r="100" spans="1:61" x14ac:dyDescent="0.2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>
        <f t="shared" si="94"/>
        <v>0.64</v>
      </c>
      <c r="AI100">
        <f t="shared" si="95"/>
        <v>0.64</v>
      </c>
      <c r="AJ100">
        <f t="shared" si="96"/>
        <v>0.64</v>
      </c>
      <c r="AK100">
        <f t="shared" si="97"/>
        <v>0.64</v>
      </c>
      <c r="AL100">
        <f t="shared" si="98"/>
        <v>0.64</v>
      </c>
      <c r="AM100">
        <f t="shared" si="99"/>
        <v>0.64</v>
      </c>
      <c r="AN100">
        <f t="shared" si="100"/>
        <v>0.64</v>
      </c>
      <c r="AO100">
        <f t="shared" si="101"/>
        <v>0.64</v>
      </c>
      <c r="AP100">
        <f t="shared" si="102"/>
        <v>0.64</v>
      </c>
      <c r="AQ100">
        <f t="shared" si="103"/>
        <v>0.64</v>
      </c>
      <c r="AR100">
        <f t="shared" si="104"/>
        <v>0.64</v>
      </c>
      <c r="AS100">
        <f t="shared" si="105"/>
        <v>0.64</v>
      </c>
      <c r="AT100">
        <f t="shared" si="106"/>
        <v>0.64</v>
      </c>
      <c r="AU100">
        <f t="shared" si="107"/>
        <v>0.64</v>
      </c>
      <c r="AV100">
        <f t="shared" si="108"/>
        <v>0.64</v>
      </c>
      <c r="AW100">
        <f t="shared" si="109"/>
        <v>0.64</v>
      </c>
      <c r="AX100">
        <f t="shared" si="110"/>
        <v>0.64</v>
      </c>
      <c r="AY100">
        <f t="shared" si="111"/>
        <v>0.64</v>
      </c>
      <c r="AZ100">
        <f t="shared" si="112"/>
        <v>0.64</v>
      </c>
      <c r="BA100">
        <f t="shared" si="113"/>
        <v>0.64</v>
      </c>
      <c r="BB100">
        <f t="shared" si="114"/>
        <v>0.64</v>
      </c>
      <c r="BC100">
        <f t="shared" si="115"/>
        <v>0.64</v>
      </c>
      <c r="BD100">
        <f t="shared" si="116"/>
        <v>0.64</v>
      </c>
      <c r="BE100">
        <f t="shared" si="117"/>
        <v>0.64</v>
      </c>
      <c r="BF100">
        <f t="shared" si="118"/>
        <v>0.64</v>
      </c>
      <c r="BG100">
        <f t="shared" si="119"/>
        <v>0.64</v>
      </c>
      <c r="BH100">
        <f t="shared" si="120"/>
        <v>0.64</v>
      </c>
      <c r="BI100">
        <f t="shared" si="121"/>
        <v>0.64</v>
      </c>
    </row>
    <row r="101" spans="1:61" x14ac:dyDescent="0.2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>
        <f t="shared" si="94"/>
        <v>0.66</v>
      </c>
      <c r="AI101">
        <f t="shared" si="95"/>
        <v>0.66</v>
      </c>
      <c r="AJ101">
        <f t="shared" si="96"/>
        <v>0.66</v>
      </c>
      <c r="AK101">
        <f t="shared" si="97"/>
        <v>0.66</v>
      </c>
      <c r="AL101">
        <f t="shared" si="98"/>
        <v>0.66</v>
      </c>
      <c r="AM101">
        <f t="shared" si="99"/>
        <v>0.66</v>
      </c>
      <c r="AN101">
        <f t="shared" si="100"/>
        <v>0.66</v>
      </c>
      <c r="AO101">
        <f t="shared" si="101"/>
        <v>0.66</v>
      </c>
      <c r="AP101">
        <f t="shared" si="102"/>
        <v>0.66</v>
      </c>
      <c r="AQ101">
        <f t="shared" si="103"/>
        <v>0.66</v>
      </c>
      <c r="AR101">
        <f t="shared" si="104"/>
        <v>0.66</v>
      </c>
      <c r="AS101">
        <f t="shared" si="105"/>
        <v>0.66</v>
      </c>
      <c r="AT101">
        <f t="shared" si="106"/>
        <v>0.66</v>
      </c>
      <c r="AU101">
        <f t="shared" si="107"/>
        <v>0.66</v>
      </c>
      <c r="AV101">
        <f t="shared" si="108"/>
        <v>0.66</v>
      </c>
      <c r="AW101">
        <f t="shared" si="109"/>
        <v>0.66</v>
      </c>
      <c r="AX101">
        <f t="shared" si="110"/>
        <v>0.66</v>
      </c>
      <c r="AY101">
        <f t="shared" si="111"/>
        <v>0.66</v>
      </c>
      <c r="AZ101">
        <f t="shared" si="112"/>
        <v>0.66</v>
      </c>
      <c r="BA101">
        <f t="shared" si="113"/>
        <v>0.66</v>
      </c>
      <c r="BB101">
        <f t="shared" si="114"/>
        <v>0.66</v>
      </c>
      <c r="BC101">
        <f t="shared" si="115"/>
        <v>0.66</v>
      </c>
      <c r="BD101">
        <f t="shared" si="116"/>
        <v>0.66</v>
      </c>
      <c r="BE101">
        <f t="shared" si="117"/>
        <v>0.66</v>
      </c>
      <c r="BF101">
        <f t="shared" si="118"/>
        <v>0.66</v>
      </c>
      <c r="BG101">
        <f t="shared" si="119"/>
        <v>0.66</v>
      </c>
      <c r="BH101">
        <f t="shared" si="120"/>
        <v>0.66</v>
      </c>
      <c r="BI101">
        <f t="shared" si="121"/>
        <v>0.66</v>
      </c>
    </row>
    <row r="102" spans="1:61" x14ac:dyDescent="0.2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>
        <f t="shared" si="94"/>
        <v>1</v>
      </c>
      <c r="AI102">
        <f t="shared" si="95"/>
        <v>1</v>
      </c>
      <c r="AJ102">
        <f t="shared" si="96"/>
        <v>1</v>
      </c>
      <c r="AK102">
        <f t="shared" si="97"/>
        <v>1</v>
      </c>
      <c r="AL102">
        <f t="shared" si="98"/>
        <v>1</v>
      </c>
      <c r="AM102">
        <f t="shared" si="99"/>
        <v>1</v>
      </c>
      <c r="AN102">
        <f t="shared" si="100"/>
        <v>1</v>
      </c>
      <c r="AO102">
        <f t="shared" si="101"/>
        <v>1</v>
      </c>
      <c r="AP102">
        <f t="shared" si="102"/>
        <v>1</v>
      </c>
      <c r="AQ102">
        <f t="shared" si="103"/>
        <v>1</v>
      </c>
      <c r="AR102">
        <f t="shared" si="104"/>
        <v>1</v>
      </c>
      <c r="AS102">
        <f t="shared" si="105"/>
        <v>1</v>
      </c>
      <c r="AT102">
        <f t="shared" si="106"/>
        <v>1</v>
      </c>
      <c r="AU102">
        <f t="shared" si="107"/>
        <v>1</v>
      </c>
      <c r="AV102">
        <f t="shared" si="108"/>
        <v>1</v>
      </c>
      <c r="AW102">
        <f t="shared" si="109"/>
        <v>1</v>
      </c>
      <c r="AX102">
        <f t="shared" si="110"/>
        <v>1</v>
      </c>
      <c r="AY102">
        <f t="shared" si="111"/>
        <v>1</v>
      </c>
      <c r="AZ102">
        <f t="shared" si="112"/>
        <v>1</v>
      </c>
      <c r="BA102">
        <f t="shared" si="113"/>
        <v>1</v>
      </c>
      <c r="BB102">
        <f t="shared" si="114"/>
        <v>1</v>
      </c>
      <c r="BC102">
        <f t="shared" si="115"/>
        <v>1</v>
      </c>
      <c r="BD102">
        <f t="shared" si="116"/>
        <v>1</v>
      </c>
      <c r="BE102">
        <f t="shared" si="117"/>
        <v>1</v>
      </c>
      <c r="BF102">
        <f t="shared" si="118"/>
        <v>1</v>
      </c>
      <c r="BG102">
        <f t="shared" si="119"/>
        <v>1</v>
      </c>
      <c r="BH102">
        <f t="shared" si="120"/>
        <v>1</v>
      </c>
      <c r="BI102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topLeftCell="A4" workbookViewId="0">
      <selection activeCell="X13" sqref="X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82" t="s">
        <v>121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83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83" t="s">
        <v>116</v>
      </c>
      <c r="E6" s="16">
        <v>60</v>
      </c>
    </row>
    <row r="7" spans="1:24" ht="12.75" customHeight="1" x14ac:dyDescent="0.15">
      <c r="A7" s="83" t="s">
        <v>117</v>
      </c>
      <c r="E7" s="16">
        <v>105</v>
      </c>
    </row>
    <row r="8" spans="1:24" ht="12.75" customHeight="1" x14ac:dyDescent="0.15">
      <c r="A8" s="83" t="s">
        <v>118</v>
      </c>
      <c r="E8" s="16">
        <v>2015</v>
      </c>
    </row>
    <row r="9" spans="1:24" ht="12.75" customHeight="1" x14ac:dyDescent="0.15">
      <c r="A9" s="83" t="s">
        <v>119</v>
      </c>
      <c r="E9" s="16">
        <v>2035</v>
      </c>
    </row>
    <row r="10" spans="1:24" ht="12.75" customHeight="1" x14ac:dyDescent="0.15">
      <c r="A10" s="83"/>
    </row>
    <row r="11" spans="1:24" ht="12.75" customHeight="1" x14ac:dyDescent="0.15">
      <c r="B11" s="84" t="s">
        <v>5</v>
      </c>
      <c r="C11" s="84"/>
      <c r="D11" s="84" t="s">
        <v>0</v>
      </c>
    </row>
    <row r="12" spans="1:24" ht="12.75" customHeight="1" x14ac:dyDescent="0.15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15">
      <c r="B13" s="84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84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84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84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84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84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84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84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84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84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84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84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84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84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84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84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84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84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84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84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84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84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84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84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84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84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84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84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84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84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84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84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84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84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84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84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84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84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84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84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84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84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84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84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84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84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82" t="s">
        <v>122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83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83" t="s">
        <v>116</v>
      </c>
      <c r="E6" s="16">
        <v>60</v>
      </c>
    </row>
    <row r="7" spans="1:24" ht="12.75" customHeight="1" x14ac:dyDescent="0.15">
      <c r="A7" s="83" t="s">
        <v>117</v>
      </c>
      <c r="E7" s="16">
        <v>105</v>
      </c>
    </row>
    <row r="8" spans="1:24" ht="12.75" customHeight="1" x14ac:dyDescent="0.15">
      <c r="A8" s="83" t="s">
        <v>118</v>
      </c>
      <c r="E8" s="16">
        <v>2015</v>
      </c>
    </row>
    <row r="9" spans="1:24" ht="12.75" customHeight="1" x14ac:dyDescent="0.15">
      <c r="A9" s="83" t="s">
        <v>119</v>
      </c>
      <c r="E9" s="16">
        <v>2035</v>
      </c>
    </row>
    <row r="10" spans="1:24" ht="12.75" customHeight="1" x14ac:dyDescent="0.15">
      <c r="A10" s="83"/>
    </row>
    <row r="11" spans="1:24" ht="12.75" customHeight="1" x14ac:dyDescent="0.15">
      <c r="B11" s="84" t="s">
        <v>5</v>
      </c>
      <c r="C11" s="84"/>
      <c r="D11" s="84" t="s">
        <v>0</v>
      </c>
    </row>
    <row r="12" spans="1:24" ht="12.75" customHeight="1" x14ac:dyDescent="0.15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15">
      <c r="B13" s="84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15">
      <c r="B14" s="84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15">
      <c r="B15" s="84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15">
      <c r="B16" s="84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15">
      <c r="B17" s="84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15">
      <c r="B18" s="84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15">
      <c r="B19" s="84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15">
      <c r="B20" s="84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15">
      <c r="B21" s="84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15">
      <c r="B22" s="84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15">
      <c r="B23" s="84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15">
      <c r="B24" s="84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15">
      <c r="B25" s="84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15">
      <c r="B26" s="84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15">
      <c r="B27" s="84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15">
      <c r="B28" s="84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15">
      <c r="B29" s="84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15">
      <c r="B30" s="84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15">
      <c r="B31" s="84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15">
      <c r="B32" s="84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15">
      <c r="B33" s="84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15">
      <c r="B34" s="84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15">
      <c r="B35" s="84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15">
      <c r="B36" s="84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15">
      <c r="B37" s="84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15">
      <c r="B38" s="84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15">
      <c r="B39" s="84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15">
      <c r="B40" s="84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15">
      <c r="B41" s="84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15">
      <c r="B42" s="84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15">
      <c r="B43" s="84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15">
      <c r="B44" s="84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15">
      <c r="B45" s="84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15">
      <c r="B46" s="84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15">
      <c r="B47" s="84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15">
      <c r="B48" s="84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15">
      <c r="B49" s="84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15">
      <c r="B50" s="84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15">
      <c r="B51" s="84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15">
      <c r="B52" s="84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15">
      <c r="B53" s="84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15">
      <c r="B54" s="84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15">
      <c r="B55" s="84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15">
      <c r="B56" s="84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15">
      <c r="B57" s="84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15">
      <c r="B58" s="84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topLeftCell="B7" workbookViewId="0">
      <selection activeCell="U18" sqref="U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2">
      <c r="A1" s="82" t="s">
        <v>123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83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83" t="s">
        <v>116</v>
      </c>
      <c r="E6" s="16">
        <v>60</v>
      </c>
    </row>
    <row r="7" spans="1:115" ht="12.75" customHeight="1" x14ac:dyDescent="0.15">
      <c r="A7" s="83" t="s">
        <v>117</v>
      </c>
      <c r="E7" s="16">
        <v>115</v>
      </c>
    </row>
    <row r="8" spans="1:115" ht="12.75" customHeight="1" x14ac:dyDescent="0.15">
      <c r="A8" s="83" t="s">
        <v>118</v>
      </c>
      <c r="E8" s="16">
        <v>2014</v>
      </c>
    </row>
    <row r="9" spans="1:115" ht="12.75" customHeight="1" x14ac:dyDescent="0.15">
      <c r="A9" s="83" t="s">
        <v>119</v>
      </c>
      <c r="E9" s="16">
        <v>2125</v>
      </c>
    </row>
    <row r="10" spans="1:115" ht="12.75" customHeight="1" x14ac:dyDescent="0.15">
      <c r="A10" s="83"/>
    </row>
    <row r="11" spans="1:115" ht="12.75" customHeight="1" x14ac:dyDescent="0.15">
      <c r="B11" s="84" t="s">
        <v>5</v>
      </c>
      <c r="C11" s="84"/>
      <c r="D11" s="84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15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15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15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15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15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15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15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15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15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15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15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15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15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15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15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15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15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15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15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15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15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15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15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15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15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15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15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15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15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15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15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15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15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15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15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15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15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15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15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15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15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15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126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15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15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15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15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15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15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15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15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15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15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15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15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15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15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15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15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15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15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15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15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15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15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15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15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15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15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15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15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15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15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15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15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15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15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15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15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15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15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15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L18" sqref="L18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125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15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15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15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15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15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15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15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15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15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15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15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15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15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15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15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15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15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15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15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15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15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15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15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15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15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15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15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15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15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15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15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15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15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15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15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15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15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15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15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15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15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15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15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15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15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15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15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15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15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15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15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15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15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/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127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15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15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15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15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15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15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15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15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15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15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15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15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15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15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15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15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15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15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15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15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15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15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15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15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15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15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15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15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15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15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15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15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15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15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15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15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15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15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15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15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15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15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15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15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15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15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15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15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15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15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15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15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workbookViewId="0">
      <selection activeCell="D21" sqref="D21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128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15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15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15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15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15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15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15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15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15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15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15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15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15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15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15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15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15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15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15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15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15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15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15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15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15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15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15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15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15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15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15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15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15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15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15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15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15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15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15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15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15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15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15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15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15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15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15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15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15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15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15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15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15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15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P19" sqref="P19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115" ht="18" customHeight="1" x14ac:dyDescent="0.15">
      <c r="A1" s="16" t="s">
        <v>129</v>
      </c>
    </row>
    <row r="2" spans="1:115" ht="12.75" customHeight="1" x14ac:dyDescent="0.15"/>
    <row r="3" spans="1:115" ht="12.75" customHeight="1" x14ac:dyDescent="0.15"/>
    <row r="4" spans="1:115" ht="12.75" customHeight="1" x14ac:dyDescent="0.15">
      <c r="A4" s="16" t="s">
        <v>124</v>
      </c>
    </row>
    <row r="5" spans="1:115" ht="12.75" customHeight="1" x14ac:dyDescent="0.15">
      <c r="A5" s="16" t="s">
        <v>115</v>
      </c>
    </row>
    <row r="6" spans="1:115" ht="12.75" customHeight="1" x14ac:dyDescent="0.15">
      <c r="A6" s="16" t="s">
        <v>116</v>
      </c>
      <c r="E6" s="16">
        <v>60</v>
      </c>
    </row>
    <row r="7" spans="1:115" ht="12.75" customHeight="1" x14ac:dyDescent="0.15">
      <c r="A7" s="16" t="s">
        <v>117</v>
      </c>
      <c r="E7" s="16">
        <v>115</v>
      </c>
    </row>
    <row r="8" spans="1:115" ht="12.75" customHeight="1" x14ac:dyDescent="0.15">
      <c r="A8" s="16" t="s">
        <v>118</v>
      </c>
      <c r="E8" s="16">
        <v>2014</v>
      </c>
    </row>
    <row r="9" spans="1:115" ht="12.75" customHeight="1" x14ac:dyDescent="0.15">
      <c r="A9" s="16" t="s">
        <v>119</v>
      </c>
      <c r="E9" s="16">
        <v>2125</v>
      </c>
    </row>
    <row r="10" spans="1:115" ht="12.75" customHeight="1" x14ac:dyDescent="0.15"/>
    <row r="11" spans="1:115" ht="12.75" customHeight="1" x14ac:dyDescent="0.15">
      <c r="B11" s="16" t="s">
        <v>5</v>
      </c>
      <c r="D11" s="16" t="s">
        <v>0</v>
      </c>
    </row>
    <row r="12" spans="1:115" ht="12.75" customHeight="1" x14ac:dyDescent="0.15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15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15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15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15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15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15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15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15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15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15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15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15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15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15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15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15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15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15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15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15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15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15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15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15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15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15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15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15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15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15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15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15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15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15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15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15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15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15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15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15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15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15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15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15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15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15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15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15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15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15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15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15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15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15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15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15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15"/>
    <row r="70" spans="2:115" ht="12.75" customHeight="1" x14ac:dyDescent="0.15"/>
    <row r="71" spans="2:115" ht="12.75" customHeight="1" x14ac:dyDescent="0.15"/>
    <row r="72" spans="2:115" ht="12.75" customHeight="1" x14ac:dyDescent="0.15"/>
    <row r="73" spans="2:115" ht="12.75" customHeight="1" x14ac:dyDescent="0.15"/>
    <row r="74" spans="2:115" ht="12.75" customHeight="1" x14ac:dyDescent="0.15"/>
    <row r="75" spans="2:115" ht="12.75" customHeight="1" x14ac:dyDescent="0.15"/>
    <row r="76" spans="2:115" ht="12.75" customHeight="1" x14ac:dyDescent="0.15"/>
    <row r="77" spans="2:115" ht="12.75" customHeight="1" x14ac:dyDescent="0.15"/>
    <row r="78" spans="2:115" ht="12.75" customHeight="1" x14ac:dyDescent="0.15"/>
    <row r="79" spans="2:115" ht="12.75" customHeight="1" x14ac:dyDescent="0.15"/>
    <row r="80" spans="2:1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68"/>
  <sheetViews>
    <sheetView workbookViewId="0">
      <selection activeCell="J4" sqref="J4"/>
    </sheetView>
  </sheetViews>
  <sheetFormatPr baseColWidth="10" defaultRowHeight="15" x14ac:dyDescent="0.2"/>
  <sheetData>
    <row r="1" spans="1:115" x14ac:dyDescent="0.2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H'!AG47</f>
        <v>8.7240000000000009E-3</v>
      </c>
      <c r="E13" s="16">
        <f>'Table de mortalité H'!AH47</f>
        <v>8.5547544000000014E-3</v>
      </c>
      <c r="F13" s="16">
        <f>'Table de mortalité H'!AI47</f>
        <v>8.3930695418400012E-3</v>
      </c>
      <c r="G13" s="16">
        <f>'Table de mortalité H'!AJ47</f>
        <v>8.2386370622701457E-3</v>
      </c>
      <c r="H13" s="16">
        <f>'Table de mortalité H'!AK47</f>
        <v>8.0919893225617368E-3</v>
      </c>
      <c r="I13" s="16">
        <f>'Table de mortalité H'!AL47</f>
        <v>7.9536163051459313E-3</v>
      </c>
      <c r="J13" s="16">
        <f>'Table de mortalité H'!AM47</f>
        <v>7.822381636111023E-3</v>
      </c>
      <c r="K13" s="16">
        <f>'Table de mortalité H'!AN47</f>
        <v>7.6987880062604685E-3</v>
      </c>
      <c r="L13" s="16">
        <f>'Table de mortalité H'!AO47</f>
        <v>7.5825363073659356E-3</v>
      </c>
      <c r="M13" s="16">
        <f>'Table de mortalité H'!AP47</f>
        <v>7.4733477845398662E-3</v>
      </c>
      <c r="N13" s="16">
        <f>'Table de mortalité H'!AQ47</f>
        <v>7.3709629198916698E-3</v>
      </c>
      <c r="O13" s="16">
        <f>'Table de mortalité H'!AR47</f>
        <v>7.2751404019330782E-3</v>
      </c>
      <c r="P13" s="16">
        <f>'Table de mortalité H'!AS47</f>
        <v>7.1849286609491081E-3</v>
      </c>
      <c r="Q13" s="16">
        <f>'Table de mortalité H'!AT47</f>
        <v>7.1001465027499084E-3</v>
      </c>
      <c r="R13" s="16">
        <f>'Table de mortalité H'!AU47</f>
        <v>7.0199148472688344E-3</v>
      </c>
      <c r="S13" s="16">
        <f>'Table de mortalité H'!AV47</f>
        <v>6.9433977754336041E-3</v>
      </c>
      <c r="T13" s="16">
        <f>'Table de mortalité H'!AW47</f>
        <v>6.8704920987915519E-3</v>
      </c>
      <c r="U13" s="16">
        <f>'Table de mortalité H'!AX47</f>
        <v>6.8004130793838779E-3</v>
      </c>
      <c r="V13" s="16">
        <f>'Table de mortalité H'!AY47</f>
        <v>6.7317289072821003E-3</v>
      </c>
      <c r="W13" s="16">
        <f>'Table de mortalité H'!AZ47</f>
        <v>6.6644116182092792E-3</v>
      </c>
      <c r="X13" s="16">
        <f>'Table de mortalité H'!BA47</f>
        <v>6.5977675020271864E-3</v>
      </c>
      <c r="Y13" s="16">
        <f>'Table de mortalité H'!BB47</f>
        <v>6.5317898270069149E-3</v>
      </c>
      <c r="Z13" s="16">
        <f>'Table de mortalité H'!BC47</f>
        <v>6.4664719287368458E-3</v>
      </c>
      <c r="AA13" s="16">
        <f>'Table de mortalité H'!BD47</f>
        <v>6.4018072094494775E-3</v>
      </c>
      <c r="AB13" s="16">
        <f>'Table de mortalité H'!BE47</f>
        <v>6.3377891373549823E-3</v>
      </c>
      <c r="AC13" s="16">
        <f>'Table de mortalité H'!BF47</f>
        <v>6.2744112459814328E-3</v>
      </c>
      <c r="AD13" s="16">
        <f>'Table de mortalité H'!BG47</f>
        <v>6.2116671335216188E-3</v>
      </c>
      <c r="AE13" s="16">
        <f>'Table de mortalité H'!BH47</f>
        <v>6.1495504621864022E-3</v>
      </c>
      <c r="AF13" s="16">
        <f>'Table de mortalité H'!BI47</f>
        <v>6.0880549575645379E-3</v>
      </c>
      <c r="AG13" s="16">
        <f>AF13*(1-'Table de mortalité H'!$AC47)</f>
        <v>6.0271744079888924E-3</v>
      </c>
      <c r="AH13" s="16">
        <f>AG13*(1-'Table de mortalité H'!$AC47)</f>
        <v>5.9669026639090038E-3</v>
      </c>
      <c r="AI13" s="16">
        <f>AH13*(1-'Table de mortalité H'!$AC47)</f>
        <v>5.9072336372699135E-3</v>
      </c>
      <c r="AJ13" s="16">
        <f>AI13*(1-'Table de mortalité H'!$AC47)</f>
        <v>5.8481613008972144E-3</v>
      </c>
      <c r="AK13" s="16">
        <f>AJ13*(1-'Table de mortalité H'!$AC47)</f>
        <v>5.7896796878882419E-3</v>
      </c>
      <c r="AL13" s="16">
        <f>AK13*(1-'Table de mortalité H'!$AC47)</f>
        <v>5.7317828910093595E-3</v>
      </c>
      <c r="AM13" s="16">
        <f>AL13*(1-'Table de mortalité H'!$AC47)</f>
        <v>5.6744650620992659E-3</v>
      </c>
      <c r="AN13" s="16">
        <f>AM13*(1-'Table de mortalité H'!$AC47)</f>
        <v>5.617720411478273E-3</v>
      </c>
      <c r="AO13" s="16">
        <f>AN13*(1-'Table de mortalité H'!$AC47)</f>
        <v>5.5615432073634905E-3</v>
      </c>
      <c r="AP13" s="16">
        <f>AO13*(1-'Table de mortalité H'!$AC47)</f>
        <v>5.5059277752898556E-3</v>
      </c>
      <c r="AQ13" s="16">
        <f>AP13*(1-'Table de mortalité H'!$AC47)</f>
        <v>5.4508684975369572E-3</v>
      </c>
      <c r="AR13" s="16">
        <f>AQ13*(1-'Table de mortalité H'!$AC47)</f>
        <v>5.3963598125615873E-3</v>
      </c>
      <c r="AS13" s="16">
        <f>AR13*(1-'Table de mortalité H'!$AC47)</f>
        <v>5.3423962144359717E-3</v>
      </c>
      <c r="AT13" s="16">
        <f>AS13*(1-'Table de mortalité H'!$AC47)</f>
        <v>5.2889722522916124E-3</v>
      </c>
      <c r="AU13" s="16">
        <f>AT13*(1-'Table de mortalité H'!$AC47)</f>
        <v>5.2360825297686963E-3</v>
      </c>
      <c r="AV13" s="16">
        <f>AU13*(1-'Table de mortalité H'!$AC47)</f>
        <v>5.1837217044710089E-3</v>
      </c>
      <c r="AW13" s="16">
        <f>AV13*(1-'Table de mortalité H'!$AC47)</f>
        <v>5.1318844874262987E-3</v>
      </c>
      <c r="AX13" s="16">
        <f>AW13*(1-'Table de mortalité H'!$AC47)</f>
        <v>5.0805656425520354E-3</v>
      </c>
      <c r="AY13" s="16">
        <f>AX13*(1-'Table de mortalité H'!$AC47)</f>
        <v>5.0297599861265146E-3</v>
      </c>
      <c r="AZ13" s="16">
        <f>AY13*(1-'Table de mortalité H'!$AC47)</f>
        <v>4.9794623862652494E-3</v>
      </c>
      <c r="BA13" s="16">
        <f>AZ13*(1-'Table de mortalité H'!$AC47)</f>
        <v>4.9296677624025972E-3</v>
      </c>
      <c r="BB13" s="16">
        <f>BA13*(1-'Table de mortalité H'!$AC47)</f>
        <v>4.880371084778571E-3</v>
      </c>
      <c r="BC13" s="16">
        <f>BB13*(1-'Table de mortalité H'!$AC47)</f>
        <v>4.8315673739307849E-3</v>
      </c>
      <c r="BD13" s="16">
        <f>BC13*(1-'Table de mortalité H'!$AC47)</f>
        <v>4.7832517001914774E-3</v>
      </c>
      <c r="BE13" s="16">
        <f>BD13*(1-'Table de mortalité H'!$AC47)</f>
        <v>4.7354191831895627E-3</v>
      </c>
      <c r="BF13" s="16">
        <f>BE13*(1-'Table de mortalité H'!$AC47)</f>
        <v>4.6880649913576674E-3</v>
      </c>
      <c r="BG13" s="16">
        <f>BF13*(1-'Table de mortalité H'!$AC47)</f>
        <v>4.6411843414440905E-3</v>
      </c>
      <c r="BH13" s="16">
        <f>BG13*(1-'Table de mortalité H'!$AC47)</f>
        <v>4.5947724980296492E-3</v>
      </c>
      <c r="BI13" s="16">
        <f>BH13*(1-'Table de mortalité H'!$AC47)</f>
        <v>4.5488247730493528E-3</v>
      </c>
      <c r="BJ13" s="16">
        <f>BI13*(1-'Table de mortalité H'!$AC47)</f>
        <v>4.5033365253188589E-3</v>
      </c>
      <c r="BK13" s="16">
        <f>BJ13*(1-'Table de mortalité H'!$AC47)</f>
        <v>4.4583031600656702E-3</v>
      </c>
      <c r="BL13" s="16">
        <f>BK13*(1-'Table de mortalité H'!$AC47)</f>
        <v>4.4137201284650132E-3</v>
      </c>
      <c r="BM13" s="16">
        <f>BL13*(1-'Table de mortalité H'!$AC47)</f>
        <v>4.3695829271803632E-3</v>
      </c>
      <c r="BN13" s="16">
        <f>BM13*(1-'Table de mortalité H'!$AC47)</f>
        <v>4.3258870979085593E-3</v>
      </c>
      <c r="BO13" s="16">
        <f>BN13*(1-'Table de mortalité H'!$AC47)</f>
        <v>4.2826282269294736E-3</v>
      </c>
      <c r="BP13" s="16">
        <f>BO13*(1-'Table de mortalité H'!$AC47)</f>
        <v>4.2398019446601787E-3</v>
      </c>
      <c r="BQ13" s="16">
        <f>BP13*(1-'Table de mortalité H'!$AC47)</f>
        <v>4.1974039252135765E-3</v>
      </c>
      <c r="BR13" s="16">
        <f>BQ13*(1-'Table de mortalité H'!$AC47)</f>
        <v>4.1554298859614409E-3</v>
      </c>
      <c r="BS13" s="16">
        <f>BR13*(1-'Table de mortalité H'!$AC47)</f>
        <v>4.1138755871018267E-3</v>
      </c>
      <c r="BT13" s="16">
        <f>BS13*(1-'Table de mortalité H'!$AC47)</f>
        <v>4.0727368312308086E-3</v>
      </c>
      <c r="BU13" s="16">
        <f>BT13*(1-'Table de mortalité H'!$AC47)</f>
        <v>4.0320094629185E-3</v>
      </c>
      <c r="BV13" s="16">
        <f>BU13*(1-'Table de mortalité H'!$AC47)</f>
        <v>3.9916893682893154E-3</v>
      </c>
      <c r="BW13" s="16">
        <f>BV13*(1-'Table de mortalité H'!$AC47)</f>
        <v>3.951772474606422E-3</v>
      </c>
      <c r="BX13" s="16">
        <f>BW13*(1-'Table de mortalité H'!$AC47)</f>
        <v>3.9122547498603574E-3</v>
      </c>
      <c r="BY13" s="16">
        <f>BX13*(1-'Table de mortalité H'!$AC47)</f>
        <v>3.8731322023617537E-3</v>
      </c>
      <c r="BZ13" s="16">
        <f>BY13*(1-'Table de mortalité H'!$AC47)</f>
        <v>3.8344008803381361E-3</v>
      </c>
      <c r="CA13" s="16">
        <f>BZ13*(1-'Table de mortalité H'!$AC47)</f>
        <v>3.7960568715347549E-3</v>
      </c>
      <c r="CB13" s="16">
        <f>CA13*(1-'Table de mortalité H'!$AC47)</f>
        <v>3.7580963028194074E-3</v>
      </c>
      <c r="CC13" s="16">
        <f>CB13*(1-'Table de mortalité H'!$AC47)</f>
        <v>3.7205153397912132E-3</v>
      </c>
      <c r="CD13" s="16">
        <f>CC13*(1-'Table de mortalité H'!$AC47)</f>
        <v>3.6833101863933009E-3</v>
      </c>
      <c r="CE13" s="16">
        <f>CD13*(1-'Table de mortalité H'!$AC47)</f>
        <v>3.6464770845293678E-3</v>
      </c>
      <c r="CF13" s="16">
        <f>CE13*(1-'Table de mortalité H'!$AC47)</f>
        <v>3.6100123136840741E-3</v>
      </c>
      <c r="CG13" s="16">
        <f>CF13*(1-'Table de mortalité H'!$AC47)</f>
        <v>3.5739121905472332E-3</v>
      </c>
      <c r="CH13" s="16">
        <f>CG13*(1-'Table de mortalité H'!$AC47)</f>
        <v>3.538173068641761E-3</v>
      </c>
      <c r="CI13" s="16">
        <f>CH13*(1-'Table de mortalité H'!$AC47)</f>
        <v>3.5027913379553433E-3</v>
      </c>
      <c r="CJ13" s="16">
        <f>CI13*(1-'Table de mortalité H'!$AC47)</f>
        <v>3.4677634245757899E-3</v>
      </c>
      <c r="CK13" s="16">
        <f>CJ13*(1-'Table de mortalité H'!$AC47)</f>
        <v>3.4330857903300321E-3</v>
      </c>
      <c r="CL13" s="16">
        <f>CK13*(1-'Table de mortalité H'!$AC47)</f>
        <v>3.3987549324267317E-3</v>
      </c>
      <c r="CM13" s="16">
        <f>CL13*(1-'Table de mortalité H'!$AC47)</f>
        <v>3.3647673831024645E-3</v>
      </c>
      <c r="CN13" s="16">
        <f>CM13*(1-'Table de mortalité H'!$AC47)</f>
        <v>3.3311197092714398E-3</v>
      </c>
      <c r="CO13" s="16">
        <f>CN13*(1-'Table de mortalité H'!$AC47)</f>
        <v>3.2978085121787254E-3</v>
      </c>
      <c r="CP13" s="16">
        <f>CO13*(1-'Table de mortalité H'!$AC47)</f>
        <v>3.2648304270569382E-3</v>
      </c>
      <c r="CQ13" s="16">
        <f>CP13*(1-'Table de mortalité H'!$AC47)</f>
        <v>3.2321821227863689E-3</v>
      </c>
      <c r="CR13" s="16">
        <f>CQ13*(1-'Table de mortalité H'!$AC47)</f>
        <v>3.1998603015585053E-3</v>
      </c>
      <c r="CS13" s="16">
        <f>CR13*(1-'Table de mortalité H'!$AC47)</f>
        <v>3.1678616985429202E-3</v>
      </c>
      <c r="CT13" s="16">
        <f>CS13*(1-'Table de mortalité H'!$AC47)</f>
        <v>3.1361830815574911E-3</v>
      </c>
      <c r="CU13" s="16">
        <f>CT13*(1-'Table de mortalité H'!$AC47)</f>
        <v>3.1048212507419162E-3</v>
      </c>
      <c r="CV13" s="16">
        <f>CU13*(1-'Table de mortalité H'!$AC47)</f>
        <v>3.0737730382344969E-3</v>
      </c>
      <c r="CW13" s="16">
        <f>CV13*(1-'Table de mortalité H'!$AC47)</f>
        <v>3.0430353078521517E-3</v>
      </c>
      <c r="CX13" s="16">
        <f>CW13*(1-'Table de mortalité H'!$AC47)</f>
        <v>3.0126049547736303E-3</v>
      </c>
      <c r="CY13" s="16">
        <f>CX13*(1-'Table de mortalité H'!$AC47)</f>
        <v>2.982478905225894E-3</v>
      </c>
      <c r="CZ13" s="16">
        <f>CY13*(1-'Table de mortalité H'!$AC47)</f>
        <v>2.9526541161736353E-3</v>
      </c>
      <c r="DA13" s="16">
        <f>CZ13*(1-'Table de mortalité H'!$AC47)</f>
        <v>2.923127575011899E-3</v>
      </c>
      <c r="DB13" s="16">
        <f>DA13*(1-'Table de mortalité H'!$AC47)</f>
        <v>2.8938962992617798E-3</v>
      </c>
      <c r="DC13" s="16">
        <f>DB13*(1-'Table de mortalité H'!$AC47)</f>
        <v>2.8649573362691618E-3</v>
      </c>
      <c r="DD13" s="16">
        <f>DC13*(1-'Table de mortalité H'!$AC47)</f>
        <v>2.8363077629064704E-3</v>
      </c>
      <c r="DE13" s="16">
        <f>DD13*(1-'Table de mortalité H'!$AC47)</f>
        <v>2.8079446852774057E-3</v>
      </c>
      <c r="DF13" s="16">
        <f>DE13*(1-'Table de mortalité H'!$AC47)</f>
        <v>2.7798652384246315E-3</v>
      </c>
      <c r="DG13" s="16">
        <f>DF13*(1-'Table de mortalité H'!$AC47)</f>
        <v>2.7520665860403851E-3</v>
      </c>
      <c r="DH13" s="16">
        <f>DG13*(1-'Table de mortalité H'!$AC47)</f>
        <v>2.7245459201799813E-3</v>
      </c>
      <c r="DI13" s="16">
        <f>DH13*(1-'Table de mortalité H'!$AC47)</f>
        <v>2.6973004609781815E-3</v>
      </c>
      <c r="DJ13" s="16">
        <f>DI13*(1-'Table de mortalité H'!$AC47)</f>
        <v>2.6703274563683998E-3</v>
      </c>
      <c r="DK13" s="16">
        <f>DJ13*(1-'Table de mortalité H'!$AC47)</f>
        <v>2.6436241818047156E-3</v>
      </c>
    </row>
    <row r="14" spans="1:115" x14ac:dyDescent="0.2">
      <c r="A14" s="16"/>
      <c r="B14" s="16">
        <v>61</v>
      </c>
      <c r="C14" s="16"/>
      <c r="D14" s="16">
        <f>'Table de mortalité H'!AG48</f>
        <v>9.3653E-3</v>
      </c>
      <c r="E14" s="16">
        <f>'Table de mortalité H'!AH48</f>
        <v>9.1836131799999995E-3</v>
      </c>
      <c r="F14" s="16">
        <f>'Table de mortalité H'!AI48</f>
        <v>9.0100428908979988E-3</v>
      </c>
      <c r="G14" s="16">
        <f>'Table de mortalité H'!AJ48</f>
        <v>8.8451591059945656E-3</v>
      </c>
      <c r="H14" s="16">
        <f>'Table de mortalité H'!AK48</f>
        <v>8.6885997898184606E-3</v>
      </c>
      <c r="I14" s="16">
        <f>'Table de mortalité H'!AL48</f>
        <v>8.5408935933915468E-3</v>
      </c>
      <c r="J14" s="16">
        <f>'Table de mortalité H'!AM48</f>
        <v>8.401677027819264E-3</v>
      </c>
      <c r="K14" s="16">
        <f>'Table de mortalité H'!AN48</f>
        <v>8.2697706984825019E-3</v>
      </c>
      <c r="L14" s="16">
        <f>'Table de mortalité H'!AO48</f>
        <v>8.1457241380052635E-3</v>
      </c>
      <c r="M14" s="16">
        <f>'Table de mortalité H'!AP48</f>
        <v>8.0292402828317892E-3</v>
      </c>
      <c r="N14" s="16">
        <f>'Table de mortalité H'!AQ48</f>
        <v>7.9200426149852766E-3</v>
      </c>
      <c r="O14" s="16">
        <f>'Table de mortalité H'!AR48</f>
        <v>7.817874065251966E-3</v>
      </c>
      <c r="P14" s="16">
        <f>'Table de mortalité H'!AS48</f>
        <v>7.7217142142493667E-3</v>
      </c>
      <c r="Q14" s="16">
        <f>'Table de mortalité H'!AT48</f>
        <v>7.6305979865212243E-3</v>
      </c>
      <c r="R14" s="16">
        <f>'Table de mortalité H'!AU48</f>
        <v>7.5443722292735348E-3</v>
      </c>
      <c r="S14" s="16">
        <f>'Table de mortalité H'!AV48</f>
        <v>7.4628930091973807E-3</v>
      </c>
      <c r="T14" s="16">
        <f>'Table de mortalité H'!AW48</f>
        <v>7.3845326326008086E-3</v>
      </c>
      <c r="U14" s="16">
        <f>'Table de mortalité H'!AX48</f>
        <v>7.3092103997482805E-3</v>
      </c>
      <c r="V14" s="16">
        <f>'Table de mortalité H'!AY48</f>
        <v>7.2353873747108225E-3</v>
      </c>
      <c r="W14" s="16">
        <f>'Table de mortalité H'!AZ48</f>
        <v>7.1630335009637142E-3</v>
      </c>
      <c r="X14" s="16">
        <f>'Table de mortalité H'!BA48</f>
        <v>7.0914031659540773E-3</v>
      </c>
      <c r="Y14" s="16">
        <f>'Table de mortalité H'!BB48</f>
        <v>7.0204891342945368E-3</v>
      </c>
      <c r="Z14" s="16">
        <f>'Table de mortalité H'!BC48</f>
        <v>6.9502842429515913E-3</v>
      </c>
      <c r="AA14" s="16">
        <f>'Table de mortalité H'!BD48</f>
        <v>6.8807814005220755E-3</v>
      </c>
      <c r="AB14" s="16">
        <f>'Table de mortalité H'!BE48</f>
        <v>6.8119735865168549E-3</v>
      </c>
      <c r="AC14" s="16">
        <f>'Table de mortalité H'!BF48</f>
        <v>6.7438538506516864E-3</v>
      </c>
      <c r="AD14" s="16">
        <f>'Table de mortalité H'!BG48</f>
        <v>6.6764153121451697E-3</v>
      </c>
      <c r="AE14" s="16">
        <f>'Table de mortalité H'!BH48</f>
        <v>6.609651159023718E-3</v>
      </c>
      <c r="AF14" s="16">
        <f>'Table de mortalité H'!BI48</f>
        <v>6.543554647433481E-3</v>
      </c>
      <c r="AG14" s="16">
        <f>AF14*(1-'Table de mortalité H'!$AC48)</f>
        <v>6.4781191009591465E-3</v>
      </c>
      <c r="AH14" s="16">
        <f>AG14*(1-'Table de mortalité H'!$AC48)</f>
        <v>6.4133379099495548E-3</v>
      </c>
      <c r="AI14" s="16">
        <f>AH14*(1-'Table de mortalité H'!$AC48)</f>
        <v>6.349204530850059E-3</v>
      </c>
      <c r="AJ14" s="16">
        <f>AI14*(1-'Table de mortalité H'!$AC48)</f>
        <v>6.2857124855415581E-3</v>
      </c>
      <c r="AK14" s="16">
        <f>AJ14*(1-'Table de mortalité H'!$AC48)</f>
        <v>6.2228553606861426E-3</v>
      </c>
      <c r="AL14" s="16">
        <f>AK14*(1-'Table de mortalité H'!$AC48)</f>
        <v>6.1606268070792808E-3</v>
      </c>
      <c r="AM14" s="16">
        <f>AL14*(1-'Table de mortalité H'!$AC48)</f>
        <v>6.0990205390084882E-3</v>
      </c>
      <c r="AN14" s="16">
        <f>AM14*(1-'Table de mortalité H'!$AC48)</f>
        <v>6.0380303336184035E-3</v>
      </c>
      <c r="AO14" s="16">
        <f>AN14*(1-'Table de mortalité H'!$AC48)</f>
        <v>5.9776500302822196E-3</v>
      </c>
      <c r="AP14" s="16">
        <f>AO14*(1-'Table de mortalité H'!$AC48)</f>
        <v>5.9178735299793978E-3</v>
      </c>
      <c r="AQ14" s="16">
        <f>AP14*(1-'Table de mortalité H'!$AC48)</f>
        <v>5.8586947946796036E-3</v>
      </c>
      <c r="AR14" s="16">
        <f>AQ14*(1-'Table de mortalité H'!$AC48)</f>
        <v>5.8001078467328077E-3</v>
      </c>
      <c r="AS14" s="16">
        <f>AR14*(1-'Table de mortalité H'!$AC48)</f>
        <v>5.7421067682654793E-3</v>
      </c>
      <c r="AT14" s="16">
        <f>AS14*(1-'Table de mortalité H'!$AC48)</f>
        <v>5.6846857005828245E-3</v>
      </c>
      <c r="AU14" s="16">
        <f>AT14*(1-'Table de mortalité H'!$AC48)</f>
        <v>5.627838843576996E-3</v>
      </c>
      <c r="AV14" s="16">
        <f>AU14*(1-'Table de mortalité H'!$AC48)</f>
        <v>5.5715604551412256E-3</v>
      </c>
      <c r="AW14" s="16">
        <f>AV14*(1-'Table de mortalité H'!$AC48)</f>
        <v>5.5158448505898136E-3</v>
      </c>
      <c r="AX14" s="16">
        <f>AW14*(1-'Table de mortalité H'!$AC48)</f>
        <v>5.4606864020839158E-3</v>
      </c>
      <c r="AY14" s="16">
        <f>AX14*(1-'Table de mortalité H'!$AC48)</f>
        <v>5.406079538063077E-3</v>
      </c>
      <c r="AZ14" s="16">
        <f>AY14*(1-'Table de mortalité H'!$AC48)</f>
        <v>5.352018742682446E-3</v>
      </c>
      <c r="BA14" s="16">
        <f>AZ14*(1-'Table de mortalité H'!$AC48)</f>
        <v>5.2984985552556214E-3</v>
      </c>
      <c r="BB14" s="16">
        <f>BA14*(1-'Table de mortalité H'!$AC48)</f>
        <v>5.2455135697030654E-3</v>
      </c>
      <c r="BC14" s="16">
        <f>BB14*(1-'Table de mortalité H'!$AC48)</f>
        <v>5.1930584340060346E-3</v>
      </c>
      <c r="BD14" s="16">
        <f>BC14*(1-'Table de mortalité H'!$AC48)</f>
        <v>5.1411278496659744E-3</v>
      </c>
      <c r="BE14" s="16">
        <f>BD14*(1-'Table de mortalité H'!$AC48)</f>
        <v>5.0897165711693143E-3</v>
      </c>
      <c r="BF14" s="16">
        <f>BE14*(1-'Table de mortalité H'!$AC48)</f>
        <v>5.0388194054576214E-3</v>
      </c>
      <c r="BG14" s="16">
        <f>BF14*(1-'Table de mortalité H'!$AC48)</f>
        <v>4.988431211403045E-3</v>
      </c>
      <c r="BH14" s="16">
        <f>BG14*(1-'Table de mortalité H'!$AC48)</f>
        <v>4.9385468992890142E-3</v>
      </c>
      <c r="BI14" s="16">
        <f>BH14*(1-'Table de mortalité H'!$AC48)</f>
        <v>4.8891614302961238E-3</v>
      </c>
      <c r="BJ14" s="16">
        <f>BI14*(1-'Table de mortalité H'!$AC48)</f>
        <v>4.8402698159931623E-3</v>
      </c>
      <c r="BK14" s="16">
        <f>BJ14*(1-'Table de mortalité H'!$AC48)</f>
        <v>4.791867117833231E-3</v>
      </c>
      <c r="BL14" s="16">
        <f>BK14*(1-'Table de mortalité H'!$AC48)</f>
        <v>4.7439484466548984E-3</v>
      </c>
      <c r="BM14" s="16">
        <f>BL14*(1-'Table de mortalité H'!$AC48)</f>
        <v>4.6965089621883492E-3</v>
      </c>
      <c r="BN14" s="16">
        <f>BM14*(1-'Table de mortalité H'!$AC48)</f>
        <v>4.649543872566466E-3</v>
      </c>
      <c r="BO14" s="16">
        <f>BN14*(1-'Table de mortalité H'!$AC48)</f>
        <v>4.6030484338408012E-3</v>
      </c>
      <c r="BP14" s="16">
        <f>BO14*(1-'Table de mortalité H'!$AC48)</f>
        <v>4.5570179495023934E-3</v>
      </c>
      <c r="BQ14" s="16">
        <f>BP14*(1-'Table de mortalité H'!$AC48)</f>
        <v>4.5114477700073695E-3</v>
      </c>
      <c r="BR14" s="16">
        <f>BQ14*(1-'Table de mortalité H'!$AC48)</f>
        <v>4.4663332923072958E-3</v>
      </c>
      <c r="BS14" s="16">
        <f>BR14*(1-'Table de mortalité H'!$AC48)</f>
        <v>4.4216699593842227E-3</v>
      </c>
      <c r="BT14" s="16">
        <f>BS14*(1-'Table de mortalité H'!$AC48)</f>
        <v>4.3774532597903801E-3</v>
      </c>
      <c r="BU14" s="16">
        <f>BT14*(1-'Table de mortalité H'!$AC48)</f>
        <v>4.333678727192476E-3</v>
      </c>
      <c r="BV14" s="16">
        <f>BU14*(1-'Table de mortalité H'!$AC48)</f>
        <v>4.2903419399205516E-3</v>
      </c>
      <c r="BW14" s="16">
        <f>BV14*(1-'Table de mortalité H'!$AC48)</f>
        <v>4.2474385205213457E-3</v>
      </c>
      <c r="BX14" s="16">
        <f>BW14*(1-'Table de mortalité H'!$AC48)</f>
        <v>4.2049641353161318E-3</v>
      </c>
      <c r="BY14" s="16">
        <f>BX14*(1-'Table de mortalité H'!$AC48)</f>
        <v>4.1629144939629706E-3</v>
      </c>
      <c r="BZ14" s="16">
        <f>BY14*(1-'Table de mortalité H'!$AC48)</f>
        <v>4.1212853490233412E-3</v>
      </c>
      <c r="CA14" s="16">
        <f>BZ14*(1-'Table de mortalité H'!$AC48)</f>
        <v>4.0800724955331082E-3</v>
      </c>
      <c r="CB14" s="16">
        <f>CA14*(1-'Table de mortalité H'!$AC48)</f>
        <v>4.0392717705777775E-3</v>
      </c>
      <c r="CC14" s="16">
        <f>CB14*(1-'Table de mortalité H'!$AC48)</f>
        <v>3.9988790528719996E-3</v>
      </c>
      <c r="CD14" s="16">
        <f>CC14*(1-'Table de mortalité H'!$AC48)</f>
        <v>3.9588902623432795E-3</v>
      </c>
      <c r="CE14" s="16">
        <f>CD14*(1-'Table de mortalité H'!$AC48)</f>
        <v>3.9193013597198468E-3</v>
      </c>
      <c r="CF14" s="16">
        <f>CE14*(1-'Table de mortalité H'!$AC48)</f>
        <v>3.8801083461226485E-3</v>
      </c>
      <c r="CG14" s="16">
        <f>CF14*(1-'Table de mortalité H'!$AC48)</f>
        <v>3.8413072626614221E-3</v>
      </c>
      <c r="CH14" s="16">
        <f>CG14*(1-'Table de mortalité H'!$AC48)</f>
        <v>3.802894190034808E-3</v>
      </c>
      <c r="CI14" s="16">
        <f>CH14*(1-'Table de mortalité H'!$AC48)</f>
        <v>3.7648652481344601E-3</v>
      </c>
      <c r="CJ14" s="16">
        <f>CI14*(1-'Table de mortalité H'!$AC48)</f>
        <v>3.7272165956531156E-3</v>
      </c>
      <c r="CK14" s="16">
        <f>CJ14*(1-'Table de mortalité H'!$AC48)</f>
        <v>3.6899444296965844E-3</v>
      </c>
      <c r="CL14" s="16">
        <f>CK14*(1-'Table de mortalité H'!$AC48)</f>
        <v>3.6530449853996185E-3</v>
      </c>
      <c r="CM14" s="16">
        <f>CL14*(1-'Table de mortalité H'!$AC48)</f>
        <v>3.6165145355456221E-3</v>
      </c>
      <c r="CN14" s="16">
        <f>CM14*(1-'Table de mortalité H'!$AC48)</f>
        <v>3.5803493901901658E-3</v>
      </c>
      <c r="CO14" s="16">
        <f>CN14*(1-'Table de mortalité H'!$AC48)</f>
        <v>3.5445458962882642E-3</v>
      </c>
      <c r="CP14" s="16">
        <f>CO14*(1-'Table de mortalité H'!$AC48)</f>
        <v>3.5091004373253814E-3</v>
      </c>
      <c r="CQ14" s="16">
        <f>CP14*(1-'Table de mortalité H'!$AC48)</f>
        <v>3.4740094329521274E-3</v>
      </c>
      <c r="CR14" s="16">
        <f>CQ14*(1-'Table de mortalité H'!$AC48)</f>
        <v>3.4392693386226061E-3</v>
      </c>
      <c r="CS14" s="16">
        <f>CR14*(1-'Table de mortalité H'!$AC48)</f>
        <v>3.4048766452363802E-3</v>
      </c>
      <c r="CT14" s="16">
        <f>CS14*(1-'Table de mortalité H'!$AC48)</f>
        <v>3.3708278787840163E-3</v>
      </c>
      <c r="CU14" s="16">
        <f>CT14*(1-'Table de mortalité H'!$AC48)</f>
        <v>3.3371195999961759E-3</v>
      </c>
      <c r="CV14" s="16">
        <f>CU14*(1-'Table de mortalité H'!$AC48)</f>
        <v>3.3037484039962141E-3</v>
      </c>
      <c r="CW14" s="16">
        <f>CV14*(1-'Table de mortalité H'!$AC48)</f>
        <v>3.2707109199562518E-3</v>
      </c>
      <c r="CX14" s="16">
        <f>CW14*(1-'Table de mortalité H'!$AC48)</f>
        <v>3.2380038107566894E-3</v>
      </c>
      <c r="CY14" s="16">
        <f>CX14*(1-'Table de mortalité H'!$AC48)</f>
        <v>3.2056237726491225E-3</v>
      </c>
      <c r="CZ14" s="16">
        <f>CY14*(1-'Table de mortalité H'!$AC48)</f>
        <v>3.1735675349226313E-3</v>
      </c>
      <c r="DA14" s="16">
        <f>CZ14*(1-'Table de mortalité H'!$AC48)</f>
        <v>3.141831859573405E-3</v>
      </c>
      <c r="DB14" s="16">
        <f>DA14*(1-'Table de mortalité H'!$AC48)</f>
        <v>3.1104135409776709E-3</v>
      </c>
      <c r="DC14" s="16">
        <f>DB14*(1-'Table de mortalité H'!$AC48)</f>
        <v>3.0793094055678941E-3</v>
      </c>
      <c r="DD14" s="16">
        <f>DC14*(1-'Table de mortalité H'!$AC48)</f>
        <v>3.0485163115122151E-3</v>
      </c>
      <c r="DE14" s="16">
        <f>DD14*(1-'Table de mortalité H'!$AC48)</f>
        <v>3.0180311483970928E-3</v>
      </c>
      <c r="DF14" s="16">
        <f>DE14*(1-'Table de mortalité H'!$AC48)</f>
        <v>2.9878508369131219E-3</v>
      </c>
      <c r="DG14" s="16">
        <f>DF14*(1-'Table de mortalité H'!$AC48)</f>
        <v>2.9579723285439907E-3</v>
      </c>
      <c r="DH14" s="16">
        <f>DG14*(1-'Table de mortalité H'!$AC48)</f>
        <v>2.9283926052585509E-3</v>
      </c>
      <c r="DI14" s="16">
        <f>DH14*(1-'Table de mortalité H'!$AC48)</f>
        <v>2.8991086792059654E-3</v>
      </c>
      <c r="DJ14" s="16">
        <f>DI14*(1-'Table de mortalité H'!$AC48)</f>
        <v>2.8701175924139058E-3</v>
      </c>
      <c r="DK14" s="16">
        <f>DJ14*(1-'Table de mortalité H'!$AC48)</f>
        <v>2.841416416489767E-3</v>
      </c>
    </row>
    <row r="15" spans="1:115" x14ac:dyDescent="0.2">
      <c r="A15" s="16"/>
      <c r="B15" s="16">
        <v>62</v>
      </c>
      <c r="C15" s="16"/>
      <c r="D15" s="16">
        <f>'Table de mortalité H'!AG49</f>
        <v>9.9945999999999993E-3</v>
      </c>
      <c r="E15" s="16">
        <f>'Table de mortalité H'!AH49</f>
        <v>9.8007047599999991E-3</v>
      </c>
      <c r="F15" s="16">
        <f>'Table de mortalité H'!AI49</f>
        <v>9.6154714400359994E-3</v>
      </c>
      <c r="G15" s="16">
        <f>'Table de mortalité H'!AJ49</f>
        <v>9.4404698598273447E-3</v>
      </c>
      <c r="H15" s="16">
        <f>'Table de mortalité H'!AK49</f>
        <v>9.2743175902943835E-3</v>
      </c>
      <c r="I15" s="16">
        <f>'Table de mortalité H'!AL49</f>
        <v>9.1175816230184073E-3</v>
      </c>
      <c r="J15" s="16">
        <f>'Table de mortalité H'!AM49</f>
        <v>8.9698768007255084E-3</v>
      </c>
      <c r="K15" s="16">
        <f>'Table de mortalité H'!AN49</f>
        <v>8.8308437103142637E-3</v>
      </c>
      <c r="L15" s="16">
        <f>'Table de mortalité H'!AO49</f>
        <v>8.7001472234016115E-3</v>
      </c>
      <c r="M15" s="16">
        <f>'Table de mortalité H'!AP49</f>
        <v>8.5774751475516491E-3</v>
      </c>
      <c r="N15" s="16">
        <f>'Table de mortalité H'!AQ49</f>
        <v>8.4616792330597015E-3</v>
      </c>
      <c r="O15" s="16">
        <f>'Table de mortalité H'!AR49</f>
        <v>8.3533697388765375E-3</v>
      </c>
      <c r="P15" s="16">
        <f>'Table de mortalité H'!AS49</f>
        <v>8.2506232910883569E-3</v>
      </c>
      <c r="Q15" s="16">
        <f>'Table de mortalité H'!AT49</f>
        <v>8.1540909985826221E-3</v>
      </c>
      <c r="R15" s="16">
        <f>'Table de mortalité H'!AU49</f>
        <v>8.0627651793984973E-3</v>
      </c>
      <c r="S15" s="16">
        <f>'Table de mortalité H'!AV49</f>
        <v>7.9756873154609928E-3</v>
      </c>
      <c r="T15" s="16">
        <f>'Table de mortalité H'!AW49</f>
        <v>7.8919425986486522E-3</v>
      </c>
      <c r="U15" s="16">
        <f>'Table de mortalité H'!AX49</f>
        <v>7.8114447841424357E-3</v>
      </c>
      <c r="V15" s="16">
        <f>'Table de mortalité H'!AY49</f>
        <v>7.7325491918225969E-3</v>
      </c>
      <c r="W15" s="16">
        <f>'Table de mortalité H'!AZ49</f>
        <v>7.6552236999043706E-3</v>
      </c>
      <c r="X15" s="16">
        <f>'Table de mortalité H'!BA49</f>
        <v>7.5786714629053273E-3</v>
      </c>
      <c r="Y15" s="16">
        <f>'Table de mortalité H'!BB49</f>
        <v>7.5028847482762739E-3</v>
      </c>
      <c r="Z15" s="16">
        <f>'Table de mortalité H'!BC49</f>
        <v>7.4278559007935107E-3</v>
      </c>
      <c r="AA15" s="16">
        <f>'Table de mortalité H'!BD49</f>
        <v>7.3535773417855756E-3</v>
      </c>
      <c r="AB15" s="16">
        <f>'Table de mortalité H'!BE49</f>
        <v>7.2800415683677193E-3</v>
      </c>
      <c r="AC15" s="16">
        <f>'Table de mortalité H'!BF49</f>
        <v>7.2072411526840421E-3</v>
      </c>
      <c r="AD15" s="16">
        <f>'Table de mortalité H'!BG49</f>
        <v>7.1351687411572015E-3</v>
      </c>
      <c r="AE15" s="16">
        <f>'Table de mortalité H'!BH49</f>
        <v>7.0638170537456295E-3</v>
      </c>
      <c r="AF15" s="16">
        <f>'Table de mortalité H'!BI49</f>
        <v>6.9931788832081733E-3</v>
      </c>
      <c r="AG15" s="16">
        <f>AF15*(1-'Table de mortalité H'!$AC49)</f>
        <v>6.9232470943760916E-3</v>
      </c>
      <c r="AH15" s="16">
        <f>AG15*(1-'Table de mortalité H'!$AC49)</f>
        <v>6.8540146234323304E-3</v>
      </c>
      <c r="AI15" s="16">
        <f>AH15*(1-'Table de mortalité H'!$AC49)</f>
        <v>6.7854744771980073E-3</v>
      </c>
      <c r="AJ15" s="16">
        <f>AI15*(1-'Table de mortalité H'!$AC49)</f>
        <v>6.7176197324260271E-3</v>
      </c>
      <c r="AK15" s="16">
        <f>AJ15*(1-'Table de mortalité H'!$AC49)</f>
        <v>6.6504435351017665E-3</v>
      </c>
      <c r="AL15" s="16">
        <f>AK15*(1-'Table de mortalité H'!$AC49)</f>
        <v>6.5839390997507489E-3</v>
      </c>
      <c r="AM15" s="16">
        <f>AL15*(1-'Table de mortalité H'!$AC49)</f>
        <v>6.5180997087532413E-3</v>
      </c>
      <c r="AN15" s="16">
        <f>AM15*(1-'Table de mortalité H'!$AC49)</f>
        <v>6.4529187116657092E-3</v>
      </c>
      <c r="AO15" s="16">
        <f>AN15*(1-'Table de mortalité H'!$AC49)</f>
        <v>6.3883895245490522E-3</v>
      </c>
      <c r="AP15" s="16">
        <f>AO15*(1-'Table de mortalité H'!$AC49)</f>
        <v>6.3245056293035617E-3</v>
      </c>
      <c r="AQ15" s="16">
        <f>AP15*(1-'Table de mortalité H'!$AC49)</f>
        <v>6.2612605730105264E-3</v>
      </c>
      <c r="AR15" s="16">
        <f>AQ15*(1-'Table de mortalité H'!$AC49)</f>
        <v>6.1986479672804214E-3</v>
      </c>
      <c r="AS15" s="16">
        <f>AR15*(1-'Table de mortalité H'!$AC49)</f>
        <v>6.1366614876076173E-3</v>
      </c>
      <c r="AT15" s="16">
        <f>AS15*(1-'Table de mortalité H'!$AC49)</f>
        <v>6.0752948727315409E-3</v>
      </c>
      <c r="AU15" s="16">
        <f>AT15*(1-'Table de mortalité H'!$AC49)</f>
        <v>6.0145419240042255E-3</v>
      </c>
      <c r="AV15" s="16">
        <f>AU15*(1-'Table de mortalité H'!$AC49)</f>
        <v>5.9543965047641834E-3</v>
      </c>
      <c r="AW15" s="16">
        <f>AV15*(1-'Table de mortalité H'!$AC49)</f>
        <v>5.8948525397165413E-3</v>
      </c>
      <c r="AX15" s="16">
        <f>AW15*(1-'Table de mortalité H'!$AC49)</f>
        <v>5.8359040143193758E-3</v>
      </c>
      <c r="AY15" s="16">
        <f>AX15*(1-'Table de mortalité H'!$AC49)</f>
        <v>5.7775449741761823E-3</v>
      </c>
      <c r="AZ15" s="16">
        <f>AY15*(1-'Table de mortalité H'!$AC49)</f>
        <v>5.7197695244344208E-3</v>
      </c>
      <c r="BA15" s="16">
        <f>AZ15*(1-'Table de mortalité H'!$AC49)</f>
        <v>5.6625718291900768E-3</v>
      </c>
      <c r="BB15" s="16">
        <f>BA15*(1-'Table de mortalité H'!$AC49)</f>
        <v>5.6059461108981757E-3</v>
      </c>
      <c r="BC15" s="16">
        <f>BB15*(1-'Table de mortalité H'!$AC49)</f>
        <v>5.5498866497891942E-3</v>
      </c>
      <c r="BD15" s="16">
        <f>BC15*(1-'Table de mortalité H'!$AC49)</f>
        <v>5.4943877832913024E-3</v>
      </c>
      <c r="BE15" s="16">
        <f>BD15*(1-'Table de mortalité H'!$AC49)</f>
        <v>5.4394439054583892E-3</v>
      </c>
      <c r="BF15" s="16">
        <f>BE15*(1-'Table de mortalité H'!$AC49)</f>
        <v>5.3850494664038056E-3</v>
      </c>
      <c r="BG15" s="16">
        <f>BF15*(1-'Table de mortalité H'!$AC49)</f>
        <v>5.3311989717397673E-3</v>
      </c>
      <c r="BH15" s="16">
        <f>BG15*(1-'Table de mortalité H'!$AC49)</f>
        <v>5.2778869820223695E-3</v>
      </c>
      <c r="BI15" s="16">
        <f>BH15*(1-'Table de mortalité H'!$AC49)</f>
        <v>5.225108112202146E-3</v>
      </c>
      <c r="BJ15" s="16">
        <f>BI15*(1-'Table de mortalité H'!$AC49)</f>
        <v>5.1728570310801249E-3</v>
      </c>
      <c r="BK15" s="16">
        <f>BJ15*(1-'Table de mortalité H'!$AC49)</f>
        <v>5.1211284607693237E-3</v>
      </c>
      <c r="BL15" s="16">
        <f>BK15*(1-'Table de mortalité H'!$AC49)</f>
        <v>5.0699171761616306E-3</v>
      </c>
      <c r="BM15" s="16">
        <f>BL15*(1-'Table de mortalité H'!$AC49)</f>
        <v>5.019218004400014E-3</v>
      </c>
      <c r="BN15" s="16">
        <f>BM15*(1-'Table de mortalité H'!$AC49)</f>
        <v>4.9690258243560142E-3</v>
      </c>
      <c r="BO15" s="16">
        <f>BN15*(1-'Table de mortalité H'!$AC49)</f>
        <v>4.9193355661124542E-3</v>
      </c>
      <c r="BP15" s="16">
        <f>BO15*(1-'Table de mortalité H'!$AC49)</f>
        <v>4.8701422104513292E-3</v>
      </c>
      <c r="BQ15" s="16">
        <f>BP15*(1-'Table de mortalité H'!$AC49)</f>
        <v>4.8214407883468155E-3</v>
      </c>
      <c r="BR15" s="16">
        <f>BQ15*(1-'Table de mortalité H'!$AC49)</f>
        <v>4.7732263804633477E-3</v>
      </c>
      <c r="BS15" s="16">
        <f>BR15*(1-'Table de mortalité H'!$AC49)</f>
        <v>4.7254941166587142E-3</v>
      </c>
      <c r="BT15" s="16">
        <f>BS15*(1-'Table de mortalité H'!$AC49)</f>
        <v>4.6782391754921267E-3</v>
      </c>
      <c r="BU15" s="16">
        <f>BT15*(1-'Table de mortalité H'!$AC49)</f>
        <v>4.6314567837372053E-3</v>
      </c>
      <c r="BV15" s="16">
        <f>BU15*(1-'Table de mortalité H'!$AC49)</f>
        <v>4.5851422158998331E-3</v>
      </c>
      <c r="BW15" s="16">
        <f>BV15*(1-'Table de mortalité H'!$AC49)</f>
        <v>4.5392907937408349E-3</v>
      </c>
      <c r="BX15" s="16">
        <f>BW15*(1-'Table de mortalité H'!$AC49)</f>
        <v>4.4938978858034264E-3</v>
      </c>
      <c r="BY15" s="16">
        <f>BX15*(1-'Table de mortalité H'!$AC49)</f>
        <v>4.4489589069453923E-3</v>
      </c>
      <c r="BZ15" s="16">
        <f>BY15*(1-'Table de mortalité H'!$AC49)</f>
        <v>4.4044693178759385E-3</v>
      </c>
      <c r="CA15" s="16">
        <f>BZ15*(1-'Table de mortalité H'!$AC49)</f>
        <v>4.3604246246971793E-3</v>
      </c>
      <c r="CB15" s="16">
        <f>CA15*(1-'Table de mortalité H'!$AC49)</f>
        <v>4.3168203784502077E-3</v>
      </c>
      <c r="CC15" s="16">
        <f>CB15*(1-'Table de mortalité H'!$AC49)</f>
        <v>4.2736521746657057E-3</v>
      </c>
      <c r="CD15" s="16">
        <f>CC15*(1-'Table de mortalité H'!$AC49)</f>
        <v>4.2309156529190487E-3</v>
      </c>
      <c r="CE15" s="16">
        <f>CD15*(1-'Table de mortalité H'!$AC49)</f>
        <v>4.1886064963898581E-3</v>
      </c>
      <c r="CF15" s="16">
        <f>CE15*(1-'Table de mortalité H'!$AC49)</f>
        <v>4.1467204314259596E-3</v>
      </c>
      <c r="CG15" s="16">
        <f>CF15*(1-'Table de mortalité H'!$AC49)</f>
        <v>4.1052532271116998E-3</v>
      </c>
      <c r="CH15" s="16">
        <f>CG15*(1-'Table de mortalité H'!$AC49)</f>
        <v>4.0642006948405831E-3</v>
      </c>
      <c r="CI15" s="16">
        <f>CH15*(1-'Table de mortalité H'!$AC49)</f>
        <v>4.0235586878921772E-3</v>
      </c>
      <c r="CJ15" s="16">
        <f>CI15*(1-'Table de mortalité H'!$AC49)</f>
        <v>3.9833231010132555E-3</v>
      </c>
      <c r="CK15" s="16">
        <f>CJ15*(1-'Table de mortalité H'!$AC49)</f>
        <v>3.943489870003123E-3</v>
      </c>
      <c r="CL15" s="16">
        <f>CK15*(1-'Table de mortalité H'!$AC49)</f>
        <v>3.9040549713030919E-3</v>
      </c>
      <c r="CM15" s="16">
        <f>CL15*(1-'Table de mortalité H'!$AC49)</f>
        <v>3.865014421590061E-3</v>
      </c>
      <c r="CN15" s="16">
        <f>CM15*(1-'Table de mortalité H'!$AC49)</f>
        <v>3.8263642773741602E-3</v>
      </c>
      <c r="CO15" s="16">
        <f>CN15*(1-'Table de mortalité H'!$AC49)</f>
        <v>3.7881006346004186E-3</v>
      </c>
      <c r="CP15" s="16">
        <f>CO15*(1-'Table de mortalité H'!$AC49)</f>
        <v>3.7502196282544146E-3</v>
      </c>
      <c r="CQ15" s="16">
        <f>CP15*(1-'Table de mortalité H'!$AC49)</f>
        <v>3.7127174319718705E-3</v>
      </c>
      <c r="CR15" s="16">
        <f>CQ15*(1-'Table de mortalité H'!$AC49)</f>
        <v>3.6755902576521516E-3</v>
      </c>
      <c r="CS15" s="16">
        <f>CR15*(1-'Table de mortalité H'!$AC49)</f>
        <v>3.63883435507563E-3</v>
      </c>
      <c r="CT15" s="16">
        <f>CS15*(1-'Table de mortalité H'!$AC49)</f>
        <v>3.6024460115248735E-3</v>
      </c>
      <c r="CU15" s="16">
        <f>CT15*(1-'Table de mortalité H'!$AC49)</f>
        <v>3.5664215514096247E-3</v>
      </c>
      <c r="CV15" s="16">
        <f>CU15*(1-'Table de mortalité H'!$AC49)</f>
        <v>3.5307573358955287E-3</v>
      </c>
      <c r="CW15" s="16">
        <f>CV15*(1-'Table de mortalité H'!$AC49)</f>
        <v>3.4954497625365732E-3</v>
      </c>
      <c r="CX15" s="16">
        <f>CW15*(1-'Table de mortalité H'!$AC49)</f>
        <v>3.4604952649112076E-3</v>
      </c>
      <c r="CY15" s="16">
        <f>CX15*(1-'Table de mortalité H'!$AC49)</f>
        <v>3.4258903122620955E-3</v>
      </c>
      <c r="CZ15" s="16">
        <f>CY15*(1-'Table de mortalité H'!$AC49)</f>
        <v>3.3916314091394745E-3</v>
      </c>
      <c r="DA15" s="16">
        <f>CZ15*(1-'Table de mortalité H'!$AC49)</f>
        <v>3.3577150950480795E-3</v>
      </c>
      <c r="DB15" s="16">
        <f>DA15*(1-'Table de mortalité H'!$AC49)</f>
        <v>3.3241379440975987E-3</v>
      </c>
      <c r="DC15" s="16">
        <f>DB15*(1-'Table de mortalité H'!$AC49)</f>
        <v>3.2908965646566229E-3</v>
      </c>
      <c r="DD15" s="16">
        <f>DC15*(1-'Table de mortalité H'!$AC49)</f>
        <v>3.2579875990100568E-3</v>
      </c>
      <c r="DE15" s="16">
        <f>DD15*(1-'Table de mortalité H'!$AC49)</f>
        <v>3.225407723019956E-3</v>
      </c>
      <c r="DF15" s="16">
        <f>DE15*(1-'Table de mortalité H'!$AC49)</f>
        <v>3.1931536457897565E-3</v>
      </c>
      <c r="DG15" s="16">
        <f>DF15*(1-'Table de mortalité H'!$AC49)</f>
        <v>3.1612221093318591E-3</v>
      </c>
      <c r="DH15" s="16">
        <f>DG15*(1-'Table de mortalité H'!$AC49)</f>
        <v>3.1296098882385407E-3</v>
      </c>
      <c r="DI15" s="16">
        <f>DH15*(1-'Table de mortalité H'!$AC49)</f>
        <v>3.0983137893561552E-3</v>
      </c>
      <c r="DJ15" s="16">
        <f>DI15*(1-'Table de mortalité H'!$AC49)</f>
        <v>3.0673306514625936E-3</v>
      </c>
      <c r="DK15" s="16">
        <f>DJ15*(1-'Table de mortalité H'!$AC49)</f>
        <v>3.0366573449479677E-3</v>
      </c>
    </row>
    <row r="16" spans="1:115" x14ac:dyDescent="0.2">
      <c r="A16" s="16"/>
      <c r="B16" s="16">
        <v>63</v>
      </c>
      <c r="C16" s="16"/>
      <c r="D16" s="16">
        <f>'Table de mortalité H'!AG50</f>
        <v>1.0588500000000001E-2</v>
      </c>
      <c r="E16" s="16">
        <f>'Table de mortalité H'!AH50</f>
        <v>1.0383083100000001E-2</v>
      </c>
      <c r="F16" s="16">
        <f>'Table de mortalité H'!AI50</f>
        <v>1.018788113772E-2</v>
      </c>
      <c r="G16" s="16">
        <f>'Table de mortalité H'!AJ50</f>
        <v>1.0003480489127267E-2</v>
      </c>
      <c r="H16" s="16">
        <f>'Table de mortalité H'!AK50</f>
        <v>9.8294199286164535E-3</v>
      </c>
      <c r="I16" s="16">
        <f>'Table de mortalité H'!AL50</f>
        <v>9.6652686158085581E-3</v>
      </c>
      <c r="J16" s="16">
        <f>'Table de mortalité H'!AM50</f>
        <v>9.5106243179556207E-3</v>
      </c>
      <c r="K16" s="16">
        <f>'Table de mortalité H'!AN50</f>
        <v>9.3651117658908999E-3</v>
      </c>
      <c r="L16" s="16">
        <f>'Table de mortalité H'!AO50</f>
        <v>9.2283811341088932E-3</v>
      </c>
      <c r="M16" s="16">
        <f>'Table de mortalité H'!AP50</f>
        <v>9.0991837982313684E-3</v>
      </c>
      <c r="N16" s="16">
        <f>'Table de mortalité H'!AQ50</f>
        <v>8.9781646537148915E-3</v>
      </c>
      <c r="O16" s="16">
        <f>'Table de mortalité H'!AR50</f>
        <v>8.8641419626127125E-3</v>
      </c>
      <c r="P16" s="16">
        <f>'Table de mortalité H'!AS50</f>
        <v>8.7568858448650987E-3</v>
      </c>
      <c r="Q16" s="16">
        <f>'Table de mortalité H'!AT50</f>
        <v>8.6553059690646639E-3</v>
      </c>
      <c r="R16" s="16">
        <f>'Table de mortalité H'!AU50</f>
        <v>8.5583665422111401E-3</v>
      </c>
      <c r="S16" s="16">
        <f>'Table de mortalité H'!AV50</f>
        <v>8.4659361835552598E-3</v>
      </c>
      <c r="T16" s="16">
        <f>'Table de mortalité H'!AW50</f>
        <v>8.3778904472462858E-3</v>
      </c>
      <c r="U16" s="16">
        <f>'Table de mortalité H'!AX50</f>
        <v>8.2924359646843731E-3</v>
      </c>
      <c r="V16" s="16">
        <f>'Table de mortalité H'!AY50</f>
        <v>8.2086823614410612E-3</v>
      </c>
      <c r="W16" s="16">
        <f>'Table de mortalité H'!AZ50</f>
        <v>8.1265955378266499E-3</v>
      </c>
      <c r="X16" s="16">
        <f>'Table de mortalité H'!BA50</f>
        <v>8.0453295824483833E-3</v>
      </c>
      <c r="Y16" s="16">
        <f>'Table de mortalité H'!BB50</f>
        <v>7.9648762866238992E-3</v>
      </c>
      <c r="Z16" s="16">
        <f>'Table de mortalité H'!BC50</f>
        <v>7.8852275237576604E-3</v>
      </c>
      <c r="AA16" s="16">
        <f>'Table de mortalité H'!BD50</f>
        <v>7.8063752485200838E-3</v>
      </c>
      <c r="AB16" s="16">
        <f>'Table de mortalité H'!BE50</f>
        <v>7.7283114960348832E-3</v>
      </c>
      <c r="AC16" s="16">
        <f>'Table de mortalité H'!BF50</f>
        <v>7.6510283810745346E-3</v>
      </c>
      <c r="AD16" s="16">
        <f>'Table de mortalité H'!BG50</f>
        <v>7.5745180972637896E-3</v>
      </c>
      <c r="AE16" s="16">
        <f>'Table de mortalité H'!BH50</f>
        <v>7.4987729162911514E-3</v>
      </c>
      <c r="AF16" s="16">
        <f>'Table de mortalité H'!BI50</f>
        <v>7.4237851871282396E-3</v>
      </c>
      <c r="AG16" s="16">
        <f>AF16*(1-'Table de mortalité H'!$AC50)</f>
        <v>7.3495473352569573E-3</v>
      </c>
      <c r="AH16" s="16">
        <f>AG16*(1-'Table de mortalité H'!$AC50)</f>
        <v>7.2760518619043877E-3</v>
      </c>
      <c r="AI16" s="16">
        <f>AH16*(1-'Table de mortalité H'!$AC50)</f>
        <v>7.2032913432853434E-3</v>
      </c>
      <c r="AJ16" s="16">
        <f>AI16*(1-'Table de mortalité H'!$AC50)</f>
        <v>7.1312584298524901E-3</v>
      </c>
      <c r="AK16" s="16">
        <f>AJ16*(1-'Table de mortalité H'!$AC50)</f>
        <v>7.0599458455539651E-3</v>
      </c>
      <c r="AL16" s="16">
        <f>AK16*(1-'Table de mortalité H'!$AC50)</f>
        <v>6.9893463870984258E-3</v>
      </c>
      <c r="AM16" s="16">
        <f>AL16*(1-'Table de mortalité H'!$AC50)</f>
        <v>6.9194529232274411E-3</v>
      </c>
      <c r="AN16" s="16">
        <f>AM16*(1-'Table de mortalité H'!$AC50)</f>
        <v>6.8502583939951669E-3</v>
      </c>
      <c r="AO16" s="16">
        <f>AN16*(1-'Table de mortalité H'!$AC50)</f>
        <v>6.7817558100552152E-3</v>
      </c>
      <c r="AP16" s="16">
        <f>AO16*(1-'Table de mortalité H'!$AC50)</f>
        <v>6.7139382519546629E-3</v>
      </c>
      <c r="AQ16" s="16">
        <f>AP16*(1-'Table de mortalité H'!$AC50)</f>
        <v>6.6467988694351166E-3</v>
      </c>
      <c r="AR16" s="16">
        <f>AQ16*(1-'Table de mortalité H'!$AC50)</f>
        <v>6.5803308807407656E-3</v>
      </c>
      <c r="AS16" s="16">
        <f>AR16*(1-'Table de mortalité H'!$AC50)</f>
        <v>6.5145275719333583E-3</v>
      </c>
      <c r="AT16" s="16">
        <f>AS16*(1-'Table de mortalité H'!$AC50)</f>
        <v>6.4493822962140247E-3</v>
      </c>
      <c r="AU16" s="16">
        <f>AT16*(1-'Table de mortalité H'!$AC50)</f>
        <v>6.3848884732518848E-3</v>
      </c>
      <c r="AV16" s="16">
        <f>AU16*(1-'Table de mortalité H'!$AC50)</f>
        <v>6.3210395885193657E-3</v>
      </c>
      <c r="AW16" s="16">
        <f>AV16*(1-'Table de mortalité H'!$AC50)</f>
        <v>6.257829192634172E-3</v>
      </c>
      <c r="AX16" s="16">
        <f>AW16*(1-'Table de mortalité H'!$AC50)</f>
        <v>6.1952509007078306E-3</v>
      </c>
      <c r="AY16" s="16">
        <f>AX16*(1-'Table de mortalité H'!$AC50)</f>
        <v>6.1332983917007523E-3</v>
      </c>
      <c r="AZ16" s="16">
        <f>AY16*(1-'Table de mortalité H'!$AC50)</f>
        <v>6.0719654077837446E-3</v>
      </c>
      <c r="BA16" s="16">
        <f>AZ16*(1-'Table de mortalité H'!$AC50)</f>
        <v>6.0112457537059068E-3</v>
      </c>
      <c r="BB16" s="16">
        <f>BA16*(1-'Table de mortalité H'!$AC50)</f>
        <v>5.9511332961688481E-3</v>
      </c>
      <c r="BC16" s="16">
        <f>BB16*(1-'Table de mortalité H'!$AC50)</f>
        <v>5.8916219632071595E-3</v>
      </c>
      <c r="BD16" s="16">
        <f>BC16*(1-'Table de mortalité H'!$AC50)</f>
        <v>5.8327057435750874E-3</v>
      </c>
      <c r="BE16" s="16">
        <f>BD16*(1-'Table de mortalité H'!$AC50)</f>
        <v>5.7743786861393365E-3</v>
      </c>
      <c r="BF16" s="16">
        <f>BE16*(1-'Table de mortalité H'!$AC50)</f>
        <v>5.7166348992779429E-3</v>
      </c>
      <c r="BG16" s="16">
        <f>BF16*(1-'Table de mortalité H'!$AC50)</f>
        <v>5.6594685502851638E-3</v>
      </c>
      <c r="BH16" s="16">
        <f>BG16*(1-'Table de mortalité H'!$AC50)</f>
        <v>5.6028738647823121E-3</v>
      </c>
      <c r="BI16" s="16">
        <f>BH16*(1-'Table de mortalité H'!$AC50)</f>
        <v>5.546845126134489E-3</v>
      </c>
      <c r="BJ16" s="16">
        <f>BI16*(1-'Table de mortalité H'!$AC50)</f>
        <v>5.4913766748731444E-3</v>
      </c>
      <c r="BK16" s="16">
        <f>BJ16*(1-'Table de mortalité H'!$AC50)</f>
        <v>5.4364629081244129E-3</v>
      </c>
      <c r="BL16" s="16">
        <f>BK16*(1-'Table de mortalité H'!$AC50)</f>
        <v>5.3820982790431689E-3</v>
      </c>
      <c r="BM16" s="16">
        <f>BL16*(1-'Table de mortalité H'!$AC50)</f>
        <v>5.3282772962527369E-3</v>
      </c>
      <c r="BN16" s="16">
        <f>BM16*(1-'Table de mortalité H'!$AC50)</f>
        <v>5.2749945232902096E-3</v>
      </c>
      <c r="BO16" s="16">
        <f>BN16*(1-'Table de mortalité H'!$AC50)</f>
        <v>5.2222445780573078E-3</v>
      </c>
      <c r="BP16" s="16">
        <f>BO16*(1-'Table de mortalité H'!$AC50)</f>
        <v>5.1700221322767345E-3</v>
      </c>
      <c r="BQ16" s="16">
        <f>BP16*(1-'Table de mortalité H'!$AC50)</f>
        <v>5.1183219109539671E-3</v>
      </c>
      <c r="BR16" s="16">
        <f>BQ16*(1-'Table de mortalité H'!$AC50)</f>
        <v>5.0671386918444278E-3</v>
      </c>
      <c r="BS16" s="16">
        <f>BR16*(1-'Table de mortalité H'!$AC50)</f>
        <v>5.016467304925983E-3</v>
      </c>
      <c r="BT16" s="16">
        <f>BS16*(1-'Table de mortalité H'!$AC50)</f>
        <v>4.9663026318767234E-3</v>
      </c>
      <c r="BU16" s="16">
        <f>BT16*(1-'Table de mortalité H'!$AC50)</f>
        <v>4.9166396055579558E-3</v>
      </c>
      <c r="BV16" s="16">
        <f>BU16*(1-'Table de mortalité H'!$AC50)</f>
        <v>4.8674732095023761E-3</v>
      </c>
      <c r="BW16" s="16">
        <f>BV16*(1-'Table de mortalité H'!$AC50)</f>
        <v>4.8187984774073524E-3</v>
      </c>
      <c r="BX16" s="16">
        <f>BW16*(1-'Table de mortalité H'!$AC50)</f>
        <v>4.7706104926332786E-3</v>
      </c>
      <c r="BY16" s="16">
        <f>BX16*(1-'Table de mortalité H'!$AC50)</f>
        <v>4.7229043877069455E-3</v>
      </c>
      <c r="BZ16" s="16">
        <f>BY16*(1-'Table de mortalité H'!$AC50)</f>
        <v>4.6756753438298758E-3</v>
      </c>
      <c r="CA16" s="16">
        <f>BZ16*(1-'Table de mortalité H'!$AC50)</f>
        <v>4.6289185903915769E-3</v>
      </c>
      <c r="CB16" s="16">
        <f>CA16*(1-'Table de mortalité H'!$AC50)</f>
        <v>4.5826294044876608E-3</v>
      </c>
      <c r="CC16" s="16">
        <f>CB16*(1-'Table de mortalité H'!$AC50)</f>
        <v>4.5368031104427841E-3</v>
      </c>
      <c r="CD16" s="16">
        <f>CC16*(1-'Table de mortalité H'!$AC50)</f>
        <v>4.4914350793383564E-3</v>
      </c>
      <c r="CE16" s="16">
        <f>CD16*(1-'Table de mortalité H'!$AC50)</f>
        <v>4.4465207285449724E-3</v>
      </c>
      <c r="CF16" s="16">
        <f>CE16*(1-'Table de mortalité H'!$AC50)</f>
        <v>4.4020555212595227E-3</v>
      </c>
      <c r="CG16" s="16">
        <f>CF16*(1-'Table de mortalité H'!$AC50)</f>
        <v>4.3580349660469276E-3</v>
      </c>
      <c r="CH16" s="16">
        <f>CG16*(1-'Table de mortalité H'!$AC50)</f>
        <v>4.3144546163864581E-3</v>
      </c>
      <c r="CI16" s="16">
        <f>CH16*(1-'Table de mortalité H'!$AC50)</f>
        <v>4.2713100702225937E-3</v>
      </c>
      <c r="CJ16" s="16">
        <f>CI16*(1-'Table de mortalité H'!$AC50)</f>
        <v>4.2285969695203679E-3</v>
      </c>
      <c r="CK16" s="16">
        <f>CJ16*(1-'Table de mortalité H'!$AC50)</f>
        <v>4.186310999825164E-3</v>
      </c>
      <c r="CL16" s="16">
        <f>CK16*(1-'Table de mortalité H'!$AC50)</f>
        <v>4.1444478898269126E-3</v>
      </c>
      <c r="CM16" s="16">
        <f>CL16*(1-'Table de mortalité H'!$AC50)</f>
        <v>4.1030034109286436E-3</v>
      </c>
      <c r="CN16" s="16">
        <f>CM16*(1-'Table de mortalité H'!$AC50)</f>
        <v>4.0619733768193569E-3</v>
      </c>
      <c r="CO16" s="16">
        <f>CN16*(1-'Table de mortalité H'!$AC50)</f>
        <v>4.0213536430511636E-3</v>
      </c>
      <c r="CP16" s="16">
        <f>CO16*(1-'Table de mortalité H'!$AC50)</f>
        <v>3.9811401066206517E-3</v>
      </c>
      <c r="CQ16" s="16">
        <f>CP16*(1-'Table de mortalité H'!$AC50)</f>
        <v>3.9413287055544456E-3</v>
      </c>
      <c r="CR16" s="16">
        <f>CQ16*(1-'Table de mortalité H'!$AC50)</f>
        <v>3.9019154184989011E-3</v>
      </c>
      <c r="CS16" s="16">
        <f>CR16*(1-'Table de mortalité H'!$AC50)</f>
        <v>3.8628962643139121E-3</v>
      </c>
      <c r="CT16" s="16">
        <f>CS16*(1-'Table de mortalité H'!$AC50)</f>
        <v>3.8242673016707731E-3</v>
      </c>
      <c r="CU16" s="16">
        <f>CT16*(1-'Table de mortalité H'!$AC50)</f>
        <v>3.7860246286540652E-3</v>
      </c>
      <c r="CV16" s="16">
        <f>CU16*(1-'Table de mortalité H'!$AC50)</f>
        <v>3.7481643823675244E-3</v>
      </c>
      <c r="CW16" s="16">
        <f>CV16*(1-'Table de mortalité H'!$AC50)</f>
        <v>3.7106827385438492E-3</v>
      </c>
      <c r="CX16" s="16">
        <f>CW16*(1-'Table de mortalité H'!$AC50)</f>
        <v>3.6735759111584105E-3</v>
      </c>
      <c r="CY16" s="16">
        <f>CX16*(1-'Table de mortalité H'!$AC50)</f>
        <v>3.6368401520468262E-3</v>
      </c>
      <c r="CZ16" s="16">
        <f>CY16*(1-'Table de mortalité H'!$AC50)</f>
        <v>3.6004717505263581E-3</v>
      </c>
      <c r="DA16" s="16">
        <f>CZ16*(1-'Table de mortalité H'!$AC50)</f>
        <v>3.5644670330210945E-3</v>
      </c>
      <c r="DB16" s="16">
        <f>DA16*(1-'Table de mortalité H'!$AC50)</f>
        <v>3.5288223626908834E-3</v>
      </c>
      <c r="DC16" s="16">
        <f>DB16*(1-'Table de mortalité H'!$AC50)</f>
        <v>3.4935341390639747E-3</v>
      </c>
      <c r="DD16" s="16">
        <f>DC16*(1-'Table de mortalité H'!$AC50)</f>
        <v>3.4585987976733347E-3</v>
      </c>
      <c r="DE16" s="16">
        <f>DD16*(1-'Table de mortalité H'!$AC50)</f>
        <v>3.4240128096966011E-3</v>
      </c>
      <c r="DF16" s="16">
        <f>DE16*(1-'Table de mortalité H'!$AC50)</f>
        <v>3.3897726815996349E-3</v>
      </c>
      <c r="DG16" s="16">
        <f>DF16*(1-'Table de mortalité H'!$AC50)</f>
        <v>3.3558749547836384E-3</v>
      </c>
      <c r="DH16" s="16">
        <f>DG16*(1-'Table de mortalité H'!$AC50)</f>
        <v>3.3223162052358019E-3</v>
      </c>
      <c r="DI16" s="16">
        <f>DH16*(1-'Table de mortalité H'!$AC50)</f>
        <v>3.2890930431834441E-3</v>
      </c>
      <c r="DJ16" s="16">
        <f>DI16*(1-'Table de mortalité H'!$AC50)</f>
        <v>3.2562021127516098E-3</v>
      </c>
      <c r="DK16" s="16">
        <f>DJ16*(1-'Table de mortalité H'!$AC50)</f>
        <v>3.2236400916240936E-3</v>
      </c>
    </row>
    <row r="17" spans="1:115" x14ac:dyDescent="0.2">
      <c r="A17" s="16"/>
      <c r="B17" s="16">
        <v>64</v>
      </c>
      <c r="C17" s="16"/>
      <c r="D17" s="16">
        <f>'Table de mortalité H'!AG51</f>
        <v>1.1182399999999999E-2</v>
      </c>
      <c r="E17" s="16">
        <f>'Table de mortalité H'!AH51</f>
        <v>1.0965461439999999E-2</v>
      </c>
      <c r="F17" s="16">
        <f>'Table de mortalité H'!AI51</f>
        <v>1.0760407311071999E-2</v>
      </c>
      <c r="G17" s="16">
        <f>'Table de mortalité H'!AJ51</f>
        <v>1.056779602020381E-2</v>
      </c>
      <c r="H17" s="16">
        <f>'Table de mortalité H'!AK51</f>
        <v>1.0386029928656304E-2</v>
      </c>
      <c r="I17" s="16">
        <f>'Table de mortalité H'!AL51</f>
        <v>1.0214660434833475E-2</v>
      </c>
      <c r="J17" s="16">
        <f>'Table de mortalité H'!AM51</f>
        <v>1.0053268799963105E-2</v>
      </c>
      <c r="K17" s="16">
        <f>'Table de mortalité H'!AN51</f>
        <v>9.9014644410836614E-3</v>
      </c>
      <c r="L17" s="16">
        <f>'Table de mortalité H'!AO51</f>
        <v>9.7588833531320578E-3</v>
      </c>
      <c r="M17" s="16">
        <f>'Table de mortalité H'!AP51</f>
        <v>9.6251866511941481E-3</v>
      </c>
      <c r="N17" s="16">
        <f>'Table de mortalité H'!AQ51</f>
        <v>9.4990967060635048E-3</v>
      </c>
      <c r="O17" s="16">
        <f>'Table de mortalité H'!AR51</f>
        <v>9.3803579972377114E-3</v>
      </c>
      <c r="P17" s="16">
        <f>'Table de mortalité H'!AS51</f>
        <v>9.267793701270859E-3</v>
      </c>
      <c r="Q17" s="16">
        <f>'Table de mortalité H'!AT51</f>
        <v>9.1612140737062451E-3</v>
      </c>
      <c r="R17" s="16">
        <f>'Table de mortalité H'!AU51</f>
        <v>9.0595245974881052E-3</v>
      </c>
      <c r="S17" s="16">
        <f>'Table de mortalité H'!AV51</f>
        <v>8.9625876842949828E-3</v>
      </c>
      <c r="T17" s="16">
        <f>'Table de mortalité H'!AW51</f>
        <v>8.8693767723783158E-3</v>
      </c>
      <c r="U17" s="16">
        <f>'Table de mortalité H'!AX51</f>
        <v>8.7789091293000564E-3</v>
      </c>
      <c r="V17" s="16">
        <f>'Table de mortalité H'!AY51</f>
        <v>8.6911200380070559E-3</v>
      </c>
      <c r="W17" s="16">
        <f>'Table de mortalité H'!AZ51</f>
        <v>8.6042088376269855E-3</v>
      </c>
      <c r="X17" s="16">
        <f>'Table de mortalité H'!BA51</f>
        <v>8.5181667492507159E-3</v>
      </c>
      <c r="Y17" s="16">
        <f>'Table de mortalité H'!BB51</f>
        <v>8.4329850817582083E-3</v>
      </c>
      <c r="Z17" s="16">
        <f>'Table de mortalité H'!BC51</f>
        <v>8.348655230940626E-3</v>
      </c>
      <c r="AA17" s="16">
        <f>'Table de mortalité H'!BD51</f>
        <v>8.2651686786312205E-3</v>
      </c>
      <c r="AB17" s="16">
        <f>'Table de mortalité H'!BE51</f>
        <v>8.1825169918449073E-3</v>
      </c>
      <c r="AC17" s="16">
        <f>'Table de mortalité H'!BF51</f>
        <v>8.1006918219264576E-3</v>
      </c>
      <c r="AD17" s="16">
        <f>'Table de mortalité H'!BG51</f>
        <v>8.0196849037071933E-3</v>
      </c>
      <c r="AE17" s="16">
        <f>'Table de mortalité H'!BH51</f>
        <v>7.9394880546701206E-3</v>
      </c>
      <c r="AF17" s="16">
        <f>'Table de mortalité H'!BI51</f>
        <v>7.8600931741234191E-3</v>
      </c>
      <c r="AG17" s="16">
        <f>AF17*(1-'Table de mortalité H'!$AC51)</f>
        <v>7.7814922423821847E-3</v>
      </c>
      <c r="AH17" s="16">
        <f>AG17*(1-'Table de mortalité H'!$AC51)</f>
        <v>7.7036773199583627E-3</v>
      </c>
      <c r="AI17" s="16">
        <f>AH17*(1-'Table de mortalité H'!$AC51)</f>
        <v>7.6266405467587794E-3</v>
      </c>
      <c r="AJ17" s="16">
        <f>AI17*(1-'Table de mortalité H'!$AC51)</f>
        <v>7.5503741412911917E-3</v>
      </c>
      <c r="AK17" s="16">
        <f>AJ17*(1-'Table de mortalité H'!$AC51)</f>
        <v>7.4748703998782796E-3</v>
      </c>
      <c r="AL17" s="16">
        <f>AK17*(1-'Table de mortalité H'!$AC51)</f>
        <v>7.4001216958794963E-3</v>
      </c>
      <c r="AM17" s="16">
        <f>AL17*(1-'Table de mortalité H'!$AC51)</f>
        <v>7.326120478920701E-3</v>
      </c>
      <c r="AN17" s="16">
        <f>AM17*(1-'Table de mortalité H'!$AC51)</f>
        <v>7.2528592741314939E-3</v>
      </c>
      <c r="AO17" s="16">
        <f>AN17*(1-'Table de mortalité H'!$AC51)</f>
        <v>7.180330681390179E-3</v>
      </c>
      <c r="AP17" s="16">
        <f>AO17*(1-'Table de mortalité H'!$AC51)</f>
        <v>7.108527374576277E-3</v>
      </c>
      <c r="AQ17" s="16">
        <f>AP17*(1-'Table de mortalité H'!$AC51)</f>
        <v>7.0374421008305146E-3</v>
      </c>
      <c r="AR17" s="16">
        <f>AQ17*(1-'Table de mortalité H'!$AC51)</f>
        <v>6.9670676798222093E-3</v>
      </c>
      <c r="AS17" s="16">
        <f>AR17*(1-'Table de mortalité H'!$AC51)</f>
        <v>6.8973970030239869E-3</v>
      </c>
      <c r="AT17" s="16">
        <f>AS17*(1-'Table de mortalité H'!$AC51)</f>
        <v>6.8284230329937468E-3</v>
      </c>
      <c r="AU17" s="16">
        <f>AT17*(1-'Table de mortalité H'!$AC51)</f>
        <v>6.7601388026638093E-3</v>
      </c>
      <c r="AV17" s="16">
        <f>AU17*(1-'Table de mortalité H'!$AC51)</f>
        <v>6.6925374146371711E-3</v>
      </c>
      <c r="AW17" s="16">
        <f>AV17*(1-'Table de mortalité H'!$AC51)</f>
        <v>6.6256120404907994E-3</v>
      </c>
      <c r="AX17" s="16">
        <f>AW17*(1-'Table de mortalité H'!$AC51)</f>
        <v>6.5593559200858914E-3</v>
      </c>
      <c r="AY17" s="16">
        <f>AX17*(1-'Table de mortalité H'!$AC51)</f>
        <v>6.4937623608850321E-3</v>
      </c>
      <c r="AZ17" s="16">
        <f>AY17*(1-'Table de mortalité H'!$AC51)</f>
        <v>6.4288247372761816E-3</v>
      </c>
      <c r="BA17" s="16">
        <f>AZ17*(1-'Table de mortalité H'!$AC51)</f>
        <v>6.3645364899034195E-3</v>
      </c>
      <c r="BB17" s="16">
        <f>BA17*(1-'Table de mortalité H'!$AC51)</f>
        <v>6.3008911250043856E-3</v>
      </c>
      <c r="BC17" s="16">
        <f>BB17*(1-'Table de mortalité H'!$AC51)</f>
        <v>6.2378822137543416E-3</v>
      </c>
      <c r="BD17" s="16">
        <f>BC17*(1-'Table de mortalité H'!$AC51)</f>
        <v>6.1755033916167977E-3</v>
      </c>
      <c r="BE17" s="16">
        <f>BD17*(1-'Table de mortalité H'!$AC51)</f>
        <v>6.11374835770063E-3</v>
      </c>
      <c r="BF17" s="16">
        <f>BE17*(1-'Table de mortalité H'!$AC51)</f>
        <v>6.0526108741236232E-3</v>
      </c>
      <c r="BG17" s="16">
        <f>BF17*(1-'Table de mortalité H'!$AC51)</f>
        <v>5.9920847653823868E-3</v>
      </c>
      <c r="BH17" s="16">
        <f>BG17*(1-'Table de mortalité H'!$AC51)</f>
        <v>5.9321639177285631E-3</v>
      </c>
      <c r="BI17" s="16">
        <f>BH17*(1-'Table de mortalité H'!$AC51)</f>
        <v>5.8728422785512772E-3</v>
      </c>
      <c r="BJ17" s="16">
        <f>BI17*(1-'Table de mortalité H'!$AC51)</f>
        <v>5.8141138557657648E-3</v>
      </c>
      <c r="BK17" s="16">
        <f>BJ17*(1-'Table de mortalité H'!$AC51)</f>
        <v>5.755972717208107E-3</v>
      </c>
      <c r="BL17" s="16">
        <f>BK17*(1-'Table de mortalité H'!$AC51)</f>
        <v>5.6984129900360262E-3</v>
      </c>
      <c r="BM17" s="16">
        <f>BL17*(1-'Table de mortalité H'!$AC51)</f>
        <v>5.6414288601356662E-3</v>
      </c>
      <c r="BN17" s="16">
        <f>BM17*(1-'Table de mortalité H'!$AC51)</f>
        <v>5.5850145715343096E-3</v>
      </c>
      <c r="BO17" s="16">
        <f>BN17*(1-'Table de mortalité H'!$AC51)</f>
        <v>5.5291644258189665E-3</v>
      </c>
      <c r="BP17" s="16">
        <f>BO17*(1-'Table de mortalité H'!$AC51)</f>
        <v>5.4738727815607765E-3</v>
      </c>
      <c r="BQ17" s="16">
        <f>BP17*(1-'Table de mortalité H'!$AC51)</f>
        <v>5.4191340537451688E-3</v>
      </c>
      <c r="BR17" s="16">
        <f>BQ17*(1-'Table de mortalité H'!$AC51)</f>
        <v>5.364942713207717E-3</v>
      </c>
      <c r="BS17" s="16">
        <f>BR17*(1-'Table de mortalité H'!$AC51)</f>
        <v>5.3112932860756397E-3</v>
      </c>
      <c r="BT17" s="16">
        <f>BS17*(1-'Table de mortalité H'!$AC51)</f>
        <v>5.258180353214883E-3</v>
      </c>
      <c r="BU17" s="16">
        <f>BT17*(1-'Table de mortalité H'!$AC51)</f>
        <v>5.2055985496827339E-3</v>
      </c>
      <c r="BV17" s="16">
        <f>BU17*(1-'Table de mortalité H'!$AC51)</f>
        <v>5.1535425641859069E-3</v>
      </c>
      <c r="BW17" s="16">
        <f>BV17*(1-'Table de mortalité H'!$AC51)</f>
        <v>5.1020071385440482E-3</v>
      </c>
      <c r="BX17" s="16">
        <f>BW17*(1-'Table de mortalité H'!$AC51)</f>
        <v>5.0509870671586075E-3</v>
      </c>
      <c r="BY17" s="16">
        <f>BX17*(1-'Table de mortalité H'!$AC51)</f>
        <v>5.0004771964870217E-3</v>
      </c>
      <c r="BZ17" s="16">
        <f>BY17*(1-'Table de mortalité H'!$AC51)</f>
        <v>4.950472424522151E-3</v>
      </c>
      <c r="CA17" s="16">
        <f>BZ17*(1-'Table de mortalité H'!$AC51)</f>
        <v>4.9009677002769293E-3</v>
      </c>
      <c r="CB17" s="16">
        <f>CA17*(1-'Table de mortalité H'!$AC51)</f>
        <v>4.8519580232741603E-3</v>
      </c>
      <c r="CC17" s="16">
        <f>CB17*(1-'Table de mortalité H'!$AC51)</f>
        <v>4.8034384430414188E-3</v>
      </c>
      <c r="CD17" s="16">
        <f>CC17*(1-'Table de mortalité H'!$AC51)</f>
        <v>4.7554040586110045E-3</v>
      </c>
      <c r="CE17" s="16">
        <f>CD17*(1-'Table de mortalité H'!$AC51)</f>
        <v>4.7078500180248945E-3</v>
      </c>
      <c r="CF17" s="16">
        <f>CE17*(1-'Table de mortalité H'!$AC51)</f>
        <v>4.6607715178446458E-3</v>
      </c>
      <c r="CG17" s="16">
        <f>CF17*(1-'Table de mortalité H'!$AC51)</f>
        <v>4.6141638026661993E-3</v>
      </c>
      <c r="CH17" s="16">
        <f>CG17*(1-'Table de mortalité H'!$AC51)</f>
        <v>4.568022164639537E-3</v>
      </c>
      <c r="CI17" s="16">
        <f>CH17*(1-'Table de mortalité H'!$AC51)</f>
        <v>4.5223419429931419E-3</v>
      </c>
      <c r="CJ17" s="16">
        <f>CI17*(1-'Table de mortalité H'!$AC51)</f>
        <v>4.4771185235632106E-3</v>
      </c>
      <c r="CK17" s="16">
        <f>CJ17*(1-'Table de mortalité H'!$AC51)</f>
        <v>4.4323473383275783E-3</v>
      </c>
      <c r="CL17" s="16">
        <f>CK17*(1-'Table de mortalité H'!$AC51)</f>
        <v>4.3880238649443024E-3</v>
      </c>
      <c r="CM17" s="16">
        <f>CL17*(1-'Table de mortalité H'!$AC51)</f>
        <v>4.3441436262948597E-3</v>
      </c>
      <c r="CN17" s="16">
        <f>CM17*(1-'Table de mortalité H'!$AC51)</f>
        <v>4.3007021900319112E-3</v>
      </c>
      <c r="CO17" s="16">
        <f>CN17*(1-'Table de mortalité H'!$AC51)</f>
        <v>4.2576951681315917E-3</v>
      </c>
      <c r="CP17" s="16">
        <f>CO17*(1-'Table de mortalité H'!$AC51)</f>
        <v>4.2151182164502756E-3</v>
      </c>
      <c r="CQ17" s="16">
        <f>CP17*(1-'Table de mortalité H'!$AC51)</f>
        <v>4.1729670342857727E-3</v>
      </c>
      <c r="CR17" s="16">
        <f>CQ17*(1-'Table de mortalité H'!$AC51)</f>
        <v>4.1312373639429151E-3</v>
      </c>
      <c r="CS17" s="16">
        <f>CR17*(1-'Table de mortalité H'!$AC51)</f>
        <v>4.0899249903034859E-3</v>
      </c>
      <c r="CT17" s="16">
        <f>CS17*(1-'Table de mortalité H'!$AC51)</f>
        <v>4.0490257404004514E-3</v>
      </c>
      <c r="CU17" s="16">
        <f>CT17*(1-'Table de mortalité H'!$AC51)</f>
        <v>4.0085354829964472E-3</v>
      </c>
      <c r="CV17" s="16">
        <f>CU17*(1-'Table de mortalité H'!$AC51)</f>
        <v>3.9684501281664827E-3</v>
      </c>
      <c r="CW17" s="16">
        <f>CV17*(1-'Table de mortalité H'!$AC51)</f>
        <v>3.9287656268848182E-3</v>
      </c>
      <c r="CX17" s="16">
        <f>CW17*(1-'Table de mortalité H'!$AC51)</f>
        <v>3.8894779706159701E-3</v>
      </c>
      <c r="CY17" s="16">
        <f>CX17*(1-'Table de mortalité H'!$AC51)</f>
        <v>3.8505831909098104E-3</v>
      </c>
      <c r="CZ17" s="16">
        <f>CY17*(1-'Table de mortalité H'!$AC51)</f>
        <v>3.8120773590007121E-3</v>
      </c>
      <c r="DA17" s="16">
        <f>CZ17*(1-'Table de mortalité H'!$AC51)</f>
        <v>3.7739565854107049E-3</v>
      </c>
      <c r="DB17" s="16">
        <f>DA17*(1-'Table de mortalité H'!$AC51)</f>
        <v>3.7362170195565977E-3</v>
      </c>
      <c r="DC17" s="16">
        <f>DB17*(1-'Table de mortalité H'!$AC51)</f>
        <v>3.6988548493610317E-3</v>
      </c>
      <c r="DD17" s="16">
        <f>DC17*(1-'Table de mortalité H'!$AC51)</f>
        <v>3.6618663008674214E-3</v>
      </c>
      <c r="DE17" s="16">
        <f>DD17*(1-'Table de mortalité H'!$AC51)</f>
        <v>3.625247637858747E-3</v>
      </c>
      <c r="DF17" s="16">
        <f>DE17*(1-'Table de mortalité H'!$AC51)</f>
        <v>3.5889951614801593E-3</v>
      </c>
      <c r="DG17" s="16">
        <f>DF17*(1-'Table de mortalité H'!$AC51)</f>
        <v>3.5531052098653577E-3</v>
      </c>
      <c r="DH17" s="16">
        <f>DG17*(1-'Table de mortalité H'!$AC51)</f>
        <v>3.5175741577667041E-3</v>
      </c>
      <c r="DI17" s="16">
        <f>DH17*(1-'Table de mortalité H'!$AC51)</f>
        <v>3.4823984161890371E-3</v>
      </c>
      <c r="DJ17" s="16">
        <f>DI17*(1-'Table de mortalité H'!$AC51)</f>
        <v>3.4475744320271468E-3</v>
      </c>
      <c r="DK17" s="16">
        <f>DJ17*(1-'Table de mortalité H'!$AC51)</f>
        <v>3.4130986877068752E-3</v>
      </c>
    </row>
    <row r="18" spans="1:115" x14ac:dyDescent="0.2">
      <c r="A18" s="16"/>
      <c r="B18" s="16">
        <v>65</v>
      </c>
      <c r="C18" s="16"/>
      <c r="D18" s="16">
        <f>'Table de mortalité H'!AG52</f>
        <v>1.1776E-2</v>
      </c>
      <c r="E18" s="16">
        <f>'Table de mortalité H'!AH52</f>
        <v>1.15499008E-2</v>
      </c>
      <c r="F18" s="16">
        <f>'Table de mortalité H'!AI52</f>
        <v>1.1336227635200001E-2</v>
      </c>
      <c r="G18" s="16">
        <f>'Table de mortalité H'!AJ52</f>
        <v>1.113557640605696E-2</v>
      </c>
      <c r="H18" s="16">
        <f>'Table de mortalité H'!AK52</f>
        <v>1.0947385164794597E-2</v>
      </c>
      <c r="I18" s="16">
        <f>'Table de mortalité H'!AL52</f>
        <v>1.0770037525124924E-2</v>
      </c>
      <c r="J18" s="16">
        <f>'Table de mortalité H'!AM52</f>
        <v>1.0604178947238E-2</v>
      </c>
      <c r="K18" s="16">
        <f>'Table de mortalité H'!AN52</f>
        <v>1.0447237098818878E-2</v>
      </c>
      <c r="L18" s="16">
        <f>'Table de mortalité H'!AO52</f>
        <v>1.0299931055725532E-2</v>
      </c>
      <c r="M18" s="16">
        <f>'Table de mortalité H'!AP52</f>
        <v>1.016191197957881E-2</v>
      </c>
      <c r="N18" s="16">
        <f>'Table de mortalité H'!AQ52</f>
        <v>1.0030823315042244E-2</v>
      </c>
      <c r="O18" s="16">
        <f>'Table de mortalité H'!AR52</f>
        <v>9.9074441882672244E-3</v>
      </c>
      <c r="P18" s="16">
        <f>'Table de mortalité H'!AS52</f>
        <v>9.790536346845671E-3</v>
      </c>
      <c r="Q18" s="16">
        <f>'Table de mortalité H'!AT52</f>
        <v>9.6799032861263155E-3</v>
      </c>
      <c r="R18" s="16">
        <f>'Table de mortalité H'!AU52</f>
        <v>9.5734243499789266E-3</v>
      </c>
      <c r="S18" s="16">
        <f>'Table de mortalité H'!AV52</f>
        <v>9.4719460518691498E-3</v>
      </c>
      <c r="T18" s="16">
        <f>'Table de mortalité H'!AW52</f>
        <v>9.3734378129297115E-3</v>
      </c>
      <c r="U18" s="16">
        <f>'Table de mortalité H'!AX52</f>
        <v>9.277828747237829E-3</v>
      </c>
      <c r="V18" s="16">
        <f>'Table de mortalité H'!AY52</f>
        <v>9.1850504597654498E-3</v>
      </c>
      <c r="W18" s="16">
        <f>'Table de mortalité H'!AZ52</f>
        <v>9.0931999551677953E-3</v>
      </c>
      <c r="X18" s="16">
        <f>'Table de mortalité H'!BA52</f>
        <v>9.002267955616117E-3</v>
      </c>
      <c r="Y18" s="16">
        <f>'Table de mortalité H'!BB52</f>
        <v>8.9122452760599553E-3</v>
      </c>
      <c r="Z18" s="16">
        <f>'Table de mortalité H'!BC52</f>
        <v>8.823122823299355E-3</v>
      </c>
      <c r="AA18" s="16">
        <f>'Table de mortalité H'!BD52</f>
        <v>8.7348915950663606E-3</v>
      </c>
      <c r="AB18" s="16">
        <f>'Table de mortalité H'!BE52</f>
        <v>8.6475426791156971E-3</v>
      </c>
      <c r="AC18" s="16">
        <f>'Table de mortalité H'!BF52</f>
        <v>8.5610672523245401E-3</v>
      </c>
      <c r="AD18" s="16">
        <f>'Table de mortalité H'!BG52</f>
        <v>8.4754565798012948E-3</v>
      </c>
      <c r="AE18" s="16">
        <f>'Table de mortalité H'!BH52</f>
        <v>8.3907020140032811E-3</v>
      </c>
      <c r="AF18" s="16">
        <f>'Table de mortalité H'!BI52</f>
        <v>8.3067949938632479E-3</v>
      </c>
      <c r="AG18" s="16">
        <f>AF18*(1-'Table de mortalité H'!$AC52)</f>
        <v>8.2237270439246158E-3</v>
      </c>
      <c r="AH18" s="16">
        <f>AG18*(1-'Table de mortalité H'!$AC52)</f>
        <v>8.1414897734853695E-3</v>
      </c>
      <c r="AI18" s="16">
        <f>AH18*(1-'Table de mortalité H'!$AC52)</f>
        <v>8.0600748757505159E-3</v>
      </c>
      <c r="AJ18" s="16">
        <f>AI18*(1-'Table de mortalité H'!$AC52)</f>
        <v>7.9794741269930101E-3</v>
      </c>
      <c r="AK18" s="16">
        <f>AJ18*(1-'Table de mortalité H'!$AC52)</f>
        <v>7.8996793857230799E-3</v>
      </c>
      <c r="AL18" s="16">
        <f>AK18*(1-'Table de mortalité H'!$AC52)</f>
        <v>7.8206825918658487E-3</v>
      </c>
      <c r="AM18" s="16">
        <f>AL18*(1-'Table de mortalité H'!$AC52)</f>
        <v>7.7424757659471898E-3</v>
      </c>
      <c r="AN18" s="16">
        <f>AM18*(1-'Table de mortalité H'!$AC52)</f>
        <v>7.6650510082877177E-3</v>
      </c>
      <c r="AO18" s="16">
        <f>AN18*(1-'Table de mortalité H'!$AC52)</f>
        <v>7.5884004982048406E-3</v>
      </c>
      <c r="AP18" s="16">
        <f>AO18*(1-'Table de mortalité H'!$AC52)</f>
        <v>7.5125164932227919E-3</v>
      </c>
      <c r="AQ18" s="16">
        <f>AP18*(1-'Table de mortalité H'!$AC52)</f>
        <v>7.4373913282905638E-3</v>
      </c>
      <c r="AR18" s="16">
        <f>AQ18*(1-'Table de mortalité H'!$AC52)</f>
        <v>7.3630174150076579E-3</v>
      </c>
      <c r="AS18" s="16">
        <f>AR18*(1-'Table de mortalité H'!$AC52)</f>
        <v>7.2893872408575809E-3</v>
      </c>
      <c r="AT18" s="16">
        <f>AS18*(1-'Table de mortalité H'!$AC52)</f>
        <v>7.2164933684490049E-3</v>
      </c>
      <c r="AU18" s="16">
        <f>AT18*(1-'Table de mortalité H'!$AC52)</f>
        <v>7.1443284347645145E-3</v>
      </c>
      <c r="AV18" s="16">
        <f>AU18*(1-'Table de mortalité H'!$AC52)</f>
        <v>7.0728851504168692E-3</v>
      </c>
      <c r="AW18" s="16">
        <f>AV18*(1-'Table de mortalité H'!$AC52)</f>
        <v>7.0021562989127008E-3</v>
      </c>
      <c r="AX18" s="16">
        <f>AW18*(1-'Table de mortalité H'!$AC52)</f>
        <v>6.9321347359235742E-3</v>
      </c>
      <c r="AY18" s="16">
        <f>AX18*(1-'Table de mortalité H'!$AC52)</f>
        <v>6.8628133885643384E-3</v>
      </c>
      <c r="AZ18" s="16">
        <f>AY18*(1-'Table de mortalité H'!$AC52)</f>
        <v>6.7941852546786951E-3</v>
      </c>
      <c r="BA18" s="16">
        <f>AZ18*(1-'Table de mortalité H'!$AC52)</f>
        <v>6.7262434021319083E-3</v>
      </c>
      <c r="BB18" s="16">
        <f>BA18*(1-'Table de mortalité H'!$AC52)</f>
        <v>6.6589809681105892E-3</v>
      </c>
      <c r="BC18" s="16">
        <f>BB18*(1-'Table de mortalité H'!$AC52)</f>
        <v>6.5923911584294835E-3</v>
      </c>
      <c r="BD18" s="16">
        <f>BC18*(1-'Table de mortalité H'!$AC52)</f>
        <v>6.5264672468451886E-3</v>
      </c>
      <c r="BE18" s="16">
        <f>BD18*(1-'Table de mortalité H'!$AC52)</f>
        <v>6.4612025743767364E-3</v>
      </c>
      <c r="BF18" s="16">
        <f>BE18*(1-'Table de mortalité H'!$AC52)</f>
        <v>6.3965905486329687E-3</v>
      </c>
      <c r="BG18" s="16">
        <f>BF18*(1-'Table de mortalité H'!$AC52)</f>
        <v>6.3326246431466386E-3</v>
      </c>
      <c r="BH18" s="16">
        <f>BG18*(1-'Table de mortalité H'!$AC52)</f>
        <v>6.2692983967151724E-3</v>
      </c>
      <c r="BI18" s="16">
        <f>BH18*(1-'Table de mortalité H'!$AC52)</f>
        <v>6.2066054127480202E-3</v>
      </c>
      <c r="BJ18" s="16">
        <f>BI18*(1-'Table de mortalité H'!$AC52)</f>
        <v>6.1445393586205396E-3</v>
      </c>
      <c r="BK18" s="16">
        <f>BJ18*(1-'Table de mortalité H'!$AC52)</f>
        <v>6.083093965034334E-3</v>
      </c>
      <c r="BL18" s="16">
        <f>BK18*(1-'Table de mortalité H'!$AC52)</f>
        <v>6.0222630253839908E-3</v>
      </c>
      <c r="BM18" s="16">
        <f>BL18*(1-'Table de mortalité H'!$AC52)</f>
        <v>5.9620403951301509E-3</v>
      </c>
      <c r="BN18" s="16">
        <f>BM18*(1-'Table de mortalité H'!$AC52)</f>
        <v>5.902419991178849E-3</v>
      </c>
      <c r="BO18" s="16">
        <f>BN18*(1-'Table de mortalité H'!$AC52)</f>
        <v>5.84339579126706E-3</v>
      </c>
      <c r="BP18" s="16">
        <f>BO18*(1-'Table de mortalité H'!$AC52)</f>
        <v>5.7849618333543898E-3</v>
      </c>
      <c r="BQ18" s="16">
        <f>BP18*(1-'Table de mortalité H'!$AC52)</f>
        <v>5.7271122150208461E-3</v>
      </c>
      <c r="BR18" s="16">
        <f>BQ18*(1-'Table de mortalité H'!$AC52)</f>
        <v>5.6698410928706375E-3</v>
      </c>
      <c r="BS18" s="16">
        <f>BR18*(1-'Table de mortalité H'!$AC52)</f>
        <v>5.6131426819419307E-3</v>
      </c>
      <c r="BT18" s="16">
        <f>BS18*(1-'Table de mortalité H'!$AC52)</f>
        <v>5.5570112551225114E-3</v>
      </c>
      <c r="BU18" s="16">
        <f>BT18*(1-'Table de mortalité H'!$AC52)</f>
        <v>5.5014411425712865E-3</v>
      </c>
      <c r="BV18" s="16">
        <f>BU18*(1-'Table de mortalité H'!$AC52)</f>
        <v>5.4464267311455736E-3</v>
      </c>
      <c r="BW18" s="16">
        <f>BV18*(1-'Table de mortalité H'!$AC52)</f>
        <v>5.391962463834118E-3</v>
      </c>
      <c r="BX18" s="16">
        <f>BW18*(1-'Table de mortalité H'!$AC52)</f>
        <v>5.3380428391957765E-3</v>
      </c>
      <c r="BY18" s="16">
        <f>BX18*(1-'Table de mortalité H'!$AC52)</f>
        <v>5.2846624108038188E-3</v>
      </c>
      <c r="BZ18" s="16">
        <f>BY18*(1-'Table de mortalité H'!$AC52)</f>
        <v>5.2318157866957805E-3</v>
      </c>
      <c r="CA18" s="16">
        <f>BZ18*(1-'Table de mortalité H'!$AC52)</f>
        <v>5.1794976288288223E-3</v>
      </c>
      <c r="CB18" s="16">
        <f>CA18*(1-'Table de mortalité H'!$AC52)</f>
        <v>5.1277026525405342E-3</v>
      </c>
      <c r="CC18" s="16">
        <f>CB18*(1-'Table de mortalité H'!$AC52)</f>
        <v>5.0764256260151285E-3</v>
      </c>
      <c r="CD18" s="16">
        <f>CC18*(1-'Table de mortalité H'!$AC52)</f>
        <v>5.0256613697549773E-3</v>
      </c>
      <c r="CE18" s="16">
        <f>CD18*(1-'Table de mortalité H'!$AC52)</f>
        <v>4.9754047560574277E-3</v>
      </c>
      <c r="CF18" s="16">
        <f>CE18*(1-'Table de mortalité H'!$AC52)</f>
        <v>4.9256507084968534E-3</v>
      </c>
      <c r="CG18" s="16">
        <f>CF18*(1-'Table de mortalité H'!$AC52)</f>
        <v>4.8763942014118846E-3</v>
      </c>
      <c r="CH18" s="16">
        <f>CG18*(1-'Table de mortalité H'!$AC52)</f>
        <v>4.8276302593977657E-3</v>
      </c>
      <c r="CI18" s="16">
        <f>CH18*(1-'Table de mortalité H'!$AC52)</f>
        <v>4.7793539568037882E-3</v>
      </c>
      <c r="CJ18" s="16">
        <f>CI18*(1-'Table de mortalité H'!$AC52)</f>
        <v>4.7315604172357504E-3</v>
      </c>
      <c r="CK18" s="16">
        <f>CJ18*(1-'Table de mortalité H'!$AC52)</f>
        <v>4.6842448130633933E-3</v>
      </c>
      <c r="CL18" s="16">
        <f>CK18*(1-'Table de mortalité H'!$AC52)</f>
        <v>4.637402364932759E-3</v>
      </c>
      <c r="CM18" s="16">
        <f>CL18*(1-'Table de mortalité H'!$AC52)</f>
        <v>4.5910283412834317E-3</v>
      </c>
      <c r="CN18" s="16">
        <f>CM18*(1-'Table de mortalité H'!$AC52)</f>
        <v>4.5451180578705971E-3</v>
      </c>
      <c r="CO18" s="16">
        <f>CN18*(1-'Table de mortalité H'!$AC52)</f>
        <v>4.4996668772918913E-3</v>
      </c>
      <c r="CP18" s="16">
        <f>CO18*(1-'Table de mortalité H'!$AC52)</f>
        <v>4.454670208518972E-3</v>
      </c>
      <c r="CQ18" s="16">
        <f>CP18*(1-'Table de mortalité H'!$AC52)</f>
        <v>4.4101235064337822E-3</v>
      </c>
      <c r="CR18" s="16">
        <f>CQ18*(1-'Table de mortalité H'!$AC52)</f>
        <v>4.3660222713694441E-3</v>
      </c>
      <c r="CS18" s="16">
        <f>CR18*(1-'Table de mortalité H'!$AC52)</f>
        <v>4.3223620486557493E-3</v>
      </c>
      <c r="CT18" s="16">
        <f>CS18*(1-'Table de mortalité H'!$AC52)</f>
        <v>4.279138428169192E-3</v>
      </c>
      <c r="CU18" s="16">
        <f>CT18*(1-'Table de mortalité H'!$AC52)</f>
        <v>4.2363470438875001E-3</v>
      </c>
      <c r="CV18" s="16">
        <f>CU18*(1-'Table de mortalité H'!$AC52)</f>
        <v>4.1939835734486255E-3</v>
      </c>
      <c r="CW18" s="16">
        <f>CV18*(1-'Table de mortalité H'!$AC52)</f>
        <v>4.1520437377141391E-3</v>
      </c>
      <c r="CX18" s="16">
        <f>CW18*(1-'Table de mortalité H'!$AC52)</f>
        <v>4.1105233003369979E-3</v>
      </c>
      <c r="CY18" s="16">
        <f>CX18*(1-'Table de mortalité H'!$AC52)</f>
        <v>4.0694180673336282E-3</v>
      </c>
      <c r="CZ18" s="16">
        <f>CY18*(1-'Table de mortalité H'!$AC52)</f>
        <v>4.0287238866602917E-3</v>
      </c>
      <c r="DA18" s="16">
        <f>CZ18*(1-'Table de mortalité H'!$AC52)</f>
        <v>3.9884366477936891E-3</v>
      </c>
      <c r="DB18" s="16">
        <f>DA18*(1-'Table de mortalité H'!$AC52)</f>
        <v>3.9485522813157521E-3</v>
      </c>
      <c r="DC18" s="16">
        <f>DB18*(1-'Table de mortalité H'!$AC52)</f>
        <v>3.9090667585025942E-3</v>
      </c>
      <c r="DD18" s="16">
        <f>DC18*(1-'Table de mortalité H'!$AC52)</f>
        <v>3.869976090917568E-3</v>
      </c>
      <c r="DE18" s="16">
        <f>DD18*(1-'Table de mortalité H'!$AC52)</f>
        <v>3.8312763300083924E-3</v>
      </c>
      <c r="DF18" s="16">
        <f>DE18*(1-'Table de mortalité H'!$AC52)</f>
        <v>3.7929635667083082E-3</v>
      </c>
      <c r="DG18" s="16">
        <f>DF18*(1-'Table de mortalité H'!$AC52)</f>
        <v>3.7550339310412251E-3</v>
      </c>
      <c r="DH18" s="16">
        <f>DG18*(1-'Table de mortalité H'!$AC52)</f>
        <v>3.7174835917308129E-3</v>
      </c>
      <c r="DI18" s="16">
        <f>DH18*(1-'Table de mortalité H'!$AC52)</f>
        <v>3.6803087558135049E-3</v>
      </c>
      <c r="DJ18" s="16">
        <f>DI18*(1-'Table de mortalité H'!$AC52)</f>
        <v>3.6435056682553699E-3</v>
      </c>
      <c r="DK18" s="16">
        <f>DJ18*(1-'Table de mortalité H'!$AC52)</f>
        <v>3.6070706115728162E-3</v>
      </c>
    </row>
    <row r="19" spans="1:115" x14ac:dyDescent="0.2">
      <c r="A19" s="16"/>
      <c r="B19" s="16">
        <v>66</v>
      </c>
      <c r="C19" s="16"/>
      <c r="D19" s="16">
        <f>'Table de mortalité H'!AG53</f>
        <v>1.24146E-2</v>
      </c>
      <c r="E19" s="16">
        <f>'Table de mortalité H'!AH53</f>
        <v>1.217748114E-2</v>
      </c>
      <c r="F19" s="16">
        <f>'Table de mortalité H'!AI53</f>
        <v>1.1955850983251999E-2</v>
      </c>
      <c r="G19" s="16">
        <f>'Table de mortalité H'!AJ53</f>
        <v>1.1747819176143415E-2</v>
      </c>
      <c r="H19" s="16">
        <f>'Table de mortalité H'!AK53</f>
        <v>1.1552805377819435E-2</v>
      </c>
      <c r="I19" s="16">
        <f>'Table de mortalité H'!AL53</f>
        <v>1.1370271052849887E-2</v>
      </c>
      <c r="J19" s="16">
        <f>'Table de mortalité H'!AM53</f>
        <v>1.1198579959951854E-2</v>
      </c>
      <c r="K19" s="16">
        <f>'Table de mortalité H'!AN53</f>
        <v>1.1037320408528548E-2</v>
      </c>
      <c r="L19" s="16">
        <f>'Table de mortalité H'!AO53</f>
        <v>1.0886109118931706E-2</v>
      </c>
      <c r="M19" s="16">
        <f>'Table de mortalité H'!AP53</f>
        <v>1.07435010894737E-2</v>
      </c>
      <c r="N19" s="16">
        <f>'Table de mortalité H'!AQ53</f>
        <v>1.0608132975746332E-2</v>
      </c>
      <c r="O19" s="16">
        <f>'Table de mortalité H'!AR53</f>
        <v>1.0479774566739802E-2</v>
      </c>
      <c r="P19" s="16">
        <f>'Table de mortalité H'!AS53</f>
        <v>1.035820918176562E-2</v>
      </c>
      <c r="Q19" s="16">
        <f>'Table de mortalité H'!AT53</f>
        <v>1.0242197238929844E-2</v>
      </c>
      <c r="R19" s="16">
        <f>'Table de mortalité H'!AU53</f>
        <v>1.0131581508749403E-2</v>
      </c>
      <c r="S19" s="16">
        <f>'Table de mortalité H'!AV53</f>
        <v>1.0025199902907534E-2</v>
      </c>
      <c r="T19" s="16">
        <f>'Table de mortalité H'!AW53</f>
        <v>9.9219403439075871E-3</v>
      </c>
      <c r="U19" s="16">
        <f>'Table de mortalité H'!AX53</f>
        <v>9.8217287464341212E-3</v>
      </c>
      <c r="V19" s="16">
        <f>'Table de mortalité H'!AY53</f>
        <v>9.7235114589697795E-3</v>
      </c>
      <c r="W19" s="16">
        <f>'Table de mortalité H'!AZ53</f>
        <v>9.6262763443800813E-3</v>
      </c>
      <c r="X19" s="16">
        <f>'Table de mortalité H'!BA53</f>
        <v>9.5300135809362804E-3</v>
      </c>
      <c r="Y19" s="16">
        <f>'Table de mortalité H'!BB53</f>
        <v>9.4347134451269171E-3</v>
      </c>
      <c r="Z19" s="16">
        <f>'Table de mortalité H'!BC53</f>
        <v>9.3403663106756477E-3</v>
      </c>
      <c r="AA19" s="16">
        <f>'Table de mortalité H'!BD53</f>
        <v>9.2469626475688918E-3</v>
      </c>
      <c r="AB19" s="16">
        <f>'Table de mortalité H'!BE53</f>
        <v>9.1544930210932032E-3</v>
      </c>
      <c r="AC19" s="16">
        <f>'Table de mortalité H'!BF53</f>
        <v>9.0629480908822717E-3</v>
      </c>
      <c r="AD19" s="16">
        <f>'Table de mortalité H'!BG53</f>
        <v>8.9723186099734484E-3</v>
      </c>
      <c r="AE19" s="16">
        <f>'Table de mortalité H'!BH53</f>
        <v>8.882595423873714E-3</v>
      </c>
      <c r="AF19" s="16">
        <f>'Table de mortalité H'!BI53</f>
        <v>8.7937694696349766E-3</v>
      </c>
      <c r="AG19" s="16">
        <f>AF19*(1-'Table de mortalité H'!$AC53)</f>
        <v>8.7058317749386261E-3</v>
      </c>
      <c r="AH19" s="16">
        <f>AG19*(1-'Table de mortalité H'!$AC53)</f>
        <v>8.6187734571892393E-3</v>
      </c>
      <c r="AI19" s="16">
        <f>AH19*(1-'Table de mortalité H'!$AC53)</f>
        <v>8.5325857226173467E-3</v>
      </c>
      <c r="AJ19" s="16">
        <f>AI19*(1-'Table de mortalité H'!$AC53)</f>
        <v>8.4472598653911723E-3</v>
      </c>
      <c r="AK19" s="16">
        <f>AJ19*(1-'Table de mortalité H'!$AC53)</f>
        <v>8.3627872667372607E-3</v>
      </c>
      <c r="AL19" s="16">
        <f>AK19*(1-'Table de mortalité H'!$AC53)</f>
        <v>8.2791593940698873E-3</v>
      </c>
      <c r="AM19" s="16">
        <f>AL19*(1-'Table de mortalité H'!$AC53)</f>
        <v>8.1963678001291881E-3</v>
      </c>
      <c r="AN19" s="16">
        <f>AM19*(1-'Table de mortalité H'!$AC53)</f>
        <v>8.1144041221278967E-3</v>
      </c>
      <c r="AO19" s="16">
        <f>AN19*(1-'Table de mortalité H'!$AC53)</f>
        <v>8.0332600809066169E-3</v>
      </c>
      <c r="AP19" s="16">
        <f>AO19*(1-'Table de mortalité H'!$AC53)</f>
        <v>7.9529274800975505E-3</v>
      </c>
      <c r="AQ19" s="16">
        <f>AP19*(1-'Table de mortalité H'!$AC53)</f>
        <v>7.8733982052965751E-3</v>
      </c>
      <c r="AR19" s="16">
        <f>AQ19*(1-'Table de mortalité H'!$AC53)</f>
        <v>7.7946642232436091E-3</v>
      </c>
      <c r="AS19" s="16">
        <f>AR19*(1-'Table de mortalité H'!$AC53)</f>
        <v>7.7167175810111729E-3</v>
      </c>
      <c r="AT19" s="16">
        <f>AS19*(1-'Table de mortalité H'!$AC53)</f>
        <v>7.6395504052010612E-3</v>
      </c>
      <c r="AU19" s="16">
        <f>AT19*(1-'Table de mortalité H'!$AC53)</f>
        <v>7.5631549011490502E-3</v>
      </c>
      <c r="AV19" s="16">
        <f>AU19*(1-'Table de mortalité H'!$AC53)</f>
        <v>7.4875233521375598E-3</v>
      </c>
      <c r="AW19" s="16">
        <f>AV19*(1-'Table de mortalité H'!$AC53)</f>
        <v>7.4126481186161846E-3</v>
      </c>
      <c r="AX19" s="16">
        <f>AW19*(1-'Table de mortalité H'!$AC53)</f>
        <v>7.3385216374300226E-3</v>
      </c>
      <c r="AY19" s="16">
        <f>AX19*(1-'Table de mortalité H'!$AC53)</f>
        <v>7.2651364210557226E-3</v>
      </c>
      <c r="AZ19" s="16">
        <f>AY19*(1-'Table de mortalité H'!$AC53)</f>
        <v>7.1924850568451651E-3</v>
      </c>
      <c r="BA19" s="16">
        <f>AZ19*(1-'Table de mortalité H'!$AC53)</f>
        <v>7.1205602062767133E-3</v>
      </c>
      <c r="BB19" s="16">
        <f>BA19*(1-'Table de mortalité H'!$AC53)</f>
        <v>7.0493546042139461E-3</v>
      </c>
      <c r="BC19" s="16">
        <f>BB19*(1-'Table de mortalité H'!$AC53)</f>
        <v>6.9788610581718062E-3</v>
      </c>
      <c r="BD19" s="16">
        <f>BC19*(1-'Table de mortalité H'!$AC53)</f>
        <v>6.9090724475900879E-3</v>
      </c>
      <c r="BE19" s="16">
        <f>BD19*(1-'Table de mortalité H'!$AC53)</f>
        <v>6.8399817231141868E-3</v>
      </c>
      <c r="BF19" s="16">
        <f>BE19*(1-'Table de mortalité H'!$AC53)</f>
        <v>6.7715819058830453E-3</v>
      </c>
      <c r="BG19" s="16">
        <f>BF19*(1-'Table de mortalité H'!$AC53)</f>
        <v>6.7038660868242146E-3</v>
      </c>
      <c r="BH19" s="16">
        <f>BG19*(1-'Table de mortalité H'!$AC53)</f>
        <v>6.6368274259559724E-3</v>
      </c>
      <c r="BI19" s="16">
        <f>BH19*(1-'Table de mortalité H'!$AC53)</f>
        <v>6.5704591516964122E-3</v>
      </c>
      <c r="BJ19" s="16">
        <f>BI19*(1-'Table de mortalité H'!$AC53)</f>
        <v>6.5047545601794477E-3</v>
      </c>
      <c r="BK19" s="16">
        <f>BJ19*(1-'Table de mortalité H'!$AC53)</f>
        <v>6.4397070145776536E-3</v>
      </c>
      <c r="BL19" s="16">
        <f>BK19*(1-'Table de mortalité H'!$AC53)</f>
        <v>6.3753099444318773E-3</v>
      </c>
      <c r="BM19" s="16">
        <f>BL19*(1-'Table de mortalité H'!$AC53)</f>
        <v>6.3115568449875585E-3</v>
      </c>
      <c r="BN19" s="16">
        <f>BM19*(1-'Table de mortalité H'!$AC53)</f>
        <v>6.2484412765376829E-3</v>
      </c>
      <c r="BO19" s="16">
        <f>BN19*(1-'Table de mortalité H'!$AC53)</f>
        <v>6.1859568637723057E-3</v>
      </c>
      <c r="BP19" s="16">
        <f>BO19*(1-'Table de mortalité H'!$AC53)</f>
        <v>6.1240972951345828E-3</v>
      </c>
      <c r="BQ19" s="16">
        <f>BP19*(1-'Table de mortalité H'!$AC53)</f>
        <v>6.0628563221832368E-3</v>
      </c>
      <c r="BR19" s="16">
        <f>BQ19*(1-'Table de mortalité H'!$AC53)</f>
        <v>6.0022277589614047E-3</v>
      </c>
      <c r="BS19" s="16">
        <f>BR19*(1-'Table de mortalité H'!$AC53)</f>
        <v>5.9422054813717904E-3</v>
      </c>
      <c r="BT19" s="16">
        <f>BS19*(1-'Table de mortalité H'!$AC53)</f>
        <v>5.8827834265580727E-3</v>
      </c>
      <c r="BU19" s="16">
        <f>BT19*(1-'Table de mortalité H'!$AC53)</f>
        <v>5.8239555922924915E-3</v>
      </c>
      <c r="BV19" s="16">
        <f>BU19*(1-'Table de mortalité H'!$AC53)</f>
        <v>5.7657160363695668E-3</v>
      </c>
      <c r="BW19" s="16">
        <f>BV19*(1-'Table de mortalité H'!$AC53)</f>
        <v>5.7080588760058714E-3</v>
      </c>
      <c r="BX19" s="16">
        <f>BW19*(1-'Table de mortalité H'!$AC53)</f>
        <v>5.6509782872458123E-3</v>
      </c>
      <c r="BY19" s="16">
        <f>BX19*(1-'Table de mortalité H'!$AC53)</f>
        <v>5.5944685043733539E-3</v>
      </c>
      <c r="BZ19" s="16">
        <f>BY19*(1-'Table de mortalité H'!$AC53)</f>
        <v>5.5385238193296207E-3</v>
      </c>
      <c r="CA19" s="16">
        <f>BZ19*(1-'Table de mortalité H'!$AC53)</f>
        <v>5.4831385811363242E-3</v>
      </c>
      <c r="CB19" s="16">
        <f>CA19*(1-'Table de mortalité H'!$AC53)</f>
        <v>5.4283071953249613E-3</v>
      </c>
      <c r="CC19" s="16">
        <f>CB19*(1-'Table de mortalité H'!$AC53)</f>
        <v>5.374024123371712E-3</v>
      </c>
      <c r="CD19" s="16">
        <f>CC19*(1-'Table de mortalité H'!$AC53)</f>
        <v>5.3202838821379949E-3</v>
      </c>
      <c r="CE19" s="16">
        <f>CD19*(1-'Table de mortalité H'!$AC53)</f>
        <v>5.2670810433166149E-3</v>
      </c>
      <c r="CF19" s="16">
        <f>CE19*(1-'Table de mortalité H'!$AC53)</f>
        <v>5.2144102328834487E-3</v>
      </c>
      <c r="CG19" s="16">
        <f>CF19*(1-'Table de mortalité H'!$AC53)</f>
        <v>5.1622661305546144E-3</v>
      </c>
      <c r="CH19" s="16">
        <f>CG19*(1-'Table de mortalité H'!$AC53)</f>
        <v>5.1106434692490682E-3</v>
      </c>
      <c r="CI19" s="16">
        <f>CH19*(1-'Table de mortalité H'!$AC53)</f>
        <v>5.0595370345565775E-3</v>
      </c>
      <c r="CJ19" s="16">
        <f>CI19*(1-'Table de mortalité H'!$AC53)</f>
        <v>5.008941664211012E-3</v>
      </c>
      <c r="CK19" s="16">
        <f>CJ19*(1-'Table de mortalité H'!$AC53)</f>
        <v>4.9588522475689017E-3</v>
      </c>
      <c r="CL19" s="16">
        <f>CK19*(1-'Table de mortalité H'!$AC53)</f>
        <v>4.9092637250932126E-3</v>
      </c>
      <c r="CM19" s="16">
        <f>CL19*(1-'Table de mortalité H'!$AC53)</f>
        <v>4.8601710878422803E-3</v>
      </c>
      <c r="CN19" s="16">
        <f>CM19*(1-'Table de mortalité H'!$AC53)</f>
        <v>4.8115693769638576E-3</v>
      </c>
      <c r="CO19" s="16">
        <f>CN19*(1-'Table de mortalité H'!$AC53)</f>
        <v>4.763453683194219E-3</v>
      </c>
      <c r="CP19" s="16">
        <f>CO19*(1-'Table de mortalité H'!$AC53)</f>
        <v>4.7158191463622769E-3</v>
      </c>
      <c r="CQ19" s="16">
        <f>CP19*(1-'Table de mortalité H'!$AC53)</f>
        <v>4.6686609548986539E-3</v>
      </c>
      <c r="CR19" s="16">
        <f>CQ19*(1-'Table de mortalité H'!$AC53)</f>
        <v>4.6219743453496673E-3</v>
      </c>
      <c r="CS19" s="16">
        <f>CR19*(1-'Table de mortalité H'!$AC53)</f>
        <v>4.5757546018961705E-3</v>
      </c>
      <c r="CT19" s="16">
        <f>CS19*(1-'Table de mortalité H'!$AC53)</f>
        <v>4.5299970558772091E-3</v>
      </c>
      <c r="CU19" s="16">
        <f>CT19*(1-'Table de mortalité H'!$AC53)</f>
        <v>4.4846970853184374E-3</v>
      </c>
      <c r="CV19" s="16">
        <f>CU19*(1-'Table de mortalité H'!$AC53)</f>
        <v>4.4398501144652528E-3</v>
      </c>
      <c r="CW19" s="16">
        <f>CV19*(1-'Table de mortalité H'!$AC53)</f>
        <v>4.3954516133205999E-3</v>
      </c>
      <c r="CX19" s="16">
        <f>CW19*(1-'Table de mortalité H'!$AC53)</f>
        <v>4.3514970971873937E-3</v>
      </c>
      <c r="CY19" s="16">
        <f>CX19*(1-'Table de mortalité H'!$AC53)</f>
        <v>4.3079821262155199E-3</v>
      </c>
      <c r="CZ19" s="16">
        <f>CY19*(1-'Table de mortalité H'!$AC53)</f>
        <v>4.2649023049533647E-3</v>
      </c>
      <c r="DA19" s="16">
        <f>CZ19*(1-'Table de mortalité H'!$AC53)</f>
        <v>4.2222532819038315E-3</v>
      </c>
      <c r="DB19" s="16">
        <f>DA19*(1-'Table de mortalité H'!$AC53)</f>
        <v>4.1800307490847928E-3</v>
      </c>
      <c r="DC19" s="16">
        <f>DB19*(1-'Table de mortalité H'!$AC53)</f>
        <v>4.1382304415939451E-3</v>
      </c>
      <c r="DD19" s="16">
        <f>DC19*(1-'Table de mortalité H'!$AC53)</f>
        <v>4.0968481371780052E-3</v>
      </c>
      <c r="DE19" s="16">
        <f>DD19*(1-'Table de mortalité H'!$AC53)</f>
        <v>4.0558796558062254E-3</v>
      </c>
      <c r="DF19" s="16">
        <f>DE19*(1-'Table de mortalité H'!$AC53)</f>
        <v>4.0153208592481632E-3</v>
      </c>
      <c r="DG19" s="16">
        <f>DF19*(1-'Table de mortalité H'!$AC53)</f>
        <v>3.9751676506556812E-3</v>
      </c>
      <c r="DH19" s="16">
        <f>DG19*(1-'Table de mortalité H'!$AC53)</f>
        <v>3.9354159741491245E-3</v>
      </c>
      <c r="DI19" s="16">
        <f>DH19*(1-'Table de mortalité H'!$AC53)</f>
        <v>3.8960618144076331E-3</v>
      </c>
      <c r="DJ19" s="16">
        <f>DI19*(1-'Table de mortalité H'!$AC53)</f>
        <v>3.8571011962635566E-3</v>
      </c>
      <c r="DK19" s="16">
        <f>DJ19*(1-'Table de mortalité H'!$AC53)</f>
        <v>3.818530184300921E-3</v>
      </c>
    </row>
    <row r="20" spans="1:115" x14ac:dyDescent="0.2">
      <c r="A20" s="16"/>
      <c r="B20" s="16">
        <v>67</v>
      </c>
      <c r="C20" s="16"/>
      <c r="D20" s="16">
        <f>'Table de mortalité H'!AG54</f>
        <v>1.3141899999999998E-2</v>
      </c>
      <c r="E20" s="16">
        <f>'Table de mortalité H'!AH54</f>
        <v>1.2888261329999998E-2</v>
      </c>
      <c r="F20" s="16">
        <f>'Table de mortalité H'!AI54</f>
        <v>1.2651117321527999E-2</v>
      </c>
      <c r="G20" s="16">
        <f>'Table de mortalité H'!AJ54</f>
        <v>1.2428457656669107E-2</v>
      </c>
      <c r="H20" s="16">
        <f>'Table de mortalité H'!AK54</f>
        <v>1.2219659568037064E-2</v>
      </c>
      <c r="I20" s="16">
        <f>'Table de mortalité H'!AL54</f>
        <v>1.2024145014948471E-2</v>
      </c>
      <c r="J20" s="16">
        <f>'Table de mortalité H'!AM54</f>
        <v>1.1840175596219761E-2</v>
      </c>
      <c r="K20" s="16">
        <f>'Table de mortalité H'!AN54</f>
        <v>1.1668493050074575E-2</v>
      </c>
      <c r="L20" s="16">
        <f>'Table de mortalité H'!AO54</f>
        <v>1.1506300996678539E-2</v>
      </c>
      <c r="M20" s="16">
        <f>'Table de mortalité H'!AP54</f>
        <v>1.1354417823522383E-2</v>
      </c>
      <c r="N20" s="16">
        <f>'Table de mortalité H'!AQ54</f>
        <v>1.1210216717163648E-2</v>
      </c>
      <c r="O20" s="16">
        <f>'Table de mortalité H'!AR54</f>
        <v>1.1074573094885968E-2</v>
      </c>
      <c r="P20" s="16">
        <f>'Table de mortalité H'!AS54</f>
        <v>1.0945000589675801E-2</v>
      </c>
      <c r="Q20" s="16">
        <f>'Table de mortalité H'!AT54</f>
        <v>1.0822416583071433E-2</v>
      </c>
      <c r="R20" s="16">
        <f>'Table de mortalité H'!AU54</f>
        <v>1.0704452242315953E-2</v>
      </c>
      <c r="S20" s="16">
        <f>'Table de mortalité H'!AV54</f>
        <v>1.0590985048547405E-2</v>
      </c>
      <c r="T20" s="16">
        <f>'Table de mortalité H'!AW54</f>
        <v>1.0481897902547367E-2</v>
      </c>
      <c r="U20" s="16">
        <f>'Table de mortalité H'!AX54</f>
        <v>1.0376030733731639E-2</v>
      </c>
      <c r="V20" s="16">
        <f>'Table de mortalité H'!AY54</f>
        <v>1.0272270426394323E-2</v>
      </c>
      <c r="W20" s="16">
        <f>'Table de mortalité H'!AZ54</f>
        <v>1.0169547722130379E-2</v>
      </c>
      <c r="X20" s="16">
        <f>'Table de mortalité H'!BA54</f>
        <v>1.0067852244909074E-2</v>
      </c>
      <c r="Y20" s="16">
        <f>'Table de mortalité H'!BB54</f>
        <v>9.9671737224599835E-3</v>
      </c>
      <c r="Z20" s="16">
        <f>'Table de mortalité H'!BC54</f>
        <v>9.8675019852353836E-3</v>
      </c>
      <c r="AA20" s="16">
        <f>'Table de mortalité H'!BD54</f>
        <v>9.76882696538303E-3</v>
      </c>
      <c r="AB20" s="16">
        <f>'Table de mortalité H'!BE54</f>
        <v>9.6711386957291992E-3</v>
      </c>
      <c r="AC20" s="16">
        <f>'Table de mortalité H'!BF54</f>
        <v>9.5744273087719073E-3</v>
      </c>
      <c r="AD20" s="16">
        <f>'Table de mortalité H'!BG54</f>
        <v>9.4786830356841881E-3</v>
      </c>
      <c r="AE20" s="16">
        <f>'Table de mortalité H'!BH54</f>
        <v>9.3838962053273463E-3</v>
      </c>
      <c r="AF20" s="16">
        <f>'Table de mortalité H'!BI54</f>
        <v>9.2900572432740736E-3</v>
      </c>
      <c r="AG20" s="16">
        <f>AF20*(1-'Table de mortalité H'!$AC54)</f>
        <v>9.1971566708413336E-3</v>
      </c>
      <c r="AH20" s="16">
        <f>AG20*(1-'Table de mortalité H'!$AC54)</f>
        <v>9.1051851041329211E-3</v>
      </c>
      <c r="AI20" s="16">
        <f>AH20*(1-'Table de mortalité H'!$AC54)</f>
        <v>9.0141332530915916E-3</v>
      </c>
      <c r="AJ20" s="16">
        <f>AI20*(1-'Table de mortalité H'!$AC54)</f>
        <v>8.9239919205606755E-3</v>
      </c>
      <c r="AK20" s="16">
        <f>AJ20*(1-'Table de mortalité H'!$AC54)</f>
        <v>8.8347520013550684E-3</v>
      </c>
      <c r="AL20" s="16">
        <f>AK20*(1-'Table de mortalité H'!$AC54)</f>
        <v>8.746404481341518E-3</v>
      </c>
      <c r="AM20" s="16">
        <f>AL20*(1-'Table de mortalité H'!$AC54)</f>
        <v>8.6589404365281022E-3</v>
      </c>
      <c r="AN20" s="16">
        <f>AM20*(1-'Table de mortalité H'!$AC54)</f>
        <v>8.5723510321628216E-3</v>
      </c>
      <c r="AO20" s="16">
        <f>AN20*(1-'Table de mortalité H'!$AC54)</f>
        <v>8.4866275218411936E-3</v>
      </c>
      <c r="AP20" s="16">
        <f>AO20*(1-'Table de mortalité H'!$AC54)</f>
        <v>8.4017612466227819E-3</v>
      </c>
      <c r="AQ20" s="16">
        <f>AP20*(1-'Table de mortalité H'!$AC54)</f>
        <v>8.3177436341565544E-3</v>
      </c>
      <c r="AR20" s="16">
        <f>AQ20*(1-'Table de mortalité H'!$AC54)</f>
        <v>8.2345661978149888E-3</v>
      </c>
      <c r="AS20" s="16">
        <f>AR20*(1-'Table de mortalité H'!$AC54)</f>
        <v>8.1522205358368384E-3</v>
      </c>
      <c r="AT20" s="16">
        <f>AS20*(1-'Table de mortalité H'!$AC54)</f>
        <v>8.0706983304784704E-3</v>
      </c>
      <c r="AU20" s="16">
        <f>AT20*(1-'Table de mortalité H'!$AC54)</f>
        <v>7.9899913471736857E-3</v>
      </c>
      <c r="AV20" s="16">
        <f>AU20*(1-'Table de mortalité H'!$AC54)</f>
        <v>7.9100914337019487E-3</v>
      </c>
      <c r="AW20" s="16">
        <f>AV20*(1-'Table de mortalité H'!$AC54)</f>
        <v>7.830990519364929E-3</v>
      </c>
      <c r="AX20" s="16">
        <f>AW20*(1-'Table de mortalité H'!$AC54)</f>
        <v>7.7526806141712794E-3</v>
      </c>
      <c r="AY20" s="16">
        <f>AX20*(1-'Table de mortalité H'!$AC54)</f>
        <v>7.6751538080295665E-3</v>
      </c>
      <c r="AZ20" s="16">
        <f>AY20*(1-'Table de mortalité H'!$AC54)</f>
        <v>7.598402269949271E-3</v>
      </c>
      <c r="BA20" s="16">
        <f>AZ20*(1-'Table de mortalité H'!$AC54)</f>
        <v>7.5224182472497783E-3</v>
      </c>
      <c r="BB20" s="16">
        <f>BA20*(1-'Table de mortalité H'!$AC54)</f>
        <v>7.4471940647772806E-3</v>
      </c>
      <c r="BC20" s="16">
        <f>BB20*(1-'Table de mortalité H'!$AC54)</f>
        <v>7.3727221241295078E-3</v>
      </c>
      <c r="BD20" s="16">
        <f>BC20*(1-'Table de mortalité H'!$AC54)</f>
        <v>7.2989949028882126E-3</v>
      </c>
      <c r="BE20" s="16">
        <f>BD20*(1-'Table de mortalité H'!$AC54)</f>
        <v>7.2260049538593303E-3</v>
      </c>
      <c r="BF20" s="16">
        <f>BE20*(1-'Table de mortalité H'!$AC54)</f>
        <v>7.1537449043207373E-3</v>
      </c>
      <c r="BG20" s="16">
        <f>BF20*(1-'Table de mortalité H'!$AC54)</f>
        <v>7.0822074552775302E-3</v>
      </c>
      <c r="BH20" s="16">
        <f>BG20*(1-'Table de mortalité H'!$AC54)</f>
        <v>7.0113853807247549E-3</v>
      </c>
      <c r="BI20" s="16">
        <f>BH20*(1-'Table de mortalité H'!$AC54)</f>
        <v>6.9412715269175076E-3</v>
      </c>
      <c r="BJ20" s="16">
        <f>BI20*(1-'Table de mortalité H'!$AC54)</f>
        <v>6.8718588116483325E-3</v>
      </c>
      <c r="BK20" s="16">
        <f>BJ20*(1-'Table de mortalité H'!$AC54)</f>
        <v>6.8031402235318493E-3</v>
      </c>
      <c r="BL20" s="16">
        <f>BK20*(1-'Table de mortalité H'!$AC54)</f>
        <v>6.7351088212965309E-3</v>
      </c>
      <c r="BM20" s="16">
        <f>BL20*(1-'Table de mortalité H'!$AC54)</f>
        <v>6.6677577330835651E-3</v>
      </c>
      <c r="BN20" s="16">
        <f>BM20*(1-'Table de mortalité H'!$AC54)</f>
        <v>6.6010801557527298E-3</v>
      </c>
      <c r="BO20" s="16">
        <f>BN20*(1-'Table de mortalité H'!$AC54)</f>
        <v>6.5350693541952028E-3</v>
      </c>
      <c r="BP20" s="16">
        <f>BO20*(1-'Table de mortalité H'!$AC54)</f>
        <v>6.469718660653251E-3</v>
      </c>
      <c r="BQ20" s="16">
        <f>BP20*(1-'Table de mortalité H'!$AC54)</f>
        <v>6.4050214740467189E-3</v>
      </c>
      <c r="BR20" s="16">
        <f>BQ20*(1-'Table de mortalité H'!$AC54)</f>
        <v>6.3409712593062518E-3</v>
      </c>
      <c r="BS20" s="16">
        <f>BR20*(1-'Table de mortalité H'!$AC54)</f>
        <v>6.2775615467131896E-3</v>
      </c>
      <c r="BT20" s="16">
        <f>BS20*(1-'Table de mortalité H'!$AC54)</f>
        <v>6.2147859312460573E-3</v>
      </c>
      <c r="BU20" s="16">
        <f>BT20*(1-'Table de mortalité H'!$AC54)</f>
        <v>6.1526380719335964E-3</v>
      </c>
      <c r="BV20" s="16">
        <f>BU20*(1-'Table de mortalité H'!$AC54)</f>
        <v>6.0911116912142601E-3</v>
      </c>
      <c r="BW20" s="16">
        <f>BV20*(1-'Table de mortalité H'!$AC54)</f>
        <v>6.0302005743021175E-3</v>
      </c>
      <c r="BX20" s="16">
        <f>BW20*(1-'Table de mortalité H'!$AC54)</f>
        <v>5.969898568559096E-3</v>
      </c>
      <c r="BY20" s="16">
        <f>BX20*(1-'Table de mortalité H'!$AC54)</f>
        <v>5.9101995828735052E-3</v>
      </c>
      <c r="BZ20" s="16">
        <f>BY20*(1-'Table de mortalité H'!$AC54)</f>
        <v>5.85109758704477E-3</v>
      </c>
      <c r="CA20" s="16">
        <f>BZ20*(1-'Table de mortalité H'!$AC54)</f>
        <v>5.7925866111743218E-3</v>
      </c>
      <c r="CB20" s="16">
        <f>CA20*(1-'Table de mortalité H'!$AC54)</f>
        <v>5.7346607450625784E-3</v>
      </c>
      <c r="CC20" s="16">
        <f>CB20*(1-'Table de mortalité H'!$AC54)</f>
        <v>5.6773141376119524E-3</v>
      </c>
      <c r="CD20" s="16">
        <f>CC20*(1-'Table de mortalité H'!$AC54)</f>
        <v>5.6205409962358328E-3</v>
      </c>
      <c r="CE20" s="16">
        <f>CD20*(1-'Table de mortalité H'!$AC54)</f>
        <v>5.5643355862734743E-3</v>
      </c>
      <c r="CF20" s="16">
        <f>CE20*(1-'Table de mortalité H'!$AC54)</f>
        <v>5.5086922304107399E-3</v>
      </c>
      <c r="CG20" s="16">
        <f>CF20*(1-'Table de mortalité H'!$AC54)</f>
        <v>5.4536053081066325E-3</v>
      </c>
      <c r="CH20" s="16">
        <f>CG20*(1-'Table de mortalité H'!$AC54)</f>
        <v>5.399069255025566E-3</v>
      </c>
      <c r="CI20" s="16">
        <f>CH20*(1-'Table de mortalité H'!$AC54)</f>
        <v>5.3450785624753108E-3</v>
      </c>
      <c r="CJ20" s="16">
        <f>CI20*(1-'Table de mortalité H'!$AC54)</f>
        <v>5.291627776850558E-3</v>
      </c>
      <c r="CK20" s="16">
        <f>CJ20*(1-'Table de mortalité H'!$AC54)</f>
        <v>5.2387114990820527E-3</v>
      </c>
      <c r="CL20" s="16">
        <f>CK20*(1-'Table de mortalité H'!$AC54)</f>
        <v>5.1863243840912319E-3</v>
      </c>
      <c r="CM20" s="16">
        <f>CL20*(1-'Table de mortalité H'!$AC54)</f>
        <v>5.1344611402503199E-3</v>
      </c>
      <c r="CN20" s="16">
        <f>CM20*(1-'Table de mortalité H'!$AC54)</f>
        <v>5.0831165288478166E-3</v>
      </c>
      <c r="CO20" s="16">
        <f>CN20*(1-'Table de mortalité H'!$AC54)</f>
        <v>5.0322853635593381E-3</v>
      </c>
      <c r="CP20" s="16">
        <f>CO20*(1-'Table de mortalité H'!$AC54)</f>
        <v>4.9819625099237442E-3</v>
      </c>
      <c r="CQ20" s="16">
        <f>CP20*(1-'Table de mortalité H'!$AC54)</f>
        <v>4.9321428848245067E-3</v>
      </c>
      <c r="CR20" s="16">
        <f>CQ20*(1-'Table de mortalité H'!$AC54)</f>
        <v>4.8828214559762618E-3</v>
      </c>
      <c r="CS20" s="16">
        <f>CR20*(1-'Table de mortalité H'!$AC54)</f>
        <v>4.8339932414164987E-3</v>
      </c>
      <c r="CT20" s="16">
        <f>CS20*(1-'Table de mortalité H'!$AC54)</f>
        <v>4.7856533090023341E-3</v>
      </c>
      <c r="CU20" s="16">
        <f>CT20*(1-'Table de mortalité H'!$AC54)</f>
        <v>4.7377967759123108E-3</v>
      </c>
      <c r="CV20" s="16">
        <f>CU20*(1-'Table de mortalité H'!$AC54)</f>
        <v>4.6904188081531876E-3</v>
      </c>
      <c r="CW20" s="16">
        <f>CV20*(1-'Table de mortalité H'!$AC54)</f>
        <v>4.643514620071656E-3</v>
      </c>
      <c r="CX20" s="16">
        <f>CW20*(1-'Table de mortalité H'!$AC54)</f>
        <v>4.5970794738709395E-3</v>
      </c>
      <c r="CY20" s="16">
        <f>CX20*(1-'Table de mortalité H'!$AC54)</f>
        <v>4.5511086791322304E-3</v>
      </c>
      <c r="CZ20" s="16">
        <f>CY20*(1-'Table de mortalité H'!$AC54)</f>
        <v>4.5055975923409082E-3</v>
      </c>
      <c r="DA20" s="16">
        <f>CZ20*(1-'Table de mortalité H'!$AC54)</f>
        <v>4.4605416164174988E-3</v>
      </c>
      <c r="DB20" s="16">
        <f>DA20*(1-'Table de mortalité H'!$AC54)</f>
        <v>4.415936200253324E-3</v>
      </c>
      <c r="DC20" s="16">
        <f>DB20*(1-'Table de mortalité H'!$AC54)</f>
        <v>4.3717768382507908E-3</v>
      </c>
      <c r="DD20" s="16">
        <f>DC20*(1-'Table de mortalité H'!$AC54)</f>
        <v>4.3280590698682826E-3</v>
      </c>
      <c r="DE20" s="16">
        <f>DD20*(1-'Table de mortalité H'!$AC54)</f>
        <v>4.2847784791695993E-3</v>
      </c>
      <c r="DF20" s="16">
        <f>DE20*(1-'Table de mortalité H'!$AC54)</f>
        <v>4.2419306943779029E-3</v>
      </c>
      <c r="DG20" s="16">
        <f>DF20*(1-'Table de mortalité H'!$AC54)</f>
        <v>4.1995113874341242E-3</v>
      </c>
      <c r="DH20" s="16">
        <f>DG20*(1-'Table de mortalité H'!$AC54)</f>
        <v>4.1575162735597833E-3</v>
      </c>
      <c r="DI20" s="16">
        <f>DH20*(1-'Table de mortalité H'!$AC54)</f>
        <v>4.1159411108241855E-3</v>
      </c>
      <c r="DJ20" s="16">
        <f>DI20*(1-'Table de mortalité H'!$AC54)</f>
        <v>4.0747816997159436E-3</v>
      </c>
      <c r="DK20" s="16">
        <f>DJ20*(1-'Table de mortalité H'!$AC54)</f>
        <v>4.0340338827187837E-3</v>
      </c>
    </row>
    <row r="21" spans="1:115" x14ac:dyDescent="0.2">
      <c r="A21" s="16"/>
      <c r="B21" s="16">
        <v>68</v>
      </c>
      <c r="C21" s="16"/>
      <c r="D21" s="16">
        <f>'Table de mortalité H'!AG55</f>
        <v>1.4033599999999999E-2</v>
      </c>
      <c r="E21" s="16">
        <f>'Table de mortalité H'!AH55</f>
        <v>1.3757138079999998E-2</v>
      </c>
      <c r="F21" s="16">
        <f>'Table de mortalité H'!AI55</f>
        <v>1.3497128170287998E-2</v>
      </c>
      <c r="G21" s="16">
        <f>'Table de mortalité H'!AJ55</f>
        <v>1.3252830150405785E-2</v>
      </c>
      <c r="H21" s="16">
        <f>'Table de mortalité H'!AK55</f>
        <v>1.3024881471818807E-2</v>
      </c>
      <c r="I21" s="16">
        <f>'Table de mortalité H'!AL55</f>
        <v>1.2809970927533797E-2</v>
      </c>
      <c r="J21" s="16">
        <f>'Table de mortalité H'!AM55</f>
        <v>1.2608854383971515E-2</v>
      </c>
      <c r="K21" s="16">
        <f>'Table de mortalité H'!AN55</f>
        <v>1.2419721568211943E-2</v>
      </c>
      <c r="L21" s="16">
        <f>'Table de mortalité H'!AO55</f>
        <v>1.2242119549786512E-2</v>
      </c>
      <c r="M21" s="16">
        <f>'Table de mortalité H'!AP55</f>
        <v>1.2075626723909416E-2</v>
      </c>
      <c r="N21" s="16">
        <f>'Table de mortalité H'!AQ55</f>
        <v>1.1918643576498593E-2</v>
      </c>
      <c r="O21" s="16">
        <f>'Table de mortalité H'!AR55</f>
        <v>1.177085239615001E-2</v>
      </c>
      <c r="P21" s="16">
        <f>'Table de mortalité H'!AS55</f>
        <v>1.1630779252635825E-2</v>
      </c>
      <c r="Q21" s="16">
        <f>'Table de mortalité H'!AT55</f>
        <v>1.1498188369155777E-2</v>
      </c>
      <c r="R21" s="16">
        <f>'Table de mortalité H'!AU55</f>
        <v>1.1371708297095063E-2</v>
      </c>
      <c r="S21" s="16">
        <f>'Table de mortalité H'!AV55</f>
        <v>1.1251168189145856E-2</v>
      </c>
      <c r="T21" s="16">
        <f>'Table de mortalité H'!AW55</f>
        <v>1.113415603997874E-2</v>
      </c>
      <c r="U21" s="16">
        <f>'Table de mortalité H'!AX55</f>
        <v>1.1020587648370958E-2</v>
      </c>
      <c r="V21" s="16">
        <f>'Table de mortalité H'!AY55</f>
        <v>1.0910381771887249E-2</v>
      </c>
      <c r="W21" s="16">
        <f>'Table de mortalité H'!AZ55</f>
        <v>1.0801277954168376E-2</v>
      </c>
      <c r="X21" s="16">
        <f>'Table de mortalité H'!BA55</f>
        <v>1.0693265174626692E-2</v>
      </c>
      <c r="Y21" s="16">
        <f>'Table de mortalité H'!BB55</f>
        <v>1.0586332522880425E-2</v>
      </c>
      <c r="Z21" s="16">
        <f>'Table de mortalité H'!BC55</f>
        <v>1.048046919765162E-2</v>
      </c>
      <c r="AA21" s="16">
        <f>'Table de mortalité H'!BD55</f>
        <v>1.0375664505675104E-2</v>
      </c>
      <c r="AB21" s="16">
        <f>'Table de mortalité H'!BE55</f>
        <v>1.0271907860618353E-2</v>
      </c>
      <c r="AC21" s="16">
        <f>'Table de mortalité H'!BF55</f>
        <v>1.0169188782012169E-2</v>
      </c>
      <c r="AD21" s="16">
        <f>'Table de mortalité H'!BG55</f>
        <v>1.0067496894192047E-2</v>
      </c>
      <c r="AE21" s="16">
        <f>'Table de mortalité H'!BH55</f>
        <v>9.9668219252501272E-3</v>
      </c>
      <c r="AF21" s="16">
        <f>'Table de mortalité H'!BI55</f>
        <v>9.8671537059976267E-3</v>
      </c>
      <c r="AG21" s="16">
        <f>AF21*(1-'Table de mortalité H'!$AC55)</f>
        <v>9.7684821689376505E-3</v>
      </c>
      <c r="AH21" s="16">
        <f>AG21*(1-'Table de mortalité H'!$AC55)</f>
        <v>9.6707973472482736E-3</v>
      </c>
      <c r="AI21" s="16">
        <f>AH21*(1-'Table de mortalité H'!$AC55)</f>
        <v>9.5740893737757907E-3</v>
      </c>
      <c r="AJ21" s="16">
        <f>AI21*(1-'Table de mortalité H'!$AC55)</f>
        <v>9.4783484800380329E-3</v>
      </c>
      <c r="AK21" s="16">
        <f>AJ21*(1-'Table de mortalité H'!$AC55)</f>
        <v>9.3835649952376532E-3</v>
      </c>
      <c r="AL21" s="16">
        <f>AK21*(1-'Table de mortalité H'!$AC55)</f>
        <v>9.2897293452852761E-3</v>
      </c>
      <c r="AM21" s="16">
        <f>AL21*(1-'Table de mortalité H'!$AC55)</f>
        <v>9.196832051832424E-3</v>
      </c>
      <c r="AN21" s="16">
        <f>AM21*(1-'Table de mortalité H'!$AC55)</f>
        <v>9.1048637313140991E-3</v>
      </c>
      <c r="AO21" s="16">
        <f>AN21*(1-'Table de mortalité H'!$AC55)</f>
        <v>9.0138150940009577E-3</v>
      </c>
      <c r="AP21" s="16">
        <f>AO21*(1-'Table de mortalité H'!$AC55)</f>
        <v>8.9236769430609472E-3</v>
      </c>
      <c r="AQ21" s="16">
        <f>AP21*(1-'Table de mortalité H'!$AC55)</f>
        <v>8.8344401736303382E-3</v>
      </c>
      <c r="AR21" s="16">
        <f>AQ21*(1-'Table de mortalité H'!$AC55)</f>
        <v>8.7460957718940354E-3</v>
      </c>
      <c r="AS21" s="16">
        <f>AR21*(1-'Table de mortalité H'!$AC55)</f>
        <v>8.6586348141750955E-3</v>
      </c>
      <c r="AT21" s="16">
        <f>AS21*(1-'Table de mortalité H'!$AC55)</f>
        <v>8.5720484660333444E-3</v>
      </c>
      <c r="AU21" s="16">
        <f>AT21*(1-'Table de mortalité H'!$AC55)</f>
        <v>8.4863279813730107E-3</v>
      </c>
      <c r="AV21" s="16">
        <f>AU21*(1-'Table de mortalité H'!$AC55)</f>
        <v>8.4014647015592803E-3</v>
      </c>
      <c r="AW21" s="16">
        <f>AV21*(1-'Table de mortalité H'!$AC55)</f>
        <v>8.3174500545436878E-3</v>
      </c>
      <c r="AX21" s="16">
        <f>AW21*(1-'Table de mortalité H'!$AC55)</f>
        <v>8.234275553998251E-3</v>
      </c>
      <c r="AY21" s="16">
        <f>AX21*(1-'Table de mortalité H'!$AC55)</f>
        <v>8.1519327984582689E-3</v>
      </c>
      <c r="AZ21" s="16">
        <f>AY21*(1-'Table de mortalité H'!$AC55)</f>
        <v>8.0704134704736863E-3</v>
      </c>
      <c r="BA21" s="16">
        <f>AZ21*(1-'Table de mortalité H'!$AC55)</f>
        <v>7.9897093357689502E-3</v>
      </c>
      <c r="BB21" s="16">
        <f>BA21*(1-'Table de mortalité H'!$AC55)</f>
        <v>7.9098122424112599E-3</v>
      </c>
      <c r="BC21" s="16">
        <f>BB21*(1-'Table de mortalité H'!$AC55)</f>
        <v>7.8307141199871477E-3</v>
      </c>
      <c r="BD21" s="16">
        <f>BC21*(1-'Table de mortalité H'!$AC55)</f>
        <v>7.7524069787872759E-3</v>
      </c>
      <c r="BE21" s="16">
        <f>BD21*(1-'Table de mortalité H'!$AC55)</f>
        <v>7.6748829089994027E-3</v>
      </c>
      <c r="BF21" s="16">
        <f>BE21*(1-'Table de mortalité H'!$AC55)</f>
        <v>7.5981340799094084E-3</v>
      </c>
      <c r="BG21" s="16">
        <f>BF21*(1-'Table de mortalité H'!$AC55)</f>
        <v>7.5221527391103144E-3</v>
      </c>
      <c r="BH21" s="16">
        <f>BG21*(1-'Table de mortalité H'!$AC55)</f>
        <v>7.4469312117192111E-3</v>
      </c>
      <c r="BI21" s="16">
        <f>BH21*(1-'Table de mortalité H'!$AC55)</f>
        <v>7.372461899602019E-3</v>
      </c>
      <c r="BJ21" s="16">
        <f>BI21*(1-'Table de mortalité H'!$AC55)</f>
        <v>7.298737280605999E-3</v>
      </c>
      <c r="BK21" s="16">
        <f>BJ21*(1-'Table de mortalité H'!$AC55)</f>
        <v>7.2257499077999386E-3</v>
      </c>
      <c r="BL21" s="16">
        <f>BK21*(1-'Table de mortalité H'!$AC55)</f>
        <v>7.1534924087219391E-3</v>
      </c>
      <c r="BM21" s="16">
        <f>BL21*(1-'Table de mortalité H'!$AC55)</f>
        <v>7.0819574846347193E-3</v>
      </c>
      <c r="BN21" s="16">
        <f>BM21*(1-'Table de mortalité H'!$AC55)</f>
        <v>7.011137909788372E-3</v>
      </c>
      <c r="BO21" s="16">
        <f>BN21*(1-'Table de mortalité H'!$AC55)</f>
        <v>6.9410265306904884E-3</v>
      </c>
      <c r="BP21" s="16">
        <f>BO21*(1-'Table de mortalité H'!$AC55)</f>
        <v>6.8716162653835837E-3</v>
      </c>
      <c r="BQ21" s="16">
        <f>BP21*(1-'Table de mortalité H'!$AC55)</f>
        <v>6.8029001027297481E-3</v>
      </c>
      <c r="BR21" s="16">
        <f>BQ21*(1-'Table de mortalité H'!$AC55)</f>
        <v>6.7348711017024502E-3</v>
      </c>
      <c r="BS21" s="16">
        <f>BR21*(1-'Table de mortalité H'!$AC55)</f>
        <v>6.6675223906854254E-3</v>
      </c>
      <c r="BT21" s="16">
        <f>BS21*(1-'Table de mortalité H'!$AC55)</f>
        <v>6.600847166778571E-3</v>
      </c>
      <c r="BU21" s="16">
        <f>BT21*(1-'Table de mortalité H'!$AC55)</f>
        <v>6.5348386951107852E-3</v>
      </c>
      <c r="BV21" s="16">
        <f>BU21*(1-'Table de mortalité H'!$AC55)</f>
        <v>6.4694903081596771E-3</v>
      </c>
      <c r="BW21" s="16">
        <f>BV21*(1-'Table de mortalité H'!$AC55)</f>
        <v>6.40479540507808E-3</v>
      </c>
      <c r="BX21" s="16">
        <f>BW21*(1-'Table de mortalité H'!$AC55)</f>
        <v>6.3407474510272996E-3</v>
      </c>
      <c r="BY21" s="16">
        <f>BX21*(1-'Table de mortalité H'!$AC55)</f>
        <v>6.2773399765170268E-3</v>
      </c>
      <c r="BZ21" s="16">
        <f>BY21*(1-'Table de mortalité H'!$AC55)</f>
        <v>6.2145665767518567E-3</v>
      </c>
      <c r="CA21" s="16">
        <f>BZ21*(1-'Table de mortalité H'!$AC55)</f>
        <v>6.1524209109843379E-3</v>
      </c>
      <c r="CB21" s="16">
        <f>CA21*(1-'Table de mortalité H'!$AC55)</f>
        <v>6.0908967018744944E-3</v>
      </c>
      <c r="CC21" s="16">
        <f>CB21*(1-'Table de mortalité H'!$AC55)</f>
        <v>6.0299877348557497E-3</v>
      </c>
      <c r="CD21" s="16">
        <f>CC21*(1-'Table de mortalité H'!$AC55)</f>
        <v>5.9696878575071924E-3</v>
      </c>
      <c r="CE21" s="16">
        <f>CD21*(1-'Table de mortalité H'!$AC55)</f>
        <v>5.9099909789321206E-3</v>
      </c>
      <c r="CF21" s="16">
        <f>CE21*(1-'Table de mortalité H'!$AC55)</f>
        <v>5.8508910691427995E-3</v>
      </c>
      <c r="CG21" s="16">
        <f>CF21*(1-'Table de mortalité H'!$AC55)</f>
        <v>5.7923821584513714E-3</v>
      </c>
      <c r="CH21" s="16">
        <f>CG21*(1-'Table de mortalité H'!$AC55)</f>
        <v>5.7344583368668578E-3</v>
      </c>
      <c r="CI21" s="16">
        <f>CH21*(1-'Table de mortalité H'!$AC55)</f>
        <v>5.6771137534981893E-3</v>
      </c>
      <c r="CJ21" s="16">
        <f>CI21*(1-'Table de mortalité H'!$AC55)</f>
        <v>5.620342615963207E-3</v>
      </c>
      <c r="CK21" s="16">
        <f>CJ21*(1-'Table de mortalité H'!$AC55)</f>
        <v>5.5641391898035748E-3</v>
      </c>
      <c r="CL21" s="16">
        <f>CK21*(1-'Table de mortalité H'!$AC55)</f>
        <v>5.5084977979055387E-3</v>
      </c>
      <c r="CM21" s="16">
        <f>CL21*(1-'Table de mortalité H'!$AC55)</f>
        <v>5.453412819926483E-3</v>
      </c>
      <c r="CN21" s="16">
        <f>CM21*(1-'Table de mortalité H'!$AC55)</f>
        <v>5.3988786917272182E-3</v>
      </c>
      <c r="CO21" s="16">
        <f>CN21*(1-'Table de mortalité H'!$AC55)</f>
        <v>5.344889904809946E-3</v>
      </c>
      <c r="CP21" s="16">
        <f>CO21*(1-'Table de mortalité H'!$AC55)</f>
        <v>5.2914410057618468E-3</v>
      </c>
      <c r="CQ21" s="16">
        <f>CP21*(1-'Table de mortalité H'!$AC55)</f>
        <v>5.2385265957042284E-3</v>
      </c>
      <c r="CR21" s="16">
        <f>CQ21*(1-'Table de mortalité H'!$AC55)</f>
        <v>5.1861413297471862E-3</v>
      </c>
      <c r="CS21" s="16">
        <f>CR21*(1-'Table de mortalité H'!$AC55)</f>
        <v>5.1342799164497141E-3</v>
      </c>
      <c r="CT21" s="16">
        <f>CS21*(1-'Table de mortalité H'!$AC55)</f>
        <v>5.0829371172852172E-3</v>
      </c>
      <c r="CU21" s="16">
        <f>CT21*(1-'Table de mortalité H'!$AC55)</f>
        <v>5.0321077461123647E-3</v>
      </c>
      <c r="CV21" s="16">
        <f>CU21*(1-'Table de mortalité H'!$AC55)</f>
        <v>4.9817866686512413E-3</v>
      </c>
      <c r="CW21" s="16">
        <f>CV21*(1-'Table de mortalité H'!$AC55)</f>
        <v>4.9319688019647291E-3</v>
      </c>
      <c r="CX21" s="16">
        <f>CW21*(1-'Table de mortalité H'!$AC55)</f>
        <v>4.8826491139450819E-3</v>
      </c>
      <c r="CY21" s="16">
        <f>CX21*(1-'Table de mortalité H'!$AC55)</f>
        <v>4.8338226228056306E-3</v>
      </c>
      <c r="CZ21" s="16">
        <f>CY21*(1-'Table de mortalité H'!$AC55)</f>
        <v>4.7854843965775742E-3</v>
      </c>
      <c r="DA21" s="16">
        <f>CZ21*(1-'Table de mortalité H'!$AC55)</f>
        <v>4.7376295526117985E-3</v>
      </c>
      <c r="DB21" s="16">
        <f>DA21*(1-'Table de mortalité H'!$AC55)</f>
        <v>4.6902532570856801E-3</v>
      </c>
      <c r="DC21" s="16">
        <f>DB21*(1-'Table de mortalité H'!$AC55)</f>
        <v>4.6433507245148232E-3</v>
      </c>
      <c r="DD21" s="16">
        <f>DC21*(1-'Table de mortalité H'!$AC55)</f>
        <v>4.5969172172696752E-3</v>
      </c>
      <c r="DE21" s="16">
        <f>DD21*(1-'Table de mortalité H'!$AC55)</f>
        <v>4.5509480450969782E-3</v>
      </c>
      <c r="DF21" s="16">
        <f>DE21*(1-'Table de mortalité H'!$AC55)</f>
        <v>4.5054385646460084E-3</v>
      </c>
      <c r="DG21" s="16">
        <f>DF21*(1-'Table de mortalité H'!$AC55)</f>
        <v>4.4603841789995482E-3</v>
      </c>
      <c r="DH21" s="16">
        <f>DG21*(1-'Table de mortalité H'!$AC55)</f>
        <v>4.415780337209553E-3</v>
      </c>
      <c r="DI21" s="16">
        <f>DH21*(1-'Table de mortalité H'!$AC55)</f>
        <v>4.3716225338374572E-3</v>
      </c>
      <c r="DJ21" s="16">
        <f>DI21*(1-'Table de mortalité H'!$AC55)</f>
        <v>4.3279063084990825E-3</v>
      </c>
      <c r="DK21" s="16">
        <f>DJ21*(1-'Table de mortalité H'!$AC55)</f>
        <v>4.2846272454140919E-3</v>
      </c>
    </row>
    <row r="22" spans="1:115" x14ac:dyDescent="0.2">
      <c r="A22" s="16"/>
      <c r="B22" s="16">
        <v>69</v>
      </c>
      <c r="C22" s="16"/>
      <c r="D22" s="16">
        <f>'Table de mortalité H'!AG56</f>
        <v>1.5107099999999998E-2</v>
      </c>
      <c r="E22" s="16">
        <f>'Table de mortalité H'!AH56</f>
        <v>1.4806468709999998E-2</v>
      </c>
      <c r="F22" s="16">
        <f>'Table de mortalité H'!AI56</f>
        <v>1.4523665157638997E-2</v>
      </c>
      <c r="G22" s="16">
        <f>'Table de mortalité H'!AJ56</f>
        <v>1.4257882085254204E-2</v>
      </c>
      <c r="H22" s="16">
        <f>'Table de mortalité H'!AK56</f>
        <v>1.4008369148762256E-2</v>
      </c>
      <c r="I22" s="16">
        <f>'Table de mortalité H'!AL56</f>
        <v>1.3773028547063049E-2</v>
      </c>
      <c r="J22" s="16">
        <f>'Table de mortalité H'!AM56</f>
        <v>1.355266009031004E-2</v>
      </c>
      <c r="K22" s="16">
        <f>'Table de mortalité H'!AN56</f>
        <v>1.3346659656937328E-2</v>
      </c>
      <c r="L22" s="16">
        <f>'Table de mortalité H'!AO56</f>
        <v>1.3153133091911738E-2</v>
      </c>
      <c r="M22" s="16">
        <f>'Table de mortalité H'!AP56</f>
        <v>1.2971619855243356E-2</v>
      </c>
      <c r="N22" s="16">
        <f>'Table de mortalité H'!AQ56</f>
        <v>1.2800394473154144E-2</v>
      </c>
      <c r="O22" s="16">
        <f>'Table de mortalité H'!AR56</f>
        <v>1.2639109502792402E-2</v>
      </c>
      <c r="P22" s="16">
        <f>'Table de mortalité H'!AS56</f>
        <v>1.2487440188758893E-2</v>
      </c>
      <c r="Q22" s="16">
        <f>'Table de mortalité H'!AT56</f>
        <v>1.2343834626588166E-2</v>
      </c>
      <c r="R22" s="16">
        <f>'Table de mortalité H'!AU56</f>
        <v>1.2206818062233038E-2</v>
      </c>
      <c r="S22" s="16">
        <f>'Table de mortalité H'!AV56</f>
        <v>1.2076205108967144E-2</v>
      </c>
      <c r="T22" s="16">
        <f>'Table de mortalité H'!AW56</f>
        <v>1.1950612575833887E-2</v>
      </c>
      <c r="U22" s="16">
        <f>'Table de mortalité H'!AX56</f>
        <v>1.1828716327560381E-2</v>
      </c>
      <c r="V22" s="16">
        <f>'Table de mortalité H'!AY56</f>
        <v>1.1710429164284776E-2</v>
      </c>
      <c r="W22" s="16">
        <f>'Table de mortalité H'!AZ56</f>
        <v>1.1593324872641928E-2</v>
      </c>
      <c r="X22" s="16">
        <f>'Table de mortalité H'!BA56</f>
        <v>1.1477391623915508E-2</v>
      </c>
      <c r="Y22" s="16">
        <f>'Table de mortalité H'!BB56</f>
        <v>1.1362617707676352E-2</v>
      </c>
      <c r="Z22" s="16">
        <f>'Table de mortalité H'!BC56</f>
        <v>1.1248991530599588E-2</v>
      </c>
      <c r="AA22" s="16">
        <f>'Table de mortalité H'!BD56</f>
        <v>1.1136501615293592E-2</v>
      </c>
      <c r="AB22" s="16">
        <f>'Table de mortalité H'!BE56</f>
        <v>1.1025136599140657E-2</v>
      </c>
      <c r="AC22" s="16">
        <f>'Table de mortalité H'!BF56</f>
        <v>1.0914885233149251E-2</v>
      </c>
      <c r="AD22" s="16">
        <f>'Table de mortalité H'!BG56</f>
        <v>1.0805736380817757E-2</v>
      </c>
      <c r="AE22" s="16">
        <f>'Table de mortalité H'!BH56</f>
        <v>1.0697679017009579E-2</v>
      </c>
      <c r="AF22" s="16">
        <f>'Table de mortalité H'!BI56</f>
        <v>1.0590702226839483E-2</v>
      </c>
      <c r="AG22" s="16">
        <f>AF22*(1-'Table de mortalité H'!$AC56)</f>
        <v>1.0484795204571089E-2</v>
      </c>
      <c r="AH22" s="16">
        <f>AG22*(1-'Table de mortalité H'!$AC56)</f>
        <v>1.0379947252525378E-2</v>
      </c>
      <c r="AI22" s="16">
        <f>AH22*(1-'Table de mortalité H'!$AC56)</f>
        <v>1.0276147780000125E-2</v>
      </c>
      <c r="AJ22" s="16">
        <f>AI22*(1-'Table de mortalité H'!$AC56)</f>
        <v>1.0173386302200124E-2</v>
      </c>
      <c r="AK22" s="16">
        <f>AJ22*(1-'Table de mortalité H'!$AC56)</f>
        <v>1.0071652439178123E-2</v>
      </c>
      <c r="AL22" s="16">
        <f>AK22*(1-'Table de mortalité H'!$AC56)</f>
        <v>9.9709359147863424E-3</v>
      </c>
      <c r="AM22" s="16">
        <f>AL22*(1-'Table de mortalité H'!$AC56)</f>
        <v>9.8712265556384782E-3</v>
      </c>
      <c r="AN22" s="16">
        <f>AM22*(1-'Table de mortalité H'!$AC56)</f>
        <v>9.7725142900820933E-3</v>
      </c>
      <c r="AO22" s="16">
        <f>AN22*(1-'Table de mortalité H'!$AC56)</f>
        <v>9.674789147181272E-3</v>
      </c>
      <c r="AP22" s="16">
        <f>AO22*(1-'Table de mortalité H'!$AC56)</f>
        <v>9.5780412557094595E-3</v>
      </c>
      <c r="AQ22" s="16">
        <f>AP22*(1-'Table de mortalité H'!$AC56)</f>
        <v>9.4822608431523649E-3</v>
      </c>
      <c r="AR22" s="16">
        <f>AQ22*(1-'Table de mortalité H'!$AC56)</f>
        <v>9.3874382347208414E-3</v>
      </c>
      <c r="AS22" s="16">
        <f>AR22*(1-'Table de mortalité H'!$AC56)</f>
        <v>9.293563852373633E-3</v>
      </c>
      <c r="AT22" s="16">
        <f>AS22*(1-'Table de mortalité H'!$AC56)</f>
        <v>9.2006282138498967E-3</v>
      </c>
      <c r="AU22" s="16">
        <f>AT22*(1-'Table de mortalité H'!$AC56)</f>
        <v>9.108621931711398E-3</v>
      </c>
      <c r="AV22" s="16">
        <f>AU22*(1-'Table de mortalité H'!$AC56)</f>
        <v>9.0175357123942843E-3</v>
      </c>
      <c r="AW22" s="16">
        <f>AV22*(1-'Table de mortalité H'!$AC56)</f>
        <v>8.9273603552703414E-3</v>
      </c>
      <c r="AX22" s="16">
        <f>AW22*(1-'Table de mortalité H'!$AC56)</f>
        <v>8.838086751717638E-3</v>
      </c>
      <c r="AY22" s="16">
        <f>AX22*(1-'Table de mortalité H'!$AC56)</f>
        <v>8.7497058842004611E-3</v>
      </c>
      <c r="AZ22" s="16">
        <f>AY22*(1-'Table de mortalité H'!$AC56)</f>
        <v>8.6622088253584563E-3</v>
      </c>
      <c r="BA22" s="16">
        <f>AZ22*(1-'Table de mortalité H'!$AC56)</f>
        <v>8.5755867371048716E-3</v>
      </c>
      <c r="BB22" s="16">
        <f>BA22*(1-'Table de mortalité H'!$AC56)</f>
        <v>8.4898308697338234E-3</v>
      </c>
      <c r="BC22" s="16">
        <f>BB22*(1-'Table de mortalité H'!$AC56)</f>
        <v>8.404932561036485E-3</v>
      </c>
      <c r="BD22" s="16">
        <f>BC22*(1-'Table de mortalité H'!$AC56)</f>
        <v>8.3208832354261207E-3</v>
      </c>
      <c r="BE22" s="16">
        <f>BD22*(1-'Table de mortalité H'!$AC56)</f>
        <v>8.2376744030718593E-3</v>
      </c>
      <c r="BF22" s="16">
        <f>BE22*(1-'Table de mortalité H'!$AC56)</f>
        <v>8.15529765904114E-3</v>
      </c>
      <c r="BG22" s="16">
        <f>BF22*(1-'Table de mortalité H'!$AC56)</f>
        <v>8.0737446824507286E-3</v>
      </c>
      <c r="BH22" s="16">
        <f>BG22*(1-'Table de mortalité H'!$AC56)</f>
        <v>7.9930072356262215E-3</v>
      </c>
      <c r="BI22" s="16">
        <f>BH22*(1-'Table de mortalité H'!$AC56)</f>
        <v>7.9130771632699593E-3</v>
      </c>
      <c r="BJ22" s="16">
        <f>BI22*(1-'Table de mortalité H'!$AC56)</f>
        <v>7.8339463916372604E-3</v>
      </c>
      <c r="BK22" s="16">
        <f>BJ22*(1-'Table de mortalité H'!$AC56)</f>
        <v>7.7556069277208879E-3</v>
      </c>
      <c r="BL22" s="16">
        <f>BK22*(1-'Table de mortalité H'!$AC56)</f>
        <v>7.6780508584436786E-3</v>
      </c>
      <c r="BM22" s="16">
        <f>BL22*(1-'Table de mortalité H'!$AC56)</f>
        <v>7.6012703498592417E-3</v>
      </c>
      <c r="BN22" s="16">
        <f>BM22*(1-'Table de mortalité H'!$AC56)</f>
        <v>7.5252576463606495E-3</v>
      </c>
      <c r="BO22" s="16">
        <f>BN22*(1-'Table de mortalité H'!$AC56)</f>
        <v>7.450005069897043E-3</v>
      </c>
      <c r="BP22" s="16">
        <f>BO22*(1-'Table de mortalité H'!$AC56)</f>
        <v>7.3755050191980729E-3</v>
      </c>
      <c r="BQ22" s="16">
        <f>BP22*(1-'Table de mortalité H'!$AC56)</f>
        <v>7.3017499690060921E-3</v>
      </c>
      <c r="BR22" s="16">
        <f>BQ22*(1-'Table de mortalité H'!$AC56)</f>
        <v>7.2287324693160312E-3</v>
      </c>
      <c r="BS22" s="16">
        <f>BR22*(1-'Table de mortalité H'!$AC56)</f>
        <v>7.156445144622871E-3</v>
      </c>
      <c r="BT22" s="16">
        <f>BS22*(1-'Table de mortalité H'!$AC56)</f>
        <v>7.084880693176642E-3</v>
      </c>
      <c r="BU22" s="16">
        <f>BT22*(1-'Table de mortalité H'!$AC56)</f>
        <v>7.0140318862448757E-3</v>
      </c>
      <c r="BV22" s="16">
        <f>BU22*(1-'Table de mortalité H'!$AC56)</f>
        <v>6.9438915673824264E-3</v>
      </c>
      <c r="BW22" s="16">
        <f>BV22*(1-'Table de mortalité H'!$AC56)</f>
        <v>6.8744526517086017E-3</v>
      </c>
      <c r="BX22" s="16">
        <f>BW22*(1-'Table de mortalité H'!$AC56)</f>
        <v>6.8057081251915157E-3</v>
      </c>
      <c r="BY22" s="16">
        <f>BX22*(1-'Table de mortalité H'!$AC56)</f>
        <v>6.7376510439396001E-3</v>
      </c>
      <c r="BZ22" s="16">
        <f>BY22*(1-'Table de mortalité H'!$AC56)</f>
        <v>6.6702745335002044E-3</v>
      </c>
      <c r="CA22" s="16">
        <f>BZ22*(1-'Table de mortalité H'!$AC56)</f>
        <v>6.6035717881652023E-3</v>
      </c>
      <c r="CB22" s="16">
        <f>CA22*(1-'Table de mortalité H'!$AC56)</f>
        <v>6.5375360702835499E-3</v>
      </c>
      <c r="CC22" s="16">
        <f>CB22*(1-'Table de mortalité H'!$AC56)</f>
        <v>6.4721607095807139E-3</v>
      </c>
      <c r="CD22" s="16">
        <f>CC22*(1-'Table de mortalité H'!$AC56)</f>
        <v>6.4074391024849069E-3</v>
      </c>
      <c r="CE22" s="16">
        <f>CD22*(1-'Table de mortalité H'!$AC56)</f>
        <v>6.3433647114600573E-3</v>
      </c>
      <c r="CF22" s="16">
        <f>CE22*(1-'Table de mortalité H'!$AC56)</f>
        <v>6.2799310643454568E-3</v>
      </c>
      <c r="CG22" s="16">
        <f>CF22*(1-'Table de mortalité H'!$AC56)</f>
        <v>6.2171317537020026E-3</v>
      </c>
      <c r="CH22" s="16">
        <f>CG22*(1-'Table de mortalité H'!$AC56)</f>
        <v>6.1549604361649827E-3</v>
      </c>
      <c r="CI22" s="16">
        <f>CH22*(1-'Table de mortalité H'!$AC56)</f>
        <v>6.0934108318033324E-3</v>
      </c>
      <c r="CJ22" s="16">
        <f>CI22*(1-'Table de mortalité H'!$AC56)</f>
        <v>6.0324767234852987E-3</v>
      </c>
      <c r="CK22" s="16">
        <f>CJ22*(1-'Table de mortalité H'!$AC56)</f>
        <v>5.9721519562504453E-3</v>
      </c>
      <c r="CL22" s="16">
        <f>CK22*(1-'Table de mortalité H'!$AC56)</f>
        <v>5.9124304366879408E-3</v>
      </c>
      <c r="CM22" s="16">
        <f>CL22*(1-'Table de mortalité H'!$AC56)</f>
        <v>5.8533061323210612E-3</v>
      </c>
      <c r="CN22" s="16">
        <f>CM22*(1-'Table de mortalité H'!$AC56)</f>
        <v>5.7947730709978504E-3</v>
      </c>
      <c r="CO22" s="16">
        <f>CN22*(1-'Table de mortalité H'!$AC56)</f>
        <v>5.7368253402878717E-3</v>
      </c>
      <c r="CP22" s="16">
        <f>CO22*(1-'Table de mortalité H'!$AC56)</f>
        <v>5.6794570868849929E-3</v>
      </c>
      <c r="CQ22" s="16">
        <f>CP22*(1-'Table de mortalité H'!$AC56)</f>
        <v>5.6226625160161426E-3</v>
      </c>
      <c r="CR22" s="16">
        <f>CQ22*(1-'Table de mortalité H'!$AC56)</f>
        <v>5.5664358908559808E-3</v>
      </c>
      <c r="CS22" s="16">
        <f>CR22*(1-'Table de mortalité H'!$AC56)</f>
        <v>5.5107715319474213E-3</v>
      </c>
      <c r="CT22" s="16">
        <f>CS22*(1-'Table de mortalité H'!$AC56)</f>
        <v>5.455663816627947E-3</v>
      </c>
      <c r="CU22" s="16">
        <f>CT22*(1-'Table de mortalité H'!$AC56)</f>
        <v>5.4011071784616678E-3</v>
      </c>
      <c r="CV22" s="16">
        <f>CU22*(1-'Table de mortalité H'!$AC56)</f>
        <v>5.3470961066770508E-3</v>
      </c>
      <c r="CW22" s="16">
        <f>CV22*(1-'Table de mortalité H'!$AC56)</f>
        <v>5.2936251456102805E-3</v>
      </c>
      <c r="CX22" s="16">
        <f>CW22*(1-'Table de mortalité H'!$AC56)</f>
        <v>5.2406888941541781E-3</v>
      </c>
      <c r="CY22" s="16">
        <f>CX22*(1-'Table de mortalité H'!$AC56)</f>
        <v>5.1882820052126365E-3</v>
      </c>
      <c r="CZ22" s="16">
        <f>CY22*(1-'Table de mortalité H'!$AC56)</f>
        <v>5.13639918516051E-3</v>
      </c>
      <c r="DA22" s="16">
        <f>CZ22*(1-'Table de mortalité H'!$AC56)</f>
        <v>5.0850351933089052E-3</v>
      </c>
      <c r="DB22" s="16">
        <f>DA22*(1-'Table de mortalité H'!$AC56)</f>
        <v>5.0341848413758159E-3</v>
      </c>
      <c r="DC22" s="16">
        <f>DB22*(1-'Table de mortalité H'!$AC56)</f>
        <v>4.9838429929620577E-3</v>
      </c>
      <c r="DD22" s="16">
        <f>DC22*(1-'Table de mortalité H'!$AC56)</f>
        <v>4.9340045630324372E-3</v>
      </c>
      <c r="DE22" s="16">
        <f>DD22*(1-'Table de mortalité H'!$AC56)</f>
        <v>4.8846645174021128E-3</v>
      </c>
      <c r="DF22" s="16">
        <f>DE22*(1-'Table de mortalité H'!$AC56)</f>
        <v>4.8358178722280919E-3</v>
      </c>
      <c r="DG22" s="16">
        <f>DF22*(1-'Table de mortalité H'!$AC56)</f>
        <v>4.7874596935058109E-3</v>
      </c>
      <c r="DH22" s="16">
        <f>DG22*(1-'Table de mortalité H'!$AC56)</f>
        <v>4.7395850965707524E-3</v>
      </c>
      <c r="DI22" s="16">
        <f>DH22*(1-'Table de mortalité H'!$AC56)</f>
        <v>4.6921892456050452E-3</v>
      </c>
      <c r="DJ22" s="16">
        <f>DI22*(1-'Table de mortalité H'!$AC56)</f>
        <v>4.6452673531489951E-3</v>
      </c>
      <c r="DK22" s="16">
        <f>DJ22*(1-'Table de mortalité H'!$AC56)</f>
        <v>4.5988146796175052E-3</v>
      </c>
    </row>
    <row r="23" spans="1:115" x14ac:dyDescent="0.2">
      <c r="A23" s="16"/>
      <c r="B23" s="16">
        <v>70</v>
      </c>
      <c r="C23" s="16"/>
      <c r="D23" s="16">
        <f>'Table de mortalité H'!AG57</f>
        <v>1.6368000000000001E-2</v>
      </c>
      <c r="E23" s="16">
        <f>'Table de mortalité H'!AH57</f>
        <v>1.6042276800000001E-2</v>
      </c>
      <c r="F23" s="16">
        <f>'Table de mortalité H'!AI57</f>
        <v>1.5735869313120002E-2</v>
      </c>
      <c r="G23" s="16">
        <f>'Table de mortalité H'!AJ57</f>
        <v>1.5447902904689906E-2</v>
      </c>
      <c r="H23" s="16">
        <f>'Table de mortalité H'!AK57</f>
        <v>1.5179109394148302E-2</v>
      </c>
      <c r="I23" s="16">
        <f>'Table de mortalité H'!AL57</f>
        <v>1.4925618267266025E-2</v>
      </c>
      <c r="J23" s="16">
        <f>'Table de mortalité H'!AM57</f>
        <v>1.4688300936816496E-2</v>
      </c>
      <c r="K23" s="16">
        <f>'Table de mortalité H'!AN57</f>
        <v>1.4466507592670567E-2</v>
      </c>
      <c r="L23" s="16">
        <f>'Table de mortalité H'!AO57</f>
        <v>1.4258189883336112E-2</v>
      </c>
      <c r="M23" s="16">
        <f>'Table de mortalité H'!AP57</f>
        <v>1.4062852681934407E-2</v>
      </c>
      <c r="N23" s="16">
        <f>'Table de mortalité H'!AQ57</f>
        <v>1.3878629311801066E-2</v>
      </c>
      <c r="O23" s="16">
        <f>'Table de mortalité H'!AR57</f>
        <v>1.3705146445403554E-2</v>
      </c>
      <c r="P23" s="16">
        <f>'Table de mortalité H'!AS57</f>
        <v>1.3542055202703251E-2</v>
      </c>
      <c r="Q23" s="16">
        <f>'Table de mortalité H'!AT57</f>
        <v>1.3386321567872164E-2</v>
      </c>
      <c r="R23" s="16">
        <f>'Table de mortalité H'!AU57</f>
        <v>1.3239072030625569E-2</v>
      </c>
      <c r="S23" s="16">
        <f>'Table de mortalité H'!AV57</f>
        <v>1.3097413959897875E-2</v>
      </c>
      <c r="T23" s="16">
        <f>'Table de mortalité H'!AW57</f>
        <v>1.2961200854714939E-2</v>
      </c>
      <c r="U23" s="16">
        <f>'Table de mortalité H'!AX57</f>
        <v>1.2828996605996847E-2</v>
      </c>
      <c r="V23" s="16">
        <f>'Table de mortalité H'!AY57</f>
        <v>1.2700706639936879E-2</v>
      </c>
      <c r="W23" s="16">
        <f>'Table de mortalité H'!AZ57</f>
        <v>1.257369957353751E-2</v>
      </c>
      <c r="X23" s="16">
        <f>'Table de mortalité H'!BA57</f>
        <v>1.2447962577802134E-2</v>
      </c>
      <c r="Y23" s="16">
        <f>'Table de mortalité H'!BB57</f>
        <v>1.2323482952024113E-2</v>
      </c>
      <c r="Z23" s="16">
        <f>'Table de mortalité H'!BC57</f>
        <v>1.2200248122503872E-2</v>
      </c>
      <c r="AA23" s="16">
        <f>'Table de mortalité H'!BD57</f>
        <v>1.2078245641278833E-2</v>
      </c>
      <c r="AB23" s="16">
        <f>'Table de mortalité H'!BE57</f>
        <v>1.1957463184866046E-2</v>
      </c>
      <c r="AC23" s="16">
        <f>'Table de mortalité H'!BF57</f>
        <v>1.1837888553017385E-2</v>
      </c>
      <c r="AD23" s="16">
        <f>'Table de mortalité H'!BG57</f>
        <v>1.1719509667487211E-2</v>
      </c>
      <c r="AE23" s="16">
        <f>'Table de mortalité H'!BH57</f>
        <v>1.1602314570812339E-2</v>
      </c>
      <c r="AF23" s="16">
        <f>'Table de mortalité H'!BI57</f>
        <v>1.1486291425104215E-2</v>
      </c>
      <c r="AG23" s="16">
        <f>AF23*(1-'Table de mortalité H'!$AC57)</f>
        <v>1.1371428510853173E-2</v>
      </c>
      <c r="AH23" s="16">
        <f>AG23*(1-'Table de mortalité H'!$AC57)</f>
        <v>1.1257714225744642E-2</v>
      </c>
      <c r="AI23" s="16">
        <f>AH23*(1-'Table de mortalité H'!$AC57)</f>
        <v>1.1145137083487196E-2</v>
      </c>
      <c r="AJ23" s="16">
        <f>AI23*(1-'Table de mortalité H'!$AC57)</f>
        <v>1.1033685712652324E-2</v>
      </c>
      <c r="AK23" s="16">
        <f>AJ23*(1-'Table de mortalité H'!$AC57)</f>
        <v>1.0923348855525801E-2</v>
      </c>
      <c r="AL23" s="16">
        <f>AK23*(1-'Table de mortalité H'!$AC57)</f>
        <v>1.0814115366970543E-2</v>
      </c>
      <c r="AM23" s="16">
        <f>AL23*(1-'Table de mortalité H'!$AC57)</f>
        <v>1.0705974213300837E-2</v>
      </c>
      <c r="AN23" s="16">
        <f>AM23*(1-'Table de mortalité H'!$AC57)</f>
        <v>1.0598914471167828E-2</v>
      </c>
      <c r="AO23" s="16">
        <f>AN23*(1-'Table de mortalité H'!$AC57)</f>
        <v>1.0492925326456149E-2</v>
      </c>
      <c r="AP23" s="16">
        <f>AO23*(1-'Table de mortalité H'!$AC57)</f>
        <v>1.0387996073191587E-2</v>
      </c>
      <c r="AQ23" s="16">
        <f>AP23*(1-'Table de mortalité H'!$AC57)</f>
        <v>1.0284116112459671E-2</v>
      </c>
      <c r="AR23" s="16">
        <f>AQ23*(1-'Table de mortalité H'!$AC57)</f>
        <v>1.0181274951335074E-2</v>
      </c>
      <c r="AS23" s="16">
        <f>AR23*(1-'Table de mortalité H'!$AC57)</f>
        <v>1.0079462201821723E-2</v>
      </c>
      <c r="AT23" s="16">
        <f>AS23*(1-'Table de mortalité H'!$AC57)</f>
        <v>9.9786675798035056E-3</v>
      </c>
      <c r="AU23" s="16">
        <f>AT23*(1-'Table de mortalité H'!$AC57)</f>
        <v>9.8788809040054708E-3</v>
      </c>
      <c r="AV23" s="16">
        <f>AU23*(1-'Table de mortalité H'!$AC57)</f>
        <v>9.7800920949654164E-3</v>
      </c>
      <c r="AW23" s="16">
        <f>AV23*(1-'Table de mortalité H'!$AC57)</f>
        <v>9.6822911740157627E-3</v>
      </c>
      <c r="AX23" s="16">
        <f>AW23*(1-'Table de mortalité H'!$AC57)</f>
        <v>9.5854682622756055E-3</v>
      </c>
      <c r="AY23" s="16">
        <f>AX23*(1-'Table de mortalité H'!$AC57)</f>
        <v>9.4896135796528492E-3</v>
      </c>
      <c r="AZ23" s="16">
        <f>AY23*(1-'Table de mortalité H'!$AC57)</f>
        <v>9.3947174438563201E-3</v>
      </c>
      <c r="BA23" s="16">
        <f>AZ23*(1-'Table de mortalité H'!$AC57)</f>
        <v>9.3007702694177571E-3</v>
      </c>
      <c r="BB23" s="16">
        <f>BA23*(1-'Table de mortalité H'!$AC57)</f>
        <v>9.2077625667235791E-3</v>
      </c>
      <c r="BC23" s="16">
        <f>BB23*(1-'Table de mortalité H'!$AC57)</f>
        <v>9.1156849410563429E-3</v>
      </c>
      <c r="BD23" s="16">
        <f>BC23*(1-'Table de mortalité H'!$AC57)</f>
        <v>9.0245280916457799E-3</v>
      </c>
      <c r="BE23" s="16">
        <f>BD23*(1-'Table de mortalité H'!$AC57)</f>
        <v>8.9342828107293222E-3</v>
      </c>
      <c r="BF23" s="16">
        <f>BE23*(1-'Table de mortalité H'!$AC57)</f>
        <v>8.8449399826220285E-3</v>
      </c>
      <c r="BG23" s="16">
        <f>BF23*(1-'Table de mortalité H'!$AC57)</f>
        <v>8.7564905827958086E-3</v>
      </c>
      <c r="BH23" s="16">
        <f>BG23*(1-'Table de mortalité H'!$AC57)</f>
        <v>8.6689256769678508E-3</v>
      </c>
      <c r="BI23" s="16">
        <f>BH23*(1-'Table de mortalité H'!$AC57)</f>
        <v>8.5822364201981714E-3</v>
      </c>
      <c r="BJ23" s="16">
        <f>BI23*(1-'Table de mortalité H'!$AC57)</f>
        <v>8.4964140559961893E-3</v>
      </c>
      <c r="BK23" s="16">
        <f>BJ23*(1-'Table de mortalité H'!$AC57)</f>
        <v>8.4114499154362282E-3</v>
      </c>
      <c r="BL23" s="16">
        <f>BK23*(1-'Table de mortalité H'!$AC57)</f>
        <v>8.3273354162818666E-3</v>
      </c>
      <c r="BM23" s="16">
        <f>BL23*(1-'Table de mortalité H'!$AC57)</f>
        <v>8.2440620621190477E-3</v>
      </c>
      <c r="BN23" s="16">
        <f>BM23*(1-'Table de mortalité H'!$AC57)</f>
        <v>8.1616214414978565E-3</v>
      </c>
      <c r="BO23" s="16">
        <f>BN23*(1-'Table de mortalité H'!$AC57)</f>
        <v>8.080005227082878E-3</v>
      </c>
      <c r="BP23" s="16">
        <f>BO23*(1-'Table de mortalité H'!$AC57)</f>
        <v>7.9992051748120491E-3</v>
      </c>
      <c r="BQ23" s="16">
        <f>BP23*(1-'Table de mortalité H'!$AC57)</f>
        <v>7.9192131230639284E-3</v>
      </c>
      <c r="BR23" s="16">
        <f>BQ23*(1-'Table de mortalité H'!$AC57)</f>
        <v>7.8400209918332887E-3</v>
      </c>
      <c r="BS23" s="16">
        <f>BR23*(1-'Table de mortalité H'!$AC57)</f>
        <v>7.7616207819149559E-3</v>
      </c>
      <c r="BT23" s="16">
        <f>BS23*(1-'Table de mortalité H'!$AC57)</f>
        <v>7.684004574095806E-3</v>
      </c>
      <c r="BU23" s="16">
        <f>BT23*(1-'Table de mortalité H'!$AC57)</f>
        <v>7.6071645283548482E-3</v>
      </c>
      <c r="BV23" s="16">
        <f>BU23*(1-'Table de mortalité H'!$AC57)</f>
        <v>7.5310928830712998E-3</v>
      </c>
      <c r="BW23" s="16">
        <f>BV23*(1-'Table de mortalité H'!$AC57)</f>
        <v>7.4557819542405866E-3</v>
      </c>
      <c r="BX23" s="16">
        <f>BW23*(1-'Table de mortalité H'!$AC57)</f>
        <v>7.381224134698181E-3</v>
      </c>
      <c r="BY23" s="16">
        <f>BX23*(1-'Table de mortalité H'!$AC57)</f>
        <v>7.3074118933511992E-3</v>
      </c>
      <c r="BZ23" s="16">
        <f>BY23*(1-'Table de mortalité H'!$AC57)</f>
        <v>7.2343377744176875E-3</v>
      </c>
      <c r="CA23" s="16">
        <f>BZ23*(1-'Table de mortalité H'!$AC57)</f>
        <v>7.1619943966735105E-3</v>
      </c>
      <c r="CB23" s="16">
        <f>CA23*(1-'Table de mortalité H'!$AC57)</f>
        <v>7.0903744527067757E-3</v>
      </c>
      <c r="CC23" s="16">
        <f>CB23*(1-'Table de mortalité H'!$AC57)</f>
        <v>7.0194707081797075E-3</v>
      </c>
      <c r="CD23" s="16">
        <f>CC23*(1-'Table de mortalité H'!$AC57)</f>
        <v>6.9492760010979107E-3</v>
      </c>
      <c r="CE23" s="16">
        <f>CD23*(1-'Table de mortalité H'!$AC57)</f>
        <v>6.8797832410869312E-3</v>
      </c>
      <c r="CF23" s="16">
        <f>CE23*(1-'Table de mortalité H'!$AC57)</f>
        <v>6.810985408676062E-3</v>
      </c>
      <c r="CG23" s="16">
        <f>CF23*(1-'Table de mortalité H'!$AC57)</f>
        <v>6.7428755545893013E-3</v>
      </c>
      <c r="CH23" s="16">
        <f>CG23*(1-'Table de mortalité H'!$AC57)</f>
        <v>6.6754467990434085E-3</v>
      </c>
      <c r="CI23" s="16">
        <f>CH23*(1-'Table de mortalité H'!$AC57)</f>
        <v>6.6086923310529743E-3</v>
      </c>
      <c r="CJ23" s="16">
        <f>CI23*(1-'Table de mortalité H'!$AC57)</f>
        <v>6.5426054077424448E-3</v>
      </c>
      <c r="CK23" s="16">
        <f>CJ23*(1-'Table de mortalité H'!$AC57)</f>
        <v>6.4771793536650205E-3</v>
      </c>
      <c r="CL23" s="16">
        <f>CK23*(1-'Table de mortalité H'!$AC57)</f>
        <v>6.4124075601283701E-3</v>
      </c>
      <c r="CM23" s="16">
        <f>CL23*(1-'Table de mortalité H'!$AC57)</f>
        <v>6.3482834845270866E-3</v>
      </c>
      <c r="CN23" s="16">
        <f>CM23*(1-'Table de mortalité H'!$AC57)</f>
        <v>6.2848006496818154E-3</v>
      </c>
      <c r="CO23" s="16">
        <f>CN23*(1-'Table de mortalité H'!$AC57)</f>
        <v>6.2219526431849968E-3</v>
      </c>
      <c r="CP23" s="16">
        <f>CO23*(1-'Table de mortalité H'!$AC57)</f>
        <v>6.1597331167531468E-3</v>
      </c>
      <c r="CQ23" s="16">
        <f>CP23*(1-'Table de mortalité H'!$AC57)</f>
        <v>6.098135785585615E-3</v>
      </c>
      <c r="CR23" s="16">
        <f>CQ23*(1-'Table de mortalité H'!$AC57)</f>
        <v>6.037154427729759E-3</v>
      </c>
      <c r="CS23" s="16">
        <f>CR23*(1-'Table de mortalité H'!$AC57)</f>
        <v>5.9767828834524613E-3</v>
      </c>
      <c r="CT23" s="16">
        <f>CS23*(1-'Table de mortalité H'!$AC57)</f>
        <v>5.9170150546179363E-3</v>
      </c>
      <c r="CU23" s="16">
        <f>CT23*(1-'Table de mortalité H'!$AC57)</f>
        <v>5.8578449040717568E-3</v>
      </c>
      <c r="CV23" s="16">
        <f>CU23*(1-'Table de mortalité H'!$AC57)</f>
        <v>5.7992664550310389E-3</v>
      </c>
      <c r="CW23" s="16">
        <f>CV23*(1-'Table de mortalité H'!$AC57)</f>
        <v>5.7412737904807285E-3</v>
      </c>
      <c r="CX23" s="16">
        <f>CW23*(1-'Table de mortalité H'!$AC57)</f>
        <v>5.6838610525759212E-3</v>
      </c>
      <c r="CY23" s="16">
        <f>CX23*(1-'Table de mortalité H'!$AC57)</f>
        <v>5.6270224420501619E-3</v>
      </c>
      <c r="CZ23" s="16">
        <f>CY23*(1-'Table de mortalité H'!$AC57)</f>
        <v>5.5707522176296599E-3</v>
      </c>
      <c r="DA23" s="16">
        <f>CZ23*(1-'Table de mortalité H'!$AC57)</f>
        <v>5.5150446954533635E-3</v>
      </c>
      <c r="DB23" s="16">
        <f>DA23*(1-'Table de mortalité H'!$AC57)</f>
        <v>5.4598942484988299E-3</v>
      </c>
      <c r="DC23" s="16">
        <f>DB23*(1-'Table de mortalité H'!$AC57)</f>
        <v>5.4052953060138419E-3</v>
      </c>
      <c r="DD23" s="16">
        <f>DC23*(1-'Table de mortalité H'!$AC57)</f>
        <v>5.3512423529537036E-3</v>
      </c>
      <c r="DE23" s="16">
        <f>DD23*(1-'Table de mortalité H'!$AC57)</f>
        <v>5.2977299294241663E-3</v>
      </c>
      <c r="DF23" s="16">
        <f>DE23*(1-'Table de mortalité H'!$AC57)</f>
        <v>5.2447526301299249E-3</v>
      </c>
      <c r="DG23" s="16">
        <f>DF23*(1-'Table de mortalité H'!$AC57)</f>
        <v>5.1923051038286257E-3</v>
      </c>
      <c r="DH23" s="16">
        <f>DG23*(1-'Table de mortalité H'!$AC57)</f>
        <v>5.1403820527903396E-3</v>
      </c>
      <c r="DI23" s="16">
        <f>DH23*(1-'Table de mortalité H'!$AC57)</f>
        <v>5.0889782322624359E-3</v>
      </c>
      <c r="DJ23" s="16">
        <f>DI23*(1-'Table de mortalité H'!$AC57)</f>
        <v>5.0380884499398116E-3</v>
      </c>
      <c r="DK23" s="16">
        <f>DJ23*(1-'Table de mortalité H'!$AC57)</f>
        <v>4.9877075654404133E-3</v>
      </c>
    </row>
    <row r="24" spans="1:115" x14ac:dyDescent="0.2">
      <c r="A24" s="16"/>
      <c r="B24" s="16">
        <v>71</v>
      </c>
      <c r="C24" s="16"/>
      <c r="D24" s="16">
        <f>'Table de mortalité H'!AG58</f>
        <v>1.7996000000000002E-2</v>
      </c>
      <c r="E24" s="16">
        <f>'Table de mortalité H'!AH58</f>
        <v>1.7639679200000001E-2</v>
      </c>
      <c r="F24" s="16">
        <f>'Table de mortalité H'!AI58</f>
        <v>1.7304525295200001E-2</v>
      </c>
      <c r="G24" s="16">
        <f>'Table de mortalité H'!AJ58</f>
        <v>1.699131338735688E-2</v>
      </c>
      <c r="H24" s="16">
        <f>'Table de mortalité H'!AK58</f>
        <v>1.6699062797094343E-2</v>
      </c>
      <c r="I24" s="16">
        <f>'Table de mortalité H'!AL58</f>
        <v>1.6425198167221995E-2</v>
      </c>
      <c r="J24" s="16">
        <f>'Table de mortalité H'!AM58</f>
        <v>1.6168965075813332E-2</v>
      </c>
      <c r="K24" s="16">
        <f>'Table de mortalité H'!AN58</f>
        <v>1.5928047496183713E-2</v>
      </c>
      <c r="L24" s="16">
        <f>'Table de mortalité H'!AO58</f>
        <v>1.5701869221737906E-2</v>
      </c>
      <c r="M24" s="16">
        <f>'Table de mortalité H'!AP58</f>
        <v>1.5489893987244445E-2</v>
      </c>
      <c r="N24" s="16">
        <f>'Table de mortalité H'!AQ58</f>
        <v>1.5290074354808992E-2</v>
      </c>
      <c r="O24" s="16">
        <f>'Table de mortalité H'!AR58</f>
        <v>1.5102006440244842E-2</v>
      </c>
      <c r="P24" s="16">
        <f>'Table de mortalité H'!AS58</f>
        <v>1.4923802764249951E-2</v>
      </c>
      <c r="Q24" s="16">
        <f>'Table de mortalité H'!AT58</f>
        <v>1.4753671412737503E-2</v>
      </c>
      <c r="R24" s="16">
        <f>'Table de mortalité H'!AU58</f>
        <v>1.4591381027197391E-2</v>
      </c>
      <c r="S24" s="16">
        <f>'Table de mortalité H'!AV58</f>
        <v>1.4436712388309098E-2</v>
      </c>
      <c r="T24" s="16">
        <f>'Table de mortalité H'!AW58</f>
        <v>1.4286570579470683E-2</v>
      </c>
      <c r="U24" s="16">
        <f>'Table de mortalité H'!AX58</f>
        <v>1.4140847559560082E-2</v>
      </c>
      <c r="V24" s="16">
        <f>'Table de mortalité H'!AY58</f>
        <v>1.3999439083964482E-2</v>
      </c>
      <c r="W24" s="16">
        <f>'Table de mortalité H'!AZ58</f>
        <v>1.3859444693124837E-2</v>
      </c>
      <c r="X24" s="16">
        <f>'Table de mortalité H'!BA58</f>
        <v>1.372085024619359E-2</v>
      </c>
      <c r="Y24" s="16">
        <f>'Table de mortalité H'!BB58</f>
        <v>1.3583641743731653E-2</v>
      </c>
      <c r="Z24" s="16">
        <f>'Table de mortalité H'!BC58</f>
        <v>1.3447805326294337E-2</v>
      </c>
      <c r="AA24" s="16">
        <f>'Table de mortalité H'!BD58</f>
        <v>1.3313327273031394E-2</v>
      </c>
      <c r="AB24" s="16">
        <f>'Table de mortalité H'!BE58</f>
        <v>1.318019400030108E-2</v>
      </c>
      <c r="AC24" s="16">
        <f>'Table de mortalité H'!BF58</f>
        <v>1.3048392060298069E-2</v>
      </c>
      <c r="AD24" s="16">
        <f>'Table de mortalité H'!BG58</f>
        <v>1.2917908139695089E-2</v>
      </c>
      <c r="AE24" s="16">
        <f>'Table de mortalité H'!BH58</f>
        <v>1.2788729058298138E-2</v>
      </c>
      <c r="AF24" s="16">
        <f>'Table de mortalité H'!BI58</f>
        <v>1.2660841767715156E-2</v>
      </c>
      <c r="AG24" s="16">
        <f>AF24*(1-'Table de mortalité H'!$AC58)</f>
        <v>1.2534233350038004E-2</v>
      </c>
      <c r="AH24" s="16">
        <f>AG24*(1-'Table de mortalité H'!$AC58)</f>
        <v>1.2408891016537624E-2</v>
      </c>
      <c r="AI24" s="16">
        <f>AH24*(1-'Table de mortalité H'!$AC58)</f>
        <v>1.2284802106372247E-2</v>
      </c>
      <c r="AJ24" s="16">
        <f>AI24*(1-'Table de mortalité H'!$AC58)</f>
        <v>1.2161954085308525E-2</v>
      </c>
      <c r="AK24" s="16">
        <f>AJ24*(1-'Table de mortalité H'!$AC58)</f>
        <v>1.2040334544455439E-2</v>
      </c>
      <c r="AL24" s="16">
        <f>AK24*(1-'Table de mortalité H'!$AC58)</f>
        <v>1.1919931199010884E-2</v>
      </c>
      <c r="AM24" s="16">
        <f>AL24*(1-'Table de mortalité H'!$AC58)</f>
        <v>1.1800731887020775E-2</v>
      </c>
      <c r="AN24" s="16">
        <f>AM24*(1-'Table de mortalité H'!$AC58)</f>
        <v>1.1682724568150567E-2</v>
      </c>
      <c r="AO24" s="16">
        <f>AN24*(1-'Table de mortalité H'!$AC58)</f>
        <v>1.156589732246906E-2</v>
      </c>
      <c r="AP24" s="16">
        <f>AO24*(1-'Table de mortalité H'!$AC58)</f>
        <v>1.1450238349244369E-2</v>
      </c>
      <c r="AQ24" s="16">
        <f>AP24*(1-'Table de mortalité H'!$AC58)</f>
        <v>1.1335735965751926E-2</v>
      </c>
      <c r="AR24" s="16">
        <f>AQ24*(1-'Table de mortalité H'!$AC58)</f>
        <v>1.1222378606094407E-2</v>
      </c>
      <c r="AS24" s="16">
        <f>AR24*(1-'Table de mortalité H'!$AC58)</f>
        <v>1.1110154820033464E-2</v>
      </c>
      <c r="AT24" s="16">
        <f>AS24*(1-'Table de mortalité H'!$AC58)</f>
        <v>1.0999053271833129E-2</v>
      </c>
      <c r="AU24" s="16">
        <f>AT24*(1-'Table de mortalité H'!$AC58)</f>
        <v>1.0889062739114797E-2</v>
      </c>
      <c r="AV24" s="16">
        <f>AU24*(1-'Table de mortalité H'!$AC58)</f>
        <v>1.0780172111723649E-2</v>
      </c>
      <c r="AW24" s="16">
        <f>AV24*(1-'Table de mortalité H'!$AC58)</f>
        <v>1.0672370390606412E-2</v>
      </c>
      <c r="AX24" s="16">
        <f>AW24*(1-'Table de mortalité H'!$AC58)</f>
        <v>1.0565646686700347E-2</v>
      </c>
      <c r="AY24" s="16">
        <f>AX24*(1-'Table de mortalité H'!$AC58)</f>
        <v>1.0459990219833343E-2</v>
      </c>
      <c r="AZ24" s="16">
        <f>AY24*(1-'Table de mortalité H'!$AC58)</f>
        <v>1.0355390317635009E-2</v>
      </c>
      <c r="BA24" s="16">
        <f>AZ24*(1-'Table de mortalité H'!$AC58)</f>
        <v>1.0251836414458659E-2</v>
      </c>
      <c r="BB24" s="16">
        <f>BA24*(1-'Table de mortalité H'!$AC58)</f>
        <v>1.0149318050314072E-2</v>
      </c>
      <c r="BC24" s="16">
        <f>BB24*(1-'Table de mortalité H'!$AC58)</f>
        <v>1.004782486981093E-2</v>
      </c>
      <c r="BD24" s="16">
        <f>BC24*(1-'Table de mortalité H'!$AC58)</f>
        <v>9.9473466211128202E-3</v>
      </c>
      <c r="BE24" s="16">
        <f>BD24*(1-'Table de mortalité H'!$AC58)</f>
        <v>9.8478731549016922E-3</v>
      </c>
      <c r="BF24" s="16">
        <f>BE24*(1-'Table de mortalité H'!$AC58)</f>
        <v>9.7493944233526756E-3</v>
      </c>
      <c r="BG24" s="16">
        <f>BF24*(1-'Table de mortalité H'!$AC58)</f>
        <v>9.6519004791191486E-3</v>
      </c>
      <c r="BH24" s="16">
        <f>BG24*(1-'Table de mortalité H'!$AC58)</f>
        <v>9.5553814743279571E-3</v>
      </c>
      <c r="BI24" s="16">
        <f>BH24*(1-'Table de mortalité H'!$AC58)</f>
        <v>9.4598276595846773E-3</v>
      </c>
      <c r="BJ24" s="16">
        <f>BI24*(1-'Table de mortalité H'!$AC58)</f>
        <v>9.3652293829888308E-3</v>
      </c>
      <c r="BK24" s="16">
        <f>BJ24*(1-'Table de mortalité H'!$AC58)</f>
        <v>9.271577089158942E-3</v>
      </c>
      <c r="BL24" s="16">
        <f>BK24*(1-'Table de mortalité H'!$AC58)</f>
        <v>9.1788613182673517E-3</v>
      </c>
      <c r="BM24" s="16">
        <f>BL24*(1-'Table de mortalité H'!$AC58)</f>
        <v>9.087072705084678E-3</v>
      </c>
      <c r="BN24" s="16">
        <f>BM24*(1-'Table de mortalité H'!$AC58)</f>
        <v>8.9962019780338316E-3</v>
      </c>
      <c r="BO24" s="16">
        <f>BN24*(1-'Table de mortalité H'!$AC58)</f>
        <v>8.9062399582534937E-3</v>
      </c>
      <c r="BP24" s="16">
        <f>BO24*(1-'Table de mortalité H'!$AC58)</f>
        <v>8.8171775586709591E-3</v>
      </c>
      <c r="BQ24" s="16">
        <f>BP24*(1-'Table de mortalité H'!$AC58)</f>
        <v>8.72900578308425E-3</v>
      </c>
      <c r="BR24" s="16">
        <f>BQ24*(1-'Table de mortalité H'!$AC58)</f>
        <v>8.6417157252534071E-3</v>
      </c>
      <c r="BS24" s="16">
        <f>BR24*(1-'Table de mortalité H'!$AC58)</f>
        <v>8.5552985680008731E-3</v>
      </c>
      <c r="BT24" s="16">
        <f>BS24*(1-'Table de mortalité H'!$AC58)</f>
        <v>8.4697455823208641E-3</v>
      </c>
      <c r="BU24" s="16">
        <f>BT24*(1-'Table de mortalité H'!$AC58)</f>
        <v>8.3850481264976552E-3</v>
      </c>
      <c r="BV24" s="16">
        <f>BU24*(1-'Table de mortalité H'!$AC58)</f>
        <v>8.3011976452326778E-3</v>
      </c>
      <c r="BW24" s="16">
        <f>BV24*(1-'Table de mortalité H'!$AC58)</f>
        <v>8.2181856687803517E-3</v>
      </c>
      <c r="BX24" s="16">
        <f>BW24*(1-'Table de mortalité H'!$AC58)</f>
        <v>8.1360038120925487E-3</v>
      </c>
      <c r="BY24" s="16">
        <f>BX24*(1-'Table de mortalité H'!$AC58)</f>
        <v>8.0546437739716231E-3</v>
      </c>
      <c r="BZ24" s="16">
        <f>BY24*(1-'Table de mortalité H'!$AC58)</f>
        <v>7.9740973362319063E-3</v>
      </c>
      <c r="CA24" s="16">
        <f>BZ24*(1-'Table de mortalité H'!$AC58)</f>
        <v>7.8943563628695868E-3</v>
      </c>
      <c r="CB24" s="16">
        <f>CA24*(1-'Table de mortalité H'!$AC58)</f>
        <v>7.8154127992408912E-3</v>
      </c>
      <c r="CC24" s="16">
        <f>CB24*(1-'Table de mortalité H'!$AC58)</f>
        <v>7.7372586712484825E-3</v>
      </c>
      <c r="CD24" s="16">
        <f>CC24*(1-'Table de mortalité H'!$AC58)</f>
        <v>7.6598860845359974E-3</v>
      </c>
      <c r="CE24" s="16">
        <f>CD24*(1-'Table de mortalité H'!$AC58)</f>
        <v>7.5832872236906374E-3</v>
      </c>
      <c r="CF24" s="16">
        <f>CE24*(1-'Table de mortalité H'!$AC58)</f>
        <v>7.5074543514537309E-3</v>
      </c>
      <c r="CG24" s="16">
        <f>CF24*(1-'Table de mortalité H'!$AC58)</f>
        <v>7.4323798079391932E-3</v>
      </c>
      <c r="CH24" s="16">
        <f>CG24*(1-'Table de mortalité H'!$AC58)</f>
        <v>7.3580560098598013E-3</v>
      </c>
      <c r="CI24" s="16">
        <f>CH24*(1-'Table de mortalité H'!$AC58)</f>
        <v>7.2844754497612034E-3</v>
      </c>
      <c r="CJ24" s="16">
        <f>CI24*(1-'Table de mortalité H'!$AC58)</f>
        <v>7.2116306952635916E-3</v>
      </c>
      <c r="CK24" s="16">
        <f>CJ24*(1-'Table de mortalité H'!$AC58)</f>
        <v>7.1395143883109559E-3</v>
      </c>
      <c r="CL24" s="16">
        <f>CK24*(1-'Table de mortalité H'!$AC58)</f>
        <v>7.0681192444278463E-3</v>
      </c>
      <c r="CM24" s="16">
        <f>CL24*(1-'Table de mortalité H'!$AC58)</f>
        <v>6.9974380519835675E-3</v>
      </c>
      <c r="CN24" s="16">
        <f>CM24*(1-'Table de mortalité H'!$AC58)</f>
        <v>6.9274636714637319E-3</v>
      </c>
      <c r="CO24" s="16">
        <f>CN24*(1-'Table de mortalité H'!$AC58)</f>
        <v>6.8581890347490949E-3</v>
      </c>
      <c r="CP24" s="16">
        <f>CO24*(1-'Table de mortalité H'!$AC58)</f>
        <v>6.789607144401604E-3</v>
      </c>
      <c r="CQ24" s="16">
        <f>CP24*(1-'Table de mortalité H'!$AC58)</f>
        <v>6.7217110729575879E-3</v>
      </c>
      <c r="CR24" s="16">
        <f>CQ24*(1-'Table de mortalité H'!$AC58)</f>
        <v>6.6544939622280117E-3</v>
      </c>
      <c r="CS24" s="16">
        <f>CR24*(1-'Table de mortalité H'!$AC58)</f>
        <v>6.5879490226057316E-3</v>
      </c>
      <c r="CT24" s="16">
        <f>CS24*(1-'Table de mortalité H'!$AC58)</f>
        <v>6.5220695323796743E-3</v>
      </c>
      <c r="CU24" s="16">
        <f>CT24*(1-'Table de mortalité H'!$AC58)</f>
        <v>6.4568488370558771E-3</v>
      </c>
      <c r="CV24" s="16">
        <f>CU24*(1-'Table de mortalité H'!$AC58)</f>
        <v>6.3922803486853186E-3</v>
      </c>
      <c r="CW24" s="16">
        <f>CV24*(1-'Table de mortalité H'!$AC58)</f>
        <v>6.3283575451984651E-3</v>
      </c>
      <c r="CX24" s="16">
        <f>CW24*(1-'Table de mortalité H'!$AC58)</f>
        <v>6.2650739697464805E-3</v>
      </c>
      <c r="CY24" s="16">
        <f>CX24*(1-'Table de mortalité H'!$AC58)</f>
        <v>6.2024232300490157E-3</v>
      </c>
      <c r="CZ24" s="16">
        <f>CY24*(1-'Table de mortalité H'!$AC58)</f>
        <v>6.1403989977485253E-3</v>
      </c>
      <c r="DA24" s="16">
        <f>CZ24*(1-'Table de mortalité H'!$AC58)</f>
        <v>6.0789950077710401E-3</v>
      </c>
      <c r="DB24" s="16">
        <f>DA24*(1-'Table de mortalité H'!$AC58)</f>
        <v>6.0182050576933297E-3</v>
      </c>
      <c r="DC24" s="16">
        <f>DB24*(1-'Table de mortalité H'!$AC58)</f>
        <v>5.9580230071163967E-3</v>
      </c>
      <c r="DD24" s="16">
        <f>DC24*(1-'Table de mortalité H'!$AC58)</f>
        <v>5.8984427770452322E-3</v>
      </c>
      <c r="DE24" s="16">
        <f>DD24*(1-'Table de mortalité H'!$AC58)</f>
        <v>5.8394583492747797E-3</v>
      </c>
      <c r="DF24" s="16">
        <f>DE24*(1-'Table de mortalité H'!$AC58)</f>
        <v>5.7810637657820319E-3</v>
      </c>
      <c r="DG24" s="16">
        <f>DF24*(1-'Table de mortalité H'!$AC58)</f>
        <v>5.7232531281242111E-3</v>
      </c>
      <c r="DH24" s="16">
        <f>DG24*(1-'Table de mortalité H'!$AC58)</f>
        <v>5.6660205968429691E-3</v>
      </c>
      <c r="DI24" s="16">
        <f>DH24*(1-'Table de mortalité H'!$AC58)</f>
        <v>5.6093603908745392E-3</v>
      </c>
      <c r="DJ24" s="16">
        <f>DI24*(1-'Table de mortalité H'!$AC58)</f>
        <v>5.553266786965794E-3</v>
      </c>
      <c r="DK24" s="16">
        <f>DJ24*(1-'Table de mortalité H'!$AC58)</f>
        <v>5.4977341190961364E-3</v>
      </c>
    </row>
    <row r="25" spans="1:115" x14ac:dyDescent="0.2">
      <c r="A25" s="16"/>
      <c r="B25" s="16">
        <v>72</v>
      </c>
      <c r="C25" s="16"/>
      <c r="D25" s="16">
        <f>'Table de mortalité H'!AG59</f>
        <v>1.9887999999999999E-2</v>
      </c>
      <c r="E25" s="16">
        <f>'Table de mortalité H'!AH59</f>
        <v>1.9492228799999997E-2</v>
      </c>
      <c r="F25" s="16">
        <f>'Table de mortalité H'!AI59</f>
        <v>1.9121876452799998E-2</v>
      </c>
      <c r="G25" s="16">
        <f>'Table de mortalité H'!AJ59</f>
        <v>1.8775770489004317E-2</v>
      </c>
      <c r="H25" s="16">
        <f>'Table de mortalité H'!AK59</f>
        <v>1.8452827236593444E-2</v>
      </c>
      <c r="I25" s="16">
        <f>'Table de mortalité H'!AL59</f>
        <v>1.8150200869913313E-2</v>
      </c>
      <c r="J25" s="16">
        <f>'Table de mortalité H'!AM59</f>
        <v>1.7867057736342666E-2</v>
      </c>
      <c r="K25" s="16">
        <f>'Table de mortalité H'!AN59</f>
        <v>1.7602625281844794E-2</v>
      </c>
      <c r="L25" s="16">
        <f>'Table de mortalité H'!AO59</f>
        <v>1.7354428265370783E-2</v>
      </c>
      <c r="M25" s="16">
        <f>'Table de mortalité H'!AP59</f>
        <v>1.7120143483788278E-2</v>
      </c>
      <c r="N25" s="16">
        <f>'Table de mortalité H'!AQ59</f>
        <v>1.6901005647195787E-2</v>
      </c>
      <c r="O25" s="16">
        <f>'Table de mortalité H'!AR59</f>
        <v>1.669312327773528E-2</v>
      </c>
      <c r="P25" s="16">
        <f>'Table de mortalité H'!AS59</f>
        <v>1.6496144423058003E-2</v>
      </c>
      <c r="Q25" s="16">
        <f>'Table de mortalité H'!AT59</f>
        <v>1.6309737991077447E-2</v>
      </c>
      <c r="R25" s="16">
        <f>'Table de mortalité H'!AU59</f>
        <v>1.6131961846974702E-2</v>
      </c>
      <c r="S25" s="16">
        <f>'Table de mortalité H'!AV59</f>
        <v>1.596096305139677E-2</v>
      </c>
      <c r="T25" s="16">
        <f>'Table de mortalité H'!AW59</f>
        <v>1.5796565131967383E-2</v>
      </c>
      <c r="U25" s="16">
        <f>'Table de mortalité H'!AX59</f>
        <v>1.5635440167621317E-2</v>
      </c>
      <c r="V25" s="16">
        <f>'Table de mortalité H'!AY59</f>
        <v>1.5479085765945103E-2</v>
      </c>
      <c r="W25" s="16">
        <f>'Table de mortalité H'!AZ59</f>
        <v>1.5324294908285652E-2</v>
      </c>
      <c r="X25" s="16">
        <f>'Table de mortalité H'!BA59</f>
        <v>1.5171051959202795E-2</v>
      </c>
      <c r="Y25" s="16">
        <f>'Table de mortalité H'!BB59</f>
        <v>1.5019341439610766E-2</v>
      </c>
      <c r="Z25" s="16">
        <f>'Table de mortalité H'!BC59</f>
        <v>1.4869148025214659E-2</v>
      </c>
      <c r="AA25" s="16">
        <f>'Table de mortalité H'!BD59</f>
        <v>1.4720456544962512E-2</v>
      </c>
      <c r="AB25" s="16">
        <f>'Table de mortalité H'!BE59</f>
        <v>1.4573251979512886E-2</v>
      </c>
      <c r="AC25" s="16">
        <f>'Table de mortalité H'!BF59</f>
        <v>1.4427519459717757E-2</v>
      </c>
      <c r="AD25" s="16">
        <f>'Table de mortalité H'!BG59</f>
        <v>1.4283244265120579E-2</v>
      </c>
      <c r="AE25" s="16">
        <f>'Table de mortalité H'!BH59</f>
        <v>1.4140411822469372E-2</v>
      </c>
      <c r="AF25" s="16">
        <f>'Table de mortalité H'!BI59</f>
        <v>1.3999007704244679E-2</v>
      </c>
      <c r="AG25" s="16">
        <f>AF25*(1-'Table de mortalité H'!$AC59)</f>
        <v>1.3859017627202232E-2</v>
      </c>
      <c r="AH25" s="16">
        <f>AG25*(1-'Table de mortalité H'!$AC59)</f>
        <v>1.372042745093021E-2</v>
      </c>
      <c r="AI25" s="16">
        <f>AH25*(1-'Table de mortalité H'!$AC59)</f>
        <v>1.3583223176420908E-2</v>
      </c>
      <c r="AJ25" s="16">
        <f>AI25*(1-'Table de mortalité H'!$AC59)</f>
        <v>1.3447390944656698E-2</v>
      </c>
      <c r="AK25" s="16">
        <f>AJ25*(1-'Table de mortalité H'!$AC59)</f>
        <v>1.331291703521013E-2</v>
      </c>
      <c r="AL25" s="16">
        <f>AK25*(1-'Table de mortalité H'!$AC59)</f>
        <v>1.3179787864858029E-2</v>
      </c>
      <c r="AM25" s="16">
        <f>AL25*(1-'Table de mortalité H'!$AC59)</f>
        <v>1.3047989986209449E-2</v>
      </c>
      <c r="AN25" s="16">
        <f>AM25*(1-'Table de mortalité H'!$AC59)</f>
        <v>1.2917510086347355E-2</v>
      </c>
      <c r="AO25" s="16">
        <f>AN25*(1-'Table de mortalité H'!$AC59)</f>
        <v>1.278833498548388E-2</v>
      </c>
      <c r="AP25" s="16">
        <f>AO25*(1-'Table de mortalité H'!$AC59)</f>
        <v>1.2660451635629042E-2</v>
      </c>
      <c r="AQ25" s="16">
        <f>AP25*(1-'Table de mortalité H'!$AC59)</f>
        <v>1.2533847119272752E-2</v>
      </c>
      <c r="AR25" s="16">
        <f>AQ25*(1-'Table de mortalité H'!$AC59)</f>
        <v>1.2408508648080024E-2</v>
      </c>
      <c r="AS25" s="16">
        <f>AR25*(1-'Table de mortalité H'!$AC59)</f>
        <v>1.2284423561599223E-2</v>
      </c>
      <c r="AT25" s="16">
        <f>AS25*(1-'Table de mortalité H'!$AC59)</f>
        <v>1.216157932598323E-2</v>
      </c>
      <c r="AU25" s="16">
        <f>AT25*(1-'Table de mortalité H'!$AC59)</f>
        <v>1.2039963532723397E-2</v>
      </c>
      <c r="AV25" s="16">
        <f>AU25*(1-'Table de mortalité H'!$AC59)</f>
        <v>1.1919563897396164E-2</v>
      </c>
      <c r="AW25" s="16">
        <f>AV25*(1-'Table de mortalité H'!$AC59)</f>
        <v>1.1800368258422202E-2</v>
      </c>
      <c r="AX25" s="16">
        <f>AW25*(1-'Table de mortalité H'!$AC59)</f>
        <v>1.168236457583798E-2</v>
      </c>
      <c r="AY25" s="16">
        <f>AX25*(1-'Table de mortalité H'!$AC59)</f>
        <v>1.1565540930079601E-2</v>
      </c>
      <c r="AZ25" s="16">
        <f>AY25*(1-'Table de mortalité H'!$AC59)</f>
        <v>1.1449885520778805E-2</v>
      </c>
      <c r="BA25" s="16">
        <f>AZ25*(1-'Table de mortalité H'!$AC59)</f>
        <v>1.1335386665571018E-2</v>
      </c>
      <c r="BB25" s="16">
        <f>BA25*(1-'Table de mortalité H'!$AC59)</f>
        <v>1.1222032798915307E-2</v>
      </c>
      <c r="BC25" s="16">
        <f>BB25*(1-'Table de mortalité H'!$AC59)</f>
        <v>1.1109812470926154E-2</v>
      </c>
      <c r="BD25" s="16">
        <f>BC25*(1-'Table de mortalité H'!$AC59)</f>
        <v>1.0998714346216892E-2</v>
      </c>
      <c r="BE25" s="16">
        <f>BD25*(1-'Table de mortalité H'!$AC59)</f>
        <v>1.0888727202754722E-2</v>
      </c>
      <c r="BF25" s="16">
        <f>BE25*(1-'Table de mortalité H'!$AC59)</f>
        <v>1.0779839930727175E-2</v>
      </c>
      <c r="BG25" s="16">
        <f>BF25*(1-'Table de mortalité H'!$AC59)</f>
        <v>1.0672041531419903E-2</v>
      </c>
      <c r="BH25" s="16">
        <f>BG25*(1-'Table de mortalité H'!$AC59)</f>
        <v>1.0565321116105704E-2</v>
      </c>
      <c r="BI25" s="16">
        <f>BH25*(1-'Table de mortalité H'!$AC59)</f>
        <v>1.0459667904944648E-2</v>
      </c>
      <c r="BJ25" s="16">
        <f>BI25*(1-'Table de mortalité H'!$AC59)</f>
        <v>1.0355071225895201E-2</v>
      </c>
      <c r="BK25" s="16">
        <f>BJ25*(1-'Table de mortalité H'!$AC59)</f>
        <v>1.0251520513636248E-2</v>
      </c>
      <c r="BL25" s="16">
        <f>BK25*(1-'Table de mortalité H'!$AC59)</f>
        <v>1.0149005308499886E-2</v>
      </c>
      <c r="BM25" s="16">
        <f>BL25*(1-'Table de mortalité H'!$AC59)</f>
        <v>1.0047515255414887E-2</v>
      </c>
      <c r="BN25" s="16">
        <f>BM25*(1-'Table de mortalité H'!$AC59)</f>
        <v>9.947040102860738E-3</v>
      </c>
      <c r="BO25" s="16">
        <f>BN25*(1-'Table de mortalité H'!$AC59)</f>
        <v>9.8475697018321311E-3</v>
      </c>
      <c r="BP25" s="16">
        <f>BO25*(1-'Table de mortalité H'!$AC59)</f>
        <v>9.7490940048138089E-3</v>
      </c>
      <c r="BQ25" s="16">
        <f>BP25*(1-'Table de mortalité H'!$AC59)</f>
        <v>9.6516030647656702E-3</v>
      </c>
      <c r="BR25" s="16">
        <f>BQ25*(1-'Table de mortalité H'!$AC59)</f>
        <v>9.5550870341180125E-3</v>
      </c>
      <c r="BS25" s="16">
        <f>BR25*(1-'Table de mortalité H'!$AC59)</f>
        <v>9.4595361637768317E-3</v>
      </c>
      <c r="BT25" s="16">
        <f>BS25*(1-'Table de mortalité H'!$AC59)</f>
        <v>9.3649408021390639E-3</v>
      </c>
      <c r="BU25" s="16">
        <f>BT25*(1-'Table de mortalité H'!$AC59)</f>
        <v>9.2712913941176735E-3</v>
      </c>
      <c r="BV25" s="16">
        <f>BU25*(1-'Table de mortalité H'!$AC59)</f>
        <v>9.1785784801764973E-3</v>
      </c>
      <c r="BW25" s="16">
        <f>BV25*(1-'Table de mortalité H'!$AC59)</f>
        <v>9.0867926953747315E-3</v>
      </c>
      <c r="BX25" s="16">
        <f>BW25*(1-'Table de mortalité H'!$AC59)</f>
        <v>8.9959247684209837E-3</v>
      </c>
      <c r="BY25" s="16">
        <f>BX25*(1-'Table de mortalité H'!$AC59)</f>
        <v>8.9059655207367732E-3</v>
      </c>
      <c r="BZ25" s="16">
        <f>BY25*(1-'Table de mortalité H'!$AC59)</f>
        <v>8.816905865529405E-3</v>
      </c>
      <c r="CA25" s="16">
        <f>BZ25*(1-'Table de mortalité H'!$AC59)</f>
        <v>8.72873680687411E-3</v>
      </c>
      <c r="CB25" s="16">
        <f>CA25*(1-'Table de mortalité H'!$AC59)</f>
        <v>8.6414494388053695E-3</v>
      </c>
      <c r="CC25" s="16">
        <f>CB25*(1-'Table de mortalité H'!$AC59)</f>
        <v>8.5550349444173165E-3</v>
      </c>
      <c r="CD25" s="16">
        <f>CC25*(1-'Table de mortalité H'!$AC59)</f>
        <v>8.469484594973143E-3</v>
      </c>
      <c r="CE25" s="16">
        <f>CD25*(1-'Table de mortalité H'!$AC59)</f>
        <v>8.3847897490234111E-3</v>
      </c>
      <c r="CF25" s="16">
        <f>CE25*(1-'Table de mortalité H'!$AC59)</f>
        <v>8.3009418515331765E-3</v>
      </c>
      <c r="CG25" s="16">
        <f>CF25*(1-'Table de mortalité H'!$AC59)</f>
        <v>8.2179324330178445E-3</v>
      </c>
      <c r="CH25" s="16">
        <f>CG25*(1-'Table de mortalité H'!$AC59)</f>
        <v>8.1357531086876655E-3</v>
      </c>
      <c r="CI25" s="16">
        <f>CH25*(1-'Table de mortalité H'!$AC59)</f>
        <v>8.054395577600789E-3</v>
      </c>
      <c r="CJ25" s="16">
        <f>CI25*(1-'Table de mortalité H'!$AC59)</f>
        <v>7.9738516218247815E-3</v>
      </c>
      <c r="CK25" s="16">
        <f>CJ25*(1-'Table de mortalité H'!$AC59)</f>
        <v>7.8941131056065334E-3</v>
      </c>
      <c r="CL25" s="16">
        <f>CK25*(1-'Table de mortalité H'!$AC59)</f>
        <v>7.8151719745504673E-3</v>
      </c>
      <c r="CM25" s="16">
        <f>CL25*(1-'Table de mortalité H'!$AC59)</f>
        <v>7.7370202548049626E-3</v>
      </c>
      <c r="CN25" s="16">
        <f>CM25*(1-'Table de mortalité H'!$AC59)</f>
        <v>7.6596500522569128E-3</v>
      </c>
      <c r="CO25" s="16">
        <f>CN25*(1-'Table de mortalité H'!$AC59)</f>
        <v>7.5830535517343433E-3</v>
      </c>
      <c r="CP25" s="16">
        <f>CO25*(1-'Table de mortalité H'!$AC59)</f>
        <v>7.5072230162169995E-3</v>
      </c>
      <c r="CQ25" s="16">
        <f>CP25*(1-'Table de mortalité H'!$AC59)</f>
        <v>7.4321507860548291E-3</v>
      </c>
      <c r="CR25" s="16">
        <f>CQ25*(1-'Table de mortalité H'!$AC59)</f>
        <v>7.3578292781942807E-3</v>
      </c>
      <c r="CS25" s="16">
        <f>CR25*(1-'Table de mortalité H'!$AC59)</f>
        <v>7.2842509854123376E-3</v>
      </c>
      <c r="CT25" s="16">
        <f>CS25*(1-'Table de mortalité H'!$AC59)</f>
        <v>7.2114084755582142E-3</v>
      </c>
      <c r="CU25" s="16">
        <f>CT25*(1-'Table de mortalité H'!$AC59)</f>
        <v>7.1392943908026316E-3</v>
      </c>
      <c r="CV25" s="16">
        <f>CU25*(1-'Table de mortalité H'!$AC59)</f>
        <v>7.0679014468946052E-3</v>
      </c>
      <c r="CW25" s="16">
        <f>CV25*(1-'Table de mortalité H'!$AC59)</f>
        <v>6.9972224324256595E-3</v>
      </c>
      <c r="CX25" s="16">
        <f>CW25*(1-'Table de mortalité H'!$AC59)</f>
        <v>6.9272502081014027E-3</v>
      </c>
      <c r="CY25" s="16">
        <f>CX25*(1-'Table de mortalité H'!$AC59)</f>
        <v>6.8579777060203883E-3</v>
      </c>
      <c r="CZ25" s="16">
        <f>CY25*(1-'Table de mortalité H'!$AC59)</f>
        <v>6.7893979289601848E-3</v>
      </c>
      <c r="DA25" s="16">
        <f>CZ25*(1-'Table de mortalité H'!$AC59)</f>
        <v>6.7215039496705828E-3</v>
      </c>
      <c r="DB25" s="16">
        <f>DA25*(1-'Table de mortalité H'!$AC59)</f>
        <v>6.6542889101738768E-3</v>
      </c>
      <c r="DC25" s="16">
        <f>DB25*(1-'Table de mortalité H'!$AC59)</f>
        <v>6.5877460210721382E-3</v>
      </c>
      <c r="DD25" s="16">
        <f>DC25*(1-'Table de mortalité H'!$AC59)</f>
        <v>6.5218685608614164E-3</v>
      </c>
      <c r="DE25" s="16">
        <f>DD25*(1-'Table de mortalité H'!$AC59)</f>
        <v>6.4566498752528026E-3</v>
      </c>
      <c r="DF25" s="16">
        <f>DE25*(1-'Table de mortalité H'!$AC59)</f>
        <v>6.3920833765002743E-3</v>
      </c>
      <c r="DG25" s="16">
        <f>DF25*(1-'Table de mortalité H'!$AC59)</f>
        <v>6.3281625427352717E-3</v>
      </c>
      <c r="DH25" s="16">
        <f>DG25*(1-'Table de mortalité H'!$AC59)</f>
        <v>6.2648809173079193E-3</v>
      </c>
      <c r="DI25" s="16">
        <f>DH25*(1-'Table de mortalité H'!$AC59)</f>
        <v>6.2022321081348399E-3</v>
      </c>
      <c r="DJ25" s="16">
        <f>DI25*(1-'Table de mortalité H'!$AC59)</f>
        <v>6.1402097870534916E-3</v>
      </c>
      <c r="DK25" s="16">
        <f>DJ25*(1-'Table de mortalité H'!$AC59)</f>
        <v>6.0788076891829567E-3</v>
      </c>
    </row>
    <row r="26" spans="1:115" x14ac:dyDescent="0.2">
      <c r="A26" s="16"/>
      <c r="B26" s="16">
        <v>73</v>
      </c>
      <c r="C26" s="16"/>
      <c r="D26" s="16">
        <f>'Table de mortalité H'!AG60</f>
        <v>2.2077000000000003E-2</v>
      </c>
      <c r="E26" s="16">
        <f>'Table de mortalité H'!AH60</f>
        <v>2.1633252300000003E-2</v>
      </c>
      <c r="F26" s="16">
        <f>'Table de mortalité H'!AI60</f>
        <v>2.1220057181070003E-2</v>
      </c>
      <c r="G26" s="16">
        <f>'Table de mortalité H'!AJ60</f>
        <v>2.0833852140374528E-2</v>
      </c>
      <c r="H26" s="16">
        <f>'Table de mortalité H'!AK60</f>
        <v>2.0473426498346048E-2</v>
      </c>
      <c r="I26" s="16">
        <f>'Table de mortalité H'!AL60</f>
        <v>2.013561496112334E-2</v>
      </c>
      <c r="J26" s="16">
        <f>'Table de mortalité H'!AM60</f>
        <v>1.9819485806233703E-2</v>
      </c>
      <c r="K26" s="16">
        <f>'Table de mortalité H'!AN60</f>
        <v>1.9524175467720822E-2</v>
      </c>
      <c r="L26" s="16">
        <f>'Table de mortalité H'!AO60</f>
        <v>1.9246932176079187E-2</v>
      </c>
      <c r="M26" s="16">
        <f>'Table de mortalité H'!AP60</f>
        <v>1.8987098591702119E-2</v>
      </c>
      <c r="N26" s="16">
        <f>'Table de mortalité H'!AQ60</f>
        <v>1.874216501986916E-2</v>
      </c>
      <c r="O26" s="16">
        <f>'Table de mortalité H'!AR60</f>
        <v>1.8511636390124771E-2</v>
      </c>
      <c r="P26" s="16">
        <f>'Table de mortalité H'!AS60</f>
        <v>1.8293199080721297E-2</v>
      </c>
      <c r="Q26" s="16">
        <f>'Table de mortalité H'!AT60</f>
        <v>1.8086485931109147E-2</v>
      </c>
      <c r="R26" s="16">
        <f>'Table de mortalité H'!AU60</f>
        <v>1.7889343234460058E-2</v>
      </c>
      <c r="S26" s="16">
        <f>'Table de mortalité H'!AV60</f>
        <v>1.7699716196174779E-2</v>
      </c>
      <c r="T26" s="16">
        <f>'Table de mortalité H'!AW60</f>
        <v>1.751740911935418E-2</v>
      </c>
      <c r="U26" s="16">
        <f>'Table de mortalité H'!AX60</f>
        <v>1.7338731546336767E-2</v>
      </c>
      <c r="V26" s="16">
        <f>'Table de mortalité H'!AY60</f>
        <v>1.7165344230873399E-2</v>
      </c>
      <c r="W26" s="16">
        <f>'Table de mortalité H'!AZ60</f>
        <v>1.6993690788564664E-2</v>
      </c>
      <c r="X26" s="16">
        <f>'Table de mortalité H'!BA60</f>
        <v>1.6823753880679016E-2</v>
      </c>
      <c r="Y26" s="16">
        <f>'Table de mortalité H'!BB60</f>
        <v>1.6655516341872227E-2</v>
      </c>
      <c r="Z26" s="16">
        <f>'Table de mortalité H'!BC60</f>
        <v>1.6488961178453505E-2</v>
      </c>
      <c r="AA26" s="16">
        <f>'Table de mortalité H'!BD60</f>
        <v>1.6324071566668971E-2</v>
      </c>
      <c r="AB26" s="16">
        <f>'Table de mortalité H'!BE60</f>
        <v>1.616083085100228E-2</v>
      </c>
      <c r="AC26" s="16">
        <f>'Table de mortalité H'!BF60</f>
        <v>1.5999222542492256E-2</v>
      </c>
      <c r="AD26" s="16">
        <f>'Table de mortalité H'!BG60</f>
        <v>1.5839230317067333E-2</v>
      </c>
      <c r="AE26" s="16">
        <f>'Table de mortalité H'!BH60</f>
        <v>1.5680838013896661E-2</v>
      </c>
      <c r="AF26" s="16">
        <f>'Table de mortalité H'!BI60</f>
        <v>1.5524029633757694E-2</v>
      </c>
      <c r="AG26" s="16">
        <f>AF26*(1-'Table de mortalité H'!$AC60)</f>
        <v>1.5368789337420117E-2</v>
      </c>
      <c r="AH26" s="16">
        <f>AG26*(1-'Table de mortalité H'!$AC60)</f>
        <v>1.5215101444045916E-2</v>
      </c>
      <c r="AI26" s="16">
        <f>AH26*(1-'Table de mortalité H'!$AC60)</f>
        <v>1.5062950429605457E-2</v>
      </c>
      <c r="AJ26" s="16">
        <f>AI26*(1-'Table de mortalité H'!$AC60)</f>
        <v>1.4912320925309403E-2</v>
      </c>
      <c r="AK26" s="16">
        <f>AJ26*(1-'Table de mortalité H'!$AC60)</f>
        <v>1.4763197716056308E-2</v>
      </c>
      <c r="AL26" s="16">
        <f>AK26*(1-'Table de mortalité H'!$AC60)</f>
        <v>1.4615565738895745E-2</v>
      </c>
      <c r="AM26" s="16">
        <f>AL26*(1-'Table de mortalité H'!$AC60)</f>
        <v>1.4469410081506788E-2</v>
      </c>
      <c r="AN26" s="16">
        <f>AM26*(1-'Table de mortalité H'!$AC60)</f>
        <v>1.4324715980691719E-2</v>
      </c>
      <c r="AO26" s="16">
        <f>AN26*(1-'Table de mortalité H'!$AC60)</f>
        <v>1.4181468820884802E-2</v>
      </c>
      <c r="AP26" s="16">
        <f>AO26*(1-'Table de mortalité H'!$AC60)</f>
        <v>1.4039654132675954E-2</v>
      </c>
      <c r="AQ26" s="16">
        <f>AP26*(1-'Table de mortalité H'!$AC60)</f>
        <v>1.3899257591349194E-2</v>
      </c>
      <c r="AR26" s="16">
        <f>AQ26*(1-'Table de mortalité H'!$AC60)</f>
        <v>1.3760265015435702E-2</v>
      </c>
      <c r="AS26" s="16">
        <f>AR26*(1-'Table de mortalité H'!$AC60)</f>
        <v>1.3622662365281344E-2</v>
      </c>
      <c r="AT26" s="16">
        <f>AS26*(1-'Table de mortalité H'!$AC60)</f>
        <v>1.3486435741628531E-2</v>
      </c>
      <c r="AU26" s="16">
        <f>AT26*(1-'Table de mortalité H'!$AC60)</f>
        <v>1.3351571384212245E-2</v>
      </c>
      <c r="AV26" s="16">
        <f>AU26*(1-'Table de mortalité H'!$AC60)</f>
        <v>1.3218055670370122E-2</v>
      </c>
      <c r="AW26" s="16">
        <f>AV26*(1-'Table de mortalité H'!$AC60)</f>
        <v>1.308587511366642E-2</v>
      </c>
      <c r="AX26" s="16">
        <f>AW26*(1-'Table de mortalité H'!$AC60)</f>
        <v>1.2955016362529756E-2</v>
      </c>
      <c r="AY26" s="16">
        <f>AX26*(1-'Table de mortalité H'!$AC60)</f>
        <v>1.2825466198904458E-2</v>
      </c>
      <c r="AZ26" s="16">
        <f>AY26*(1-'Table de mortalité H'!$AC60)</f>
        <v>1.2697211536915413E-2</v>
      </c>
      <c r="BA26" s="16">
        <f>AZ26*(1-'Table de mortalité H'!$AC60)</f>
        <v>1.2570239421546258E-2</v>
      </c>
      <c r="BB26" s="16">
        <f>BA26*(1-'Table de mortalité H'!$AC60)</f>
        <v>1.2444537027330796E-2</v>
      </c>
      <c r="BC26" s="16">
        <f>BB26*(1-'Table de mortalité H'!$AC60)</f>
        <v>1.2320091657057488E-2</v>
      </c>
      <c r="BD26" s="16">
        <f>BC26*(1-'Table de mortalité H'!$AC60)</f>
        <v>1.2196890740486913E-2</v>
      </c>
      <c r="BE26" s="16">
        <f>BD26*(1-'Table de mortalité H'!$AC60)</f>
        <v>1.2074921833082043E-2</v>
      </c>
      <c r="BF26" s="16">
        <f>BE26*(1-'Table de mortalité H'!$AC60)</f>
        <v>1.1954172614751223E-2</v>
      </c>
      <c r="BG26" s="16">
        <f>BF26*(1-'Table de mortalité H'!$AC60)</f>
        <v>1.183463088860371E-2</v>
      </c>
      <c r="BH26" s="16">
        <f>BG26*(1-'Table de mortalité H'!$AC60)</f>
        <v>1.1716284579717674E-2</v>
      </c>
      <c r="BI26" s="16">
        <f>BH26*(1-'Table de mortalité H'!$AC60)</f>
        <v>1.1599121733920496E-2</v>
      </c>
      <c r="BJ26" s="16">
        <f>BI26*(1-'Table de mortalité H'!$AC60)</f>
        <v>1.1483130516581291E-2</v>
      </c>
      <c r="BK26" s="16">
        <f>BJ26*(1-'Table de mortalité H'!$AC60)</f>
        <v>1.1368299211415477E-2</v>
      </c>
      <c r="BL26" s="16">
        <f>BK26*(1-'Table de mortalité H'!$AC60)</f>
        <v>1.1254616219301322E-2</v>
      </c>
      <c r="BM26" s="16">
        <f>BL26*(1-'Table de mortalité H'!$AC60)</f>
        <v>1.1142070057108308E-2</v>
      </c>
      <c r="BN26" s="16">
        <f>BM26*(1-'Table de mortalité H'!$AC60)</f>
        <v>1.1030649356537225E-2</v>
      </c>
      <c r="BO26" s="16">
        <f>BN26*(1-'Table de mortalité H'!$AC60)</f>
        <v>1.0920342862971853E-2</v>
      </c>
      <c r="BP26" s="16">
        <f>BO26*(1-'Table de mortalité H'!$AC60)</f>
        <v>1.0811139434342134E-2</v>
      </c>
      <c r="BQ26" s="16">
        <f>BP26*(1-'Table de mortalité H'!$AC60)</f>
        <v>1.0703028039998713E-2</v>
      </c>
      <c r="BR26" s="16">
        <f>BQ26*(1-'Table de mortalité H'!$AC60)</f>
        <v>1.0595997759598725E-2</v>
      </c>
      <c r="BS26" s="16">
        <f>BR26*(1-'Table de mortalité H'!$AC60)</f>
        <v>1.0490037782002738E-2</v>
      </c>
      <c r="BT26" s="16">
        <f>BS26*(1-'Table de mortalité H'!$AC60)</f>
        <v>1.0385137404182711E-2</v>
      </c>
      <c r="BU26" s="16">
        <f>BT26*(1-'Table de mortalité H'!$AC60)</f>
        <v>1.0281286030140883E-2</v>
      </c>
      <c r="BV26" s="16">
        <f>BU26*(1-'Table de mortalité H'!$AC60)</f>
        <v>1.0178473169839474E-2</v>
      </c>
      <c r="BW26" s="16">
        <f>BV26*(1-'Table de mortalité H'!$AC60)</f>
        <v>1.0076688438141079E-2</v>
      </c>
      <c r="BX26" s="16">
        <f>BW26*(1-'Table de mortalité H'!$AC60)</f>
        <v>9.9759215537596688E-3</v>
      </c>
      <c r="BY26" s="16">
        <f>BX26*(1-'Table de mortalité H'!$AC60)</f>
        <v>9.8761623382220727E-3</v>
      </c>
      <c r="BZ26" s="16">
        <f>BY26*(1-'Table de mortalité H'!$AC60)</f>
        <v>9.7774007148398526E-3</v>
      </c>
      <c r="CA26" s="16">
        <f>BZ26*(1-'Table de mortalité H'!$AC60)</f>
        <v>9.6796267076914543E-3</v>
      </c>
      <c r="CB26" s="16">
        <f>CA26*(1-'Table de mortalité H'!$AC60)</f>
        <v>9.5828304406145402E-3</v>
      </c>
      <c r="CC26" s="16">
        <f>CB26*(1-'Table de mortalité H'!$AC60)</f>
        <v>9.4870021362083948E-3</v>
      </c>
      <c r="CD26" s="16">
        <f>CC26*(1-'Table de mortalité H'!$AC60)</f>
        <v>9.3921321148463105E-3</v>
      </c>
      <c r="CE26" s="16">
        <f>CD26*(1-'Table de mortalité H'!$AC60)</f>
        <v>9.2982107936978465E-3</v>
      </c>
      <c r="CF26" s="16">
        <f>CE26*(1-'Table de mortalité H'!$AC60)</f>
        <v>9.2052286857608676E-3</v>
      </c>
      <c r="CG26" s="16">
        <f>CF26*(1-'Table de mortalité H'!$AC60)</f>
        <v>9.1131763989032583E-3</v>
      </c>
      <c r="CH26" s="16">
        <f>CG26*(1-'Table de mortalité H'!$AC60)</f>
        <v>9.0220446349142253E-3</v>
      </c>
      <c r="CI26" s="16">
        <f>CH26*(1-'Table de mortalité H'!$AC60)</f>
        <v>8.9318241885650834E-3</v>
      </c>
      <c r="CJ26" s="16">
        <f>CI26*(1-'Table de mortalité H'!$AC60)</f>
        <v>8.8425059466794333E-3</v>
      </c>
      <c r="CK26" s="16">
        <f>CJ26*(1-'Table de mortalité H'!$AC60)</f>
        <v>8.7540808872126393E-3</v>
      </c>
      <c r="CL26" s="16">
        <f>CK26*(1-'Table de mortalité H'!$AC60)</f>
        <v>8.6665400783405133E-3</v>
      </c>
      <c r="CM26" s="16">
        <f>CL26*(1-'Table de mortalité H'!$AC60)</f>
        <v>8.5798746775571089E-3</v>
      </c>
      <c r="CN26" s="16">
        <f>CM26*(1-'Table de mortalité H'!$AC60)</f>
        <v>8.4940759307815372E-3</v>
      </c>
      <c r="CO26" s="16">
        <f>CN26*(1-'Table de mortalité H'!$AC60)</f>
        <v>8.4091351714737222E-3</v>
      </c>
      <c r="CP26" s="16">
        <f>CO26*(1-'Table de mortalité H'!$AC60)</f>
        <v>8.3250438197589854E-3</v>
      </c>
      <c r="CQ26" s="16">
        <f>CP26*(1-'Table de mortalité H'!$AC60)</f>
        <v>8.2417933815613961E-3</v>
      </c>
      <c r="CR26" s="16">
        <f>CQ26*(1-'Table de mortalité H'!$AC60)</f>
        <v>8.1593754477457814E-3</v>
      </c>
      <c r="CS26" s="16">
        <f>CR26*(1-'Table de mortalité H'!$AC60)</f>
        <v>8.0777816932683238E-3</v>
      </c>
      <c r="CT26" s="16">
        <f>CS26*(1-'Table de mortalité H'!$AC60)</f>
        <v>7.9970038763356403E-3</v>
      </c>
      <c r="CU26" s="16">
        <f>CT26*(1-'Table de mortalité H'!$AC60)</f>
        <v>7.9170338375722845E-3</v>
      </c>
      <c r="CV26" s="16">
        <f>CU26*(1-'Table de mortalité H'!$AC60)</f>
        <v>7.8378634991965613E-3</v>
      </c>
      <c r="CW26" s="16">
        <f>CV26*(1-'Table de mortalité H'!$AC60)</f>
        <v>7.7594848642045956E-3</v>
      </c>
      <c r="CX26" s="16">
        <f>CW26*(1-'Table de mortalité H'!$AC60)</f>
        <v>7.6818900155625498E-3</v>
      </c>
      <c r="CY26" s="16">
        <f>CX26*(1-'Table de mortalité H'!$AC60)</f>
        <v>7.6050711154069242E-3</v>
      </c>
      <c r="CZ26" s="16">
        <f>CY26*(1-'Table de mortalité H'!$AC60)</f>
        <v>7.5290204042528551E-3</v>
      </c>
      <c r="DA26" s="16">
        <f>CZ26*(1-'Table de mortalité H'!$AC60)</f>
        <v>7.4537302002103262E-3</v>
      </c>
      <c r="DB26" s="16">
        <f>DA26*(1-'Table de mortalité H'!$AC60)</f>
        <v>7.3791928982082228E-3</v>
      </c>
      <c r="DC26" s="16">
        <f>DB26*(1-'Table de mortalité H'!$AC60)</f>
        <v>7.3054009692261404E-3</v>
      </c>
      <c r="DD26" s="16">
        <f>DC26*(1-'Table de mortalité H'!$AC60)</f>
        <v>7.2323469595338792E-3</v>
      </c>
      <c r="DE26" s="16">
        <f>DD26*(1-'Table de mortalité H'!$AC60)</f>
        <v>7.16002348993854E-3</v>
      </c>
      <c r="DF26" s="16">
        <f>DE26*(1-'Table de mortalité H'!$AC60)</f>
        <v>7.0884232550391547E-3</v>
      </c>
      <c r="DG26" s="16">
        <f>DF26*(1-'Table de mortalité H'!$AC60)</f>
        <v>7.0175390224887632E-3</v>
      </c>
      <c r="DH26" s="16">
        <f>DG26*(1-'Table de mortalité H'!$AC60)</f>
        <v>6.9473636322638756E-3</v>
      </c>
      <c r="DI26" s="16">
        <f>DH26*(1-'Table de mortalité H'!$AC60)</f>
        <v>6.8778899959412365E-3</v>
      </c>
      <c r="DJ26" s="16">
        <f>DI26*(1-'Table de mortalité H'!$AC60)</f>
        <v>6.8091110959818237E-3</v>
      </c>
      <c r="DK26" s="16">
        <f>DJ26*(1-'Table de mortalité H'!$AC60)</f>
        <v>6.7410199850220058E-3</v>
      </c>
    </row>
    <row r="27" spans="1:115" x14ac:dyDescent="0.2">
      <c r="A27" s="16"/>
      <c r="B27" s="16">
        <v>74</v>
      </c>
      <c r="C27" s="16"/>
      <c r="D27" s="16">
        <f>'Table de mortalité H'!AG61</f>
        <v>2.4596000000000003E-2</v>
      </c>
      <c r="E27" s="16">
        <f>'Table de mortalité H'!AH61</f>
        <v>2.4094241600000003E-2</v>
      </c>
      <c r="F27" s="16">
        <f>'Table de mortalité H'!AI61</f>
        <v>2.3626813312960005E-2</v>
      </c>
      <c r="G27" s="16">
        <f>'Table de mortalité H'!AJ61</f>
        <v>2.3189717266670247E-2</v>
      </c>
      <c r="H27" s="16">
        <f>'Table de mortalité H'!AK61</f>
        <v>2.2781578242776851E-2</v>
      </c>
      <c r="I27" s="16">
        <f>'Table de mortalité H'!AL61</f>
        <v>2.2401125886122475E-2</v>
      </c>
      <c r="J27" s="16">
        <f>'Table de mortalité H'!AM61</f>
        <v>2.2044947984533127E-2</v>
      </c>
      <c r="K27" s="16">
        <f>'Table de mortalité H'!AN61</f>
        <v>2.1712069269966678E-2</v>
      </c>
      <c r="L27" s="16">
        <f>'Table de mortalité H'!AO61</f>
        <v>2.1401586679406157E-2</v>
      </c>
      <c r="M27" s="16">
        <f>'Table de mortalité H'!AP61</f>
        <v>2.1110525100566234E-2</v>
      </c>
      <c r="N27" s="16">
        <f>'Table de mortalité H'!AQ61</f>
        <v>2.0836088274258872E-2</v>
      </c>
      <c r="O27" s="16">
        <f>'Table de mortalité H'!AR61</f>
        <v>2.0577720779658061E-2</v>
      </c>
      <c r="P27" s="16">
        <f>'Table de mortalité H'!AS61</f>
        <v>2.0334903674458095E-2</v>
      </c>
      <c r="Q27" s="16">
        <f>'Table de mortalité H'!AT61</f>
        <v>2.0103085772569272E-2</v>
      </c>
      <c r="R27" s="16">
        <f>'Table de mortalité H'!AU61</f>
        <v>1.9881951829071012E-2</v>
      </c>
      <c r="S27" s="16">
        <f>'Table de mortalité H'!AV61</f>
        <v>1.9671203139682857E-2</v>
      </c>
      <c r="T27" s="16">
        <f>'Table de mortalité H'!AW61</f>
        <v>1.9466622627030156E-2</v>
      </c>
      <c r="U27" s="16">
        <f>'Table de mortalité H'!AX61</f>
        <v>1.9268063076234448E-2</v>
      </c>
      <c r="V27" s="16">
        <f>'Table de mortalité H'!AY61</f>
        <v>1.9075382445472102E-2</v>
      </c>
      <c r="W27" s="16">
        <f>'Table de mortalité H'!AZ61</f>
        <v>1.888462862101738E-2</v>
      </c>
      <c r="X27" s="16">
        <f>'Table de mortalité H'!BA61</f>
        <v>1.8695782334807207E-2</v>
      </c>
      <c r="Y27" s="16">
        <f>'Table de mortalité H'!BB61</f>
        <v>1.8508824511459136E-2</v>
      </c>
      <c r="Z27" s="16">
        <f>'Table de mortalité H'!BC61</f>
        <v>1.8323736266344544E-2</v>
      </c>
      <c r="AA27" s="16">
        <f>'Table de mortalité H'!BD61</f>
        <v>1.8140498903681097E-2</v>
      </c>
      <c r="AB27" s="16">
        <f>'Table de mortalité H'!BE61</f>
        <v>1.7959093914644286E-2</v>
      </c>
      <c r="AC27" s="16">
        <f>'Table de mortalité H'!BF61</f>
        <v>1.7779502975497845E-2</v>
      </c>
      <c r="AD27" s="16">
        <f>'Table de mortalité H'!BG61</f>
        <v>1.7601707945742867E-2</v>
      </c>
      <c r="AE27" s="16">
        <f>'Table de mortalité H'!BH61</f>
        <v>1.742569086628544E-2</v>
      </c>
      <c r="AF27" s="16">
        <f>'Table de mortalité H'!BI61</f>
        <v>1.7251433957622585E-2</v>
      </c>
      <c r="AG27" s="16">
        <f>AF27*(1-'Table de mortalité H'!$AC61)</f>
        <v>1.7078919618046359E-2</v>
      </c>
      <c r="AH27" s="16">
        <f>AG27*(1-'Table de mortalité H'!$AC61)</f>
        <v>1.6908130421865893E-2</v>
      </c>
      <c r="AI27" s="16">
        <f>AH27*(1-'Table de mortalité H'!$AC61)</f>
        <v>1.6739049117647235E-2</v>
      </c>
      <c r="AJ27" s="16">
        <f>AI27*(1-'Table de mortalité H'!$AC61)</f>
        <v>1.6571658626470764E-2</v>
      </c>
      <c r="AK27" s="16">
        <f>AJ27*(1-'Table de mortalité H'!$AC61)</f>
        <v>1.6405942040206057E-2</v>
      </c>
      <c r="AL27" s="16">
        <f>AK27*(1-'Table de mortalité H'!$AC61)</f>
        <v>1.6241882619803995E-2</v>
      </c>
      <c r="AM27" s="16">
        <f>AL27*(1-'Table de mortalité H'!$AC61)</f>
        <v>1.6079463793605954E-2</v>
      </c>
      <c r="AN27" s="16">
        <f>AM27*(1-'Table de mortalité H'!$AC61)</f>
        <v>1.5918669155669894E-2</v>
      </c>
      <c r="AO27" s="16">
        <f>AN27*(1-'Table de mortalité H'!$AC61)</f>
        <v>1.5759482464113194E-2</v>
      </c>
      <c r="AP27" s="16">
        <f>AO27*(1-'Table de mortalité H'!$AC61)</f>
        <v>1.5601887639472062E-2</v>
      </c>
      <c r="AQ27" s="16">
        <f>AP27*(1-'Table de mortalité H'!$AC61)</f>
        <v>1.5445868763077341E-2</v>
      </c>
      <c r="AR27" s="16">
        <f>AQ27*(1-'Table de mortalité H'!$AC61)</f>
        <v>1.5291410075446567E-2</v>
      </c>
      <c r="AS27" s="16">
        <f>AR27*(1-'Table de mortalité H'!$AC61)</f>
        <v>1.5138495974692101E-2</v>
      </c>
      <c r="AT27" s="16">
        <f>AS27*(1-'Table de mortalité H'!$AC61)</f>
        <v>1.498711101494518E-2</v>
      </c>
      <c r="AU27" s="16">
        <f>AT27*(1-'Table de mortalité H'!$AC61)</f>
        <v>1.4837239904795728E-2</v>
      </c>
      <c r="AV27" s="16">
        <f>AU27*(1-'Table de mortalité H'!$AC61)</f>
        <v>1.4688867505747771E-2</v>
      </c>
      <c r="AW27" s="16">
        <f>AV27*(1-'Table de mortalité H'!$AC61)</f>
        <v>1.4541978830690293E-2</v>
      </c>
      <c r="AX27" s="16">
        <f>AW27*(1-'Table de mortalité H'!$AC61)</f>
        <v>1.439655904238339E-2</v>
      </c>
      <c r="AY27" s="16">
        <f>AX27*(1-'Table de mortalité H'!$AC61)</f>
        <v>1.4252593451959556E-2</v>
      </c>
      <c r="AZ27" s="16">
        <f>AY27*(1-'Table de mortalité H'!$AC61)</f>
        <v>1.4110067517439959E-2</v>
      </c>
      <c r="BA27" s="16">
        <f>AZ27*(1-'Table de mortalité H'!$AC61)</f>
        <v>1.396896684226556E-2</v>
      </c>
      <c r="BB27" s="16">
        <f>BA27*(1-'Table de mortalité H'!$AC61)</f>
        <v>1.3829277173842905E-2</v>
      </c>
      <c r="BC27" s="16">
        <f>BB27*(1-'Table de mortalité H'!$AC61)</f>
        <v>1.3690984402104475E-2</v>
      </c>
      <c r="BD27" s="16">
        <f>BC27*(1-'Table de mortalité H'!$AC61)</f>
        <v>1.3554074558083429E-2</v>
      </c>
      <c r="BE27" s="16">
        <f>BD27*(1-'Table de mortalité H'!$AC61)</f>
        <v>1.3418533812502595E-2</v>
      </c>
      <c r="BF27" s="16">
        <f>BE27*(1-'Table de mortalité H'!$AC61)</f>
        <v>1.3284348474377568E-2</v>
      </c>
      <c r="BG27" s="16">
        <f>BF27*(1-'Table de mortalité H'!$AC61)</f>
        <v>1.3151504989633793E-2</v>
      </c>
      <c r="BH27" s="16">
        <f>BG27*(1-'Table de mortalité H'!$AC61)</f>
        <v>1.3019989939737455E-2</v>
      </c>
      <c r="BI27" s="16">
        <f>BH27*(1-'Table de mortalité H'!$AC61)</f>
        <v>1.288979004034008E-2</v>
      </c>
      <c r="BJ27" s="16">
        <f>BI27*(1-'Table de mortalité H'!$AC61)</f>
        <v>1.276089213993668E-2</v>
      </c>
      <c r="BK27" s="16">
        <f>BJ27*(1-'Table de mortalité H'!$AC61)</f>
        <v>1.2633283218537314E-2</v>
      </c>
      <c r="BL27" s="16">
        <f>BK27*(1-'Table de mortalité H'!$AC61)</f>
        <v>1.2506950386351941E-2</v>
      </c>
      <c r="BM27" s="16">
        <f>BL27*(1-'Table de mortalité H'!$AC61)</f>
        <v>1.2381880882488422E-2</v>
      </c>
      <c r="BN27" s="16">
        <f>BM27*(1-'Table de mortalité H'!$AC61)</f>
        <v>1.2258062073663537E-2</v>
      </c>
      <c r="BO27" s="16">
        <f>BN27*(1-'Table de mortalité H'!$AC61)</f>
        <v>1.2135481452926901E-2</v>
      </c>
      <c r="BP27" s="16">
        <f>BO27*(1-'Table de mortalité H'!$AC61)</f>
        <v>1.2014126638397632E-2</v>
      </c>
      <c r="BQ27" s="16">
        <f>BP27*(1-'Table de mortalité H'!$AC61)</f>
        <v>1.1893985372013655E-2</v>
      </c>
      <c r="BR27" s="16">
        <f>BQ27*(1-'Table de mortalité H'!$AC61)</f>
        <v>1.1775045518293519E-2</v>
      </c>
      <c r="BS27" s="16">
        <f>BR27*(1-'Table de mortalité H'!$AC61)</f>
        <v>1.1657295063110584E-2</v>
      </c>
      <c r="BT27" s="16">
        <f>BS27*(1-'Table de mortalité H'!$AC61)</f>
        <v>1.1540722112479479E-2</v>
      </c>
      <c r="BU27" s="16">
        <f>BT27*(1-'Table de mortalité H'!$AC61)</f>
        <v>1.1425314891354683E-2</v>
      </c>
      <c r="BV27" s="16">
        <f>BU27*(1-'Table de mortalité H'!$AC61)</f>
        <v>1.1311061742441137E-2</v>
      </c>
      <c r="BW27" s="16">
        <f>BV27*(1-'Table de mortalité H'!$AC61)</f>
        <v>1.1197951125016726E-2</v>
      </c>
      <c r="BX27" s="16">
        <f>BW27*(1-'Table de mortalité H'!$AC61)</f>
        <v>1.1085971613766558E-2</v>
      </c>
      <c r="BY27" s="16">
        <f>BX27*(1-'Table de mortalité H'!$AC61)</f>
        <v>1.0975111897628892E-2</v>
      </c>
      <c r="BZ27" s="16">
        <f>BY27*(1-'Table de mortalité H'!$AC61)</f>
        <v>1.0865360778652603E-2</v>
      </c>
      <c r="CA27" s="16">
        <f>BZ27*(1-'Table de mortalité H'!$AC61)</f>
        <v>1.0756707170866077E-2</v>
      </c>
      <c r="CB27" s="16">
        <f>CA27*(1-'Table de mortalité H'!$AC61)</f>
        <v>1.0649140099157416E-2</v>
      </c>
      <c r="CC27" s="16">
        <f>CB27*(1-'Table de mortalité H'!$AC61)</f>
        <v>1.0542648698165843E-2</v>
      </c>
      <c r="CD27" s="16">
        <f>CC27*(1-'Table de mortalité H'!$AC61)</f>
        <v>1.0437222211184184E-2</v>
      </c>
      <c r="CE27" s="16">
        <f>CD27*(1-'Table de mortalité H'!$AC61)</f>
        <v>1.0332849989072343E-2</v>
      </c>
      <c r="CF27" s="16">
        <f>CE27*(1-'Table de mortalité H'!$AC61)</f>
        <v>1.0229521489181619E-2</v>
      </c>
      <c r="CG27" s="16">
        <f>CF27*(1-'Table de mortalité H'!$AC61)</f>
        <v>1.0127226274289802E-2</v>
      </c>
      <c r="CH27" s="16">
        <f>CG27*(1-'Table de mortalité H'!$AC61)</f>
        <v>1.0025954011546904E-2</v>
      </c>
      <c r="CI27" s="16">
        <f>CH27*(1-'Table de mortalité H'!$AC61)</f>
        <v>9.9256944714314344E-3</v>
      </c>
      <c r="CJ27" s="16">
        <f>CI27*(1-'Table de mortalité H'!$AC61)</f>
        <v>9.8264375267171199E-3</v>
      </c>
      <c r="CK27" s="16">
        <f>CJ27*(1-'Table de mortalité H'!$AC61)</f>
        <v>9.7281731514499495E-3</v>
      </c>
      <c r="CL27" s="16">
        <f>CK27*(1-'Table de mortalité H'!$AC61)</f>
        <v>9.6308914199354501E-3</v>
      </c>
      <c r="CM27" s="16">
        <f>CL27*(1-'Table de mortalité H'!$AC61)</f>
        <v>9.5345825057360951E-3</v>
      </c>
      <c r="CN27" s="16">
        <f>CM27*(1-'Table de mortalité H'!$AC61)</f>
        <v>9.439236680678734E-3</v>
      </c>
      <c r="CO27" s="16">
        <f>CN27*(1-'Table de mortalité H'!$AC61)</f>
        <v>9.3448443138719473E-3</v>
      </c>
      <c r="CP27" s="16">
        <f>CO27*(1-'Table de mortalité H'!$AC61)</f>
        <v>9.2513958707332276E-3</v>
      </c>
      <c r="CQ27" s="16">
        <f>CP27*(1-'Table de mortalité H'!$AC61)</f>
        <v>9.1588819120258947E-3</v>
      </c>
      <c r="CR27" s="16">
        <f>CQ27*(1-'Table de mortalité H'!$AC61)</f>
        <v>9.0672930929056351E-3</v>
      </c>
      <c r="CS27" s="16">
        <f>CR27*(1-'Table de mortalité H'!$AC61)</f>
        <v>8.9766201619765791E-3</v>
      </c>
      <c r="CT27" s="16">
        <f>CS27*(1-'Table de mortalité H'!$AC61)</f>
        <v>8.8868539603568133E-3</v>
      </c>
      <c r="CU27" s="16">
        <f>CT27*(1-'Table de mortalité H'!$AC61)</f>
        <v>8.7979854207532442E-3</v>
      </c>
      <c r="CV27" s="16">
        <f>CU27*(1-'Table de mortalité H'!$AC61)</f>
        <v>8.7100055665457112E-3</v>
      </c>
      <c r="CW27" s="16">
        <f>CV27*(1-'Table de mortalité H'!$AC61)</f>
        <v>8.6229055108802532E-3</v>
      </c>
      <c r="CX27" s="16">
        <f>CW27*(1-'Table de mortalité H'!$AC61)</f>
        <v>8.5366764557714501E-3</v>
      </c>
      <c r="CY27" s="16">
        <f>CX27*(1-'Table de mortalité H'!$AC61)</f>
        <v>8.4513096912137362E-3</v>
      </c>
      <c r="CZ27" s="16">
        <f>CY27*(1-'Table de mortalité H'!$AC61)</f>
        <v>8.3667965943015985E-3</v>
      </c>
      <c r="DA27" s="16">
        <f>CZ27*(1-'Table de mortalité H'!$AC61)</f>
        <v>8.2831286283585829E-3</v>
      </c>
      <c r="DB27" s="16">
        <f>DA27*(1-'Table de mortalité H'!$AC61)</f>
        <v>8.2002973420749973E-3</v>
      </c>
      <c r="DC27" s="16">
        <f>DB27*(1-'Table de mortalité H'!$AC61)</f>
        <v>8.1182943686542476E-3</v>
      </c>
      <c r="DD27" s="16">
        <f>DC27*(1-'Table de mortalité H'!$AC61)</f>
        <v>8.0371114249677047E-3</v>
      </c>
      <c r="DE27" s="16">
        <f>DD27*(1-'Table de mortalité H'!$AC61)</f>
        <v>7.956740310718028E-3</v>
      </c>
      <c r="DF27" s="16">
        <f>DE27*(1-'Table de mortalité H'!$AC61)</f>
        <v>7.8771729076108476E-3</v>
      </c>
      <c r="DG27" s="16">
        <f>DF27*(1-'Table de mortalité H'!$AC61)</f>
        <v>7.798401178534739E-3</v>
      </c>
      <c r="DH27" s="16">
        <f>DG27*(1-'Table de mortalité H'!$AC61)</f>
        <v>7.7204171667493915E-3</v>
      </c>
      <c r="DI27" s="16">
        <f>DH27*(1-'Table de mortalité H'!$AC61)</f>
        <v>7.6432129950818979E-3</v>
      </c>
      <c r="DJ27" s="16">
        <f>DI27*(1-'Table de mortalité H'!$AC61)</f>
        <v>7.5667808651310791E-3</v>
      </c>
      <c r="DK27" s="16">
        <f>DJ27*(1-'Table de mortalité H'!$AC61)</f>
        <v>7.4911130564797685E-3</v>
      </c>
    </row>
    <row r="28" spans="1:115" x14ac:dyDescent="0.2">
      <c r="A28" s="16"/>
      <c r="B28" s="16">
        <v>75</v>
      </c>
      <c r="C28" s="16"/>
      <c r="D28" s="16">
        <f>'Table de mortalité H'!AG62</f>
        <v>2.7500000000000004E-2</v>
      </c>
      <c r="E28" s="16">
        <f>'Table de mortalité H'!AH62</f>
        <v>2.6933500000000006E-2</v>
      </c>
      <c r="F28" s="16">
        <f>'Table de mortalité H'!AI62</f>
        <v>2.6405603400000009E-2</v>
      </c>
      <c r="G28" s="16">
        <f>'Table de mortalité H'!AJ62</f>
        <v>2.591445917676001E-2</v>
      </c>
      <c r="H28" s="16">
        <f>'Table de mortalité H'!AK62</f>
        <v>2.5458364695249036E-2</v>
      </c>
      <c r="I28" s="16">
        <f>'Table de mortalité H'!AL62</f>
        <v>2.5033210004838376E-2</v>
      </c>
      <c r="J28" s="16">
        <f>'Table de mortalité H'!AM62</f>
        <v>2.463768528676193E-2</v>
      </c>
      <c r="K28" s="16">
        <f>'Table de mortalité H'!AN62</f>
        <v>2.4268120007460502E-2</v>
      </c>
      <c r="L28" s="16">
        <f>'Table de mortalité H'!AO62</f>
        <v>2.3921085891353815E-2</v>
      </c>
      <c r="M28" s="16">
        <f>'Table de mortalité H'!AP62</f>
        <v>2.3595759123231405E-2</v>
      </c>
      <c r="N28" s="16">
        <f>'Table de mortalité H'!AQ62</f>
        <v>2.3291373830541719E-2</v>
      </c>
      <c r="O28" s="16">
        <f>'Table de mortalité H'!AR62</f>
        <v>2.3004889932426057E-2</v>
      </c>
      <c r="P28" s="16">
        <f>'Table de mortalité H'!AS62</f>
        <v>2.2733432231223427E-2</v>
      </c>
      <c r="Q28" s="16">
        <f>'Table de mortalité H'!AT62</f>
        <v>2.2476544447010603E-2</v>
      </c>
      <c r="R28" s="16">
        <f>'Table de mortalité H'!AU62</f>
        <v>2.2231550112538186E-2</v>
      </c>
      <c r="S28" s="16">
        <f>'Table de mortalité H'!AV62</f>
        <v>2.199589568134528E-2</v>
      </c>
      <c r="T28" s="16">
        <f>'Table de mortalité H'!AW62</f>
        <v>2.1769337955827424E-2</v>
      </c>
      <c r="U28" s="16">
        <f>'Table de mortalité H'!AX62</f>
        <v>2.1547290708677985E-2</v>
      </c>
      <c r="V28" s="16">
        <f>'Table de mortalité H'!AY62</f>
        <v>2.1331817801591206E-2</v>
      </c>
      <c r="W28" s="16">
        <f>'Table de mortalité H'!AZ62</f>
        <v>2.1118499623575294E-2</v>
      </c>
      <c r="X28" s="16">
        <f>'Table de mortalité H'!BA62</f>
        <v>2.0907314627339541E-2</v>
      </c>
      <c r="Y28" s="16">
        <f>'Table de mortalité H'!BB62</f>
        <v>2.0698241481066144E-2</v>
      </c>
      <c r="Z28" s="16">
        <f>'Table de mortalité H'!BC62</f>
        <v>2.0491259066255482E-2</v>
      </c>
      <c r="AA28" s="16">
        <f>'Table de mortalité H'!BD62</f>
        <v>2.0286346475592926E-2</v>
      </c>
      <c r="AB28" s="16">
        <f>'Table de mortalité H'!BE62</f>
        <v>2.0083483010836997E-2</v>
      </c>
      <c r="AC28" s="16">
        <f>'Table de mortalité H'!BF62</f>
        <v>1.9882648180728626E-2</v>
      </c>
      <c r="AD28" s="16">
        <f>'Table de mortalité H'!BG62</f>
        <v>1.9683821698921338E-2</v>
      </c>
      <c r="AE28" s="16">
        <f>'Table de mortalité H'!BH62</f>
        <v>1.9486983481932126E-2</v>
      </c>
      <c r="AF28" s="16">
        <f>'Table de mortalité H'!BI62</f>
        <v>1.9292113647112804E-2</v>
      </c>
      <c r="AG28" s="16">
        <f>AF28*(1-'Table de mortalité H'!$AC62)</f>
        <v>1.9099192510641676E-2</v>
      </c>
      <c r="AH28" s="16">
        <f>AG28*(1-'Table de mortalité H'!$AC62)</f>
        <v>1.8908200585535259E-2</v>
      </c>
      <c r="AI28" s="16">
        <f>AH28*(1-'Table de mortalité H'!$AC62)</f>
        <v>1.8719118579679908E-2</v>
      </c>
      <c r="AJ28" s="16">
        <f>AI28*(1-'Table de mortalité H'!$AC62)</f>
        <v>1.853192739388311E-2</v>
      </c>
      <c r="AK28" s="16">
        <f>AJ28*(1-'Table de mortalité H'!$AC62)</f>
        <v>1.8346608119944281E-2</v>
      </c>
      <c r="AL28" s="16">
        <f>AK28*(1-'Table de mortalité H'!$AC62)</f>
        <v>1.8163142038744837E-2</v>
      </c>
      <c r="AM28" s="16">
        <f>AL28*(1-'Table de mortalité H'!$AC62)</f>
        <v>1.7981510618357389E-2</v>
      </c>
      <c r="AN28" s="16">
        <f>AM28*(1-'Table de mortalité H'!$AC62)</f>
        <v>1.7801695512173813E-2</v>
      </c>
      <c r="AO28" s="16">
        <f>AN28*(1-'Table de mortalité H'!$AC62)</f>
        <v>1.7623678557052075E-2</v>
      </c>
      <c r="AP28" s="16">
        <f>AO28*(1-'Table de mortalité H'!$AC62)</f>
        <v>1.7447441771481553E-2</v>
      </c>
      <c r="AQ28" s="16">
        <f>AP28*(1-'Table de mortalité H'!$AC62)</f>
        <v>1.7272967353766738E-2</v>
      </c>
      <c r="AR28" s="16">
        <f>AQ28*(1-'Table de mortalité H'!$AC62)</f>
        <v>1.7100237680229072E-2</v>
      </c>
      <c r="AS28" s="16">
        <f>AR28*(1-'Table de mortalité H'!$AC62)</f>
        <v>1.6929235303426781E-2</v>
      </c>
      <c r="AT28" s="16">
        <f>AS28*(1-'Table de mortalité H'!$AC62)</f>
        <v>1.6759942950392515E-2</v>
      </c>
      <c r="AU28" s="16">
        <f>AT28*(1-'Table de mortalité H'!$AC62)</f>
        <v>1.6592343520888588E-2</v>
      </c>
      <c r="AV28" s="16">
        <f>AU28*(1-'Table de mortalité H'!$AC62)</f>
        <v>1.6426420085679704E-2</v>
      </c>
      <c r="AW28" s="16">
        <f>AV28*(1-'Table de mortalité H'!$AC62)</f>
        <v>1.6262155884822906E-2</v>
      </c>
      <c r="AX28" s="16">
        <f>AW28*(1-'Table de mortalité H'!$AC62)</f>
        <v>1.6099534325974676E-2</v>
      </c>
      <c r="AY28" s="16">
        <f>AX28*(1-'Table de mortalité H'!$AC62)</f>
        <v>1.5938538982714929E-2</v>
      </c>
      <c r="AZ28" s="16">
        <f>AY28*(1-'Table de mortalité H'!$AC62)</f>
        <v>1.5779153592887781E-2</v>
      </c>
      <c r="BA28" s="16">
        <f>AZ28*(1-'Table de mortalité H'!$AC62)</f>
        <v>1.5621362056958903E-2</v>
      </c>
      <c r="BB28" s="16">
        <f>BA28*(1-'Table de mortalité H'!$AC62)</f>
        <v>1.5465148436389313E-2</v>
      </c>
      <c r="BC28" s="16">
        <f>BB28*(1-'Table de mortalité H'!$AC62)</f>
        <v>1.531049695202542E-2</v>
      </c>
      <c r="BD28" s="16">
        <f>BC28*(1-'Table de mortalité H'!$AC62)</f>
        <v>1.5157391982505165E-2</v>
      </c>
      <c r="BE28" s="16">
        <f>BD28*(1-'Table de mortalité H'!$AC62)</f>
        <v>1.5005818062680113E-2</v>
      </c>
      <c r="BF28" s="16">
        <f>BE28*(1-'Table de mortalité H'!$AC62)</f>
        <v>1.4855759882053312E-2</v>
      </c>
      <c r="BG28" s="16">
        <f>BF28*(1-'Table de mortalité H'!$AC62)</f>
        <v>1.4707202283232778E-2</v>
      </c>
      <c r="BH28" s="16">
        <f>BG28*(1-'Table de mortalité H'!$AC62)</f>
        <v>1.456013026040045E-2</v>
      </c>
      <c r="BI28" s="16">
        <f>BH28*(1-'Table de mortalité H'!$AC62)</f>
        <v>1.4414528957796446E-2</v>
      </c>
      <c r="BJ28" s="16">
        <f>BI28*(1-'Table de mortalité H'!$AC62)</f>
        <v>1.4270383668218482E-2</v>
      </c>
      <c r="BK28" s="16">
        <f>BJ28*(1-'Table de mortalité H'!$AC62)</f>
        <v>1.4127679831536297E-2</v>
      </c>
      <c r="BL28" s="16">
        <f>BK28*(1-'Table de mortalité H'!$AC62)</f>
        <v>1.3986403033220934E-2</v>
      </c>
      <c r="BM28" s="16">
        <f>BL28*(1-'Table de mortalité H'!$AC62)</f>
        <v>1.3846539002888725E-2</v>
      </c>
      <c r="BN28" s="16">
        <f>BM28*(1-'Table de mortalité H'!$AC62)</f>
        <v>1.3708073612859839E-2</v>
      </c>
      <c r="BO28" s="16">
        <f>BN28*(1-'Table de mortalité H'!$AC62)</f>
        <v>1.357099287673124E-2</v>
      </c>
      <c r="BP28" s="16">
        <f>BO28*(1-'Table de mortalité H'!$AC62)</f>
        <v>1.3435282947963928E-2</v>
      </c>
      <c r="BQ28" s="16">
        <f>BP28*(1-'Table de mortalité H'!$AC62)</f>
        <v>1.3300930118484289E-2</v>
      </c>
      <c r="BR28" s="16">
        <f>BQ28*(1-'Table de mortalité H'!$AC62)</f>
        <v>1.3167920817299446E-2</v>
      </c>
      <c r="BS28" s="16">
        <f>BR28*(1-'Table de mortalité H'!$AC62)</f>
        <v>1.3036241609126451E-2</v>
      </c>
      <c r="BT28" s="16">
        <f>BS28*(1-'Table de mortalité H'!$AC62)</f>
        <v>1.2905879193035187E-2</v>
      </c>
      <c r="BU28" s="16">
        <f>BT28*(1-'Table de mortalité H'!$AC62)</f>
        <v>1.2776820401104835E-2</v>
      </c>
      <c r="BV28" s="16">
        <f>BU28*(1-'Table de mortalité H'!$AC62)</f>
        <v>1.2649052197093787E-2</v>
      </c>
      <c r="BW28" s="16">
        <f>BV28*(1-'Table de mortalité H'!$AC62)</f>
        <v>1.2522561675122848E-2</v>
      </c>
      <c r="BX28" s="16">
        <f>BW28*(1-'Table de mortalité H'!$AC62)</f>
        <v>1.239733605837162E-2</v>
      </c>
      <c r="BY28" s="16">
        <f>BX28*(1-'Table de mortalité H'!$AC62)</f>
        <v>1.2273362697787903E-2</v>
      </c>
      <c r="BZ28" s="16">
        <f>BY28*(1-'Table de mortalité H'!$AC62)</f>
        <v>1.2150629070810024E-2</v>
      </c>
      <c r="CA28" s="16">
        <f>BZ28*(1-'Table de mortalité H'!$AC62)</f>
        <v>1.2029122780101924E-2</v>
      </c>
      <c r="CB28" s="16">
        <f>CA28*(1-'Table de mortalité H'!$AC62)</f>
        <v>1.1908831552300905E-2</v>
      </c>
      <c r="CC28" s="16">
        <f>CB28*(1-'Table de mortalité H'!$AC62)</f>
        <v>1.1789743236777896E-2</v>
      </c>
      <c r="CD28" s="16">
        <f>CC28*(1-'Table de mortalité H'!$AC62)</f>
        <v>1.1671845804410117E-2</v>
      </c>
      <c r="CE28" s="16">
        <f>CD28*(1-'Table de mortalité H'!$AC62)</f>
        <v>1.1555127346366016E-2</v>
      </c>
      <c r="CF28" s="16">
        <f>CE28*(1-'Table de mortalité H'!$AC62)</f>
        <v>1.1439576072902356E-2</v>
      </c>
      <c r="CG28" s="16">
        <f>CF28*(1-'Table de mortalité H'!$AC62)</f>
        <v>1.1325180312173333E-2</v>
      </c>
      <c r="CH28" s="16">
        <f>CG28*(1-'Table de mortalité H'!$AC62)</f>
        <v>1.1211928509051599E-2</v>
      </c>
      <c r="CI28" s="16">
        <f>CH28*(1-'Table de mortalité H'!$AC62)</f>
        <v>1.1099809223961083E-2</v>
      </c>
      <c r="CJ28" s="16">
        <f>CI28*(1-'Table de mortalité H'!$AC62)</f>
        <v>1.0988811131721472E-2</v>
      </c>
      <c r="CK28" s="16">
        <f>CJ28*(1-'Table de mortalité H'!$AC62)</f>
        <v>1.0878923020404257E-2</v>
      </c>
      <c r="CL28" s="16">
        <f>CK28*(1-'Table de mortalité H'!$AC62)</f>
        <v>1.0770133790200214E-2</v>
      </c>
      <c r="CM28" s="16">
        <f>CL28*(1-'Table de mortalité H'!$AC62)</f>
        <v>1.0662432452298212E-2</v>
      </c>
      <c r="CN28" s="16">
        <f>CM28*(1-'Table de mortalité H'!$AC62)</f>
        <v>1.0555808127775229E-2</v>
      </c>
      <c r="CO28" s="16">
        <f>CN28*(1-'Table de mortalité H'!$AC62)</f>
        <v>1.0450250046497477E-2</v>
      </c>
      <c r="CP28" s="16">
        <f>CO28*(1-'Table de mortalité H'!$AC62)</f>
        <v>1.0345747546032503E-2</v>
      </c>
      <c r="CQ28" s="16">
        <f>CP28*(1-'Table de mortalité H'!$AC62)</f>
        <v>1.0242290070572178E-2</v>
      </c>
      <c r="CR28" s="16">
        <f>CQ28*(1-'Table de mortalité H'!$AC62)</f>
        <v>1.0139867169866456E-2</v>
      </c>
      <c r="CS28" s="16">
        <f>CR28*(1-'Table de mortalité H'!$AC62)</f>
        <v>1.0038468498167792E-2</v>
      </c>
      <c r="CT28" s="16">
        <f>CS28*(1-'Table de mortalité H'!$AC62)</f>
        <v>9.9380838131861143E-3</v>
      </c>
      <c r="CU28" s="16">
        <f>CT28*(1-'Table de mortalité H'!$AC62)</f>
        <v>9.8387029750542539E-3</v>
      </c>
      <c r="CV28" s="16">
        <f>CU28*(1-'Table de mortalité H'!$AC62)</f>
        <v>9.7403159453037114E-3</v>
      </c>
      <c r="CW28" s="16">
        <f>CV28*(1-'Table de mortalité H'!$AC62)</f>
        <v>9.6429127858506745E-3</v>
      </c>
      <c r="CX28" s="16">
        <f>CW28*(1-'Table de mortalité H'!$AC62)</f>
        <v>9.5464836579921674E-3</v>
      </c>
      <c r="CY28" s="16">
        <f>CX28*(1-'Table de mortalité H'!$AC62)</f>
        <v>9.4510188214122458E-3</v>
      </c>
      <c r="CZ28" s="16">
        <f>CY28*(1-'Table de mortalité H'!$AC62)</f>
        <v>9.3565086331981236E-3</v>
      </c>
      <c r="DA28" s="16">
        <f>CZ28*(1-'Table de mortalité H'!$AC62)</f>
        <v>9.2629435468661418E-3</v>
      </c>
      <c r="DB28" s="16">
        <f>DA28*(1-'Table de mortalité H'!$AC62)</f>
        <v>9.1703141113974804E-3</v>
      </c>
      <c r="DC28" s="16">
        <f>DB28*(1-'Table de mortalité H'!$AC62)</f>
        <v>9.0786109702835054E-3</v>
      </c>
      <c r="DD28" s="16">
        <f>DC28*(1-'Table de mortalité H'!$AC62)</f>
        <v>8.9878248605806711E-3</v>
      </c>
      <c r="DE28" s="16">
        <f>DD28*(1-'Table de mortalité H'!$AC62)</f>
        <v>8.8979466119748635E-3</v>
      </c>
      <c r="DF28" s="16">
        <f>DE28*(1-'Table de mortalité H'!$AC62)</f>
        <v>8.8089671458551153E-3</v>
      </c>
      <c r="DG28" s="16">
        <f>DF28*(1-'Table de mortalité H'!$AC62)</f>
        <v>8.7208774743965638E-3</v>
      </c>
      <c r="DH28" s="16">
        <f>DG28*(1-'Table de mortalité H'!$AC62)</f>
        <v>8.6336686996525986E-3</v>
      </c>
      <c r="DI28" s="16">
        <f>DH28*(1-'Table de mortalité H'!$AC62)</f>
        <v>8.5473320126560719E-3</v>
      </c>
      <c r="DJ28" s="16">
        <f>DI28*(1-'Table de mortalité H'!$AC62)</f>
        <v>8.4618586925295104E-3</v>
      </c>
      <c r="DK28" s="16">
        <f>DJ28*(1-'Table de mortalité H'!$AC62)</f>
        <v>8.3772401056042157E-3</v>
      </c>
    </row>
    <row r="29" spans="1:115" x14ac:dyDescent="0.2">
      <c r="A29" s="16"/>
      <c r="B29" s="16">
        <v>76</v>
      </c>
      <c r="C29" s="16"/>
      <c r="D29" s="16">
        <f>'Table de mortalité H'!AG63</f>
        <v>3.0811000000000002E-2</v>
      </c>
      <c r="E29" s="16">
        <f>'Table de mortalité H'!AH63</f>
        <v>3.0160887900000002E-2</v>
      </c>
      <c r="F29" s="16">
        <f>'Table de mortalité H'!AI63</f>
        <v>2.9557670142000003E-2</v>
      </c>
      <c r="G29" s="16">
        <f>'Table de mortalité H'!AJ63</f>
        <v>2.8996074409302002E-2</v>
      </c>
      <c r="H29" s="16">
        <f>'Table de mortalité H'!AK63</f>
        <v>2.8471245462493636E-2</v>
      </c>
      <c r="I29" s="16">
        <f>'Table de mortalité H'!AL63</f>
        <v>2.7984387165084994E-2</v>
      </c>
      <c r="J29" s="16">
        <f>'Table de mortalité H'!AM63</f>
        <v>2.752824165429411E-2</v>
      </c>
      <c r="K29" s="16">
        <f>'Table de mortalité H'!AN63</f>
        <v>2.7104306732817982E-2</v>
      </c>
      <c r="L29" s="16">
        <f>'Table de mortalité H'!AO63</f>
        <v>2.6708583854518842E-2</v>
      </c>
      <c r="M29" s="16">
        <f>'Table de mortalité H'!AP63</f>
        <v>2.6337334538941031E-2</v>
      </c>
      <c r="N29" s="16">
        <f>'Table de mortalité H'!AQ63</f>
        <v>2.598968172302701E-2</v>
      </c>
      <c r="O29" s="16">
        <f>'Table de mortalité H'!AR63</f>
        <v>2.566221173331687E-2</v>
      </c>
      <c r="P29" s="16">
        <f>'Table de mortalité H'!AS63</f>
        <v>2.5354265192517066E-2</v>
      </c>
      <c r="Q29" s="16">
        <f>'Table de mortalité H'!AT63</f>
        <v>2.5062691142803122E-2</v>
      </c>
      <c r="R29" s="16">
        <f>'Table de mortalité H'!AU63</f>
        <v>2.4787001540232285E-2</v>
      </c>
      <c r="S29" s="16">
        <f>'Table de mortalité H'!AV63</f>
        <v>2.45217806237518E-2</v>
      </c>
      <c r="T29" s="16">
        <f>'Table de mortalité H'!AW63</f>
        <v>2.4266754105264781E-2</v>
      </c>
      <c r="U29" s="16">
        <f>'Table de mortalité H'!AX63</f>
        <v>2.401923321339108E-2</v>
      </c>
      <c r="V29" s="16">
        <f>'Table de mortalité H'!AY63</f>
        <v>2.3779040881257169E-2</v>
      </c>
      <c r="W29" s="16">
        <f>'Table de mortalité H'!AZ63</f>
        <v>2.3541250472444597E-2</v>
      </c>
      <c r="X29" s="16">
        <f>'Table de mortalité H'!BA63</f>
        <v>2.330583796772015E-2</v>
      </c>
      <c r="Y29" s="16">
        <f>'Table de mortalité H'!BB63</f>
        <v>2.3072779588042949E-2</v>
      </c>
      <c r="Z29" s="16">
        <f>'Table de mortalité H'!BC63</f>
        <v>2.2842051792162518E-2</v>
      </c>
      <c r="AA29" s="16">
        <f>'Table de mortalité H'!BD63</f>
        <v>2.2613631274240893E-2</v>
      </c>
      <c r="AB29" s="16">
        <f>'Table de mortalité H'!BE63</f>
        <v>2.2387494961498482E-2</v>
      </c>
      <c r="AC29" s="16">
        <f>'Table de mortalité H'!BF63</f>
        <v>2.2163620011883496E-2</v>
      </c>
      <c r="AD29" s="16">
        <f>'Table de mortalité H'!BG63</f>
        <v>2.1941983811764661E-2</v>
      </c>
      <c r="AE29" s="16">
        <f>'Table de mortalité H'!BH63</f>
        <v>2.1722563973647014E-2</v>
      </c>
      <c r="AF29" s="16">
        <f>'Table de mortalité H'!BI63</f>
        <v>2.1505338333910544E-2</v>
      </c>
      <c r="AG29" s="16">
        <f>AF29*(1-'Table de mortalité H'!$AC63)</f>
        <v>2.1290284950571437E-2</v>
      </c>
      <c r="AH29" s="16">
        <f>AG29*(1-'Table de mortalité H'!$AC63)</f>
        <v>2.1077382101065724E-2</v>
      </c>
      <c r="AI29" s="16">
        <f>AH29*(1-'Table de mortalité H'!$AC63)</f>
        <v>2.0866608280055068E-2</v>
      </c>
      <c r="AJ29" s="16">
        <f>AI29*(1-'Table de mortalité H'!$AC63)</f>
        <v>2.0657942197254517E-2</v>
      </c>
      <c r="AK29" s="16">
        <f>AJ29*(1-'Table de mortalité H'!$AC63)</f>
        <v>2.0451362775281971E-2</v>
      </c>
      <c r="AL29" s="16">
        <f>AK29*(1-'Table de mortalité H'!$AC63)</f>
        <v>2.0246849147529153E-2</v>
      </c>
      <c r="AM29" s="16">
        <f>AL29*(1-'Table de mortalité H'!$AC63)</f>
        <v>2.0044380656053861E-2</v>
      </c>
      <c r="AN29" s="16">
        <f>AM29*(1-'Table de mortalité H'!$AC63)</f>
        <v>1.9843936849493322E-2</v>
      </c>
      <c r="AO29" s="16">
        <f>AN29*(1-'Table de mortalité H'!$AC63)</f>
        <v>1.9645497480998388E-2</v>
      </c>
      <c r="AP29" s="16">
        <f>AO29*(1-'Table de mortalité H'!$AC63)</f>
        <v>1.9449042506188403E-2</v>
      </c>
      <c r="AQ29" s="16">
        <f>AP29*(1-'Table de mortalité H'!$AC63)</f>
        <v>1.925455208112652E-2</v>
      </c>
      <c r="AR29" s="16">
        <f>AQ29*(1-'Table de mortalité H'!$AC63)</f>
        <v>1.9062006560315255E-2</v>
      </c>
      <c r="AS29" s="16">
        <f>AR29*(1-'Table de mortalité H'!$AC63)</f>
        <v>1.8871386494712102E-2</v>
      </c>
      <c r="AT29" s="16">
        <f>AS29*(1-'Table de mortalité H'!$AC63)</f>
        <v>1.8682672629764981E-2</v>
      </c>
      <c r="AU29" s="16">
        <f>AT29*(1-'Table de mortalité H'!$AC63)</f>
        <v>1.8495845903467329E-2</v>
      </c>
      <c r="AV29" s="16">
        <f>AU29*(1-'Table de mortalité H'!$AC63)</f>
        <v>1.8310887444432655E-2</v>
      </c>
      <c r="AW29" s="16">
        <f>AV29*(1-'Table de mortalité H'!$AC63)</f>
        <v>1.8127778569988328E-2</v>
      </c>
      <c r="AX29" s="16">
        <f>AW29*(1-'Table de mortalité H'!$AC63)</f>
        <v>1.7946500784288444E-2</v>
      </c>
      <c r="AY29" s="16">
        <f>AX29*(1-'Table de mortalité H'!$AC63)</f>
        <v>1.7767035776445558E-2</v>
      </c>
      <c r="AZ29" s="16">
        <f>AY29*(1-'Table de mortalité H'!$AC63)</f>
        <v>1.7589365418681103E-2</v>
      </c>
      <c r="BA29" s="16">
        <f>AZ29*(1-'Table de mortalité H'!$AC63)</f>
        <v>1.7413471764494291E-2</v>
      </c>
      <c r="BB29" s="16">
        <f>BA29*(1-'Table de mortalité H'!$AC63)</f>
        <v>1.7239337046849348E-2</v>
      </c>
      <c r="BC29" s="16">
        <f>BB29*(1-'Table de mortalité H'!$AC63)</f>
        <v>1.7066943676380855E-2</v>
      </c>
      <c r="BD29" s="16">
        <f>BC29*(1-'Table de mortalité H'!$AC63)</f>
        <v>1.6896274239617048E-2</v>
      </c>
      <c r="BE29" s="16">
        <f>BD29*(1-'Table de mortalité H'!$AC63)</f>
        <v>1.6727311497220877E-2</v>
      </c>
      <c r="BF29" s="16">
        <f>BE29*(1-'Table de mortalité H'!$AC63)</f>
        <v>1.6560038382248669E-2</v>
      </c>
      <c r="BG29" s="16">
        <f>BF29*(1-'Table de mortalité H'!$AC63)</f>
        <v>1.6394437998426183E-2</v>
      </c>
      <c r="BH29" s="16">
        <f>BG29*(1-'Table de mortalité H'!$AC63)</f>
        <v>1.6230493618441921E-2</v>
      </c>
      <c r="BI29" s="16">
        <f>BH29*(1-'Table de mortalité H'!$AC63)</f>
        <v>1.6068188682257501E-2</v>
      </c>
      <c r="BJ29" s="16">
        <f>BI29*(1-'Table de mortalité H'!$AC63)</f>
        <v>1.5907506795434925E-2</v>
      </c>
      <c r="BK29" s="16">
        <f>BJ29*(1-'Table de mortalité H'!$AC63)</f>
        <v>1.5748431727480576E-2</v>
      </c>
      <c r="BL29" s="16">
        <f>BK29*(1-'Table de mortalité H'!$AC63)</f>
        <v>1.5590947410205769E-2</v>
      </c>
      <c r="BM29" s="16">
        <f>BL29*(1-'Table de mortalité H'!$AC63)</f>
        <v>1.5435037936103712E-2</v>
      </c>
      <c r="BN29" s="16">
        <f>BM29*(1-'Table de mortalité H'!$AC63)</f>
        <v>1.5280687556742676E-2</v>
      </c>
      <c r="BO29" s="16">
        <f>BN29*(1-'Table de mortalité H'!$AC63)</f>
        <v>1.5127880681175248E-2</v>
      </c>
      <c r="BP29" s="16">
        <f>BO29*(1-'Table de mortalité H'!$AC63)</f>
        <v>1.4976601874363496E-2</v>
      </c>
      <c r="BQ29" s="16">
        <f>BP29*(1-'Table de mortalité H'!$AC63)</f>
        <v>1.482683585561986E-2</v>
      </c>
      <c r="BR29" s="16">
        <f>BQ29*(1-'Table de mortalité H'!$AC63)</f>
        <v>1.4678567497063661E-2</v>
      </c>
      <c r="BS29" s="16">
        <f>BR29*(1-'Table de mortalité H'!$AC63)</f>
        <v>1.4531781822093024E-2</v>
      </c>
      <c r="BT29" s="16">
        <f>BS29*(1-'Table de mortalité H'!$AC63)</f>
        <v>1.4386464003872093E-2</v>
      </c>
      <c r="BU29" s="16">
        <f>BT29*(1-'Table de mortalité H'!$AC63)</f>
        <v>1.4242599363833373E-2</v>
      </c>
      <c r="BV29" s="16">
        <f>BU29*(1-'Table de mortalité H'!$AC63)</f>
        <v>1.4100173370195038E-2</v>
      </c>
      <c r="BW29" s="16">
        <f>BV29*(1-'Table de mortalité H'!$AC63)</f>
        <v>1.3959171636493089E-2</v>
      </c>
      <c r="BX29" s="16">
        <f>BW29*(1-'Table de mortalité H'!$AC63)</f>
        <v>1.3819579920128158E-2</v>
      </c>
      <c r="BY29" s="16">
        <f>BX29*(1-'Table de mortalité H'!$AC63)</f>
        <v>1.3681384120926876E-2</v>
      </c>
      <c r="BZ29" s="16">
        <f>BY29*(1-'Table de mortalité H'!$AC63)</f>
        <v>1.3544570279717607E-2</v>
      </c>
      <c r="CA29" s="16">
        <f>BZ29*(1-'Table de mortalité H'!$AC63)</f>
        <v>1.3409124576920431E-2</v>
      </c>
      <c r="CB29" s="16">
        <f>CA29*(1-'Table de mortalité H'!$AC63)</f>
        <v>1.3275033331151227E-2</v>
      </c>
      <c r="CC29" s="16">
        <f>CB29*(1-'Table de mortalité H'!$AC63)</f>
        <v>1.3142282997839714E-2</v>
      </c>
      <c r="CD29" s="16">
        <f>CC29*(1-'Table de mortalité H'!$AC63)</f>
        <v>1.3010860167861316E-2</v>
      </c>
      <c r="CE29" s="16">
        <f>CD29*(1-'Table de mortalité H'!$AC63)</f>
        <v>1.2880751566182702E-2</v>
      </c>
      <c r="CF29" s="16">
        <f>CE29*(1-'Table de mortalité H'!$AC63)</f>
        <v>1.2751944050520875E-2</v>
      </c>
      <c r="CG29" s="16">
        <f>CF29*(1-'Table de mortalité H'!$AC63)</f>
        <v>1.2624424610015667E-2</v>
      </c>
      <c r="CH29" s="16">
        <f>CG29*(1-'Table de mortalité H'!$AC63)</f>
        <v>1.249818036391551E-2</v>
      </c>
      <c r="CI29" s="16">
        <f>CH29*(1-'Table de mortalité H'!$AC63)</f>
        <v>1.2373198560276355E-2</v>
      </c>
      <c r="CJ29" s="16">
        <f>CI29*(1-'Table de mortalité H'!$AC63)</f>
        <v>1.224946657467359E-2</v>
      </c>
      <c r="CK29" s="16">
        <f>CJ29*(1-'Table de mortalité H'!$AC63)</f>
        <v>1.2126971908926854E-2</v>
      </c>
      <c r="CL29" s="16">
        <f>CK29*(1-'Table de mortalité H'!$AC63)</f>
        <v>1.2005702189837585E-2</v>
      </c>
      <c r="CM29" s="16">
        <f>CL29*(1-'Table de mortalité H'!$AC63)</f>
        <v>1.188564516793921E-2</v>
      </c>
      <c r="CN29" s="16">
        <f>CM29*(1-'Table de mortalité H'!$AC63)</f>
        <v>1.1766788716259817E-2</v>
      </c>
      <c r="CO29" s="16">
        <f>CN29*(1-'Table de mortalité H'!$AC63)</f>
        <v>1.1649120829097219E-2</v>
      </c>
      <c r="CP29" s="16">
        <f>CO29*(1-'Table de mortalité H'!$AC63)</f>
        <v>1.1532629620806246E-2</v>
      </c>
      <c r="CQ29" s="16">
        <f>CP29*(1-'Table de mortalité H'!$AC63)</f>
        <v>1.1417303324598184E-2</v>
      </c>
      <c r="CR29" s="16">
        <f>CQ29*(1-'Table de mortalité H'!$AC63)</f>
        <v>1.1303130291352201E-2</v>
      </c>
      <c r="CS29" s="16">
        <f>CR29*(1-'Table de mortalité H'!$AC63)</f>
        <v>1.1190098988438679E-2</v>
      </c>
      <c r="CT29" s="16">
        <f>CS29*(1-'Table de mortalité H'!$AC63)</f>
        <v>1.1078197998554293E-2</v>
      </c>
      <c r="CU29" s="16">
        <f>CT29*(1-'Table de mortalité H'!$AC63)</f>
        <v>1.096741601856875E-2</v>
      </c>
      <c r="CV29" s="16">
        <f>CU29*(1-'Table de mortalité H'!$AC63)</f>
        <v>1.0857741858383061E-2</v>
      </c>
      <c r="CW29" s="16">
        <f>CV29*(1-'Table de mortalité H'!$AC63)</f>
        <v>1.074916443979923E-2</v>
      </c>
      <c r="CX29" s="16">
        <f>CW29*(1-'Table de mortalité H'!$AC63)</f>
        <v>1.0641672795401238E-2</v>
      </c>
      <c r="CY29" s="16">
        <f>CX29*(1-'Table de mortalité H'!$AC63)</f>
        <v>1.0535256067447225E-2</v>
      </c>
      <c r="CZ29" s="16">
        <f>CY29*(1-'Table de mortalité H'!$AC63)</f>
        <v>1.0429903506772753E-2</v>
      </c>
      <c r="DA29" s="16">
        <f>CZ29*(1-'Table de mortalité H'!$AC63)</f>
        <v>1.0325604471705026E-2</v>
      </c>
      <c r="DB29" s="16">
        <f>DA29*(1-'Table de mortalité H'!$AC63)</f>
        <v>1.0222348426987975E-2</v>
      </c>
      <c r="DC29" s="16">
        <f>DB29*(1-'Table de mortalité H'!$AC63)</f>
        <v>1.0120124942718096E-2</v>
      </c>
      <c r="DD29" s="16">
        <f>DC29*(1-'Table de mortalité H'!$AC63)</f>
        <v>1.0018923693290915E-2</v>
      </c>
      <c r="DE29" s="16">
        <f>DD29*(1-'Table de mortalité H'!$AC63)</f>
        <v>9.9187344563580054E-3</v>
      </c>
      <c r="DF29" s="16">
        <f>DE29*(1-'Table de mortalité H'!$AC63)</f>
        <v>9.8195471117944258E-3</v>
      </c>
      <c r="DG29" s="16">
        <f>DF29*(1-'Table de mortalité H'!$AC63)</f>
        <v>9.721351640676482E-3</v>
      </c>
      <c r="DH29" s="16">
        <f>DG29*(1-'Table de mortalité H'!$AC63)</f>
        <v>9.6241381242697169E-3</v>
      </c>
      <c r="DI29" s="16">
        <f>DH29*(1-'Table de mortalité H'!$AC63)</f>
        <v>9.5278967430270194E-3</v>
      </c>
      <c r="DJ29" s="16">
        <f>DI29*(1-'Table de mortalité H'!$AC63)</f>
        <v>9.4326177755967491E-3</v>
      </c>
      <c r="DK29" s="16">
        <f>DJ29*(1-'Table de mortalité H'!$AC63)</f>
        <v>9.3382915978407807E-3</v>
      </c>
    </row>
    <row r="30" spans="1:115" x14ac:dyDescent="0.2">
      <c r="A30" s="16"/>
      <c r="B30" s="16">
        <v>77</v>
      </c>
      <c r="C30" s="16"/>
      <c r="D30" s="16">
        <f>'Table de mortalité H'!AG64</f>
        <v>3.4606000000000005E-2</v>
      </c>
      <c r="E30" s="16">
        <f>'Table de mortalité H'!AH64</f>
        <v>3.3865431600000002E-2</v>
      </c>
      <c r="F30" s="16">
        <f>'Table de mortalité H'!AI64</f>
        <v>3.3174576795360004E-2</v>
      </c>
      <c r="G30" s="16">
        <f>'Table de mortalité H'!AJ64</f>
        <v>3.2530990005530024E-2</v>
      </c>
      <c r="H30" s="16">
        <f>'Table de mortalité H'!AK64</f>
        <v>3.1929166690427717E-2</v>
      </c>
      <c r="I30" s="16">
        <f>'Table de mortalité H'!AL64</f>
        <v>3.1370406273345232E-2</v>
      </c>
      <c r="J30" s="16">
        <f>'Table de mortalité H'!AM64</f>
        <v>3.0849657529207701E-2</v>
      </c>
      <c r="K30" s="16">
        <f>'Table de mortalité H'!AN64</f>
        <v>3.0362232940246217E-2</v>
      </c>
      <c r="L30" s="16">
        <f>'Table de mortalité H'!AO64</f>
        <v>2.9909835669436547E-2</v>
      </c>
      <c r="M30" s="16">
        <f>'Table de mortalité H'!AP64</f>
        <v>2.9485116002930547E-2</v>
      </c>
      <c r="N30" s="16">
        <f>'Table de mortalité H'!AQ64</f>
        <v>2.9090015448491279E-2</v>
      </c>
      <c r="O30" s="16">
        <f>'Table de mortalité H'!AR64</f>
        <v>2.8717663250750591E-2</v>
      </c>
      <c r="P30" s="16">
        <f>'Table de mortalité H'!AS64</f>
        <v>2.8367307759091433E-2</v>
      </c>
      <c r="Q30" s="16">
        <f>'Table de mortalité H'!AT64</f>
        <v>2.8038246989085972E-2</v>
      </c>
      <c r="R30" s="16">
        <f>'Table de mortalité H'!AU64</f>
        <v>2.7727022447507119E-2</v>
      </c>
      <c r="S30" s="16">
        <f>'Table de mortalité H'!AV64</f>
        <v>2.7430343307318791E-2</v>
      </c>
      <c r="T30" s="16">
        <f>'Table de mortalité H'!AW64</f>
        <v>2.7145067736922678E-2</v>
      </c>
      <c r="U30" s="16">
        <f>'Table de mortalité H'!AX64</f>
        <v>2.6868188046006068E-2</v>
      </c>
      <c r="V30" s="16">
        <f>'Table de mortalité H'!AY64</f>
        <v>2.6599506165546006E-2</v>
      </c>
      <c r="W30" s="16">
        <f>'Table de mortalité H'!AZ64</f>
        <v>2.6333511103890546E-2</v>
      </c>
      <c r="X30" s="16">
        <f>'Table de mortalité H'!BA64</f>
        <v>2.6070175992851639E-2</v>
      </c>
      <c r="Y30" s="16">
        <f>'Table de mortalité H'!BB64</f>
        <v>2.5809474232923121E-2</v>
      </c>
      <c r="Z30" s="16">
        <f>'Table de mortalité H'!BC64</f>
        <v>2.5551379490593891E-2</v>
      </c>
      <c r="AA30" s="16">
        <f>'Table de mortalité H'!BD64</f>
        <v>2.5295865695687952E-2</v>
      </c>
      <c r="AB30" s="16">
        <f>'Table de mortalité H'!BE64</f>
        <v>2.5042907038731074E-2</v>
      </c>
      <c r="AC30" s="16">
        <f>'Table de mortalité H'!BF64</f>
        <v>2.4792477968343763E-2</v>
      </c>
      <c r="AD30" s="16">
        <f>'Table de mortalité H'!BG64</f>
        <v>2.4544553188660324E-2</v>
      </c>
      <c r="AE30" s="16">
        <f>'Table de mortalité H'!BH64</f>
        <v>2.4299107656773719E-2</v>
      </c>
      <c r="AF30" s="16">
        <f>'Table de mortalité H'!BI64</f>
        <v>2.4056116580205983E-2</v>
      </c>
      <c r="AG30" s="16">
        <f>AF30*(1-'Table de mortalité H'!$AC64)</f>
        <v>2.3815555414403923E-2</v>
      </c>
      <c r="AH30" s="16">
        <f>AG30*(1-'Table de mortalité H'!$AC64)</f>
        <v>2.3577399860259883E-2</v>
      </c>
      <c r="AI30" s="16">
        <f>AH30*(1-'Table de mortalité H'!$AC64)</f>
        <v>2.3341625861657285E-2</v>
      </c>
      <c r="AJ30" s="16">
        <f>AI30*(1-'Table de mortalité H'!$AC64)</f>
        <v>2.3108209603040712E-2</v>
      </c>
      <c r="AK30" s="16">
        <f>AJ30*(1-'Table de mortalité H'!$AC64)</f>
        <v>2.2877127507010306E-2</v>
      </c>
      <c r="AL30" s="16">
        <f>AK30*(1-'Table de mortalité H'!$AC64)</f>
        <v>2.2648356231940201E-2</v>
      </c>
      <c r="AM30" s="16">
        <f>AL30*(1-'Table de mortalité H'!$AC64)</f>
        <v>2.2421872669620799E-2</v>
      </c>
      <c r="AN30" s="16">
        <f>AM30*(1-'Table de mortalité H'!$AC64)</f>
        <v>2.219765394292459E-2</v>
      </c>
      <c r="AO30" s="16">
        <f>AN30*(1-'Table de mortalité H'!$AC64)</f>
        <v>2.1975677403495344E-2</v>
      </c>
      <c r="AP30" s="16">
        <f>AO30*(1-'Table de mortalité H'!$AC64)</f>
        <v>2.1755920629460392E-2</v>
      </c>
      <c r="AQ30" s="16">
        <f>AP30*(1-'Table de mortalité H'!$AC64)</f>
        <v>2.1538361423165786E-2</v>
      </c>
      <c r="AR30" s="16">
        <f>AQ30*(1-'Table de mortalité H'!$AC64)</f>
        <v>2.1322977808934128E-2</v>
      </c>
      <c r="AS30" s="16">
        <f>AR30*(1-'Table de mortalité H'!$AC64)</f>
        <v>2.1109748030844786E-2</v>
      </c>
      <c r="AT30" s="16">
        <f>AS30*(1-'Table de mortalité H'!$AC64)</f>
        <v>2.0898650550536337E-2</v>
      </c>
      <c r="AU30" s="16">
        <f>AT30*(1-'Table de mortalité H'!$AC64)</f>
        <v>2.0689664045030972E-2</v>
      </c>
      <c r="AV30" s="16">
        <f>AU30*(1-'Table de mortalité H'!$AC64)</f>
        <v>2.0482767404580663E-2</v>
      </c>
      <c r="AW30" s="16">
        <f>AV30*(1-'Table de mortalité H'!$AC64)</f>
        <v>2.0277939730534857E-2</v>
      </c>
      <c r="AX30" s="16">
        <f>AW30*(1-'Table de mortalité H'!$AC64)</f>
        <v>2.0075160333229508E-2</v>
      </c>
      <c r="AY30" s="16">
        <f>AX30*(1-'Table de mortalité H'!$AC64)</f>
        <v>1.9874408729897212E-2</v>
      </c>
      <c r="AZ30" s="16">
        <f>AY30*(1-'Table de mortalité H'!$AC64)</f>
        <v>1.9675664642598241E-2</v>
      </c>
      <c r="BA30" s="16">
        <f>AZ30*(1-'Table de mortalité H'!$AC64)</f>
        <v>1.9478907996172259E-2</v>
      </c>
      <c r="BB30" s="16">
        <f>BA30*(1-'Table de mortalité H'!$AC64)</f>
        <v>1.9284118916210537E-2</v>
      </c>
      <c r="BC30" s="16">
        <f>BB30*(1-'Table de mortalité H'!$AC64)</f>
        <v>1.9091277727048432E-2</v>
      </c>
      <c r="BD30" s="16">
        <f>BC30*(1-'Table de mortalité H'!$AC64)</f>
        <v>1.8900364949777947E-2</v>
      </c>
      <c r="BE30" s="16">
        <f>BD30*(1-'Table de mortalité H'!$AC64)</f>
        <v>1.8711361300280168E-2</v>
      </c>
      <c r="BF30" s="16">
        <f>BE30*(1-'Table de mortalité H'!$AC64)</f>
        <v>1.8524247687277368E-2</v>
      </c>
      <c r="BG30" s="16">
        <f>BF30*(1-'Table de mortalité H'!$AC64)</f>
        <v>1.8339005210404595E-2</v>
      </c>
      <c r="BH30" s="16">
        <f>BG30*(1-'Table de mortalité H'!$AC64)</f>
        <v>1.815561515830055E-2</v>
      </c>
      <c r="BI30" s="16">
        <f>BH30*(1-'Table de mortalité H'!$AC64)</f>
        <v>1.7974059006717544E-2</v>
      </c>
      <c r="BJ30" s="16">
        <f>BI30*(1-'Table de mortalité H'!$AC64)</f>
        <v>1.7794318416650367E-2</v>
      </c>
      <c r="BK30" s="16">
        <f>BJ30*(1-'Table de mortalité H'!$AC64)</f>
        <v>1.7616375232483862E-2</v>
      </c>
      <c r="BL30" s="16">
        <f>BK30*(1-'Table de mortalité H'!$AC64)</f>
        <v>1.7440211480159024E-2</v>
      </c>
      <c r="BM30" s="16">
        <f>BL30*(1-'Table de mortalité H'!$AC64)</f>
        <v>1.7265809365357435E-2</v>
      </c>
      <c r="BN30" s="16">
        <f>BM30*(1-'Table de mortalité H'!$AC64)</f>
        <v>1.7093151271703862E-2</v>
      </c>
      <c r="BO30" s="16">
        <f>BN30*(1-'Table de mortalité H'!$AC64)</f>
        <v>1.6922219758986824E-2</v>
      </c>
      <c r="BP30" s="16">
        <f>BO30*(1-'Table de mortalité H'!$AC64)</f>
        <v>1.6752997561396955E-2</v>
      </c>
      <c r="BQ30" s="16">
        <f>BP30*(1-'Table de mortalité H'!$AC64)</f>
        <v>1.6585467585782984E-2</v>
      </c>
      <c r="BR30" s="16">
        <f>BQ30*(1-'Table de mortalité H'!$AC64)</f>
        <v>1.6419612909925153E-2</v>
      </c>
      <c r="BS30" s="16">
        <f>BR30*(1-'Table de mortalité H'!$AC64)</f>
        <v>1.6255416780825902E-2</v>
      </c>
      <c r="BT30" s="16">
        <f>BS30*(1-'Table de mortalité H'!$AC64)</f>
        <v>1.6092862613017643E-2</v>
      </c>
      <c r="BU30" s="16">
        <f>BT30*(1-'Table de mortalité H'!$AC64)</f>
        <v>1.5931933986887466E-2</v>
      </c>
      <c r="BV30" s="16">
        <f>BU30*(1-'Table de mortalité H'!$AC64)</f>
        <v>1.5772614647018592E-2</v>
      </c>
      <c r="BW30" s="16">
        <f>BV30*(1-'Table de mortalité H'!$AC64)</f>
        <v>1.5614888500548407E-2</v>
      </c>
      <c r="BX30" s="16">
        <f>BW30*(1-'Table de mortalité H'!$AC64)</f>
        <v>1.5458739615542923E-2</v>
      </c>
      <c r="BY30" s="16">
        <f>BX30*(1-'Table de mortalité H'!$AC64)</f>
        <v>1.5304152219387494E-2</v>
      </c>
      <c r="BZ30" s="16">
        <f>BY30*(1-'Table de mortalité H'!$AC64)</f>
        <v>1.5151110697193619E-2</v>
      </c>
      <c r="CA30" s="16">
        <f>BZ30*(1-'Table de mortalité H'!$AC64)</f>
        <v>1.4999599590221683E-2</v>
      </c>
      <c r="CB30" s="16">
        <f>CA30*(1-'Table de mortalité H'!$AC64)</f>
        <v>1.4849603594319466E-2</v>
      </c>
      <c r="CC30" s="16">
        <f>CB30*(1-'Table de mortalité H'!$AC64)</f>
        <v>1.4701107558376272E-2</v>
      </c>
      <c r="CD30" s="16">
        <f>CC30*(1-'Table de mortalité H'!$AC64)</f>
        <v>1.455409648279251E-2</v>
      </c>
      <c r="CE30" s="16">
        <f>CD30*(1-'Table de mortalité H'!$AC64)</f>
        <v>1.4408555517964584E-2</v>
      </c>
      <c r="CF30" s="16">
        <f>CE30*(1-'Table de mortalité H'!$AC64)</f>
        <v>1.4264469962784939E-2</v>
      </c>
      <c r="CG30" s="16">
        <f>CF30*(1-'Table de mortalité H'!$AC64)</f>
        <v>1.4121825263157089E-2</v>
      </c>
      <c r="CH30" s="16">
        <f>CG30*(1-'Table de mortalité H'!$AC64)</f>
        <v>1.3980607010525519E-2</v>
      </c>
      <c r="CI30" s="16">
        <f>CH30*(1-'Table de mortalité H'!$AC64)</f>
        <v>1.3840800940420263E-2</v>
      </c>
      <c r="CJ30" s="16">
        <f>CI30*(1-'Table de mortalité H'!$AC64)</f>
        <v>1.370239293101606E-2</v>
      </c>
      <c r="CK30" s="16">
        <f>CJ30*(1-'Table de mortalité H'!$AC64)</f>
        <v>1.35653690017059E-2</v>
      </c>
      <c r="CL30" s="16">
        <f>CK30*(1-'Table de mortalité H'!$AC64)</f>
        <v>1.3429715311688841E-2</v>
      </c>
      <c r="CM30" s="16">
        <f>CL30*(1-'Table de mortalité H'!$AC64)</f>
        <v>1.3295418158571952E-2</v>
      </c>
      <c r="CN30" s="16">
        <f>CM30*(1-'Table de mortalité H'!$AC64)</f>
        <v>1.3162463976986232E-2</v>
      </c>
      <c r="CO30" s="16">
        <f>CN30*(1-'Table de mortalité H'!$AC64)</f>
        <v>1.303083933721637E-2</v>
      </c>
      <c r="CP30" s="16">
        <f>CO30*(1-'Table de mortalité H'!$AC64)</f>
        <v>1.2900530943844206E-2</v>
      </c>
      <c r="CQ30" s="16">
        <f>CP30*(1-'Table de mortalité H'!$AC64)</f>
        <v>1.2771525634405765E-2</v>
      </c>
      <c r="CR30" s="16">
        <f>CQ30*(1-'Table de mortalité H'!$AC64)</f>
        <v>1.2643810378061707E-2</v>
      </c>
      <c r="CS30" s="16">
        <f>CR30*(1-'Table de mortalité H'!$AC64)</f>
        <v>1.251737227428109E-2</v>
      </c>
      <c r="CT30" s="16">
        <f>CS30*(1-'Table de mortalité H'!$AC64)</f>
        <v>1.2392198551538279E-2</v>
      </c>
      <c r="CU30" s="16">
        <f>CT30*(1-'Table de mortalité H'!$AC64)</f>
        <v>1.2268276566022895E-2</v>
      </c>
      <c r="CV30" s="16">
        <f>CU30*(1-'Table de mortalité H'!$AC64)</f>
        <v>1.2145593800362666E-2</v>
      </c>
      <c r="CW30" s="16">
        <f>CV30*(1-'Table de mortalité H'!$AC64)</f>
        <v>1.2024137862359039E-2</v>
      </c>
      <c r="CX30" s="16">
        <f>CW30*(1-'Table de mortalité H'!$AC64)</f>
        <v>1.1903896483735448E-2</v>
      </c>
      <c r="CY30" s="16">
        <f>CX30*(1-'Table de mortalité H'!$AC64)</f>
        <v>1.1784857518898094E-2</v>
      </c>
      <c r="CZ30" s="16">
        <f>CY30*(1-'Table de mortalité H'!$AC64)</f>
        <v>1.1667008943709112E-2</v>
      </c>
      <c r="DA30" s="16">
        <f>CZ30*(1-'Table de mortalité H'!$AC64)</f>
        <v>1.1550338854272021E-2</v>
      </c>
      <c r="DB30" s="16">
        <f>DA30*(1-'Table de mortalité H'!$AC64)</f>
        <v>1.1434835465729301E-2</v>
      </c>
      <c r="DC30" s="16">
        <f>DB30*(1-'Table de mortalité H'!$AC64)</f>
        <v>1.1320487111072008E-2</v>
      </c>
      <c r="DD30" s="16">
        <f>DC30*(1-'Table de mortalité H'!$AC64)</f>
        <v>1.1207282239961288E-2</v>
      </c>
      <c r="DE30" s="16">
        <f>DD30*(1-'Table de mortalité H'!$AC64)</f>
        <v>1.1095209417561674E-2</v>
      </c>
      <c r="DF30" s="16">
        <f>DE30*(1-'Table de mortalité H'!$AC64)</f>
        <v>1.0984257323386058E-2</v>
      </c>
      <c r="DG30" s="16">
        <f>DF30*(1-'Table de mortalité H'!$AC64)</f>
        <v>1.0874414750152198E-2</v>
      </c>
      <c r="DH30" s="16">
        <f>DG30*(1-'Table de mortalité H'!$AC64)</f>
        <v>1.0765670602650676E-2</v>
      </c>
      <c r="DI30" s="16">
        <f>DH30*(1-'Table de mortalité H'!$AC64)</f>
        <v>1.0658013896624168E-2</v>
      </c>
      <c r="DJ30" s="16">
        <f>DI30*(1-'Table de mortalité H'!$AC64)</f>
        <v>1.0551433757657927E-2</v>
      </c>
      <c r="DK30" s="16">
        <f>DJ30*(1-'Table de mortalité H'!$AC64)</f>
        <v>1.0445919420081348E-2</v>
      </c>
    </row>
    <row r="31" spans="1:115" x14ac:dyDescent="0.2">
      <c r="A31" s="16"/>
      <c r="B31" s="16">
        <v>78</v>
      </c>
      <c r="C31" s="16"/>
      <c r="D31" s="16">
        <f>'Table de mortalité H'!AG65</f>
        <v>3.8951E-2</v>
      </c>
      <c r="E31" s="16">
        <f>'Table de mortalité H'!AH65</f>
        <v>3.8117448599999999E-2</v>
      </c>
      <c r="F31" s="16">
        <f>'Table de mortalité H'!AI65</f>
        <v>3.7336040903699998E-2</v>
      </c>
      <c r="G31" s="16">
        <f>'Table de mortalité H'!AJ65</f>
        <v>3.6607988106077849E-2</v>
      </c>
      <c r="H31" s="16">
        <f>'Table de mortalité H'!AK65</f>
        <v>3.5927079527304805E-2</v>
      </c>
      <c r="I31" s="16">
        <f>'Table de mortalité H'!AL65</f>
        <v>3.5291170219671507E-2</v>
      </c>
      <c r="J31" s="16">
        <f>'Table de mortalité H'!AM65</f>
        <v>3.4698278559981026E-2</v>
      </c>
      <c r="K31" s="16">
        <f>'Table de mortalité H'!AN65</f>
        <v>3.4146575930877325E-2</v>
      </c>
      <c r="L31" s="16">
        <f>'Table de mortalité H'!AO65</f>
        <v>3.3630962634321075E-2</v>
      </c>
      <c r="M31" s="16">
        <f>'Table de mortalité H'!AP65</f>
        <v>3.3150039868650283E-2</v>
      </c>
      <c r="N31" s="16">
        <f>'Table de mortalité H'!AQ65</f>
        <v>3.2702514330423503E-2</v>
      </c>
      <c r="O31" s="16">
        <f>'Table de mortalité H'!AR65</f>
        <v>3.2280651895561042E-2</v>
      </c>
      <c r="P31" s="16">
        <f>'Table de mortalité H'!AS65</f>
        <v>3.1886827942435199E-2</v>
      </c>
      <c r="Q31" s="16">
        <f>'Table de mortalité H'!AT65</f>
        <v>3.1513752055508708E-2</v>
      </c>
      <c r="R31" s="16">
        <f>'Table de mortalité H'!AU65</f>
        <v>3.116079803248701E-2</v>
      </c>
      <c r="S31" s="16">
        <f>'Table de mortalité H'!AV65</f>
        <v>3.0824261413736148E-2</v>
      </c>
      <c r="T31" s="16">
        <f>'Table de mortalité H'!AW65</f>
        <v>3.0503689095033294E-2</v>
      </c>
      <c r="U31" s="16">
        <f>'Table de mortalité H'!AX65</f>
        <v>3.0192551466263956E-2</v>
      </c>
      <c r="V31" s="16">
        <f>'Table de mortalité H'!AY65</f>
        <v>2.988760669645469E-2</v>
      </c>
      <c r="W31" s="16">
        <f>'Table de mortalité H'!AZ65</f>
        <v>2.9588730629490141E-2</v>
      </c>
      <c r="X31" s="16">
        <f>'Table de mortalité H'!BA65</f>
        <v>2.929284332319524E-2</v>
      </c>
      <c r="Y31" s="16">
        <f>'Table de mortalité H'!BB65</f>
        <v>2.8999914889963289E-2</v>
      </c>
      <c r="Z31" s="16">
        <f>'Table de mortalité H'!BC65</f>
        <v>2.8709915741063654E-2</v>
      </c>
      <c r="AA31" s="16">
        <f>'Table de mortalité H'!BD65</f>
        <v>2.8422816583653018E-2</v>
      </c>
      <c r="AB31" s="16">
        <f>'Table de mortalité H'!BE65</f>
        <v>2.8138588417816489E-2</v>
      </c>
      <c r="AC31" s="16">
        <f>'Table de mortalité H'!BF65</f>
        <v>2.7857202533638322E-2</v>
      </c>
      <c r="AD31" s="16">
        <f>'Table de mortalité H'!BG65</f>
        <v>2.7578630508301939E-2</v>
      </c>
      <c r="AE31" s="16">
        <f>'Table de mortalité H'!BH65</f>
        <v>2.7302844203218921E-2</v>
      </c>
      <c r="AF31" s="16">
        <f>'Table de mortalité H'!BI65</f>
        <v>2.702981576118673E-2</v>
      </c>
      <c r="AG31" s="16">
        <f>AF31*(1-'Table de mortalité H'!$AC65)</f>
        <v>2.6759517603574864E-2</v>
      </c>
      <c r="AH31" s="16">
        <f>AG31*(1-'Table de mortalité H'!$AC65)</f>
        <v>2.6491922427539116E-2</v>
      </c>
      <c r="AI31" s="16">
        <f>AH31*(1-'Table de mortalité H'!$AC65)</f>
        <v>2.6227003203263724E-2</v>
      </c>
      <c r="AJ31" s="16">
        <f>AI31*(1-'Table de mortalité H'!$AC65)</f>
        <v>2.5964733171231085E-2</v>
      </c>
      <c r="AK31" s="16">
        <f>AJ31*(1-'Table de mortalité H'!$AC65)</f>
        <v>2.5705085839518773E-2</v>
      </c>
      <c r="AL31" s="16">
        <f>AK31*(1-'Table de mortalité H'!$AC65)</f>
        <v>2.5448034981123586E-2</v>
      </c>
      <c r="AM31" s="16">
        <f>AL31*(1-'Table de mortalité H'!$AC65)</f>
        <v>2.519355463131235E-2</v>
      </c>
      <c r="AN31" s="16">
        <f>AM31*(1-'Table de mortalité H'!$AC65)</f>
        <v>2.4941619084999225E-2</v>
      </c>
      <c r="AO31" s="16">
        <f>AN31*(1-'Table de mortalité H'!$AC65)</f>
        <v>2.4692202894149234E-2</v>
      </c>
      <c r="AP31" s="16">
        <f>AO31*(1-'Table de mortalité H'!$AC65)</f>
        <v>2.4445280865207742E-2</v>
      </c>
      <c r="AQ31" s="16">
        <f>AP31*(1-'Table de mortalité H'!$AC65)</f>
        <v>2.4200828056555664E-2</v>
      </c>
      <c r="AR31" s="16">
        <f>AQ31*(1-'Table de mortalité H'!$AC65)</f>
        <v>2.3958819775990108E-2</v>
      </c>
      <c r="AS31" s="16">
        <f>AR31*(1-'Table de mortalité H'!$AC65)</f>
        <v>2.3719231578230207E-2</v>
      </c>
      <c r="AT31" s="16">
        <f>AS31*(1-'Table de mortalité H'!$AC65)</f>
        <v>2.3482039262447903E-2</v>
      </c>
      <c r="AU31" s="16">
        <f>AT31*(1-'Table de mortalité H'!$AC65)</f>
        <v>2.3247218869823425E-2</v>
      </c>
      <c r="AV31" s="16">
        <f>AU31*(1-'Table de mortalité H'!$AC65)</f>
        <v>2.301474668112519E-2</v>
      </c>
      <c r="AW31" s="16">
        <f>AV31*(1-'Table de mortalité H'!$AC65)</f>
        <v>2.2784599214313937E-2</v>
      </c>
      <c r="AX31" s="16">
        <f>AW31*(1-'Table de mortalité H'!$AC65)</f>
        <v>2.2556753222170798E-2</v>
      </c>
      <c r="AY31" s="16">
        <f>AX31*(1-'Table de mortalité H'!$AC65)</f>
        <v>2.2331185689949091E-2</v>
      </c>
      <c r="AZ31" s="16">
        <f>AY31*(1-'Table de mortalité H'!$AC65)</f>
        <v>2.2107873833049598E-2</v>
      </c>
      <c r="BA31" s="16">
        <f>AZ31*(1-'Table de mortalité H'!$AC65)</f>
        <v>2.1886795094719101E-2</v>
      </c>
      <c r="BB31" s="16">
        <f>BA31*(1-'Table de mortalité H'!$AC65)</f>
        <v>2.1667927143771911E-2</v>
      </c>
      <c r="BC31" s="16">
        <f>BB31*(1-'Table de mortalité H'!$AC65)</f>
        <v>2.1451247872334191E-2</v>
      </c>
      <c r="BD31" s="16">
        <f>BC31*(1-'Table de mortalité H'!$AC65)</f>
        <v>2.1236735393610848E-2</v>
      </c>
      <c r="BE31" s="16">
        <f>BD31*(1-'Table de mortalité H'!$AC65)</f>
        <v>2.1024368039674741E-2</v>
      </c>
      <c r="BF31" s="16">
        <f>BE31*(1-'Table de mortalité H'!$AC65)</f>
        <v>2.0814124359277993E-2</v>
      </c>
      <c r="BG31" s="16">
        <f>BF31*(1-'Table de mortalité H'!$AC65)</f>
        <v>2.0605983115685213E-2</v>
      </c>
      <c r="BH31" s="16">
        <f>BG31*(1-'Table de mortalité H'!$AC65)</f>
        <v>2.039992328452836E-2</v>
      </c>
      <c r="BI31" s="16">
        <f>BH31*(1-'Table de mortalité H'!$AC65)</f>
        <v>2.0195924051683075E-2</v>
      </c>
      <c r="BJ31" s="16">
        <f>BI31*(1-'Table de mortalité H'!$AC65)</f>
        <v>1.9993964811166245E-2</v>
      </c>
      <c r="BK31" s="16">
        <f>BJ31*(1-'Table de mortalité H'!$AC65)</f>
        <v>1.9794025163054584E-2</v>
      </c>
      <c r="BL31" s="16">
        <f>BK31*(1-'Table de mortalité H'!$AC65)</f>
        <v>1.9596084911424037E-2</v>
      </c>
      <c r="BM31" s="16">
        <f>BL31*(1-'Table de mortalité H'!$AC65)</f>
        <v>1.9400124062309797E-2</v>
      </c>
      <c r="BN31" s="16">
        <f>BM31*(1-'Table de mortalité H'!$AC65)</f>
        <v>1.92061228216867E-2</v>
      </c>
      <c r="BO31" s="16">
        <f>BN31*(1-'Table de mortalité H'!$AC65)</f>
        <v>1.9014061593469835E-2</v>
      </c>
      <c r="BP31" s="16">
        <f>BO31*(1-'Table de mortalité H'!$AC65)</f>
        <v>1.8823920977535137E-2</v>
      </c>
      <c r="BQ31" s="16">
        <f>BP31*(1-'Table de mortalité H'!$AC65)</f>
        <v>1.8635681767759784E-2</v>
      </c>
      <c r="BR31" s="16">
        <f>BQ31*(1-'Table de mortalité H'!$AC65)</f>
        <v>1.8449324950082186E-2</v>
      </c>
      <c r="BS31" s="16">
        <f>BR31*(1-'Table de mortalité H'!$AC65)</f>
        <v>1.8264831700581362E-2</v>
      </c>
      <c r="BT31" s="16">
        <f>BS31*(1-'Table de mortalité H'!$AC65)</f>
        <v>1.8082183383575548E-2</v>
      </c>
      <c r="BU31" s="16">
        <f>BT31*(1-'Table de mortalité H'!$AC65)</f>
        <v>1.7901361549739793E-2</v>
      </c>
      <c r="BV31" s="16">
        <f>BU31*(1-'Table de mortalité H'!$AC65)</f>
        <v>1.7722347934242395E-2</v>
      </c>
      <c r="BW31" s="16">
        <f>BV31*(1-'Table de mortalité H'!$AC65)</f>
        <v>1.7545124454899971E-2</v>
      </c>
      <c r="BX31" s="16">
        <f>BW31*(1-'Table de mortalité H'!$AC65)</f>
        <v>1.7369673210350971E-2</v>
      </c>
      <c r="BY31" s="16">
        <f>BX31*(1-'Table de mortalité H'!$AC65)</f>
        <v>1.7195976478247461E-2</v>
      </c>
      <c r="BZ31" s="16">
        <f>BY31*(1-'Table de mortalité H'!$AC65)</f>
        <v>1.7024016713464984E-2</v>
      </c>
      <c r="CA31" s="16">
        <f>BZ31*(1-'Table de mortalité H'!$AC65)</f>
        <v>1.6853776546330336E-2</v>
      </c>
      <c r="CB31" s="16">
        <f>CA31*(1-'Table de mortalité H'!$AC65)</f>
        <v>1.6685238780867032E-2</v>
      </c>
      <c r="CC31" s="16">
        <f>CB31*(1-'Table de mortalité H'!$AC65)</f>
        <v>1.6518386393058363E-2</v>
      </c>
      <c r="CD31" s="16">
        <f>CC31*(1-'Table de mortalité H'!$AC65)</f>
        <v>1.635320252912778E-2</v>
      </c>
      <c r="CE31" s="16">
        <f>CD31*(1-'Table de mortalité H'!$AC65)</f>
        <v>1.6189670503836504E-2</v>
      </c>
      <c r="CF31" s="16">
        <f>CE31*(1-'Table de mortalité H'!$AC65)</f>
        <v>1.6027773798798137E-2</v>
      </c>
      <c r="CG31" s="16">
        <f>CF31*(1-'Table de mortalité H'!$AC65)</f>
        <v>1.5867496060810157E-2</v>
      </c>
      <c r="CH31" s="16">
        <f>CG31*(1-'Table de mortalité H'!$AC65)</f>
        <v>1.5708821100202056E-2</v>
      </c>
      <c r="CI31" s="16">
        <f>CH31*(1-'Table de mortalité H'!$AC65)</f>
        <v>1.5551732889200035E-2</v>
      </c>
      <c r="CJ31" s="16">
        <f>CI31*(1-'Table de mortalité H'!$AC65)</f>
        <v>1.5396215560308034E-2</v>
      </c>
      <c r="CK31" s="16">
        <f>CJ31*(1-'Table de mortalité H'!$AC65)</f>
        <v>1.5242253404704953E-2</v>
      </c>
      <c r="CL31" s="16">
        <f>CK31*(1-'Table de mortalité H'!$AC65)</f>
        <v>1.5089830870657904E-2</v>
      </c>
      <c r="CM31" s="16">
        <f>CL31*(1-'Table de mortalité H'!$AC65)</f>
        <v>1.4938932561951324E-2</v>
      </c>
      <c r="CN31" s="16">
        <f>CM31*(1-'Table de mortalité H'!$AC65)</f>
        <v>1.4789543236331811E-2</v>
      </c>
      <c r="CO31" s="16">
        <f>CN31*(1-'Table de mortalité H'!$AC65)</f>
        <v>1.4641647803968491E-2</v>
      </c>
      <c r="CP31" s="16">
        <f>CO31*(1-'Table de mortalité H'!$AC65)</f>
        <v>1.4495231325928806E-2</v>
      </c>
      <c r="CQ31" s="16">
        <f>CP31*(1-'Table de mortalité H'!$AC65)</f>
        <v>1.4350279012669517E-2</v>
      </c>
      <c r="CR31" s="16">
        <f>CQ31*(1-'Table de mortalité H'!$AC65)</f>
        <v>1.4206776222542822E-2</v>
      </c>
      <c r="CS31" s="16">
        <f>CR31*(1-'Table de mortalité H'!$AC65)</f>
        <v>1.4064708460317394E-2</v>
      </c>
      <c r="CT31" s="16">
        <f>CS31*(1-'Table de mortalité H'!$AC65)</f>
        <v>1.392406137571422E-2</v>
      </c>
      <c r="CU31" s="16">
        <f>CT31*(1-'Table de mortalité H'!$AC65)</f>
        <v>1.3784820761957077E-2</v>
      </c>
      <c r="CV31" s="16">
        <f>CU31*(1-'Table de mortalité H'!$AC65)</f>
        <v>1.3646972554337507E-2</v>
      </c>
      <c r="CW31" s="16">
        <f>CV31*(1-'Table de mortalité H'!$AC65)</f>
        <v>1.3510502828794131E-2</v>
      </c>
      <c r="CX31" s="16">
        <f>CW31*(1-'Table de mortalité H'!$AC65)</f>
        <v>1.337539780050619E-2</v>
      </c>
      <c r="CY31" s="16">
        <f>CX31*(1-'Table de mortalité H'!$AC65)</f>
        <v>1.3241643822501127E-2</v>
      </c>
      <c r="CZ31" s="16">
        <f>CY31*(1-'Table de mortalité H'!$AC65)</f>
        <v>1.3109227384276115E-2</v>
      </c>
      <c r="DA31" s="16">
        <f>CZ31*(1-'Table de mortalité H'!$AC65)</f>
        <v>1.2978135110433353E-2</v>
      </c>
      <c r="DB31" s="16">
        <f>DA31*(1-'Table de mortalité H'!$AC65)</f>
        <v>1.284835375932902E-2</v>
      </c>
      <c r="DC31" s="16">
        <f>DB31*(1-'Table de mortalité H'!$AC65)</f>
        <v>1.271987022173573E-2</v>
      </c>
      <c r="DD31" s="16">
        <f>DC31*(1-'Table de mortalité H'!$AC65)</f>
        <v>1.2592671519518372E-2</v>
      </c>
      <c r="DE31" s="16">
        <f>DD31*(1-'Table de mortalité H'!$AC65)</f>
        <v>1.2466744804323188E-2</v>
      </c>
      <c r="DF31" s="16">
        <f>DE31*(1-'Table de mortalité H'!$AC65)</f>
        <v>1.2342077356279957E-2</v>
      </c>
      <c r="DG31" s="16">
        <f>DF31*(1-'Table de mortalité H'!$AC65)</f>
        <v>1.2218656582717157E-2</v>
      </c>
      <c r="DH31" s="16">
        <f>DG31*(1-'Table de mortalité H'!$AC65)</f>
        <v>1.2096470016889986E-2</v>
      </c>
      <c r="DI31" s="16">
        <f>DH31*(1-'Table de mortalité H'!$AC65)</f>
        <v>1.1975505316721086E-2</v>
      </c>
      <c r="DJ31" s="16">
        <f>DI31*(1-'Table de mortalité H'!$AC65)</f>
        <v>1.1855750263553875E-2</v>
      </c>
      <c r="DK31" s="16">
        <f>DJ31*(1-'Table de mortalité H'!$AC65)</f>
        <v>1.1737192760918336E-2</v>
      </c>
    </row>
    <row r="32" spans="1:115" x14ac:dyDescent="0.2">
      <c r="A32" s="16"/>
      <c r="B32" s="16">
        <v>79</v>
      </c>
      <c r="C32" s="16"/>
      <c r="D32" s="16">
        <f>'Table de mortalité H'!AG66</f>
        <v>4.3923000000000004E-2</v>
      </c>
      <c r="E32" s="16">
        <f>'Table de mortalité H'!AH66</f>
        <v>4.2978655500000004E-2</v>
      </c>
      <c r="F32" s="16">
        <f>'Table de mortalité H'!AI66</f>
        <v>4.2097593062250006E-2</v>
      </c>
      <c r="G32" s="16">
        <f>'Table de mortalité H'!AJ66</f>
        <v>4.1272480238229908E-2</v>
      </c>
      <c r="H32" s="16">
        <f>'Table de mortalité H'!AK66</f>
        <v>4.0500684857775006E-2</v>
      </c>
      <c r="I32" s="16">
        <f>'Table de mortalité H'!AL66</f>
        <v>3.9779772667306611E-2</v>
      </c>
      <c r="J32" s="16">
        <f>'Table de mortalité H'!AM66</f>
        <v>3.9107494509229131E-2</v>
      </c>
      <c r="K32" s="16">
        <f>'Table de mortalité H'!AN66</f>
        <v>3.8477863847630543E-2</v>
      </c>
      <c r="L32" s="16">
        <f>'Table de mortalité H'!AO66</f>
        <v>3.7893000317146562E-2</v>
      </c>
      <c r="M32" s="16">
        <f>'Table de mortalité H'!AP66</f>
        <v>3.7347341112579653E-2</v>
      </c>
      <c r="N32" s="16">
        <f>'Table de mortalité H'!AQ66</f>
        <v>3.6835682539337312E-2</v>
      </c>
      <c r="O32" s="16">
        <f>'Table de mortalité H'!AR66</f>
        <v>3.6356818666325924E-2</v>
      </c>
      <c r="P32" s="16">
        <f>'Table de mortalité H'!AS66</f>
        <v>3.5909629796730118E-2</v>
      </c>
      <c r="Q32" s="16">
        <f>'Table de mortalité H'!AT66</f>
        <v>3.5485896165128698E-2</v>
      </c>
      <c r="R32" s="16">
        <f>'Table de mortalité H'!AU66</f>
        <v>3.5088454128079261E-2</v>
      </c>
      <c r="S32" s="16">
        <f>'Table de mortalité H'!AV66</f>
        <v>3.4709498823496006E-2</v>
      </c>
      <c r="T32" s="16">
        <f>'Table de mortalité H'!AW66</f>
        <v>3.4345049085849302E-2</v>
      </c>
      <c r="U32" s="16">
        <f>'Table de mortalité H'!AX66</f>
        <v>3.399472958517364E-2</v>
      </c>
      <c r="V32" s="16">
        <f>'Table de mortalité H'!AY66</f>
        <v>3.3651382816363387E-2</v>
      </c>
      <c r="W32" s="16">
        <f>'Table de mortalité H'!AZ66</f>
        <v>3.3314868988199756E-2</v>
      </c>
      <c r="X32" s="16">
        <f>'Table de mortalité H'!BA66</f>
        <v>3.2981720298317758E-2</v>
      </c>
      <c r="Y32" s="16">
        <f>'Table de mortalité H'!BB66</f>
        <v>3.2651903095334583E-2</v>
      </c>
      <c r="Z32" s="16">
        <f>'Table de mortalité H'!BC66</f>
        <v>3.2325384064381235E-2</v>
      </c>
      <c r="AA32" s="16">
        <f>'Table de mortalité H'!BD66</f>
        <v>3.2002130223737421E-2</v>
      </c>
      <c r="AB32" s="16">
        <f>'Table de mortalité H'!BE66</f>
        <v>3.1682108921500043E-2</v>
      </c>
      <c r="AC32" s="16">
        <f>'Table de mortalité H'!BF66</f>
        <v>3.1365287832285045E-2</v>
      </c>
      <c r="AD32" s="16">
        <f>'Table de mortalité H'!BG66</f>
        <v>3.1051634953962196E-2</v>
      </c>
      <c r="AE32" s="16">
        <f>'Table de mortalité H'!BH66</f>
        <v>3.0741118604422572E-2</v>
      </c>
      <c r="AF32" s="16">
        <f>'Table de mortalité H'!BI66</f>
        <v>3.0433707418378347E-2</v>
      </c>
      <c r="AG32" s="16">
        <f>AF32*(1-'Table de mortalité H'!$AC66)</f>
        <v>3.0129370344194564E-2</v>
      </c>
      <c r="AH32" s="16">
        <f>AG32*(1-'Table de mortalité H'!$AC66)</f>
        <v>2.982807664075262E-2</v>
      </c>
      <c r="AI32" s="16">
        <f>AH32*(1-'Table de mortalité H'!$AC66)</f>
        <v>2.9529795874345094E-2</v>
      </c>
      <c r="AJ32" s="16">
        <f>AI32*(1-'Table de mortalité H'!$AC66)</f>
        <v>2.9234497915601641E-2</v>
      </c>
      <c r="AK32" s="16">
        <f>AJ32*(1-'Table de mortalité H'!$AC66)</f>
        <v>2.8942152936445625E-2</v>
      </c>
      <c r="AL32" s="16">
        <f>AK32*(1-'Table de mortalité H'!$AC66)</f>
        <v>2.8652731407081168E-2</v>
      </c>
      <c r="AM32" s="16">
        <f>AL32*(1-'Table de mortalité H'!$AC66)</f>
        <v>2.8366204093010355E-2</v>
      </c>
      <c r="AN32" s="16">
        <f>AM32*(1-'Table de mortalité H'!$AC66)</f>
        <v>2.8082542052080252E-2</v>
      </c>
      <c r="AO32" s="16">
        <f>AN32*(1-'Table de mortalité H'!$AC66)</f>
        <v>2.7801716631559448E-2</v>
      </c>
      <c r="AP32" s="16">
        <f>AO32*(1-'Table de mortalité H'!$AC66)</f>
        <v>2.7523699465243853E-2</v>
      </c>
      <c r="AQ32" s="16">
        <f>AP32*(1-'Table de mortalité H'!$AC66)</f>
        <v>2.7248462470591414E-2</v>
      </c>
      <c r="AR32" s="16">
        <f>AQ32*(1-'Table de mortalité H'!$AC66)</f>
        <v>2.6975977845885499E-2</v>
      </c>
      <c r="AS32" s="16">
        <f>AR32*(1-'Table de mortalité H'!$AC66)</f>
        <v>2.6706218067426644E-2</v>
      </c>
      <c r="AT32" s="16">
        <f>AS32*(1-'Table de mortalité H'!$AC66)</f>
        <v>2.6439155886752379E-2</v>
      </c>
      <c r="AU32" s="16">
        <f>AT32*(1-'Table de mortalité H'!$AC66)</f>
        <v>2.6174764327884854E-2</v>
      </c>
      <c r="AV32" s="16">
        <f>AU32*(1-'Table de mortalité H'!$AC66)</f>
        <v>2.5913016684606004E-2</v>
      </c>
      <c r="AW32" s="16">
        <f>AV32*(1-'Table de mortalité H'!$AC66)</f>
        <v>2.5653886517759943E-2</v>
      </c>
      <c r="AX32" s="16">
        <f>AW32*(1-'Table de mortalité H'!$AC66)</f>
        <v>2.5397347652582343E-2</v>
      </c>
      <c r="AY32" s="16">
        <f>AX32*(1-'Table de mortalité H'!$AC66)</f>
        <v>2.514337417605652E-2</v>
      </c>
      <c r="AZ32" s="16">
        <f>AY32*(1-'Table de mortalité H'!$AC66)</f>
        <v>2.4891940434295955E-2</v>
      </c>
      <c r="BA32" s="16">
        <f>AZ32*(1-'Table de mortalité H'!$AC66)</f>
        <v>2.4643021029952996E-2</v>
      </c>
      <c r="BB32" s="16">
        <f>BA32*(1-'Table de mortalité H'!$AC66)</f>
        <v>2.4396590819653466E-2</v>
      </c>
      <c r="BC32" s="16">
        <f>BB32*(1-'Table de mortalité H'!$AC66)</f>
        <v>2.4152624911456932E-2</v>
      </c>
      <c r="BD32" s="16">
        <f>BC32*(1-'Table de mortalité H'!$AC66)</f>
        <v>2.3911098662342364E-2</v>
      </c>
      <c r="BE32" s="16">
        <f>BD32*(1-'Table de mortalité H'!$AC66)</f>
        <v>2.3671987675718941E-2</v>
      </c>
      <c r="BF32" s="16">
        <f>BE32*(1-'Table de mortalité H'!$AC66)</f>
        <v>2.343526779896175E-2</v>
      </c>
      <c r="BG32" s="16">
        <f>BF32*(1-'Table de mortalité H'!$AC66)</f>
        <v>2.3200915120972134E-2</v>
      </c>
      <c r="BH32" s="16">
        <f>BG32*(1-'Table de mortalité H'!$AC66)</f>
        <v>2.2968905969762414E-2</v>
      </c>
      <c r="BI32" s="16">
        <f>BH32*(1-'Table de mortalité H'!$AC66)</f>
        <v>2.273921691006479E-2</v>
      </c>
      <c r="BJ32" s="16">
        <f>BI32*(1-'Table de mortalité H'!$AC66)</f>
        <v>2.2511824740964144E-2</v>
      </c>
      <c r="BK32" s="16">
        <f>BJ32*(1-'Table de mortalité H'!$AC66)</f>
        <v>2.2286706493554503E-2</v>
      </c>
      <c r="BL32" s="16">
        <f>BK32*(1-'Table de mortalité H'!$AC66)</f>
        <v>2.2063839428618958E-2</v>
      </c>
      <c r="BM32" s="16">
        <f>BL32*(1-'Table de mortalité H'!$AC66)</f>
        <v>2.1843201034332769E-2</v>
      </c>
      <c r="BN32" s="16">
        <f>BM32*(1-'Table de mortalité H'!$AC66)</f>
        <v>2.1624769023989441E-2</v>
      </c>
      <c r="BO32" s="16">
        <f>BN32*(1-'Table de mortalité H'!$AC66)</f>
        <v>2.1408521333749545E-2</v>
      </c>
      <c r="BP32" s="16">
        <f>BO32*(1-'Table de mortalité H'!$AC66)</f>
        <v>2.1194436120412049E-2</v>
      </c>
      <c r="BQ32" s="16">
        <f>BP32*(1-'Table de mortalité H'!$AC66)</f>
        <v>2.0982491759207928E-2</v>
      </c>
      <c r="BR32" s="16">
        <f>BQ32*(1-'Table de mortalité H'!$AC66)</f>
        <v>2.0772666841615849E-2</v>
      </c>
      <c r="BS32" s="16">
        <f>BR32*(1-'Table de mortalité H'!$AC66)</f>
        <v>2.0564940173199691E-2</v>
      </c>
      <c r="BT32" s="16">
        <f>BS32*(1-'Table de mortalité H'!$AC66)</f>
        <v>2.0359290771467694E-2</v>
      </c>
      <c r="BU32" s="16">
        <f>BT32*(1-'Table de mortalité H'!$AC66)</f>
        <v>2.0155697863753017E-2</v>
      </c>
      <c r="BV32" s="16">
        <f>BU32*(1-'Table de mortalité H'!$AC66)</f>
        <v>1.9954140885115487E-2</v>
      </c>
      <c r="BW32" s="16">
        <f>BV32*(1-'Table de mortalité H'!$AC66)</f>
        <v>1.9754599476264331E-2</v>
      </c>
      <c r="BX32" s="16">
        <f>BW32*(1-'Table de mortalité H'!$AC66)</f>
        <v>1.9557053481501687E-2</v>
      </c>
      <c r="BY32" s="16">
        <f>BX32*(1-'Table de mortalité H'!$AC66)</f>
        <v>1.9361482946686669E-2</v>
      </c>
      <c r="BZ32" s="16">
        <f>BY32*(1-'Table de mortalité H'!$AC66)</f>
        <v>1.9167868117219801E-2</v>
      </c>
      <c r="CA32" s="16">
        <f>BZ32*(1-'Table de mortalité H'!$AC66)</f>
        <v>1.8976189436047602E-2</v>
      </c>
      <c r="CB32" s="16">
        <f>CA32*(1-'Table de mortalité H'!$AC66)</f>
        <v>1.8786427541687127E-2</v>
      </c>
      <c r="CC32" s="16">
        <f>CB32*(1-'Table de mortalité H'!$AC66)</f>
        <v>1.8598563266270254E-2</v>
      </c>
      <c r="CD32" s="16">
        <f>CC32*(1-'Table de mortalité H'!$AC66)</f>
        <v>1.8412577633607551E-2</v>
      </c>
      <c r="CE32" s="16">
        <f>CD32*(1-'Table de mortalité H'!$AC66)</f>
        <v>1.8228451857271476E-2</v>
      </c>
      <c r="CF32" s="16">
        <f>CE32*(1-'Table de mortalité H'!$AC66)</f>
        <v>1.8046167338698762E-2</v>
      </c>
      <c r="CG32" s="16">
        <f>CF32*(1-'Table de mortalité H'!$AC66)</f>
        <v>1.7865705665311774E-2</v>
      </c>
      <c r="CH32" s="16">
        <f>CG32*(1-'Table de mortalité H'!$AC66)</f>
        <v>1.7687048608658655E-2</v>
      </c>
      <c r="CI32" s="16">
        <f>CH32*(1-'Table de mortalité H'!$AC66)</f>
        <v>1.7510178122572068E-2</v>
      </c>
      <c r="CJ32" s="16">
        <f>CI32*(1-'Table de mortalité H'!$AC66)</f>
        <v>1.7335076341346348E-2</v>
      </c>
      <c r="CK32" s="16">
        <f>CJ32*(1-'Table de mortalité H'!$AC66)</f>
        <v>1.7161725577932885E-2</v>
      </c>
      <c r="CL32" s="16">
        <f>CK32*(1-'Table de mortalité H'!$AC66)</f>
        <v>1.6990108322153554E-2</v>
      </c>
      <c r="CM32" s="16">
        <f>CL32*(1-'Table de mortalité H'!$AC66)</f>
        <v>1.6820207238932017E-2</v>
      </c>
      <c r="CN32" s="16">
        <f>CM32*(1-'Table de mortalité H'!$AC66)</f>
        <v>1.6652005166542697E-2</v>
      </c>
      <c r="CO32" s="16">
        <f>CN32*(1-'Table de mortalité H'!$AC66)</f>
        <v>1.6485485114877269E-2</v>
      </c>
      <c r="CP32" s="16">
        <f>CO32*(1-'Table de mortalité H'!$AC66)</f>
        <v>1.6320630263728497E-2</v>
      </c>
      <c r="CQ32" s="16">
        <f>CP32*(1-'Table de mortalité H'!$AC66)</f>
        <v>1.6157423961091211E-2</v>
      </c>
      <c r="CR32" s="16">
        <f>CQ32*(1-'Table de mortalité H'!$AC66)</f>
        <v>1.5995849721480299E-2</v>
      </c>
      <c r="CS32" s="16">
        <f>CR32*(1-'Table de mortalité H'!$AC66)</f>
        <v>1.5835891224265496E-2</v>
      </c>
      <c r="CT32" s="16">
        <f>CS32*(1-'Table de mortalité H'!$AC66)</f>
        <v>1.5677532312022843E-2</v>
      </c>
      <c r="CU32" s="16">
        <f>CT32*(1-'Table de mortalité H'!$AC66)</f>
        <v>1.5520756988902614E-2</v>
      </c>
      <c r="CV32" s="16">
        <f>CU32*(1-'Table de mortalité H'!$AC66)</f>
        <v>1.5365549419013589E-2</v>
      </c>
      <c r="CW32" s="16">
        <f>CV32*(1-'Table de mortalité H'!$AC66)</f>
        <v>1.5211893924823453E-2</v>
      </c>
      <c r="CX32" s="16">
        <f>CW32*(1-'Table de mortalité H'!$AC66)</f>
        <v>1.5059774985575218E-2</v>
      </c>
      <c r="CY32" s="16">
        <f>CX32*(1-'Table de mortalité H'!$AC66)</f>
        <v>1.4909177235719466E-2</v>
      </c>
      <c r="CZ32" s="16">
        <f>CY32*(1-'Table de mortalité H'!$AC66)</f>
        <v>1.4760085463362271E-2</v>
      </c>
      <c r="DA32" s="16">
        <f>CZ32*(1-'Table de mortalité H'!$AC66)</f>
        <v>1.4612484608728649E-2</v>
      </c>
      <c r="DB32" s="16">
        <f>DA32*(1-'Table de mortalité H'!$AC66)</f>
        <v>1.4466359762641363E-2</v>
      </c>
      <c r="DC32" s="16">
        <f>DB32*(1-'Table de mortalité H'!$AC66)</f>
        <v>1.432169616501495E-2</v>
      </c>
      <c r="DD32" s="16">
        <f>DC32*(1-'Table de mortalité H'!$AC66)</f>
        <v>1.41784792033648E-2</v>
      </c>
      <c r="DE32" s="16">
        <f>DD32*(1-'Table de mortalité H'!$AC66)</f>
        <v>1.4036694411331152E-2</v>
      </c>
      <c r="DF32" s="16">
        <f>DE32*(1-'Table de mortalité H'!$AC66)</f>
        <v>1.3896327467217841E-2</v>
      </c>
      <c r="DG32" s="16">
        <f>DF32*(1-'Table de mortalité H'!$AC66)</f>
        <v>1.3757364192545663E-2</v>
      </c>
      <c r="DH32" s="16">
        <f>DG32*(1-'Table de mortalité H'!$AC66)</f>
        <v>1.3619790550620205E-2</v>
      </c>
      <c r="DI32" s="16">
        <f>DH32*(1-'Table de mortalité H'!$AC66)</f>
        <v>1.3483592645114003E-2</v>
      </c>
      <c r="DJ32" s="16">
        <f>DI32*(1-'Table de mortalité H'!$AC66)</f>
        <v>1.3348756718662863E-2</v>
      </c>
      <c r="DK32" s="16">
        <f>DJ32*(1-'Table de mortalité H'!$AC66)</f>
        <v>1.3215269151476234E-2</v>
      </c>
    </row>
    <row r="33" spans="1:115" x14ac:dyDescent="0.2">
      <c r="A33" s="16"/>
      <c r="B33" s="16">
        <v>80</v>
      </c>
      <c r="C33" s="16"/>
      <c r="D33" s="16">
        <f>'Table de mortalité H'!AG67</f>
        <v>4.9577000000000003E-2</v>
      </c>
      <c r="E33" s="16">
        <f>'Table de mortalité H'!AH67</f>
        <v>4.8521009900000002E-2</v>
      </c>
      <c r="F33" s="16">
        <f>'Table de mortalité H'!AI67</f>
        <v>4.7531181298040001E-2</v>
      </c>
      <c r="G33" s="16">
        <f>'Table de mortalité H'!AJ67</f>
        <v>4.6604323262728224E-2</v>
      </c>
      <c r="H33" s="16">
        <f>'Table de mortalité H'!AK67</f>
        <v>4.5732822417715202E-2</v>
      </c>
      <c r="I33" s="16">
        <f>'Table de mortalité H'!AL67</f>
        <v>4.4918778178679869E-2</v>
      </c>
      <c r="J33" s="16">
        <f>'Table de mortalité H'!AM67</f>
        <v>4.4159650827460178E-2</v>
      </c>
      <c r="K33" s="16">
        <f>'Table de mortalité H'!AN67</f>
        <v>4.344868044913807E-2</v>
      </c>
      <c r="L33" s="16">
        <f>'Table de mortalité H'!AO67</f>
        <v>4.2783915638266258E-2</v>
      </c>
      <c r="M33" s="16">
        <f>'Table de mortalité H'!AP67</f>
        <v>4.2163548861511399E-2</v>
      </c>
      <c r="N33" s="16">
        <f>'Table de mortalité H'!AQ67</f>
        <v>4.1585908242108692E-2</v>
      </c>
      <c r="O33" s="16">
        <f>'Table de mortalité H'!AR67</f>
        <v>4.104529143496128E-2</v>
      </c>
      <c r="P33" s="16">
        <f>'Table de mortalité H'!AS67</f>
        <v>4.0536329821167762E-2</v>
      </c>
      <c r="Q33" s="16">
        <f>'Table de mortalité H'!AT67</f>
        <v>4.005800112927798E-2</v>
      </c>
      <c r="R33" s="16">
        <f>'Table de mortalité H'!AU67</f>
        <v>3.9605345716517137E-2</v>
      </c>
      <c r="S33" s="16">
        <f>'Table de mortalité H'!AV67</f>
        <v>3.917760798277875E-2</v>
      </c>
      <c r="T33" s="16">
        <f>'Table de mortalité H'!AW67</f>
        <v>3.8766243098959575E-2</v>
      </c>
      <c r="U33" s="16">
        <f>'Table de mortalité H'!AX67</f>
        <v>3.837082741935019E-2</v>
      </c>
      <c r="V33" s="16">
        <f>'Table de mortalité H'!AY67</f>
        <v>3.7983282062414754E-2</v>
      </c>
      <c r="W33" s="16">
        <f>'Table de mortalité H'!AZ67</f>
        <v>3.7603449241790605E-2</v>
      </c>
      <c r="X33" s="16">
        <f>'Table de mortalité H'!BA67</f>
        <v>3.7227414749372696E-2</v>
      </c>
      <c r="Y33" s="16">
        <f>'Table de mortalité H'!BB67</f>
        <v>3.6855140601878972E-2</v>
      </c>
      <c r="Z33" s="16">
        <f>'Table de mortalité H'!BC67</f>
        <v>3.6486589195860182E-2</v>
      </c>
      <c r="AA33" s="16">
        <f>'Table de mortalité H'!BD67</f>
        <v>3.6121723303901579E-2</v>
      </c>
      <c r="AB33" s="16">
        <f>'Table de mortalité H'!BE67</f>
        <v>3.5760506070862563E-2</v>
      </c>
      <c r="AC33" s="16">
        <f>'Table de mortalité H'!BF67</f>
        <v>3.5402901010153941E-2</v>
      </c>
      <c r="AD33" s="16">
        <f>'Table de mortalité H'!BG67</f>
        <v>3.5048872000052404E-2</v>
      </c>
      <c r="AE33" s="16">
        <f>'Table de mortalité H'!BH67</f>
        <v>3.4698383280051877E-2</v>
      </c>
      <c r="AF33" s="16">
        <f>'Table de mortalité H'!BI67</f>
        <v>3.4351399447251359E-2</v>
      </c>
      <c r="AG33" s="16">
        <f>AF33*(1-'Table de mortalité H'!$AC67)</f>
        <v>3.4007885452778844E-2</v>
      </c>
      <c r="AH33" s="16">
        <f>AG33*(1-'Table de mortalité H'!$AC67)</f>
        <v>3.3667806598251054E-2</v>
      </c>
      <c r="AI33" s="16">
        <f>AH33*(1-'Table de mortalité H'!$AC67)</f>
        <v>3.3331128532268543E-2</v>
      </c>
      <c r="AJ33" s="16">
        <f>AI33*(1-'Table de mortalité H'!$AC67)</f>
        <v>3.2997817246945858E-2</v>
      </c>
      <c r="AK33" s="16">
        <f>AJ33*(1-'Table de mortalité H'!$AC67)</f>
        <v>3.2667839074476401E-2</v>
      </c>
      <c r="AL33" s="16">
        <f>AK33*(1-'Table de mortalité H'!$AC67)</f>
        <v>3.2341160683731635E-2</v>
      </c>
      <c r="AM33" s="16">
        <f>AL33*(1-'Table de mortalité H'!$AC67)</f>
        <v>3.2017749076894315E-2</v>
      </c>
      <c r="AN33" s="16">
        <f>AM33*(1-'Table de mortalité H'!$AC67)</f>
        <v>3.1697571586125371E-2</v>
      </c>
      <c r="AO33" s="16">
        <f>AN33*(1-'Table de mortalité H'!$AC67)</f>
        <v>3.1380595870264115E-2</v>
      </c>
      <c r="AP33" s="16">
        <f>AO33*(1-'Table de mortalité H'!$AC67)</f>
        <v>3.1066789911561473E-2</v>
      </c>
      <c r="AQ33" s="16">
        <f>AP33*(1-'Table de mortalité H'!$AC67)</f>
        <v>3.0756122012445857E-2</v>
      </c>
      <c r="AR33" s="16">
        <f>AQ33*(1-'Table de mortalité H'!$AC67)</f>
        <v>3.0448560792321399E-2</v>
      </c>
      <c r="AS33" s="16">
        <f>AR33*(1-'Table de mortalité H'!$AC67)</f>
        <v>3.0144075184398184E-2</v>
      </c>
      <c r="AT33" s="16">
        <f>AS33*(1-'Table de mortalité H'!$AC67)</f>
        <v>2.9842634432554201E-2</v>
      </c>
      <c r="AU33" s="16">
        <f>AT33*(1-'Table de mortalité H'!$AC67)</f>
        <v>2.9544208088228659E-2</v>
      </c>
      <c r="AV33" s="16">
        <f>AU33*(1-'Table de mortalité H'!$AC67)</f>
        <v>2.9248766007346372E-2</v>
      </c>
      <c r="AW33" s="16">
        <f>AV33*(1-'Table de mortalité H'!$AC67)</f>
        <v>2.8956278347272907E-2</v>
      </c>
      <c r="AX33" s="16">
        <f>AW33*(1-'Table de mortalité H'!$AC67)</f>
        <v>2.8666715563800179E-2</v>
      </c>
      <c r="AY33" s="16">
        <f>AX33*(1-'Table de mortalité H'!$AC67)</f>
        <v>2.8380048408162176E-2</v>
      </c>
      <c r="AZ33" s="16">
        <f>AY33*(1-'Table de mortalité H'!$AC67)</f>
        <v>2.8096247924080553E-2</v>
      </c>
      <c r="BA33" s="16">
        <f>AZ33*(1-'Table de mortalité H'!$AC67)</f>
        <v>2.7815285444839747E-2</v>
      </c>
      <c r="BB33" s="16">
        <f>BA33*(1-'Table de mortalité H'!$AC67)</f>
        <v>2.7537132590391349E-2</v>
      </c>
      <c r="BC33" s="16">
        <f>BB33*(1-'Table de mortalité H'!$AC67)</f>
        <v>2.7261761264487434E-2</v>
      </c>
      <c r="BD33" s="16">
        <f>BC33*(1-'Table de mortalité H'!$AC67)</f>
        <v>2.6989143651842559E-2</v>
      </c>
      <c r="BE33" s="16">
        <f>BD33*(1-'Table de mortalité H'!$AC67)</f>
        <v>2.6719252215324132E-2</v>
      </c>
      <c r="BF33" s="16">
        <f>BE33*(1-'Table de mortalité H'!$AC67)</f>
        <v>2.6452059693170892E-2</v>
      </c>
      <c r="BG33" s="16">
        <f>BF33*(1-'Table de mortalité H'!$AC67)</f>
        <v>2.6187539096239183E-2</v>
      </c>
      <c r="BH33" s="16">
        <f>BG33*(1-'Table de mortalité H'!$AC67)</f>
        <v>2.592566370527679E-2</v>
      </c>
      <c r="BI33" s="16">
        <f>BH33*(1-'Table de mortalité H'!$AC67)</f>
        <v>2.5666407068224022E-2</v>
      </c>
      <c r="BJ33" s="16">
        <f>BI33*(1-'Table de mortalité H'!$AC67)</f>
        <v>2.5409742997541781E-2</v>
      </c>
      <c r="BK33" s="16">
        <f>BJ33*(1-'Table de mortalité H'!$AC67)</f>
        <v>2.5155645567566363E-2</v>
      </c>
      <c r="BL33" s="16">
        <f>BK33*(1-'Table de mortalité H'!$AC67)</f>
        <v>2.4904089111890699E-2</v>
      </c>
      <c r="BM33" s="16">
        <f>BL33*(1-'Table de mortalité H'!$AC67)</f>
        <v>2.4655048220771792E-2</v>
      </c>
      <c r="BN33" s="16">
        <f>BM33*(1-'Table de mortalité H'!$AC67)</f>
        <v>2.4408497738564072E-2</v>
      </c>
      <c r="BO33" s="16">
        <f>BN33*(1-'Table de mortalité H'!$AC67)</f>
        <v>2.4164412761178432E-2</v>
      </c>
      <c r="BP33" s="16">
        <f>BO33*(1-'Table de mortalité H'!$AC67)</f>
        <v>2.3922768633566648E-2</v>
      </c>
      <c r="BQ33" s="16">
        <f>BP33*(1-'Table de mortalité H'!$AC67)</f>
        <v>2.3683540947230981E-2</v>
      </c>
      <c r="BR33" s="16">
        <f>BQ33*(1-'Table de mortalité H'!$AC67)</f>
        <v>2.3446705537758669E-2</v>
      </c>
      <c r="BS33" s="16">
        <f>BR33*(1-'Table de mortalité H'!$AC67)</f>
        <v>2.3212238482381083E-2</v>
      </c>
      <c r="BT33" s="16">
        <f>BS33*(1-'Table de mortalité H'!$AC67)</f>
        <v>2.2980116097557273E-2</v>
      </c>
      <c r="BU33" s="16">
        <f>BT33*(1-'Table de mortalité H'!$AC67)</f>
        <v>2.2750314936581702E-2</v>
      </c>
      <c r="BV33" s="16">
        <f>BU33*(1-'Table de mortalité H'!$AC67)</f>
        <v>2.2522811787215883E-2</v>
      </c>
      <c r="BW33" s="16">
        <f>BV33*(1-'Table de mortalité H'!$AC67)</f>
        <v>2.2297583669343726E-2</v>
      </c>
      <c r="BX33" s="16">
        <f>BW33*(1-'Table de mortalité H'!$AC67)</f>
        <v>2.2074607832650289E-2</v>
      </c>
      <c r="BY33" s="16">
        <f>BX33*(1-'Table de mortalité H'!$AC67)</f>
        <v>2.1853861754323786E-2</v>
      </c>
      <c r="BZ33" s="16">
        <f>BY33*(1-'Table de mortalité H'!$AC67)</f>
        <v>2.1635323136780547E-2</v>
      </c>
      <c r="CA33" s="16">
        <f>BZ33*(1-'Table de mortalité H'!$AC67)</f>
        <v>2.1418969905412741E-2</v>
      </c>
      <c r="CB33" s="16">
        <f>CA33*(1-'Table de mortalité H'!$AC67)</f>
        <v>2.1204780206358614E-2</v>
      </c>
      <c r="CC33" s="16">
        <f>CB33*(1-'Table de mortalité H'!$AC67)</f>
        <v>2.0992732404295028E-2</v>
      </c>
      <c r="CD33" s="16">
        <f>CC33*(1-'Table de mortalité H'!$AC67)</f>
        <v>2.0782805080252077E-2</v>
      </c>
      <c r="CE33" s="16">
        <f>CD33*(1-'Table de mortalité H'!$AC67)</f>
        <v>2.0574977029449555E-2</v>
      </c>
      <c r="CF33" s="16">
        <f>CE33*(1-'Table de mortalité H'!$AC67)</f>
        <v>2.0369227259155059E-2</v>
      </c>
      <c r="CG33" s="16">
        <f>CF33*(1-'Table de mortalité H'!$AC67)</f>
        <v>2.0165534986563507E-2</v>
      </c>
      <c r="CH33" s="16">
        <f>CG33*(1-'Table de mortalité H'!$AC67)</f>
        <v>1.9963879636697872E-2</v>
      </c>
      <c r="CI33" s="16">
        <f>CH33*(1-'Table de mortalité H'!$AC67)</f>
        <v>1.9764240840330894E-2</v>
      </c>
      <c r="CJ33" s="16">
        <f>CI33*(1-'Table de mortalité H'!$AC67)</f>
        <v>1.9566598431927585E-2</v>
      </c>
      <c r="CK33" s="16">
        <f>CJ33*(1-'Table de mortalité H'!$AC67)</f>
        <v>1.9370932447608308E-2</v>
      </c>
      <c r="CL33" s="16">
        <f>CK33*(1-'Table de mortalité H'!$AC67)</f>
        <v>1.9177223123132227E-2</v>
      </c>
      <c r="CM33" s="16">
        <f>CL33*(1-'Table de mortalité H'!$AC67)</f>
        <v>1.8985450891900905E-2</v>
      </c>
      <c r="CN33" s="16">
        <f>CM33*(1-'Table de mortalité H'!$AC67)</f>
        <v>1.8795596382981894E-2</v>
      </c>
      <c r="CO33" s="16">
        <f>CN33*(1-'Table de mortalité H'!$AC67)</f>
        <v>1.8607640419152076E-2</v>
      </c>
      <c r="CP33" s="16">
        <f>CO33*(1-'Table de mortalité H'!$AC67)</f>
        <v>1.8421564014960555E-2</v>
      </c>
      <c r="CQ33" s="16">
        <f>CP33*(1-'Table de mortalité H'!$AC67)</f>
        <v>1.823734837481095E-2</v>
      </c>
      <c r="CR33" s="16">
        <f>CQ33*(1-'Table de mortalité H'!$AC67)</f>
        <v>1.805497489106284E-2</v>
      </c>
      <c r="CS33" s="16">
        <f>CR33*(1-'Table de mortalité H'!$AC67)</f>
        <v>1.7874425142152209E-2</v>
      </c>
      <c r="CT33" s="16">
        <f>CS33*(1-'Table de mortalité H'!$AC67)</f>
        <v>1.7695680890730689E-2</v>
      </c>
      <c r="CU33" s="16">
        <f>CT33*(1-'Table de mortalité H'!$AC67)</f>
        <v>1.7518724081823381E-2</v>
      </c>
      <c r="CV33" s="16">
        <f>CU33*(1-'Table de mortalité H'!$AC67)</f>
        <v>1.7343536841005147E-2</v>
      </c>
      <c r="CW33" s="16">
        <f>CV33*(1-'Table de mortalité H'!$AC67)</f>
        <v>1.7170101472595095E-2</v>
      </c>
      <c r="CX33" s="16">
        <f>CW33*(1-'Table de mortalité H'!$AC67)</f>
        <v>1.6998400457869146E-2</v>
      </c>
      <c r="CY33" s="16">
        <f>CX33*(1-'Table de mortalité H'!$AC67)</f>
        <v>1.6828416453290453E-2</v>
      </c>
      <c r="CZ33" s="16">
        <f>CY33*(1-'Table de mortalité H'!$AC67)</f>
        <v>1.6660132288757547E-2</v>
      </c>
      <c r="DA33" s="16">
        <f>CZ33*(1-'Table de mortalité H'!$AC67)</f>
        <v>1.649353096586997E-2</v>
      </c>
      <c r="DB33" s="16">
        <f>DA33*(1-'Table de mortalité H'!$AC67)</f>
        <v>1.6328595656211271E-2</v>
      </c>
      <c r="DC33" s="16">
        <f>DB33*(1-'Table de mortalité H'!$AC67)</f>
        <v>1.6165309699649157E-2</v>
      </c>
      <c r="DD33" s="16">
        <f>DC33*(1-'Table de mortalité H'!$AC67)</f>
        <v>1.6003656602652665E-2</v>
      </c>
      <c r="DE33" s="16">
        <f>DD33*(1-'Table de mortalité H'!$AC67)</f>
        <v>1.5843620036626139E-2</v>
      </c>
      <c r="DF33" s="16">
        <f>DE33*(1-'Table de mortalité H'!$AC67)</f>
        <v>1.5685183836259876E-2</v>
      </c>
      <c r="DG33" s="16">
        <f>DF33*(1-'Table de mortalité H'!$AC67)</f>
        <v>1.5528331997897276E-2</v>
      </c>
      <c r="DH33" s="16">
        <f>DG33*(1-'Table de mortalité H'!$AC67)</f>
        <v>1.5373048677918303E-2</v>
      </c>
      <c r="DI33" s="16">
        <f>DH33*(1-'Table de mortalité H'!$AC67)</f>
        <v>1.5219318191139121E-2</v>
      </c>
      <c r="DJ33" s="16">
        <f>DI33*(1-'Table de mortalité H'!$AC67)</f>
        <v>1.506712500922773E-2</v>
      </c>
      <c r="DK33" s="16">
        <f>DJ33*(1-'Table de mortalité H'!$AC67)</f>
        <v>1.4916453759135452E-2</v>
      </c>
    </row>
    <row r="34" spans="1:115" x14ac:dyDescent="0.2">
      <c r="A34" s="16"/>
      <c r="B34" s="16">
        <v>81</v>
      </c>
      <c r="C34" s="16"/>
      <c r="D34" s="16">
        <f>'Table de mortalité H'!AG68</f>
        <v>5.5502800000000005E-2</v>
      </c>
      <c r="E34" s="16">
        <f>'Table de mortalité H'!AH68</f>
        <v>5.4331690920000002E-2</v>
      </c>
      <c r="F34" s="16">
        <f>'Table de mortalité H'!AI68</f>
        <v>5.3228757594324001E-2</v>
      </c>
      <c r="G34" s="16">
        <f>'Table de mortalité H'!AJ68</f>
        <v>5.2190796821234682E-2</v>
      </c>
      <c r="H34" s="16">
        <f>'Table de mortalité H'!AK68</f>
        <v>5.1220048000359716E-2</v>
      </c>
      <c r="I34" s="16">
        <f>'Table de mortalité H'!AL68</f>
        <v>5.030833114595331E-2</v>
      </c>
      <c r="J34" s="16">
        <f>'Table de mortalité H'!AM68</f>
        <v>4.9458120349586694E-2</v>
      </c>
      <c r="K34" s="16">
        <f>'Table de mortalité H'!AN68</f>
        <v>4.8661844611958348E-2</v>
      </c>
      <c r="L34" s="16">
        <f>'Table de mortalité H'!AO68</f>
        <v>4.7917318389395384E-2</v>
      </c>
      <c r="M34" s="16">
        <f>'Table de mortalité H'!AP68</f>
        <v>4.7222517272749155E-2</v>
      </c>
      <c r="N34" s="16">
        <f>'Table de mortalité H'!AQ68</f>
        <v>4.6570846534385216E-2</v>
      </c>
      <c r="O34" s="16">
        <f>'Table de mortalité H'!AR68</f>
        <v>4.5960768444784771E-2</v>
      </c>
      <c r="P34" s="16">
        <f>'Table de mortalité H'!AS68</f>
        <v>4.5390854916069444E-2</v>
      </c>
      <c r="Q34" s="16">
        <f>'Table de mortalité H'!AT68</f>
        <v>4.4855242828059826E-2</v>
      </c>
      <c r="R34" s="16">
        <f>'Table de mortalité H'!AU68</f>
        <v>4.4348378584102753E-2</v>
      </c>
      <c r="S34" s="16">
        <f>'Table de mortalité H'!AV68</f>
        <v>4.3864981257536032E-2</v>
      </c>
      <c r="T34" s="16">
        <f>'Table de mortalité H'!AW68</f>
        <v>4.3404398954331902E-2</v>
      </c>
      <c r="U34" s="16">
        <f>'Table de mortalité H'!AX68</f>
        <v>4.2961674084997716E-2</v>
      </c>
      <c r="V34" s="16">
        <f>'Table de mortalité H'!AY68</f>
        <v>4.2527761176739239E-2</v>
      </c>
      <c r="W34" s="16">
        <f>'Table de mortalité H'!AZ68</f>
        <v>4.2102483564971843E-2</v>
      </c>
      <c r="X34" s="16">
        <f>'Table de mortalité H'!BA68</f>
        <v>4.1681458729322121E-2</v>
      </c>
      <c r="Y34" s="16">
        <f>'Table de mortalité H'!BB68</f>
        <v>4.1264644142028899E-2</v>
      </c>
      <c r="Z34" s="16">
        <f>'Table de mortalité H'!BC68</f>
        <v>4.0851997700608607E-2</v>
      </c>
      <c r="AA34" s="16">
        <f>'Table de mortalité H'!BD68</f>
        <v>4.0443477723602524E-2</v>
      </c>
      <c r="AB34" s="16">
        <f>'Table de mortalité H'!BE68</f>
        <v>4.0039042946366496E-2</v>
      </c>
      <c r="AC34" s="16">
        <f>'Table de mortalité H'!BF68</f>
        <v>3.9638652516902829E-2</v>
      </c>
      <c r="AD34" s="16">
        <f>'Table de mortalité H'!BG68</f>
        <v>3.9242265991733798E-2</v>
      </c>
      <c r="AE34" s="16">
        <f>'Table de mortalité H'!BH68</f>
        <v>3.8849843331816458E-2</v>
      </c>
      <c r="AF34" s="16">
        <f>'Table de mortalité H'!BI68</f>
        <v>3.8461344898498291E-2</v>
      </c>
      <c r="AG34" s="16">
        <f>AF34*(1-'Table de mortalité H'!$AC68)</f>
        <v>3.8076731449513311E-2</v>
      </c>
      <c r="AH34" s="16">
        <f>AG34*(1-'Table de mortalité H'!$AC68)</f>
        <v>3.7695964135018176E-2</v>
      </c>
      <c r="AI34" s="16">
        <f>AH34*(1-'Table de mortalité H'!$AC68)</f>
        <v>3.7319004493667991E-2</v>
      </c>
      <c r="AJ34" s="16">
        <f>AI34*(1-'Table de mortalité H'!$AC68)</f>
        <v>3.6945814448731309E-2</v>
      </c>
      <c r="AK34" s="16">
        <f>AJ34*(1-'Table de mortalité H'!$AC68)</f>
        <v>3.6576356304243995E-2</v>
      </c>
      <c r="AL34" s="16">
        <f>AK34*(1-'Table de mortalité H'!$AC68)</f>
        <v>3.6210592741201558E-2</v>
      </c>
      <c r="AM34" s="16">
        <f>AL34*(1-'Table de mortalité H'!$AC68)</f>
        <v>3.5848486813789542E-2</v>
      </c>
      <c r="AN34" s="16">
        <f>AM34*(1-'Table de mortalité H'!$AC68)</f>
        <v>3.5490001945651647E-2</v>
      </c>
      <c r="AO34" s="16">
        <f>AN34*(1-'Table de mortalité H'!$AC68)</f>
        <v>3.5135101926195129E-2</v>
      </c>
      <c r="AP34" s="16">
        <f>AO34*(1-'Table de mortalité H'!$AC68)</f>
        <v>3.4783750906933177E-2</v>
      </c>
      <c r="AQ34" s="16">
        <f>AP34*(1-'Table de mortalité H'!$AC68)</f>
        <v>3.4435913397863845E-2</v>
      </c>
      <c r="AR34" s="16">
        <f>AQ34*(1-'Table de mortalité H'!$AC68)</f>
        <v>3.4091554263885208E-2</v>
      </c>
      <c r="AS34" s="16">
        <f>AR34*(1-'Table de mortalité H'!$AC68)</f>
        <v>3.3750638721246354E-2</v>
      </c>
      <c r="AT34" s="16">
        <f>AS34*(1-'Table de mortalité H'!$AC68)</f>
        <v>3.3413132334033889E-2</v>
      </c>
      <c r="AU34" s="16">
        <f>AT34*(1-'Table de mortalité H'!$AC68)</f>
        <v>3.3079001010693547E-2</v>
      </c>
      <c r="AV34" s="16">
        <f>AU34*(1-'Table de mortalité H'!$AC68)</f>
        <v>3.2748211000586613E-2</v>
      </c>
      <c r="AW34" s="16">
        <f>AV34*(1-'Table de mortalité H'!$AC68)</f>
        <v>3.2420728890580744E-2</v>
      </c>
      <c r="AX34" s="16">
        <f>AW34*(1-'Table de mortalité H'!$AC68)</f>
        <v>3.2096521601674935E-2</v>
      </c>
      <c r="AY34" s="16">
        <f>AX34*(1-'Table de mortalité H'!$AC68)</f>
        <v>3.1775556385658182E-2</v>
      </c>
      <c r="AZ34" s="16">
        <f>AY34*(1-'Table de mortalité H'!$AC68)</f>
        <v>3.14578008218016E-2</v>
      </c>
      <c r="BA34" s="16">
        <f>AZ34*(1-'Table de mortalité H'!$AC68)</f>
        <v>3.1143222813583584E-2</v>
      </c>
      <c r="BB34" s="16">
        <f>BA34*(1-'Table de mortalité H'!$AC68)</f>
        <v>3.0831790585447747E-2</v>
      </c>
      <c r="BC34" s="16">
        <f>BB34*(1-'Table de mortalité H'!$AC68)</f>
        <v>3.052347267959327E-2</v>
      </c>
      <c r="BD34" s="16">
        <f>BC34*(1-'Table de mortalité H'!$AC68)</f>
        <v>3.0218237952797336E-2</v>
      </c>
      <c r="BE34" s="16">
        <f>BD34*(1-'Table de mortalité H'!$AC68)</f>
        <v>2.9916055573269363E-2</v>
      </c>
      <c r="BF34" s="16">
        <f>BE34*(1-'Table de mortalité H'!$AC68)</f>
        <v>2.9616895017536671E-2</v>
      </c>
      <c r="BG34" s="16">
        <f>BF34*(1-'Table de mortalité H'!$AC68)</f>
        <v>2.9320726067361302E-2</v>
      </c>
      <c r="BH34" s="16">
        <f>BG34*(1-'Table de mortalité H'!$AC68)</f>
        <v>2.9027518806687688E-2</v>
      </c>
      <c r="BI34" s="16">
        <f>BH34*(1-'Table de mortalité H'!$AC68)</f>
        <v>2.873724361862081E-2</v>
      </c>
      <c r="BJ34" s="16">
        <f>BI34*(1-'Table de mortalité H'!$AC68)</f>
        <v>2.84498711824346E-2</v>
      </c>
      <c r="BK34" s="16">
        <f>BJ34*(1-'Table de mortalité H'!$AC68)</f>
        <v>2.8165372470610253E-2</v>
      </c>
      <c r="BL34" s="16">
        <f>BK34*(1-'Table de mortalité H'!$AC68)</f>
        <v>2.7883718745904149E-2</v>
      </c>
      <c r="BM34" s="16">
        <f>BL34*(1-'Table de mortalité H'!$AC68)</f>
        <v>2.7604881558445107E-2</v>
      </c>
      <c r="BN34" s="16">
        <f>BM34*(1-'Table de mortalité H'!$AC68)</f>
        <v>2.7328832742860656E-2</v>
      </c>
      <c r="BO34" s="16">
        <f>BN34*(1-'Table de mortalité H'!$AC68)</f>
        <v>2.7055544415432051E-2</v>
      </c>
      <c r="BP34" s="16">
        <f>BO34*(1-'Table de mortalité H'!$AC68)</f>
        <v>2.6784988971277731E-2</v>
      </c>
      <c r="BQ34" s="16">
        <f>BP34*(1-'Table de mortalité H'!$AC68)</f>
        <v>2.6517139081564955E-2</v>
      </c>
      <c r="BR34" s="16">
        <f>BQ34*(1-'Table de mortalité H'!$AC68)</f>
        <v>2.6251967690749306E-2</v>
      </c>
      <c r="BS34" s="16">
        <f>BR34*(1-'Table de mortalité H'!$AC68)</f>
        <v>2.5989448013841811E-2</v>
      </c>
      <c r="BT34" s="16">
        <f>BS34*(1-'Table de mortalité H'!$AC68)</f>
        <v>2.5729553533703393E-2</v>
      </c>
      <c r="BU34" s="16">
        <f>BT34*(1-'Table de mortalité H'!$AC68)</f>
        <v>2.547225799836636E-2</v>
      </c>
      <c r="BV34" s="16">
        <f>BU34*(1-'Table de mortalité H'!$AC68)</f>
        <v>2.5217535418382696E-2</v>
      </c>
      <c r="BW34" s="16">
        <f>BV34*(1-'Table de mortalité H'!$AC68)</f>
        <v>2.4965360064198867E-2</v>
      </c>
      <c r="BX34" s="16">
        <f>BW34*(1-'Table de mortalité H'!$AC68)</f>
        <v>2.4715706463556877E-2</v>
      </c>
      <c r="BY34" s="16">
        <f>BX34*(1-'Table de mortalité H'!$AC68)</f>
        <v>2.4468549398921308E-2</v>
      </c>
      <c r="BZ34" s="16">
        <f>BY34*(1-'Table de mortalité H'!$AC68)</f>
        <v>2.4223863904932096E-2</v>
      </c>
      <c r="CA34" s="16">
        <f>BZ34*(1-'Table de mortalité H'!$AC68)</f>
        <v>2.3981625265882774E-2</v>
      </c>
      <c r="CB34" s="16">
        <f>CA34*(1-'Table de mortalité H'!$AC68)</f>
        <v>2.3741809013223945E-2</v>
      </c>
      <c r="CC34" s="16">
        <f>CB34*(1-'Table de mortalité H'!$AC68)</f>
        <v>2.3504390923091707E-2</v>
      </c>
      <c r="CD34" s="16">
        <f>CC34*(1-'Table de mortalité H'!$AC68)</f>
        <v>2.326934701386079E-2</v>
      </c>
      <c r="CE34" s="16">
        <f>CD34*(1-'Table de mortalité H'!$AC68)</f>
        <v>2.3036653543722183E-2</v>
      </c>
      <c r="CF34" s="16">
        <f>CE34*(1-'Table de mortalité H'!$AC68)</f>
        <v>2.2806287008284961E-2</v>
      </c>
      <c r="CG34" s="16">
        <f>CF34*(1-'Table de mortalité H'!$AC68)</f>
        <v>2.257822413820211E-2</v>
      </c>
      <c r="CH34" s="16">
        <f>CG34*(1-'Table de mortalité H'!$AC68)</f>
        <v>2.2352441896820088E-2</v>
      </c>
      <c r="CI34" s="16">
        <f>CH34*(1-'Table de mortalité H'!$AC68)</f>
        <v>2.2128917477851888E-2</v>
      </c>
      <c r="CJ34" s="16">
        <f>CI34*(1-'Table de mortalité H'!$AC68)</f>
        <v>2.190762830307337E-2</v>
      </c>
      <c r="CK34" s="16">
        <f>CJ34*(1-'Table de mortalité H'!$AC68)</f>
        <v>2.1688552020042638E-2</v>
      </c>
      <c r="CL34" s="16">
        <f>CK34*(1-'Table de mortalité H'!$AC68)</f>
        <v>2.147166649984221E-2</v>
      </c>
      <c r="CM34" s="16">
        <f>CL34*(1-'Table de mortalité H'!$AC68)</f>
        <v>2.1256949834843789E-2</v>
      </c>
      <c r="CN34" s="16">
        <f>CM34*(1-'Table de mortalité H'!$AC68)</f>
        <v>2.104438033649535E-2</v>
      </c>
      <c r="CO34" s="16">
        <f>CN34*(1-'Table de mortalité H'!$AC68)</f>
        <v>2.0833936533130398E-2</v>
      </c>
      <c r="CP34" s="16">
        <f>CO34*(1-'Table de mortalité H'!$AC68)</f>
        <v>2.0625597167799093E-2</v>
      </c>
      <c r="CQ34" s="16">
        <f>CP34*(1-'Table de mortalité H'!$AC68)</f>
        <v>2.0419341196121103E-2</v>
      </c>
      <c r="CR34" s="16">
        <f>CQ34*(1-'Table de mortalité H'!$AC68)</f>
        <v>2.0215147784159893E-2</v>
      </c>
      <c r="CS34" s="16">
        <f>CR34*(1-'Table de mortalité H'!$AC68)</f>
        <v>2.0012996306318292E-2</v>
      </c>
      <c r="CT34" s="16">
        <f>CS34*(1-'Table de mortalité H'!$AC68)</f>
        <v>1.981286634325511E-2</v>
      </c>
      <c r="CU34" s="16">
        <f>CT34*(1-'Table de mortalité H'!$AC68)</f>
        <v>1.961473767982256E-2</v>
      </c>
      <c r="CV34" s="16">
        <f>CU34*(1-'Table de mortalité H'!$AC68)</f>
        <v>1.9418590303024334E-2</v>
      </c>
      <c r="CW34" s="16">
        <f>CV34*(1-'Table de mortalité H'!$AC68)</f>
        <v>1.922440439999409E-2</v>
      </c>
      <c r="CX34" s="16">
        <f>CW34*(1-'Table de mortalité H'!$AC68)</f>
        <v>1.903216035599415E-2</v>
      </c>
      <c r="CY34" s="16">
        <f>CX34*(1-'Table de mortalité H'!$AC68)</f>
        <v>1.8841838752434208E-2</v>
      </c>
      <c r="CZ34" s="16">
        <f>CY34*(1-'Table de mortalité H'!$AC68)</f>
        <v>1.8653420364909867E-2</v>
      </c>
      <c r="DA34" s="16">
        <f>CZ34*(1-'Table de mortalité H'!$AC68)</f>
        <v>1.8466886161260767E-2</v>
      </c>
      <c r="DB34" s="16">
        <f>DA34*(1-'Table de mortalité H'!$AC68)</f>
        <v>1.828221729964816E-2</v>
      </c>
      <c r="DC34" s="16">
        <f>DB34*(1-'Table de mortalité H'!$AC68)</f>
        <v>1.8099395126651679E-2</v>
      </c>
      <c r="DD34" s="16">
        <f>DC34*(1-'Table de mortalité H'!$AC68)</f>
        <v>1.7918401175385162E-2</v>
      </c>
      <c r="DE34" s="16">
        <f>DD34*(1-'Table de mortalité H'!$AC68)</f>
        <v>1.7739217163631311E-2</v>
      </c>
      <c r="DF34" s="16">
        <f>DE34*(1-'Table de mortalité H'!$AC68)</f>
        <v>1.7561824991994997E-2</v>
      </c>
      <c r="DG34" s="16">
        <f>DF34*(1-'Table de mortalité H'!$AC68)</f>
        <v>1.7386206742075045E-2</v>
      </c>
      <c r="DH34" s="16">
        <f>DG34*(1-'Table de mortalité H'!$AC68)</f>
        <v>1.7212344674654295E-2</v>
      </c>
      <c r="DI34" s="16">
        <f>DH34*(1-'Table de mortalité H'!$AC68)</f>
        <v>1.7040221227907753E-2</v>
      </c>
      <c r="DJ34" s="16">
        <f>DI34*(1-'Table de mortalité H'!$AC68)</f>
        <v>1.6869819015628677E-2</v>
      </c>
      <c r="DK34" s="16">
        <f>DJ34*(1-'Table de mortalité H'!$AC68)</f>
        <v>1.6701120825472388E-2</v>
      </c>
    </row>
    <row r="35" spans="1:115" x14ac:dyDescent="0.2">
      <c r="A35" s="16"/>
      <c r="B35" s="16">
        <v>82</v>
      </c>
      <c r="C35" s="16"/>
      <c r="D35" s="16">
        <f>'Table de mortalité H'!AG69</f>
        <v>6.2132400000000004E-2</v>
      </c>
      <c r="E35" s="16">
        <f>'Table de mortalité H'!AH69</f>
        <v>6.0852472560000009E-2</v>
      </c>
      <c r="F35" s="16">
        <f>'Table de mortalité H'!AI69</f>
        <v>5.964759360331201E-2</v>
      </c>
      <c r="G35" s="16">
        <f>'Table de mortalité H'!AJ69</f>
        <v>5.8514289324849082E-2</v>
      </c>
      <c r="H35" s="16">
        <f>'Table de mortalité H'!AK69</f>
        <v>5.7443477830204343E-2</v>
      </c>
      <c r="I35" s="16">
        <f>'Table de mortalité H'!AL69</f>
        <v>5.6438216968175768E-2</v>
      </c>
      <c r="J35" s="16">
        <f>'Table de mortalité H'!AM69</f>
        <v>5.5495698744807233E-2</v>
      </c>
      <c r="K35" s="16">
        <f>'Table de mortalité H'!AN69</f>
        <v>5.4613317134764798E-2</v>
      </c>
      <c r="L35" s="16">
        <f>'Table de mortalité H'!AO69</f>
        <v>5.3788656046029851E-2</v>
      </c>
      <c r="M35" s="16">
        <f>'Table de mortalité H'!AP69</f>
        <v>5.3019478264571623E-2</v>
      </c>
      <c r="N35" s="16">
        <f>'Table de mortalité H'!AQ69</f>
        <v>5.2298413360173455E-2</v>
      </c>
      <c r="O35" s="16">
        <f>'Table de mortalité H'!AR69</f>
        <v>5.162376382782722E-2</v>
      </c>
      <c r="P35" s="16">
        <f>'Table de mortalité H'!AS69</f>
        <v>5.0988791532744944E-2</v>
      </c>
      <c r="Q35" s="16">
        <f>'Table de mortalité H'!AT69</f>
        <v>5.0387123792658549E-2</v>
      </c>
      <c r="R35" s="16">
        <f>'Table de mortalité H'!AU69</f>
        <v>4.9817749293801505E-2</v>
      </c>
      <c r="S35" s="16">
        <f>'Table de mortalité H'!AV69</f>
        <v>4.9279717601428449E-2</v>
      </c>
      <c r="T35" s="16">
        <f>'Table de mortalité H'!AW69</f>
        <v>4.8762280566613456E-2</v>
      </c>
      <c r="U35" s="16">
        <f>'Table de mortalité H'!AX69</f>
        <v>4.8264905304834002E-2</v>
      </c>
      <c r="V35" s="16">
        <f>'Table de mortalité H'!AY69</f>
        <v>4.777742976125518E-2</v>
      </c>
      <c r="W35" s="16">
        <f>'Table de mortalité H'!AZ69</f>
        <v>4.7299655463642627E-2</v>
      </c>
      <c r="X35" s="16">
        <f>'Table de mortalité H'!BA69</f>
        <v>4.6826658909006204E-2</v>
      </c>
      <c r="Y35" s="16">
        <f>'Table de mortalité H'!BB69</f>
        <v>4.635839231991614E-2</v>
      </c>
      <c r="Z35" s="16">
        <f>'Table de mortalité H'!BC69</f>
        <v>4.5894808396716981E-2</v>
      </c>
      <c r="AA35" s="16">
        <f>'Table de mortalité H'!BD69</f>
        <v>4.5435860312749814E-2</v>
      </c>
      <c r="AB35" s="16">
        <f>'Table de mortalité H'!BE69</f>
        <v>4.4981501709622312E-2</v>
      </c>
      <c r="AC35" s="16">
        <f>'Table de mortalité H'!BF69</f>
        <v>4.4531686692526086E-2</v>
      </c>
      <c r="AD35" s="16">
        <f>'Table de mortalité H'!BG69</f>
        <v>4.4086369825600824E-2</v>
      </c>
      <c r="AE35" s="16">
        <f>'Table de mortalité H'!BH69</f>
        <v>4.3645506127344816E-2</v>
      </c>
      <c r="AF35" s="16">
        <f>'Table de mortalité H'!BI69</f>
        <v>4.3209051066071369E-2</v>
      </c>
      <c r="AG35" s="16">
        <f>AF35*(1-'Table de mortalité H'!$AC69)</f>
        <v>4.2776960555410658E-2</v>
      </c>
      <c r="AH35" s="16">
        <f>AG35*(1-'Table de mortalité H'!$AC69)</f>
        <v>4.2349190949856549E-2</v>
      </c>
      <c r="AI35" s="16">
        <f>AH35*(1-'Table de mortalité H'!$AC69)</f>
        <v>4.1925699040357985E-2</v>
      </c>
      <c r="AJ35" s="16">
        <f>AI35*(1-'Table de mortalité H'!$AC69)</f>
        <v>4.1506442049954406E-2</v>
      </c>
      <c r="AK35" s="16">
        <f>AJ35*(1-'Table de mortalité H'!$AC69)</f>
        <v>4.1091377629454862E-2</v>
      </c>
      <c r="AL35" s="16">
        <f>AK35*(1-'Table de mortalité H'!$AC69)</f>
        <v>4.0680463853160313E-2</v>
      </c>
      <c r="AM35" s="16">
        <f>AL35*(1-'Table de mortalité H'!$AC69)</f>
        <v>4.0273659214628707E-2</v>
      </c>
      <c r="AN35" s="16">
        <f>AM35*(1-'Table de mortalité H'!$AC69)</f>
        <v>3.9870922622482423E-2</v>
      </c>
      <c r="AO35" s="16">
        <f>AN35*(1-'Table de mortalité H'!$AC69)</f>
        <v>3.9472213396257595E-2</v>
      </c>
      <c r="AP35" s="16">
        <f>AO35*(1-'Table de mortalité H'!$AC69)</f>
        <v>3.9077491262295018E-2</v>
      </c>
      <c r="AQ35" s="16">
        <f>AP35*(1-'Table de mortalité H'!$AC69)</f>
        <v>3.8686716349672065E-2</v>
      </c>
      <c r="AR35" s="16">
        <f>AQ35*(1-'Table de mortalité H'!$AC69)</f>
        <v>3.8299849186175343E-2</v>
      </c>
      <c r="AS35" s="16">
        <f>AR35*(1-'Table de mortalité H'!$AC69)</f>
        <v>3.7916850694313588E-2</v>
      </c>
      <c r="AT35" s="16">
        <f>AS35*(1-'Table de mortalité H'!$AC69)</f>
        <v>3.7537682187370448E-2</v>
      </c>
      <c r="AU35" s="16">
        <f>AT35*(1-'Table de mortalité H'!$AC69)</f>
        <v>3.7162305365496744E-2</v>
      </c>
      <c r="AV35" s="16">
        <f>AU35*(1-'Table de mortalité H'!$AC69)</f>
        <v>3.6790682311841773E-2</v>
      </c>
      <c r="AW35" s="16">
        <f>AV35*(1-'Table de mortalité H'!$AC69)</f>
        <v>3.6422775488723358E-2</v>
      </c>
      <c r="AX35" s="16">
        <f>AW35*(1-'Table de mortalité H'!$AC69)</f>
        <v>3.6058547733836127E-2</v>
      </c>
      <c r="AY35" s="16">
        <f>AX35*(1-'Table de mortalité H'!$AC69)</f>
        <v>3.5697962256497767E-2</v>
      </c>
      <c r="AZ35" s="16">
        <f>AY35*(1-'Table de mortalité H'!$AC69)</f>
        <v>3.5340982633932788E-2</v>
      </c>
      <c r="BA35" s="16">
        <f>AZ35*(1-'Table de mortalité H'!$AC69)</f>
        <v>3.4987572807593459E-2</v>
      </c>
      <c r="BB35" s="16">
        <f>BA35*(1-'Table de mortalité H'!$AC69)</f>
        <v>3.4637697079517527E-2</v>
      </c>
      <c r="BC35" s="16">
        <f>BB35*(1-'Table de mortalité H'!$AC69)</f>
        <v>3.4291320108722351E-2</v>
      </c>
      <c r="BD35" s="16">
        <f>BC35*(1-'Table de mortalité H'!$AC69)</f>
        <v>3.3948406907635127E-2</v>
      </c>
      <c r="BE35" s="16">
        <f>BD35*(1-'Table de mortalité H'!$AC69)</f>
        <v>3.3608922838558777E-2</v>
      </c>
      <c r="BF35" s="16">
        <f>BE35*(1-'Table de mortalité H'!$AC69)</f>
        <v>3.3272833610173191E-2</v>
      </c>
      <c r="BG35" s="16">
        <f>BF35*(1-'Table de mortalité H'!$AC69)</f>
        <v>3.2940105274071457E-2</v>
      </c>
      <c r="BH35" s="16">
        <f>BG35*(1-'Table de mortalité H'!$AC69)</f>
        <v>3.2610704221330743E-2</v>
      </c>
      <c r="BI35" s="16">
        <f>BH35*(1-'Table de mortalité H'!$AC69)</f>
        <v>3.2284597179117434E-2</v>
      </c>
      <c r="BJ35" s="16">
        <f>BI35*(1-'Table de mortalité H'!$AC69)</f>
        <v>3.1961751207326257E-2</v>
      </c>
      <c r="BK35" s="16">
        <f>BJ35*(1-'Table de mortalité H'!$AC69)</f>
        <v>3.1642133695252997E-2</v>
      </c>
      <c r="BL35" s="16">
        <f>BK35*(1-'Table de mortalité H'!$AC69)</f>
        <v>3.1325712358300464E-2</v>
      </c>
      <c r="BM35" s="16">
        <f>BL35*(1-'Table de mortalité H'!$AC69)</f>
        <v>3.1012455234717459E-2</v>
      </c>
      <c r="BN35" s="16">
        <f>BM35*(1-'Table de mortalité H'!$AC69)</f>
        <v>3.0702330682370285E-2</v>
      </c>
      <c r="BO35" s="16">
        <f>BN35*(1-'Table de mortalité H'!$AC69)</f>
        <v>3.0395307375546583E-2</v>
      </c>
      <c r="BP35" s="16">
        <f>BO35*(1-'Table de mortalité H'!$AC69)</f>
        <v>3.0091354301791117E-2</v>
      </c>
      <c r="BQ35" s="16">
        <f>BP35*(1-'Table de mortalité H'!$AC69)</f>
        <v>2.9790440758773205E-2</v>
      </c>
      <c r="BR35" s="16">
        <f>BQ35*(1-'Table de mortalité H'!$AC69)</f>
        <v>2.9492536351185473E-2</v>
      </c>
      <c r="BS35" s="16">
        <f>BR35*(1-'Table de mortalité H'!$AC69)</f>
        <v>2.9197610987673619E-2</v>
      </c>
      <c r="BT35" s="16">
        <f>BS35*(1-'Table de mortalité H'!$AC69)</f>
        <v>2.8905634877796883E-2</v>
      </c>
      <c r="BU35" s="16">
        <f>BT35*(1-'Table de mortalité H'!$AC69)</f>
        <v>2.8616578529018916E-2</v>
      </c>
      <c r="BV35" s="16">
        <f>BU35*(1-'Table de mortalité H'!$AC69)</f>
        <v>2.8330412743728727E-2</v>
      </c>
      <c r="BW35" s="16">
        <f>BV35*(1-'Table de mortalité H'!$AC69)</f>
        <v>2.8047108616291439E-2</v>
      </c>
      <c r="BX35" s="16">
        <f>BW35*(1-'Table de mortalité H'!$AC69)</f>
        <v>2.7766637530128525E-2</v>
      </c>
      <c r="BY35" s="16">
        <f>BX35*(1-'Table de mortalité H'!$AC69)</f>
        <v>2.7488971154827239E-2</v>
      </c>
      <c r="BZ35" s="16">
        <f>BY35*(1-'Table de mortalité H'!$AC69)</f>
        <v>2.7214081443278967E-2</v>
      </c>
      <c r="CA35" s="16">
        <f>BZ35*(1-'Table de mortalité H'!$AC69)</f>
        <v>2.6941940628846178E-2</v>
      </c>
      <c r="CB35" s="16">
        <f>CA35*(1-'Table de mortalité H'!$AC69)</f>
        <v>2.6672521222557716E-2</v>
      </c>
      <c r="CC35" s="16">
        <f>CB35*(1-'Table de mortalité H'!$AC69)</f>
        <v>2.640579601033214E-2</v>
      </c>
      <c r="CD35" s="16">
        <f>CC35*(1-'Table de mortalité H'!$AC69)</f>
        <v>2.6141738050228819E-2</v>
      </c>
      <c r="CE35" s="16">
        <f>CD35*(1-'Table de mortalité H'!$AC69)</f>
        <v>2.588032066972653E-2</v>
      </c>
      <c r="CF35" s="16">
        <f>CE35*(1-'Table de mortalité H'!$AC69)</f>
        <v>2.5621517463029264E-2</v>
      </c>
      <c r="CG35" s="16">
        <f>CF35*(1-'Table de mortalité H'!$AC69)</f>
        <v>2.5365302288398971E-2</v>
      </c>
      <c r="CH35" s="16">
        <f>CG35*(1-'Table de mortalité H'!$AC69)</f>
        <v>2.5111649265514981E-2</v>
      </c>
      <c r="CI35" s="16">
        <f>CH35*(1-'Table de mortalité H'!$AC69)</f>
        <v>2.4860532772859833E-2</v>
      </c>
      <c r="CJ35" s="16">
        <f>CI35*(1-'Table de mortalité H'!$AC69)</f>
        <v>2.4611927445131233E-2</v>
      </c>
      <c r="CK35" s="16">
        <f>CJ35*(1-'Table de mortalité H'!$AC69)</f>
        <v>2.4365808170679921E-2</v>
      </c>
      <c r="CL35" s="16">
        <f>CK35*(1-'Table de mortalité H'!$AC69)</f>
        <v>2.4122150088973122E-2</v>
      </c>
      <c r="CM35" s="16">
        <f>CL35*(1-'Table de mortalité H'!$AC69)</f>
        <v>2.388092858808339E-2</v>
      </c>
      <c r="CN35" s="16">
        <f>CM35*(1-'Table de mortalité H'!$AC69)</f>
        <v>2.3642119302202558E-2</v>
      </c>
      <c r="CO35" s="16">
        <f>CN35*(1-'Table de mortalité H'!$AC69)</f>
        <v>2.3405698109180532E-2</v>
      </c>
      <c r="CP35" s="16">
        <f>CO35*(1-'Table de mortalité H'!$AC69)</f>
        <v>2.3171641128088727E-2</v>
      </c>
      <c r="CQ35" s="16">
        <f>CP35*(1-'Table de mortalité H'!$AC69)</f>
        <v>2.2939924716807839E-2</v>
      </c>
      <c r="CR35" s="16">
        <f>CQ35*(1-'Table de mortalité H'!$AC69)</f>
        <v>2.271052546963976E-2</v>
      </c>
      <c r="CS35" s="16">
        <f>CR35*(1-'Table de mortalité H'!$AC69)</f>
        <v>2.2483420214943362E-2</v>
      </c>
      <c r="CT35" s="16">
        <f>CS35*(1-'Table de mortalité H'!$AC69)</f>
        <v>2.2258586012793929E-2</v>
      </c>
      <c r="CU35" s="16">
        <f>CT35*(1-'Table de mortalité H'!$AC69)</f>
        <v>2.2036000152665991E-2</v>
      </c>
      <c r="CV35" s="16">
        <f>CU35*(1-'Table de mortalité H'!$AC69)</f>
        <v>2.1815640151139331E-2</v>
      </c>
      <c r="CW35" s="16">
        <f>CV35*(1-'Table de mortalité H'!$AC69)</f>
        <v>2.1597483749627937E-2</v>
      </c>
      <c r="CX35" s="16">
        <f>CW35*(1-'Table de mortalité H'!$AC69)</f>
        <v>2.1381508912131659E-2</v>
      </c>
      <c r="CY35" s="16">
        <f>CX35*(1-'Table de mortalité H'!$AC69)</f>
        <v>2.1167693823010342E-2</v>
      </c>
      <c r="CZ35" s="16">
        <f>CY35*(1-'Table de mortalité H'!$AC69)</f>
        <v>2.095601688478024E-2</v>
      </c>
      <c r="DA35" s="16">
        <f>CZ35*(1-'Table de mortalité H'!$AC69)</f>
        <v>2.0746456715932438E-2</v>
      </c>
      <c r="DB35" s="16">
        <f>DA35*(1-'Table de mortalité H'!$AC69)</f>
        <v>2.0538992148773114E-2</v>
      </c>
      <c r="DC35" s="16">
        <f>DB35*(1-'Table de mortalité H'!$AC69)</f>
        <v>2.0333602227285384E-2</v>
      </c>
      <c r="DD35" s="16">
        <f>DC35*(1-'Table de mortalité H'!$AC69)</f>
        <v>2.0130266205012529E-2</v>
      </c>
      <c r="DE35" s="16">
        <f>DD35*(1-'Table de mortalité H'!$AC69)</f>
        <v>1.9928963542962402E-2</v>
      </c>
      <c r="DF35" s="16">
        <f>DE35*(1-'Table de mortalité H'!$AC69)</f>
        <v>1.9729673907532778E-2</v>
      </c>
      <c r="DG35" s="16">
        <f>DF35*(1-'Table de mortalité H'!$AC69)</f>
        <v>1.9532377168457449E-2</v>
      </c>
      <c r="DH35" s="16">
        <f>DG35*(1-'Table de mortalité H'!$AC69)</f>
        <v>1.9337053396772875E-2</v>
      </c>
      <c r="DI35" s="16">
        <f>DH35*(1-'Table de mortalité H'!$AC69)</f>
        <v>1.9143682862805145E-2</v>
      </c>
      <c r="DJ35" s="16">
        <f>DI35*(1-'Table de mortalité H'!$AC69)</f>
        <v>1.8952246034177094E-2</v>
      </c>
      <c r="DK35" s="16">
        <f>DJ35*(1-'Table de mortalité H'!$AC69)</f>
        <v>1.8762723573835322E-2</v>
      </c>
    </row>
    <row r="36" spans="1:115" x14ac:dyDescent="0.2">
      <c r="A36" s="16"/>
      <c r="B36" s="16">
        <v>83</v>
      </c>
      <c r="C36" s="16"/>
      <c r="D36" s="16">
        <f>'Table de mortalité H'!AG70</f>
        <v>6.9507200000000005E-2</v>
      </c>
      <c r="E36" s="16">
        <f>'Table de mortalité H'!AH70</f>
        <v>6.8130957440000001E-2</v>
      </c>
      <c r="F36" s="16">
        <f>'Table de mortalité H'!AI70</f>
        <v>6.6829656152896003E-2</v>
      </c>
      <c r="G36" s="16">
        <f>'Table de mortalité H'!AJ70</f>
        <v>6.5599990479682721E-2</v>
      </c>
      <c r="H36" s="16">
        <f>'Table de mortalité H'!AK70</f>
        <v>6.4438870648192328E-2</v>
      </c>
      <c r="I36" s="16">
        <f>'Table de mortalité H'!AL70</f>
        <v>6.3349853734237876E-2</v>
      </c>
      <c r="J36" s="16">
        <f>'Table de mortalité H'!AM70</f>
        <v>6.2323586103743223E-2</v>
      </c>
      <c r="K36" s="16">
        <f>'Table de mortalité H'!AN70</f>
        <v>6.136380287774558E-2</v>
      </c>
      <c r="L36" s="16">
        <f>'Table de mortalité H'!AO70</f>
        <v>6.0461754975442719E-2</v>
      </c>
      <c r="M36" s="16">
        <f>'Table de mortalité H'!AP70</f>
        <v>5.9615290405786524E-2</v>
      </c>
      <c r="N36" s="16">
        <f>'Table de mortalité H'!AQ70</f>
        <v>5.8816445514348989E-2</v>
      </c>
      <c r="O36" s="16">
        <f>'Table de mortalité H'!AR70</f>
        <v>5.8069476656316753E-2</v>
      </c>
      <c r="P36" s="16">
        <f>'Table de mortalité H'!AS70</f>
        <v>5.7361029041109686E-2</v>
      </c>
      <c r="Q36" s="16">
        <f>'Table de mortalité H'!AT70</f>
        <v>5.6695641104232808E-2</v>
      </c>
      <c r="R36" s="16">
        <f>'Table de mortalité H'!AU70</f>
        <v>5.6060649923865398E-2</v>
      </c>
      <c r="S36" s="16">
        <f>'Table de mortalité H'!AV70</f>
        <v>5.5455194904687651E-2</v>
      </c>
      <c r="T36" s="16">
        <f>'Table de mortalité H'!AW70</f>
        <v>5.4878460877678899E-2</v>
      </c>
      <c r="U36" s="16">
        <f>'Table de mortalité H'!AX70</f>
        <v>5.4318700576726574E-2</v>
      </c>
      <c r="V36" s="16">
        <f>'Table de mortalité H'!AY70</f>
        <v>5.3770081700901633E-2</v>
      </c>
      <c r="W36" s="16">
        <f>'Table de mortalité H'!AZ70</f>
        <v>5.3232380883892615E-2</v>
      </c>
      <c r="X36" s="16">
        <f>'Table de mortalité H'!BA70</f>
        <v>5.2700057075053687E-2</v>
      </c>
      <c r="Y36" s="16">
        <f>'Table de mortalité H'!BB70</f>
        <v>5.217305650430315E-2</v>
      </c>
      <c r="Z36" s="16">
        <f>'Table de mortalité H'!BC70</f>
        <v>5.1651325939260119E-2</v>
      </c>
      <c r="AA36" s="16">
        <f>'Table de mortalité H'!BD70</f>
        <v>5.1134812679867518E-2</v>
      </c>
      <c r="AB36" s="16">
        <f>'Table de mortalité H'!BE70</f>
        <v>5.0623464553068841E-2</v>
      </c>
      <c r="AC36" s="16">
        <f>'Table de mortalité H'!BF70</f>
        <v>5.0117229907538155E-2</v>
      </c>
      <c r="AD36" s="16">
        <f>'Table de mortalité H'!BG70</f>
        <v>4.9616057608462771E-2</v>
      </c>
      <c r="AE36" s="16">
        <f>'Table de mortalité H'!BH70</f>
        <v>4.9119897032378144E-2</v>
      </c>
      <c r="AF36" s="16">
        <f>'Table de mortalité H'!BI70</f>
        <v>4.862869806205436E-2</v>
      </c>
      <c r="AG36" s="16">
        <f>AF36*(1-'Table de mortalité H'!$AC70)</f>
        <v>4.8142411081433814E-2</v>
      </c>
      <c r="AH36" s="16">
        <f>AG36*(1-'Table de mortalité H'!$AC70)</f>
        <v>4.7660986970619476E-2</v>
      </c>
      <c r="AI36" s="16">
        <f>AH36*(1-'Table de mortalité H'!$AC70)</f>
        <v>4.7184377100913284E-2</v>
      </c>
      <c r="AJ36" s="16">
        <f>AI36*(1-'Table de mortalité H'!$AC70)</f>
        <v>4.6712533329904153E-2</v>
      </c>
      <c r="AK36" s="16">
        <f>AJ36*(1-'Table de mortalité H'!$AC70)</f>
        <v>4.6245407996605113E-2</v>
      </c>
      <c r="AL36" s="16">
        <f>AK36*(1-'Table de mortalité H'!$AC70)</f>
        <v>4.5782953916639064E-2</v>
      </c>
      <c r="AM36" s="16">
        <f>AL36*(1-'Table de mortalité H'!$AC70)</f>
        <v>4.5325124377472673E-2</v>
      </c>
      <c r="AN36" s="16">
        <f>AM36*(1-'Table de mortalité H'!$AC70)</f>
        <v>4.4871873133697948E-2</v>
      </c>
      <c r="AO36" s="16">
        <f>AN36*(1-'Table de mortalité H'!$AC70)</f>
        <v>4.442315440236097E-2</v>
      </c>
      <c r="AP36" s="16">
        <f>AO36*(1-'Table de mortalité H'!$AC70)</f>
        <v>4.3978922858337363E-2</v>
      </c>
      <c r="AQ36" s="16">
        <f>AP36*(1-'Table de mortalité H'!$AC70)</f>
        <v>4.3539133629753986E-2</v>
      </c>
      <c r="AR36" s="16">
        <f>AQ36*(1-'Table de mortalité H'!$AC70)</f>
        <v>4.3103742293456447E-2</v>
      </c>
      <c r="AS36" s="16">
        <f>AR36*(1-'Table de mortalité H'!$AC70)</f>
        <v>4.2672704870521883E-2</v>
      </c>
      <c r="AT36" s="16">
        <f>AS36*(1-'Table de mortalité H'!$AC70)</f>
        <v>4.224597782181666E-2</v>
      </c>
      <c r="AU36" s="16">
        <f>AT36*(1-'Table de mortalité H'!$AC70)</f>
        <v>4.1823518043598497E-2</v>
      </c>
      <c r="AV36" s="16">
        <f>AU36*(1-'Table de mortalité H'!$AC70)</f>
        <v>4.1405282863162508E-2</v>
      </c>
      <c r="AW36" s="16">
        <f>AV36*(1-'Table de mortalité H'!$AC70)</f>
        <v>4.0991230034530882E-2</v>
      </c>
      <c r="AX36" s="16">
        <f>AW36*(1-'Table de mortalité H'!$AC70)</f>
        <v>4.0581317734185572E-2</v>
      </c>
      <c r="AY36" s="16">
        <f>AX36*(1-'Table de mortalité H'!$AC70)</f>
        <v>4.0175504556843718E-2</v>
      </c>
      <c r="AZ36" s="16">
        <f>AY36*(1-'Table de mortalité H'!$AC70)</f>
        <v>3.9773749511275283E-2</v>
      </c>
      <c r="BA36" s="16">
        <f>AZ36*(1-'Table de mortalité H'!$AC70)</f>
        <v>3.9376012016162532E-2</v>
      </c>
      <c r="BB36" s="16">
        <f>BA36*(1-'Table de mortalité H'!$AC70)</f>
        <v>3.8982251896000908E-2</v>
      </c>
      <c r="BC36" s="16">
        <f>BB36*(1-'Table de mortalité H'!$AC70)</f>
        <v>3.8592429377040896E-2</v>
      </c>
      <c r="BD36" s="16">
        <f>BC36*(1-'Table de mortalité H'!$AC70)</f>
        <v>3.8206505083270489E-2</v>
      </c>
      <c r="BE36" s="16">
        <f>BD36*(1-'Table de mortalité H'!$AC70)</f>
        <v>3.7824440032437782E-2</v>
      </c>
      <c r="BF36" s="16">
        <f>BE36*(1-'Table de mortalité H'!$AC70)</f>
        <v>3.7446195632113405E-2</v>
      </c>
      <c r="BG36" s="16">
        <f>BF36*(1-'Table de mortalité H'!$AC70)</f>
        <v>3.7071733675792272E-2</v>
      </c>
      <c r="BH36" s="16">
        <f>BG36*(1-'Table de mortalité H'!$AC70)</f>
        <v>3.6701016339034352E-2</v>
      </c>
      <c r="BI36" s="16">
        <f>BH36*(1-'Table de mortalité H'!$AC70)</f>
        <v>3.6334006175644008E-2</v>
      </c>
      <c r="BJ36" s="16">
        <f>BI36*(1-'Table de mortalité H'!$AC70)</f>
        <v>3.5970666113887571E-2</v>
      </c>
      <c r="BK36" s="16">
        <f>BJ36*(1-'Table de mortalité H'!$AC70)</f>
        <v>3.5610959452748697E-2</v>
      </c>
      <c r="BL36" s="16">
        <f>BK36*(1-'Table de mortalité H'!$AC70)</f>
        <v>3.5254849858221207E-2</v>
      </c>
      <c r="BM36" s="16">
        <f>BL36*(1-'Table de mortalité H'!$AC70)</f>
        <v>3.4902301359638996E-2</v>
      </c>
      <c r="BN36" s="16">
        <f>BM36*(1-'Table de mortalité H'!$AC70)</f>
        <v>3.4553278346042604E-2</v>
      </c>
      <c r="BO36" s="16">
        <f>BN36*(1-'Table de mortalité H'!$AC70)</f>
        <v>3.420774556258218E-2</v>
      </c>
      <c r="BP36" s="16">
        <f>BO36*(1-'Table de mortalité H'!$AC70)</f>
        <v>3.3865668106956355E-2</v>
      </c>
      <c r="BQ36" s="16">
        <f>BP36*(1-'Table de mortalité H'!$AC70)</f>
        <v>3.3527011425886794E-2</v>
      </c>
      <c r="BR36" s="16">
        <f>BQ36*(1-'Table de mortalité H'!$AC70)</f>
        <v>3.3191741311627929E-2</v>
      </c>
      <c r="BS36" s="16">
        <f>BR36*(1-'Table de mortalité H'!$AC70)</f>
        <v>3.285982389851165E-2</v>
      </c>
      <c r="BT36" s="16">
        <f>BS36*(1-'Table de mortalité H'!$AC70)</f>
        <v>3.2531225659526534E-2</v>
      </c>
      <c r="BU36" s="16">
        <f>BT36*(1-'Table de mortalité H'!$AC70)</f>
        <v>3.2205913402931267E-2</v>
      </c>
      <c r="BV36" s="16">
        <f>BU36*(1-'Table de mortalité H'!$AC70)</f>
        <v>3.1883854268901952E-2</v>
      </c>
      <c r="BW36" s="16">
        <f>BV36*(1-'Table de mortalité H'!$AC70)</f>
        <v>3.1565015726212932E-2</v>
      </c>
      <c r="BX36" s="16">
        <f>BW36*(1-'Table de mortalité H'!$AC70)</f>
        <v>3.1249365568950801E-2</v>
      </c>
      <c r="BY36" s="16">
        <f>BX36*(1-'Table de mortalité H'!$AC70)</f>
        <v>3.0936871913261294E-2</v>
      </c>
      <c r="BZ36" s="16">
        <f>BY36*(1-'Table de mortalité H'!$AC70)</f>
        <v>3.0627503194128682E-2</v>
      </c>
      <c r="CA36" s="16">
        <f>BZ36*(1-'Table de mortalité H'!$AC70)</f>
        <v>3.0321228162187394E-2</v>
      </c>
      <c r="CB36" s="16">
        <f>CA36*(1-'Table de mortalité H'!$AC70)</f>
        <v>3.0018015880565518E-2</v>
      </c>
      <c r="CC36" s="16">
        <f>CB36*(1-'Table de mortalité H'!$AC70)</f>
        <v>2.9717835721759862E-2</v>
      </c>
      <c r="CD36" s="16">
        <f>CC36*(1-'Table de mortalité H'!$AC70)</f>
        <v>2.9420657364542264E-2</v>
      </c>
      <c r="CE36" s="16">
        <f>CD36*(1-'Table de mortalité H'!$AC70)</f>
        <v>2.9126450790896839E-2</v>
      </c>
      <c r="CF36" s="16">
        <f>CE36*(1-'Table de mortalité H'!$AC70)</f>
        <v>2.8835186282987871E-2</v>
      </c>
      <c r="CG36" s="16">
        <f>CF36*(1-'Table de mortalité H'!$AC70)</f>
        <v>2.8546834420157992E-2</v>
      </c>
      <c r="CH36" s="16">
        <f>CG36*(1-'Table de mortalité H'!$AC70)</f>
        <v>2.8261366075956411E-2</v>
      </c>
      <c r="CI36" s="16">
        <f>CH36*(1-'Table de mortalité H'!$AC70)</f>
        <v>2.7978752415196848E-2</v>
      </c>
      <c r="CJ36" s="16">
        <f>CI36*(1-'Table de mortalité H'!$AC70)</f>
        <v>2.769896489104488E-2</v>
      </c>
      <c r="CK36" s="16">
        <f>CJ36*(1-'Table de mortalité H'!$AC70)</f>
        <v>2.7421975242134432E-2</v>
      </c>
      <c r="CL36" s="16">
        <f>CK36*(1-'Table de mortalité H'!$AC70)</f>
        <v>2.7147755489713089E-2</v>
      </c>
      <c r="CM36" s="16">
        <f>CL36*(1-'Table de mortalité H'!$AC70)</f>
        <v>2.6876277934815958E-2</v>
      </c>
      <c r="CN36" s="16">
        <f>CM36*(1-'Table de mortalité H'!$AC70)</f>
        <v>2.6607515155467797E-2</v>
      </c>
      <c r="CO36" s="16">
        <f>CN36*(1-'Table de mortalité H'!$AC70)</f>
        <v>2.6341440003913117E-2</v>
      </c>
      <c r="CP36" s="16">
        <f>CO36*(1-'Table de mortalité H'!$AC70)</f>
        <v>2.6078025603873987E-2</v>
      </c>
      <c r="CQ36" s="16">
        <f>CP36*(1-'Table de mortalité H'!$AC70)</f>
        <v>2.5817245347835246E-2</v>
      </c>
      <c r="CR36" s="16">
        <f>CQ36*(1-'Table de mortalité H'!$AC70)</f>
        <v>2.5559072894356893E-2</v>
      </c>
      <c r="CS36" s="16">
        <f>CR36*(1-'Table de mortalité H'!$AC70)</f>
        <v>2.5303482165413324E-2</v>
      </c>
      <c r="CT36" s="16">
        <f>CS36*(1-'Table de mortalité H'!$AC70)</f>
        <v>2.5050447343759191E-2</v>
      </c>
      <c r="CU36" s="16">
        <f>CT36*(1-'Table de mortalité H'!$AC70)</f>
        <v>2.4799942870321598E-2</v>
      </c>
      <c r="CV36" s="16">
        <f>CU36*(1-'Table de mortalité H'!$AC70)</f>
        <v>2.455194344161838E-2</v>
      </c>
      <c r="CW36" s="16">
        <f>CV36*(1-'Table de mortalité H'!$AC70)</f>
        <v>2.4306424007202197E-2</v>
      </c>
      <c r="CX36" s="16">
        <f>CW36*(1-'Table de mortalité H'!$AC70)</f>
        <v>2.4063359767130175E-2</v>
      </c>
      <c r="CY36" s="16">
        <f>CX36*(1-'Table de mortalité H'!$AC70)</f>
        <v>2.3822726169458873E-2</v>
      </c>
      <c r="CZ36" s="16">
        <f>CY36*(1-'Table de mortalité H'!$AC70)</f>
        <v>2.3584498907764283E-2</v>
      </c>
      <c r="DA36" s="16">
        <f>CZ36*(1-'Table de mortalité H'!$AC70)</f>
        <v>2.3348653918686641E-2</v>
      </c>
      <c r="DB36" s="16">
        <f>DA36*(1-'Table de mortalité H'!$AC70)</f>
        <v>2.3115167379499774E-2</v>
      </c>
      <c r="DC36" s="16">
        <f>DB36*(1-'Table de mortalité H'!$AC70)</f>
        <v>2.2884015705704776E-2</v>
      </c>
      <c r="DD36" s="16">
        <f>DC36*(1-'Table de mortalité H'!$AC70)</f>
        <v>2.2655175548647728E-2</v>
      </c>
      <c r="DE36" s="16">
        <f>DD36*(1-'Table de mortalité H'!$AC70)</f>
        <v>2.242862379316125E-2</v>
      </c>
      <c r="DF36" s="16">
        <f>DE36*(1-'Table de mortalité H'!$AC70)</f>
        <v>2.2204337555229638E-2</v>
      </c>
      <c r="DG36" s="16">
        <f>DF36*(1-'Table de mortalité H'!$AC70)</f>
        <v>2.1982294179677342E-2</v>
      </c>
      <c r="DH36" s="16">
        <f>DG36*(1-'Table de mortalité H'!$AC70)</f>
        <v>2.1762471237880568E-2</v>
      </c>
      <c r="DI36" s="16">
        <f>DH36*(1-'Table de mortalité H'!$AC70)</f>
        <v>2.1544846525501763E-2</v>
      </c>
      <c r="DJ36" s="16">
        <f>DI36*(1-'Table de mortalité H'!$AC70)</f>
        <v>2.1329398060246745E-2</v>
      </c>
      <c r="DK36" s="16">
        <f>DJ36*(1-'Table de mortalité H'!$AC70)</f>
        <v>2.1116104079644277E-2</v>
      </c>
    </row>
    <row r="37" spans="1:115" x14ac:dyDescent="0.2">
      <c r="A37" s="16"/>
      <c r="B37" s="16">
        <v>84</v>
      </c>
      <c r="C37" s="16"/>
      <c r="D37" s="16">
        <f>'Table de mortalité H'!AG71</f>
        <v>7.7666200000000005E-2</v>
      </c>
      <c r="E37" s="16">
        <f>'Table de mortalité H'!AH71</f>
        <v>7.6206075440000007E-2</v>
      </c>
      <c r="F37" s="16">
        <f>'Table de mortalité H'!AI71</f>
        <v>7.4826745474536008E-2</v>
      </c>
      <c r="G37" s="16">
        <f>'Table de mortalité H'!AJ71</f>
        <v>7.3524760103279088E-2</v>
      </c>
      <c r="H37" s="16">
        <f>'Table de mortalité H'!AK71</f>
        <v>7.2296896609554323E-2</v>
      </c>
      <c r="I37" s="16">
        <f>'Table de mortalité H'!AL71</f>
        <v>7.1140146263801454E-2</v>
      </c>
      <c r="J37" s="16">
        <f>'Table de mortalité H'!AM71</f>
        <v>7.0051702025965293E-2</v>
      </c>
      <c r="K37" s="16">
        <f>'Table de mortalité H'!AN71</f>
        <v>6.9021942006183598E-2</v>
      </c>
      <c r="L37" s="16">
        <f>'Table de mortalité H'!AO71</f>
        <v>6.8055634818097024E-2</v>
      </c>
      <c r="M37" s="16">
        <f>'Table de mortalité H'!AP71</f>
        <v>6.7143689311534527E-2</v>
      </c>
      <c r="N37" s="16">
        <f>'Table de mortalité H'!AQ71</f>
        <v>6.6284250088346888E-2</v>
      </c>
      <c r="O37" s="16">
        <f>'Table de mortalité H'!AR71</f>
        <v>6.5468953812260228E-2</v>
      </c>
      <c r="P37" s="16">
        <f>'Table de mortalité H'!AS71</f>
        <v>6.4696420157275558E-2</v>
      </c>
      <c r="Q37" s="16">
        <f>'Table de mortalité H'!AT71</f>
        <v>6.3958880967482618E-2</v>
      </c>
      <c r="R37" s="16">
        <f>'Table de mortalité H'!AU71</f>
        <v>6.3255333276840311E-2</v>
      </c>
      <c r="S37" s="16">
        <f>'Table de mortalité H'!AV71</f>
        <v>6.2584826744105801E-2</v>
      </c>
      <c r="T37" s="16">
        <f>'Table de mortalité H'!AW71</f>
        <v>6.1933944545967103E-2</v>
      </c>
      <c r="U37" s="16">
        <f>'Table de mortalité H'!AX71</f>
        <v>6.1302218311598239E-2</v>
      </c>
      <c r="V37" s="16">
        <f>'Table de mortalité H'!AY71</f>
        <v>6.0689196128482253E-2</v>
      </c>
      <c r="W37" s="16">
        <f>'Table de mortalité H'!AZ71</f>
        <v>6.0082304167197433E-2</v>
      </c>
      <c r="X37" s="16">
        <f>'Table de mortalité H'!BA71</f>
        <v>5.9481481125525461E-2</v>
      </c>
      <c r="Y37" s="16">
        <f>'Table de mortalité H'!BB71</f>
        <v>5.8886666314270204E-2</v>
      </c>
      <c r="Z37" s="16">
        <f>'Table de mortalité H'!BC71</f>
        <v>5.8297799651127503E-2</v>
      </c>
      <c r="AA37" s="16">
        <f>'Table de mortalité H'!BD71</f>
        <v>5.7714821654616229E-2</v>
      </c>
      <c r="AB37" s="16">
        <f>'Table de mortalité H'!BE71</f>
        <v>5.7137673438070066E-2</v>
      </c>
      <c r="AC37" s="16">
        <f>'Table de mortalité H'!BF71</f>
        <v>5.6566296703689366E-2</v>
      </c>
      <c r="AD37" s="16">
        <f>'Table de mortalité H'!BG71</f>
        <v>5.6000633736652469E-2</v>
      </c>
      <c r="AE37" s="16">
        <f>'Table de mortalité H'!BH71</f>
        <v>5.5440627399285944E-2</v>
      </c>
      <c r="AF37" s="16">
        <f>'Table de mortalité H'!BI71</f>
        <v>5.4886221125293087E-2</v>
      </c>
      <c r="AG37" s="16">
        <f>AF37*(1-'Table de mortalité H'!$AC71)</f>
        <v>5.4337358914040158E-2</v>
      </c>
      <c r="AH37" s="16">
        <f>AG37*(1-'Table de mortalité H'!$AC71)</f>
        <v>5.3793985324899755E-2</v>
      </c>
      <c r="AI37" s="16">
        <f>AH37*(1-'Table de mortalité H'!$AC71)</f>
        <v>5.3256045471650755E-2</v>
      </c>
      <c r="AJ37" s="16">
        <f>AI37*(1-'Table de mortalité H'!$AC71)</f>
        <v>5.2723485016934246E-2</v>
      </c>
      <c r="AK37" s="16">
        <f>AJ37*(1-'Table de mortalité H'!$AC71)</f>
        <v>5.21962501667649E-2</v>
      </c>
      <c r="AL37" s="16">
        <f>AK37*(1-'Table de mortalité H'!$AC71)</f>
        <v>5.1674287665097247E-2</v>
      </c>
      <c r="AM37" s="16">
        <f>AL37*(1-'Table de mortalité H'!$AC71)</f>
        <v>5.1157544788446273E-2</v>
      </c>
      <c r="AN37" s="16">
        <f>AM37*(1-'Table de mortalité H'!$AC71)</f>
        <v>5.0645969340561807E-2</v>
      </c>
      <c r="AO37" s="16">
        <f>AN37*(1-'Table de mortalité H'!$AC71)</f>
        <v>5.0139509647156189E-2</v>
      </c>
      <c r="AP37" s="16">
        <f>AO37*(1-'Table de mortalité H'!$AC71)</f>
        <v>4.9638114550684627E-2</v>
      </c>
      <c r="AQ37" s="16">
        <f>AP37*(1-'Table de mortalité H'!$AC71)</f>
        <v>4.914173340517778E-2</v>
      </c>
      <c r="AR37" s="16">
        <f>AQ37*(1-'Table de mortalité H'!$AC71)</f>
        <v>4.8650316071126E-2</v>
      </c>
      <c r="AS37" s="16">
        <f>AR37*(1-'Table de mortalité H'!$AC71)</f>
        <v>4.8163812910414737E-2</v>
      </c>
      <c r="AT37" s="16">
        <f>AS37*(1-'Table de mortalité H'!$AC71)</f>
        <v>4.7682174781310586E-2</v>
      </c>
      <c r="AU37" s="16">
        <f>AT37*(1-'Table de mortalité H'!$AC71)</f>
        <v>4.7205353033497481E-2</v>
      </c>
      <c r="AV37" s="16">
        <f>AU37*(1-'Table de mortalité H'!$AC71)</f>
        <v>4.6733299503162504E-2</v>
      </c>
      <c r="AW37" s="16">
        <f>AV37*(1-'Table de mortalité H'!$AC71)</f>
        <v>4.6265966508130876E-2</v>
      </c>
      <c r="AX37" s="16">
        <f>AW37*(1-'Table de mortalité H'!$AC71)</f>
        <v>4.580330684304957E-2</v>
      </c>
      <c r="AY37" s="16">
        <f>AX37*(1-'Table de mortalité H'!$AC71)</f>
        <v>4.5345273774619076E-2</v>
      </c>
      <c r="AZ37" s="16">
        <f>AY37*(1-'Table de mortalité H'!$AC71)</f>
        <v>4.4891821036872885E-2</v>
      </c>
      <c r="BA37" s="16">
        <f>AZ37*(1-'Table de mortalité H'!$AC71)</f>
        <v>4.4442902826504156E-2</v>
      </c>
      <c r="BB37" s="16">
        <f>BA37*(1-'Table de mortalité H'!$AC71)</f>
        <v>4.3998473798239117E-2</v>
      </c>
      <c r="BC37" s="16">
        <f>BB37*(1-'Table de mortalité H'!$AC71)</f>
        <v>4.3558489060256722E-2</v>
      </c>
      <c r="BD37" s="16">
        <f>BC37*(1-'Table de mortalité H'!$AC71)</f>
        <v>4.3122904169654155E-2</v>
      </c>
      <c r="BE37" s="16">
        <f>BD37*(1-'Table de mortalité H'!$AC71)</f>
        <v>4.2691675127957615E-2</v>
      </c>
      <c r="BF37" s="16">
        <f>BE37*(1-'Table de mortalité H'!$AC71)</f>
        <v>4.2264758376678035E-2</v>
      </c>
      <c r="BG37" s="16">
        <f>BF37*(1-'Table de mortalité H'!$AC71)</f>
        <v>4.1842110792911252E-2</v>
      </c>
      <c r="BH37" s="16">
        <f>BG37*(1-'Table de mortalité H'!$AC71)</f>
        <v>4.142368968498214E-2</v>
      </c>
      <c r="BI37" s="16">
        <f>BH37*(1-'Table de mortalité H'!$AC71)</f>
        <v>4.1009452788132318E-2</v>
      </c>
      <c r="BJ37" s="16">
        <f>BI37*(1-'Table de mortalité H'!$AC71)</f>
        <v>4.0599358260250996E-2</v>
      </c>
      <c r="BK37" s="16">
        <f>BJ37*(1-'Table de mortalité H'!$AC71)</f>
        <v>4.0193364677648488E-2</v>
      </c>
      <c r="BL37" s="16">
        <f>BK37*(1-'Table de mortalité H'!$AC71)</f>
        <v>3.9791431030872002E-2</v>
      </c>
      <c r="BM37" s="16">
        <f>BL37*(1-'Table de mortalité H'!$AC71)</f>
        <v>3.9393516720563279E-2</v>
      </c>
      <c r="BN37" s="16">
        <f>BM37*(1-'Table de mortalité H'!$AC71)</f>
        <v>3.8999581553357643E-2</v>
      </c>
      <c r="BO37" s="16">
        <f>BN37*(1-'Table de mortalité H'!$AC71)</f>
        <v>3.8609585737824068E-2</v>
      </c>
      <c r="BP37" s="16">
        <f>BO37*(1-'Table de mortalité H'!$AC71)</f>
        <v>3.8223489880445827E-2</v>
      </c>
      <c r="BQ37" s="16">
        <f>BP37*(1-'Table de mortalité H'!$AC71)</f>
        <v>3.784125498164137E-2</v>
      </c>
      <c r="BR37" s="16">
        <f>BQ37*(1-'Table de mortalité H'!$AC71)</f>
        <v>3.7462842431824954E-2</v>
      </c>
      <c r="BS37" s="16">
        <f>BR37*(1-'Table de mortalité H'!$AC71)</f>
        <v>3.7088214007506705E-2</v>
      </c>
      <c r="BT37" s="16">
        <f>BS37*(1-'Table de mortalité H'!$AC71)</f>
        <v>3.6717331867431639E-2</v>
      </c>
      <c r="BU37" s="16">
        <f>BT37*(1-'Table de mortalité H'!$AC71)</f>
        <v>3.6350158548757325E-2</v>
      </c>
      <c r="BV37" s="16">
        <f>BU37*(1-'Table de mortalité H'!$AC71)</f>
        <v>3.5986656963269754E-2</v>
      </c>
      <c r="BW37" s="16">
        <f>BV37*(1-'Table de mortalité H'!$AC71)</f>
        <v>3.5626790393637059E-2</v>
      </c>
      <c r="BX37" s="16">
        <f>BW37*(1-'Table de mortalité H'!$AC71)</f>
        <v>3.5270522489700688E-2</v>
      </c>
      <c r="BY37" s="16">
        <f>BX37*(1-'Table de mortalité H'!$AC71)</f>
        <v>3.4917817264803683E-2</v>
      </c>
      <c r="BZ37" s="16">
        <f>BY37*(1-'Table de mortalité H'!$AC71)</f>
        <v>3.4568639092155642E-2</v>
      </c>
      <c r="CA37" s="16">
        <f>BZ37*(1-'Table de mortalité H'!$AC71)</f>
        <v>3.4222952701234086E-2</v>
      </c>
      <c r="CB37" s="16">
        <f>CA37*(1-'Table de mortalité H'!$AC71)</f>
        <v>3.3880723174221743E-2</v>
      </c>
      <c r="CC37" s="16">
        <f>CB37*(1-'Table de mortalité H'!$AC71)</f>
        <v>3.3541915942479524E-2</v>
      </c>
      <c r="CD37" s="16">
        <f>CC37*(1-'Table de mortalité H'!$AC71)</f>
        <v>3.3206496783054727E-2</v>
      </c>
      <c r="CE37" s="16">
        <f>CD37*(1-'Table de mortalité H'!$AC71)</f>
        <v>3.2874431815224182E-2</v>
      </c>
      <c r="CF37" s="16">
        <f>CE37*(1-'Table de mortalité H'!$AC71)</f>
        <v>3.2545687497071943E-2</v>
      </c>
      <c r="CG37" s="16">
        <f>CF37*(1-'Table de mortalité H'!$AC71)</f>
        <v>3.222023062210122E-2</v>
      </c>
      <c r="CH37" s="16">
        <f>CG37*(1-'Table de mortalité H'!$AC71)</f>
        <v>3.1898028315880206E-2</v>
      </c>
      <c r="CI37" s="16">
        <f>CH37*(1-'Table de mortalité H'!$AC71)</f>
        <v>3.15790480327214E-2</v>
      </c>
      <c r="CJ37" s="16">
        <f>CI37*(1-'Table de mortalité H'!$AC71)</f>
        <v>3.1263257552394189E-2</v>
      </c>
      <c r="CK37" s="16">
        <f>CJ37*(1-'Table de mortalité H'!$AC71)</f>
        <v>3.0950624976870247E-2</v>
      </c>
      <c r="CL37" s="16">
        <f>CK37*(1-'Table de mortalité H'!$AC71)</f>
        <v>3.0641118727101544E-2</v>
      </c>
      <c r="CM37" s="16">
        <f>CL37*(1-'Table de mortalité H'!$AC71)</f>
        <v>3.033470753983053E-2</v>
      </c>
      <c r="CN37" s="16">
        <f>CM37*(1-'Table de mortalité H'!$AC71)</f>
        <v>3.0031360464432225E-2</v>
      </c>
      <c r="CO37" s="16">
        <f>CN37*(1-'Table de mortalité H'!$AC71)</f>
        <v>2.9731046859787901E-2</v>
      </c>
      <c r="CP37" s="16">
        <f>CO37*(1-'Table de mortalité H'!$AC71)</f>
        <v>2.9433736391190023E-2</v>
      </c>
      <c r="CQ37" s="16">
        <f>CP37*(1-'Table de mortalité H'!$AC71)</f>
        <v>2.9139399027278124E-2</v>
      </c>
      <c r="CR37" s="16">
        <f>CQ37*(1-'Table de mortalité H'!$AC71)</f>
        <v>2.8848005037005343E-2</v>
      </c>
      <c r="CS37" s="16">
        <f>CR37*(1-'Table de mortalité H'!$AC71)</f>
        <v>2.855952498663529E-2</v>
      </c>
      <c r="CT37" s="16">
        <f>CS37*(1-'Table de mortalité H'!$AC71)</f>
        <v>2.8273929736768937E-2</v>
      </c>
      <c r="CU37" s="16">
        <f>CT37*(1-'Table de mortalité H'!$AC71)</f>
        <v>2.7991190439401247E-2</v>
      </c>
      <c r="CV37" s="16">
        <f>CU37*(1-'Table de mortalité H'!$AC71)</f>
        <v>2.7711278535007235E-2</v>
      </c>
      <c r="CW37" s="16">
        <f>CV37*(1-'Table de mortalité H'!$AC71)</f>
        <v>2.7434165749657163E-2</v>
      </c>
      <c r="CX37" s="16">
        <f>CW37*(1-'Table de mortalité H'!$AC71)</f>
        <v>2.7159824092160591E-2</v>
      </c>
      <c r="CY37" s="16">
        <f>CX37*(1-'Table de mortalité H'!$AC71)</f>
        <v>2.6888225851238984E-2</v>
      </c>
      <c r="CZ37" s="16">
        <f>CY37*(1-'Table de mortalité H'!$AC71)</f>
        <v>2.6619343592726594E-2</v>
      </c>
      <c r="DA37" s="16">
        <f>CZ37*(1-'Table de mortalité H'!$AC71)</f>
        <v>2.6353150156799326E-2</v>
      </c>
      <c r="DB37" s="16">
        <f>DA37*(1-'Table de mortalité H'!$AC71)</f>
        <v>2.6089618655231333E-2</v>
      </c>
      <c r="DC37" s="16">
        <f>DB37*(1-'Table de mortalité H'!$AC71)</f>
        <v>2.5828722468679021E-2</v>
      </c>
      <c r="DD37" s="16">
        <f>DC37*(1-'Table de mortalité H'!$AC71)</f>
        <v>2.5570435243992232E-2</v>
      </c>
      <c r="DE37" s="16">
        <f>DD37*(1-'Table de mortalité H'!$AC71)</f>
        <v>2.5314730891552308E-2</v>
      </c>
      <c r="DF37" s="16">
        <f>DE37*(1-'Table de mortalité H'!$AC71)</f>
        <v>2.5061583582636784E-2</v>
      </c>
      <c r="DG37" s="16">
        <f>DF37*(1-'Table de mortalité H'!$AC71)</f>
        <v>2.4810967746810415E-2</v>
      </c>
      <c r="DH37" s="16">
        <f>DG37*(1-'Table de mortalité H'!$AC71)</f>
        <v>2.456285806934231E-2</v>
      </c>
      <c r="DI37" s="16">
        <f>DH37*(1-'Table de mortalité H'!$AC71)</f>
        <v>2.4317229488648888E-2</v>
      </c>
      <c r="DJ37" s="16">
        <f>DI37*(1-'Table de mortalité H'!$AC71)</f>
        <v>2.4074057193762398E-2</v>
      </c>
      <c r="DK37" s="16">
        <f>DJ37*(1-'Table de mortalité H'!$AC71)</f>
        <v>2.3833316621824772E-2</v>
      </c>
    </row>
    <row r="38" spans="1:115" x14ac:dyDescent="0.2">
      <c r="A38" s="16"/>
      <c r="B38" s="16">
        <v>85</v>
      </c>
      <c r="C38" s="16"/>
      <c r="D38" s="16">
        <f>'Table de mortalité H'!AG72</f>
        <v>8.6646000000000001E-2</v>
      </c>
      <c r="E38" s="16">
        <f>'Table de mortalité H'!AH72</f>
        <v>8.5112365799999992E-2</v>
      </c>
      <c r="F38" s="16">
        <f>'Table de mortalité H'!AI72</f>
        <v>8.3665455581399997E-2</v>
      </c>
      <c r="G38" s="16">
        <f>'Table de mortalité H'!AJ72</f>
        <v>8.2293342109865039E-2</v>
      </c>
      <c r="H38" s="16">
        <f>'Table de mortalité H'!AK72</f>
        <v>8.1001336638740151E-2</v>
      </c>
      <c r="I38" s="16">
        <f>'Table de mortalité H'!AL72</f>
        <v>7.9778216455495168E-2</v>
      </c>
      <c r="J38" s="16">
        <f>'Table de mortalité H'!AM72</f>
        <v>7.8621432316890491E-2</v>
      </c>
      <c r="K38" s="16">
        <f>'Table de mortalité H'!AN72</f>
        <v>7.7528594407685711E-2</v>
      </c>
      <c r="L38" s="16">
        <f>'Table de mortalité H'!AO72</f>
        <v>7.6489711242622729E-2</v>
      </c>
      <c r="M38" s="16">
        <f>'Table de mortalité H'!AP72</f>
        <v>7.5502993967592899E-2</v>
      </c>
      <c r="N38" s="16">
        <f>'Table de mortalité H'!AQ72</f>
        <v>7.4566756842394749E-2</v>
      </c>
      <c r="O38" s="16">
        <f>'Table de mortalité H'!AR72</f>
        <v>7.3679412435970246E-2</v>
      </c>
      <c r="P38" s="16">
        <f>'Table de mortalité H'!AS72</f>
        <v>7.2832099192956593E-2</v>
      </c>
      <c r="Q38" s="16">
        <f>'Table de mortalité H'!AT72</f>
        <v>7.202366289191478E-2</v>
      </c>
      <c r="R38" s="16">
        <f>'Table de mortalité H'!AU72</f>
        <v>7.1245807332682098E-2</v>
      </c>
      <c r="S38" s="16">
        <f>'Table de mortalité H'!AV72</f>
        <v>7.0497726355688933E-2</v>
      </c>
      <c r="T38" s="16">
        <f>'Table de mortalité H'!AW72</f>
        <v>6.977159977422534E-2</v>
      </c>
      <c r="U38" s="16">
        <f>'Table de mortalité H'!AX72</f>
        <v>6.9066906616505663E-2</v>
      </c>
      <c r="V38" s="16">
        <f>'Table de mortalité H'!AY72</f>
        <v>6.8376237550340613E-2</v>
      </c>
      <c r="W38" s="16">
        <f>'Table de mortalité H'!AZ72</f>
        <v>6.7692475174837202E-2</v>
      </c>
      <c r="X38" s="16">
        <f>'Table de mortalité H'!BA72</f>
        <v>6.7015550423088835E-2</v>
      </c>
      <c r="Y38" s="16">
        <f>'Table de mortalité H'!BB72</f>
        <v>6.634539491885795E-2</v>
      </c>
      <c r="Z38" s="16">
        <f>'Table de mortalité H'!BC72</f>
        <v>6.5681940969669367E-2</v>
      </c>
      <c r="AA38" s="16">
        <f>'Table de mortalité H'!BD72</f>
        <v>6.5025121559972671E-2</v>
      </c>
      <c r="AB38" s="16">
        <f>'Table de mortalité H'!BE72</f>
        <v>6.4374870344372948E-2</v>
      </c>
      <c r="AC38" s="16">
        <f>'Table de mortalité H'!BF72</f>
        <v>6.3731121640929214E-2</v>
      </c>
      <c r="AD38" s="16">
        <f>'Table de mortalité H'!BG72</f>
        <v>6.3093810424519919E-2</v>
      </c>
      <c r="AE38" s="16">
        <f>'Table de mortalité H'!BH72</f>
        <v>6.2462872320274719E-2</v>
      </c>
      <c r="AF38" s="16">
        <f>'Table de mortalité H'!BI72</f>
        <v>6.1838243597071969E-2</v>
      </c>
      <c r="AG38" s="16">
        <f>AF38*(1-'Table de mortalité H'!$AC72)</f>
        <v>6.1219861161101251E-2</v>
      </c>
      <c r="AH38" s="16">
        <f>AG38*(1-'Table de mortalité H'!$AC72)</f>
        <v>6.0607662549490238E-2</v>
      </c>
      <c r="AI38" s="16">
        <f>AH38*(1-'Table de mortalité H'!$AC72)</f>
        <v>6.0001585923995335E-2</v>
      </c>
      <c r="AJ38" s="16">
        <f>AI38*(1-'Table de mortalité H'!$AC72)</f>
        <v>5.9401570064755382E-2</v>
      </c>
      <c r="AK38" s="16">
        <f>AJ38*(1-'Table de mortalité H'!$AC72)</f>
        <v>5.8807554364107825E-2</v>
      </c>
      <c r="AL38" s="16">
        <f>AK38*(1-'Table de mortalité H'!$AC72)</f>
        <v>5.8219478820466748E-2</v>
      </c>
      <c r="AM38" s="16">
        <f>AL38*(1-'Table de mortalité H'!$AC72)</f>
        <v>5.7637284032262079E-2</v>
      </c>
      <c r="AN38" s="16">
        <f>AM38*(1-'Table de mortalité H'!$AC72)</f>
        <v>5.7060911191939456E-2</v>
      </c>
      <c r="AO38" s="16">
        <f>AN38*(1-'Table de mortalité H'!$AC72)</f>
        <v>5.6490302080020059E-2</v>
      </c>
      <c r="AP38" s="16">
        <f>AO38*(1-'Table de mortalité H'!$AC72)</f>
        <v>5.5925399059219859E-2</v>
      </c>
      <c r="AQ38" s="16">
        <f>AP38*(1-'Table de mortalité H'!$AC72)</f>
        <v>5.5366145068627658E-2</v>
      </c>
      <c r="AR38" s="16">
        <f>AQ38*(1-'Table de mortalité H'!$AC72)</f>
        <v>5.4812483617941381E-2</v>
      </c>
      <c r="AS38" s="16">
        <f>AR38*(1-'Table de mortalité H'!$AC72)</f>
        <v>5.4264358781761966E-2</v>
      </c>
      <c r="AT38" s="16">
        <f>AS38*(1-'Table de mortalité H'!$AC72)</f>
        <v>5.3721715193944343E-2</v>
      </c>
      <c r="AU38" s="16">
        <f>AT38*(1-'Table de mortalité H'!$AC72)</f>
        <v>5.3184498042004896E-2</v>
      </c>
      <c r="AV38" s="16">
        <f>AU38*(1-'Table de mortalité H'!$AC72)</f>
        <v>5.2652653061584849E-2</v>
      </c>
      <c r="AW38" s="16">
        <f>AV38*(1-'Table de mortalité H'!$AC72)</f>
        <v>5.2126126530969E-2</v>
      </c>
      <c r="AX38" s="16">
        <f>AW38*(1-'Table de mortalité H'!$AC72)</f>
        <v>5.1604865265659307E-2</v>
      </c>
      <c r="AY38" s="16">
        <f>AX38*(1-'Table de mortalité H'!$AC72)</f>
        <v>5.1088816613002713E-2</v>
      </c>
      <c r="AZ38" s="16">
        <f>AY38*(1-'Table de mortalité H'!$AC72)</f>
        <v>5.0577928446872686E-2</v>
      </c>
      <c r="BA38" s="16">
        <f>AZ38*(1-'Table de mortalité H'!$AC72)</f>
        <v>5.0072149162403962E-2</v>
      </c>
      <c r="BB38" s="16">
        <f>BA38*(1-'Table de mortalité H'!$AC72)</f>
        <v>4.9571427670779919E-2</v>
      </c>
      <c r="BC38" s="16">
        <f>BB38*(1-'Table de mortalité H'!$AC72)</f>
        <v>4.9075713394072122E-2</v>
      </c>
      <c r="BD38" s="16">
        <f>BC38*(1-'Table de mortalité H'!$AC72)</f>
        <v>4.8584956260131401E-2</v>
      </c>
      <c r="BE38" s="16">
        <f>BD38*(1-'Table de mortalité H'!$AC72)</f>
        <v>4.8099106697530085E-2</v>
      </c>
      <c r="BF38" s="16">
        <f>BE38*(1-'Table de mortalité H'!$AC72)</f>
        <v>4.7618115630554785E-2</v>
      </c>
      <c r="BG38" s="16">
        <f>BF38*(1-'Table de mortalité H'!$AC72)</f>
        <v>4.7141934474249234E-2</v>
      </c>
      <c r="BH38" s="16">
        <f>BG38*(1-'Table de mortalité H'!$AC72)</f>
        <v>4.6670515129506741E-2</v>
      </c>
      <c r="BI38" s="16">
        <f>BH38*(1-'Table de mortalité H'!$AC72)</f>
        <v>4.6203809978211677E-2</v>
      </c>
      <c r="BJ38" s="16">
        <f>BI38*(1-'Table de mortalité H'!$AC72)</f>
        <v>4.5741771878429559E-2</v>
      </c>
      <c r="BK38" s="16">
        <f>BJ38*(1-'Table de mortalité H'!$AC72)</f>
        <v>4.5284354159645261E-2</v>
      </c>
      <c r="BL38" s="16">
        <f>BK38*(1-'Table de mortalité H'!$AC72)</f>
        <v>4.4831510618048812E-2</v>
      </c>
      <c r="BM38" s="16">
        <f>BL38*(1-'Table de mortalité H'!$AC72)</f>
        <v>4.4383195511868326E-2</v>
      </c>
      <c r="BN38" s="16">
        <f>BM38*(1-'Table de mortalité H'!$AC72)</f>
        <v>4.3939363556749642E-2</v>
      </c>
      <c r="BO38" s="16">
        <f>BN38*(1-'Table de mortalité H'!$AC72)</f>
        <v>4.3499969921182144E-2</v>
      </c>
      <c r="BP38" s="16">
        <f>BO38*(1-'Table de mortalité H'!$AC72)</f>
        <v>4.3064970221970325E-2</v>
      </c>
      <c r="BQ38" s="16">
        <f>BP38*(1-'Table de mortalité H'!$AC72)</f>
        <v>4.2634320519750621E-2</v>
      </c>
      <c r="BR38" s="16">
        <f>BQ38*(1-'Table de mortalité H'!$AC72)</f>
        <v>4.2207977314553113E-2</v>
      </c>
      <c r="BS38" s="16">
        <f>BR38*(1-'Table de mortalité H'!$AC72)</f>
        <v>4.1785897541407581E-2</v>
      </c>
      <c r="BT38" s="16">
        <f>BS38*(1-'Table de mortalité H'!$AC72)</f>
        <v>4.1368038565993505E-2</v>
      </c>
      <c r="BU38" s="16">
        <f>BT38*(1-'Table de mortalité H'!$AC72)</f>
        <v>4.0954358180333571E-2</v>
      </c>
      <c r="BV38" s="16">
        <f>BU38*(1-'Table de mortalité H'!$AC72)</f>
        <v>4.0544814598530238E-2</v>
      </c>
      <c r="BW38" s="16">
        <f>BV38*(1-'Table de mortalité H'!$AC72)</f>
        <v>4.0139366452544935E-2</v>
      </c>
      <c r="BX38" s="16">
        <f>BW38*(1-'Table de mortalité H'!$AC72)</f>
        <v>3.9737972788019486E-2</v>
      </c>
      <c r="BY38" s="16">
        <f>BX38*(1-'Table de mortalité H'!$AC72)</f>
        <v>3.9340593060139289E-2</v>
      </c>
      <c r="BZ38" s="16">
        <f>BY38*(1-'Table de mortalité H'!$AC72)</f>
        <v>3.8947187129537895E-2</v>
      </c>
      <c r="CA38" s="16">
        <f>BZ38*(1-'Table de mortalité H'!$AC72)</f>
        <v>3.8557715258242517E-2</v>
      </c>
      <c r="CB38" s="16">
        <f>CA38*(1-'Table de mortalité H'!$AC72)</f>
        <v>3.8172138105660093E-2</v>
      </c>
      <c r="CC38" s="16">
        <f>CB38*(1-'Table de mortalité H'!$AC72)</f>
        <v>3.7790416724603489E-2</v>
      </c>
      <c r="CD38" s="16">
        <f>CC38*(1-'Table de mortalité H'!$AC72)</f>
        <v>3.7412512557357454E-2</v>
      </c>
      <c r="CE38" s="16">
        <f>CD38*(1-'Table de mortalité H'!$AC72)</f>
        <v>3.7038387431783878E-2</v>
      </c>
      <c r="CF38" s="16">
        <f>CE38*(1-'Table de mortalité H'!$AC72)</f>
        <v>3.6668003557466036E-2</v>
      </c>
      <c r="CG38" s="16">
        <f>CF38*(1-'Table de mortalité H'!$AC72)</f>
        <v>3.6301323521891374E-2</v>
      </c>
      <c r="CH38" s="16">
        <f>CG38*(1-'Table de mortalité H'!$AC72)</f>
        <v>3.5938310286672458E-2</v>
      </c>
      <c r="CI38" s="16">
        <f>CH38*(1-'Table de mortalité H'!$AC72)</f>
        <v>3.5578927183805731E-2</v>
      </c>
      <c r="CJ38" s="16">
        <f>CI38*(1-'Table de mortalité H'!$AC72)</f>
        <v>3.5223137911967677E-2</v>
      </c>
      <c r="CK38" s="16">
        <f>CJ38*(1-'Table de mortalité H'!$AC72)</f>
        <v>3.4870906532848002E-2</v>
      </c>
      <c r="CL38" s="16">
        <f>CK38*(1-'Table de mortalité H'!$AC72)</f>
        <v>3.4522197467519521E-2</v>
      </c>
      <c r="CM38" s="16">
        <f>CL38*(1-'Table de mortalité H'!$AC72)</f>
        <v>3.4176975492844326E-2</v>
      </c>
      <c r="CN38" s="16">
        <f>CM38*(1-'Table de mortalité H'!$AC72)</f>
        <v>3.3835205737915881E-2</v>
      </c>
      <c r="CO38" s="16">
        <f>CN38*(1-'Table de mortalité H'!$AC72)</f>
        <v>3.3496853680536724E-2</v>
      </c>
      <c r="CP38" s="16">
        <f>CO38*(1-'Table de mortalité H'!$AC72)</f>
        <v>3.3161885143731355E-2</v>
      </c>
      <c r="CQ38" s="16">
        <f>CP38*(1-'Table de mortalité H'!$AC72)</f>
        <v>3.283026629229404E-2</v>
      </c>
      <c r="CR38" s="16">
        <f>CQ38*(1-'Table de mortalité H'!$AC72)</f>
        <v>3.2501963629371099E-2</v>
      </c>
      <c r="CS38" s="16">
        <f>CR38*(1-'Table de mortalité H'!$AC72)</f>
        <v>3.2176943993077391E-2</v>
      </c>
      <c r="CT38" s="16">
        <f>CS38*(1-'Table de mortalité H'!$AC72)</f>
        <v>3.1855174553146619E-2</v>
      </c>
      <c r="CU38" s="16">
        <f>CT38*(1-'Table de mortalité H'!$AC72)</f>
        <v>3.1536622807615156E-2</v>
      </c>
      <c r="CV38" s="16">
        <f>CU38*(1-'Table de mortalité H'!$AC72)</f>
        <v>3.1221256579539003E-2</v>
      </c>
      <c r="CW38" s="16">
        <f>CV38*(1-'Table de mortalité H'!$AC72)</f>
        <v>3.0909044013743614E-2</v>
      </c>
      <c r="CX38" s="16">
        <f>CW38*(1-'Table de mortalité H'!$AC72)</f>
        <v>3.0599953573606179E-2</v>
      </c>
      <c r="CY38" s="16">
        <f>CX38*(1-'Table de mortalité H'!$AC72)</f>
        <v>3.0293954037870118E-2</v>
      </c>
      <c r="CZ38" s="16">
        <f>CY38*(1-'Table de mortalité H'!$AC72)</f>
        <v>2.9991014497491416E-2</v>
      </c>
      <c r="DA38" s="16">
        <f>CZ38*(1-'Table de mortalité H'!$AC72)</f>
        <v>2.9691104352516502E-2</v>
      </c>
      <c r="DB38" s="16">
        <f>DA38*(1-'Table de mortalité H'!$AC72)</f>
        <v>2.9394193308991335E-2</v>
      </c>
      <c r="DC38" s="16">
        <f>DB38*(1-'Table de mortalité H'!$AC72)</f>
        <v>2.9100251375901422E-2</v>
      </c>
      <c r="DD38" s="16">
        <f>DC38*(1-'Table de mortalité H'!$AC72)</f>
        <v>2.8809248862142409E-2</v>
      </c>
      <c r="DE38" s="16">
        <f>DD38*(1-'Table de mortalité H'!$AC72)</f>
        <v>2.8521156373520984E-2</v>
      </c>
      <c r="DF38" s="16">
        <f>DE38*(1-'Table de mortalité H'!$AC72)</f>
        <v>2.8235944809785772E-2</v>
      </c>
      <c r="DG38" s="16">
        <f>DF38*(1-'Table de mortalité H'!$AC72)</f>
        <v>2.7953585361687915E-2</v>
      </c>
      <c r="DH38" s="16">
        <f>DG38*(1-'Table de mortalité H'!$AC72)</f>
        <v>2.7674049508071036E-2</v>
      </c>
      <c r="DI38" s="16">
        <f>DH38*(1-'Table de mortalité H'!$AC72)</f>
        <v>2.7397309012990326E-2</v>
      </c>
      <c r="DJ38" s="16">
        <f>DI38*(1-'Table de mortalité H'!$AC72)</f>
        <v>2.7123335922860422E-2</v>
      </c>
      <c r="DK38" s="16">
        <f>DJ38*(1-'Table de mortalité H'!$AC72)</f>
        <v>2.6852102563631818E-2</v>
      </c>
    </row>
    <row r="39" spans="1:115" x14ac:dyDescent="0.2">
      <c r="A39" s="16"/>
      <c r="B39" s="16">
        <v>86</v>
      </c>
      <c r="C39" s="16"/>
      <c r="D39" s="16">
        <f>'Table de mortalité H'!AG73</f>
        <v>9.6480800000000005E-2</v>
      </c>
      <c r="E39" s="16">
        <f>'Table de mortalité H'!AH73</f>
        <v>9.4888866800000013E-2</v>
      </c>
      <c r="F39" s="16">
        <f>'Table de mortalité H'!AI73</f>
        <v>9.3380133817880004E-2</v>
      </c>
      <c r="G39" s="16">
        <f>'Table de mortalité H'!AJ73</f>
        <v>9.1951417770466448E-2</v>
      </c>
      <c r="H39" s="16">
        <f>'Table de mortalité H'!AK73</f>
        <v>9.0590536787463538E-2</v>
      </c>
      <c r="I39" s="16">
        <f>'Table de mortalité H'!AL73</f>
        <v>8.9304151165081558E-2</v>
      </c>
      <c r="J39" s="16">
        <f>'Table de mortalité H'!AM73</f>
        <v>8.8080684294119943E-2</v>
      </c>
      <c r="K39" s="16">
        <f>'Table de mortalité H'!AN73</f>
        <v>8.6918019261437565E-2</v>
      </c>
      <c r="L39" s="16">
        <f>'Table de mortalité H'!AO73</f>
        <v>8.5814160416817303E-2</v>
      </c>
      <c r="M39" s="16">
        <f>'Table de mortalité H'!AP73</f>
        <v>8.475864624369045E-2</v>
      </c>
      <c r="N39" s="16">
        <f>'Table de mortalité H'!AQ73</f>
        <v>8.3750018353390535E-2</v>
      </c>
      <c r="O39" s="16">
        <f>'Table de mortalité H'!AR73</f>
        <v>8.2786893142326554E-2</v>
      </c>
      <c r="P39" s="16">
        <f>'Table de mortalité H'!AS73</f>
        <v>8.1859679939132499E-2</v>
      </c>
      <c r="Q39" s="16">
        <f>'Table de mortalité H'!AT73</f>
        <v>8.0967409427795956E-2</v>
      </c>
      <c r="R39" s="16">
        <f>'Table de mortalité H'!AU73</f>
        <v>8.0109154887861314E-2</v>
      </c>
      <c r="S39" s="16">
        <f>'Table de mortalité H'!AV73</f>
        <v>7.9276019677027562E-2</v>
      </c>
      <c r="T39" s="16">
        <f>'Table de mortalité H'!AW73</f>
        <v>7.8467404276321887E-2</v>
      </c>
      <c r="U39" s="16">
        <f>'Table de mortalité H'!AX73</f>
        <v>7.7674883493131036E-2</v>
      </c>
      <c r="V39" s="16">
        <f>'Table de mortalité H'!AY73</f>
        <v>7.6898134658199724E-2</v>
      </c>
      <c r="W39" s="16">
        <f>'Table de mortalité H'!AZ73</f>
        <v>7.6129153311617723E-2</v>
      </c>
      <c r="X39" s="16">
        <f>'Table de mortalité H'!BA73</f>
        <v>7.5367861778501549E-2</v>
      </c>
      <c r="Y39" s="16">
        <f>'Table de mortalité H'!BB73</f>
        <v>7.4614183160716538E-2</v>
      </c>
      <c r="Z39" s="16">
        <f>'Table de mortalité H'!BC73</f>
        <v>7.3868041329109374E-2</v>
      </c>
      <c r="AA39" s="16">
        <f>'Table de mortalité H'!BD73</f>
        <v>7.3129360915818273E-2</v>
      </c>
      <c r="AB39" s="16">
        <f>'Table de mortalité H'!BE73</f>
        <v>7.2398067306660083E-2</v>
      </c>
      <c r="AC39" s="16">
        <f>'Table de mortalité H'!BF73</f>
        <v>7.1674086633593481E-2</v>
      </c>
      <c r="AD39" s="16">
        <f>'Table de mortalité H'!BG73</f>
        <v>7.095734576725754E-2</v>
      </c>
      <c r="AE39" s="16">
        <f>'Table de mortalité H'!BH73</f>
        <v>7.0247772309584969E-2</v>
      </c>
      <c r="AF39" s="16">
        <f>'Table de mortalité H'!BI73</f>
        <v>6.9545294586489115E-2</v>
      </c>
      <c r="AG39" s="16">
        <f>AF39*(1-'Table de mortalité H'!$AC73)</f>
        <v>6.8849841640624229E-2</v>
      </c>
      <c r="AH39" s="16">
        <f>AG39*(1-'Table de mortalité H'!$AC73)</f>
        <v>6.8161343224217991E-2</v>
      </c>
      <c r="AI39" s="16">
        <f>AH39*(1-'Table de mortalité H'!$AC73)</f>
        <v>6.7479729791975807E-2</v>
      </c>
      <c r="AJ39" s="16">
        <f>AI39*(1-'Table de mortalité H'!$AC73)</f>
        <v>6.6804932494056044E-2</v>
      </c>
      <c r="AK39" s="16">
        <f>AJ39*(1-'Table de mortalité H'!$AC73)</f>
        <v>6.6136883169115479E-2</v>
      </c>
      <c r="AL39" s="16">
        <f>AK39*(1-'Table de mortalité H'!$AC73)</f>
        <v>6.5475514337424323E-2</v>
      </c>
      <c r="AM39" s="16">
        <f>AL39*(1-'Table de mortalité H'!$AC73)</f>
        <v>6.4820759194050073E-2</v>
      </c>
      <c r="AN39" s="16">
        <f>AM39*(1-'Table de mortalité H'!$AC73)</f>
        <v>6.4172551602109579E-2</v>
      </c>
      <c r="AO39" s="16">
        <f>AN39*(1-'Table de mortalité H'!$AC73)</f>
        <v>6.3530826086088482E-2</v>
      </c>
      <c r="AP39" s="16">
        <f>AO39*(1-'Table de mortalité H'!$AC73)</f>
        <v>6.2895517825227593E-2</v>
      </c>
      <c r="AQ39" s="16">
        <f>AP39*(1-'Table de mortalité H'!$AC73)</f>
        <v>6.2266562646975318E-2</v>
      </c>
      <c r="AR39" s="16">
        <f>AQ39*(1-'Table de mortalité H'!$AC73)</f>
        <v>6.1643897020505566E-2</v>
      </c>
      <c r="AS39" s="16">
        <f>AR39*(1-'Table de mortalité H'!$AC73)</f>
        <v>6.1027458050300507E-2</v>
      </c>
      <c r="AT39" s="16">
        <f>AS39*(1-'Table de mortalité H'!$AC73)</f>
        <v>6.0417183469797499E-2</v>
      </c>
      <c r="AU39" s="16">
        <f>AT39*(1-'Table de mortalité H'!$AC73)</f>
        <v>5.9813011635099521E-2</v>
      </c>
      <c r="AV39" s="16">
        <f>AU39*(1-'Table de mortalité H'!$AC73)</f>
        <v>5.9214881518748527E-2</v>
      </c>
      <c r="AW39" s="16">
        <f>AV39*(1-'Table de mortalité H'!$AC73)</f>
        <v>5.862273270356104E-2</v>
      </c>
      <c r="AX39" s="16">
        <f>AW39*(1-'Table de mortalité H'!$AC73)</f>
        <v>5.8036505376525431E-2</v>
      </c>
      <c r="AY39" s="16">
        <f>AX39*(1-'Table de mortalité H'!$AC73)</f>
        <v>5.7456140322760176E-2</v>
      </c>
      <c r="AZ39" s="16">
        <f>AY39*(1-'Table de mortalité H'!$AC73)</f>
        <v>5.688157891953257E-2</v>
      </c>
      <c r="BA39" s="16">
        <f>AZ39*(1-'Table de mortalité H'!$AC73)</f>
        <v>5.6312763130337243E-2</v>
      </c>
      <c r="BB39" s="16">
        <f>BA39*(1-'Table de mortalité H'!$AC73)</f>
        <v>5.5749635499033869E-2</v>
      </c>
      <c r="BC39" s="16">
        <f>BB39*(1-'Table de mortalité H'!$AC73)</f>
        <v>5.5192139144043528E-2</v>
      </c>
      <c r="BD39" s="16">
        <f>BC39*(1-'Table de mortalité H'!$AC73)</f>
        <v>5.4640217752603096E-2</v>
      </c>
      <c r="BE39" s="16">
        <f>BD39*(1-'Table de mortalité H'!$AC73)</f>
        <v>5.4093815575077066E-2</v>
      </c>
      <c r="BF39" s="16">
        <f>BE39*(1-'Table de mortalité H'!$AC73)</f>
        <v>5.3552877419326295E-2</v>
      </c>
      <c r="BG39" s="16">
        <f>BF39*(1-'Table de mortalité H'!$AC73)</f>
        <v>5.3017348645133029E-2</v>
      </c>
      <c r="BH39" s="16">
        <f>BG39*(1-'Table de mortalité H'!$AC73)</f>
        <v>5.2487175158681697E-2</v>
      </c>
      <c r="BI39" s="16">
        <f>BH39*(1-'Table de mortalité H'!$AC73)</f>
        <v>5.196230340709488E-2</v>
      </c>
      <c r="BJ39" s="16">
        <f>BI39*(1-'Table de mortalité H'!$AC73)</f>
        <v>5.1442680373023929E-2</v>
      </c>
      <c r="BK39" s="16">
        <f>BJ39*(1-'Table de mortalité H'!$AC73)</f>
        <v>5.0928253569293688E-2</v>
      </c>
      <c r="BL39" s="16">
        <f>BK39*(1-'Table de mortalité H'!$AC73)</f>
        <v>5.0418971033600754E-2</v>
      </c>
      <c r="BM39" s="16">
        <f>BL39*(1-'Table de mortalité H'!$AC73)</f>
        <v>4.9914781323264747E-2</v>
      </c>
      <c r="BN39" s="16">
        <f>BM39*(1-'Table de mortalité H'!$AC73)</f>
        <v>4.94156335100321E-2</v>
      </c>
      <c r="BO39" s="16">
        <f>BN39*(1-'Table de mortalité H'!$AC73)</f>
        <v>4.8921477174931782E-2</v>
      </c>
      <c r="BP39" s="16">
        <f>BO39*(1-'Table de mortalité H'!$AC73)</f>
        <v>4.8432262403182463E-2</v>
      </c>
      <c r="BQ39" s="16">
        <f>BP39*(1-'Table de mortalité H'!$AC73)</f>
        <v>4.7947939779150635E-2</v>
      </c>
      <c r="BR39" s="16">
        <f>BQ39*(1-'Table de mortalité H'!$AC73)</f>
        <v>4.7468460381359129E-2</v>
      </c>
      <c r="BS39" s="16">
        <f>BR39*(1-'Table de mortalité H'!$AC73)</f>
        <v>4.6993775777545536E-2</v>
      </c>
      <c r="BT39" s="16">
        <f>BS39*(1-'Table de mortalité H'!$AC73)</f>
        <v>4.6523838019770079E-2</v>
      </c>
      <c r="BU39" s="16">
        <f>BT39*(1-'Table de mortalité H'!$AC73)</f>
        <v>4.605859963957238E-2</v>
      </c>
      <c r="BV39" s="16">
        <f>BU39*(1-'Table de mortalité H'!$AC73)</f>
        <v>4.5598013643176658E-2</v>
      </c>
      <c r="BW39" s="16">
        <f>BV39*(1-'Table de mortalité H'!$AC73)</f>
        <v>4.5142033506744887E-2</v>
      </c>
      <c r="BX39" s="16">
        <f>BW39*(1-'Table de mortalité H'!$AC73)</f>
        <v>4.469061317167744E-2</v>
      </c>
      <c r="BY39" s="16">
        <f>BX39*(1-'Table de mortalité H'!$AC73)</f>
        <v>4.4243707039960667E-2</v>
      </c>
      <c r="BZ39" s="16">
        <f>BY39*(1-'Table de mortalité H'!$AC73)</f>
        <v>4.380126996956106E-2</v>
      </c>
      <c r="CA39" s="16">
        <f>BZ39*(1-'Table de mortalité H'!$AC73)</f>
        <v>4.3363257269865452E-2</v>
      </c>
      <c r="CB39" s="16">
        <f>CA39*(1-'Table de mortalité H'!$AC73)</f>
        <v>4.2929624697166796E-2</v>
      </c>
      <c r="CC39" s="16">
        <f>CB39*(1-'Table de mortalité H'!$AC73)</f>
        <v>4.2500328450195128E-2</v>
      </c>
      <c r="CD39" s="16">
        <f>CC39*(1-'Table de mortalité H'!$AC73)</f>
        <v>4.2075325165693178E-2</v>
      </c>
      <c r="CE39" s="16">
        <f>CD39*(1-'Table de mortalité H'!$AC73)</f>
        <v>4.1654571914036244E-2</v>
      </c>
      <c r="CF39" s="16">
        <f>CE39*(1-'Table de mortalité H'!$AC73)</f>
        <v>4.1238026194895881E-2</v>
      </c>
      <c r="CG39" s="16">
        <f>CF39*(1-'Table de mortalité H'!$AC73)</f>
        <v>4.0825645932946922E-2</v>
      </c>
      <c r="CH39" s="16">
        <f>CG39*(1-'Table de mortalité H'!$AC73)</f>
        <v>4.0417389473617449E-2</v>
      </c>
      <c r="CI39" s="16">
        <f>CH39*(1-'Table de mortalité H'!$AC73)</f>
        <v>4.0013215578881274E-2</v>
      </c>
      <c r="CJ39" s="16">
        <f>CI39*(1-'Table de mortalité H'!$AC73)</f>
        <v>3.9613083423092464E-2</v>
      </c>
      <c r="CK39" s="16">
        <f>CJ39*(1-'Table de mortalité H'!$AC73)</f>
        <v>3.9216952588861542E-2</v>
      </c>
      <c r="CL39" s="16">
        <f>CK39*(1-'Table de mortalité H'!$AC73)</f>
        <v>3.8824783062972927E-2</v>
      </c>
      <c r="CM39" s="16">
        <f>CL39*(1-'Table de mortalité H'!$AC73)</f>
        <v>3.8436535232343194E-2</v>
      </c>
      <c r="CN39" s="16">
        <f>CM39*(1-'Table de mortalité H'!$AC73)</f>
        <v>3.8052169880019762E-2</v>
      </c>
      <c r="CO39" s="16">
        <f>CN39*(1-'Table de mortalité H'!$AC73)</f>
        <v>3.7671648181219562E-2</v>
      </c>
      <c r="CP39" s="16">
        <f>CO39*(1-'Table de mortalité H'!$AC73)</f>
        <v>3.7294931699407369E-2</v>
      </c>
      <c r="CQ39" s="16">
        <f>CP39*(1-'Table de mortalité H'!$AC73)</f>
        <v>3.6921982382413294E-2</v>
      </c>
      <c r="CR39" s="16">
        <f>CQ39*(1-'Table de mortalité H'!$AC73)</f>
        <v>3.6552762558589164E-2</v>
      </c>
      <c r="CS39" s="16">
        <f>CR39*(1-'Table de mortalité H'!$AC73)</f>
        <v>3.6187234933003271E-2</v>
      </c>
      <c r="CT39" s="16">
        <f>CS39*(1-'Table de mortalité H'!$AC73)</f>
        <v>3.5825362583673234E-2</v>
      </c>
      <c r="CU39" s="16">
        <f>CT39*(1-'Table de mortalité H'!$AC73)</f>
        <v>3.5467108957836502E-2</v>
      </c>
      <c r="CV39" s="16">
        <f>CU39*(1-'Table de mortalité H'!$AC73)</f>
        <v>3.5112437868258135E-2</v>
      </c>
      <c r="CW39" s="16">
        <f>CV39*(1-'Table de mortalité H'!$AC73)</f>
        <v>3.4761313489575556E-2</v>
      </c>
      <c r="CX39" s="16">
        <f>CW39*(1-'Table de mortalité H'!$AC73)</f>
        <v>3.4413700354679798E-2</v>
      </c>
      <c r="CY39" s="16">
        <f>CX39*(1-'Table de mortalité H'!$AC73)</f>
        <v>3.4069563351133002E-2</v>
      </c>
      <c r="CZ39" s="16">
        <f>CY39*(1-'Table de mortalité H'!$AC73)</f>
        <v>3.3728867717621673E-2</v>
      </c>
      <c r="DA39" s="16">
        <f>CZ39*(1-'Table de mortalité H'!$AC73)</f>
        <v>3.3391579040445457E-2</v>
      </c>
      <c r="DB39" s="16">
        <f>DA39*(1-'Table de mortalité H'!$AC73)</f>
        <v>3.3057663250041003E-2</v>
      </c>
      <c r="DC39" s="16">
        <f>DB39*(1-'Table de mortalité H'!$AC73)</f>
        <v>3.2727086617540591E-2</v>
      </c>
      <c r="DD39" s="16">
        <f>DC39*(1-'Table de mortalité H'!$AC73)</f>
        <v>3.2399815751365184E-2</v>
      </c>
      <c r="DE39" s="16">
        <f>DD39*(1-'Table de mortalité H'!$AC73)</f>
        <v>3.207581759385153E-2</v>
      </c>
      <c r="DF39" s="16">
        <f>DE39*(1-'Table de mortalité H'!$AC73)</f>
        <v>3.1755059417913012E-2</v>
      </c>
      <c r="DG39" s="16">
        <f>DF39*(1-'Table de mortalité H'!$AC73)</f>
        <v>3.1437508823733883E-2</v>
      </c>
      <c r="DH39" s="16">
        <f>DG39*(1-'Table de mortalité H'!$AC73)</f>
        <v>3.1123133735496543E-2</v>
      </c>
      <c r="DI39" s="16">
        <f>DH39*(1-'Table de mortalité H'!$AC73)</f>
        <v>3.0811902398141577E-2</v>
      </c>
      <c r="DJ39" s="16">
        <f>DI39*(1-'Table de mortalité H'!$AC73)</f>
        <v>3.0503783374160161E-2</v>
      </c>
      <c r="DK39" s="16">
        <f>DJ39*(1-'Table de mortalité H'!$AC73)</f>
        <v>3.019874554041856E-2</v>
      </c>
    </row>
    <row r="40" spans="1:115" x14ac:dyDescent="0.2">
      <c r="A40" s="16"/>
      <c r="B40" s="16">
        <v>87</v>
      </c>
      <c r="C40" s="16"/>
      <c r="D40" s="16">
        <f>'Table de mortalité H'!AG74</f>
        <v>0.10724360000000001</v>
      </c>
      <c r="E40" s="16">
        <f>'Table de mortalité H'!AH74</f>
        <v>0.10560277292</v>
      </c>
      <c r="F40" s="16">
        <f>'Table de mortalité H'!AI74</f>
        <v>0.10405041215807601</v>
      </c>
      <c r="G40" s="16">
        <f>'Table de mortalité H'!AJ74</f>
        <v>0.10258330134664713</v>
      </c>
      <c r="H40" s="16">
        <f>'Table de mortalité H'!AK74</f>
        <v>0.10118816844833274</v>
      </c>
      <c r="I40" s="16">
        <f>'Table de mortalité H'!AL74</f>
        <v>9.9862603441659578E-2</v>
      </c>
      <c r="J40" s="16">
        <f>'Table de mortalité H'!AM74</f>
        <v>9.8594348377950503E-2</v>
      </c>
      <c r="K40" s="16">
        <f>'Table de mortalité H'!AN74</f>
        <v>9.7381637892901718E-2</v>
      </c>
      <c r="L40" s="16">
        <f>'Table de mortalité H'!AO74</f>
        <v>9.6222796401976188E-2</v>
      </c>
      <c r="M40" s="16">
        <f>'Table de mortalité H'!AP74</f>
        <v>9.5106611963713256E-2</v>
      </c>
      <c r="N40" s="16">
        <f>'Table de mortalité H'!AQ74</f>
        <v>9.4031907248523297E-2</v>
      </c>
      <c r="O40" s="16">
        <f>'Table de mortalité H'!AR74</f>
        <v>9.2997556268789541E-2</v>
      </c>
      <c r="P40" s="16">
        <f>'Table de mortalité H'!AS74</f>
        <v>9.1993182661086609E-2</v>
      </c>
      <c r="Q40" s="16">
        <f>'Table de mortalité H'!AT74</f>
        <v>9.1018054924879091E-2</v>
      </c>
      <c r="R40" s="16">
        <f>'Table de mortalité H'!AU74</f>
        <v>9.0071467153660351E-2</v>
      </c>
      <c r="S40" s="16">
        <f>'Table de mortalité H'!AV74</f>
        <v>8.9152738188693015E-2</v>
      </c>
      <c r="T40" s="16">
        <f>'Table de mortalité H'!AW74</f>
        <v>8.8252295532987218E-2</v>
      </c>
      <c r="U40" s="16">
        <f>'Table de mortalité H'!AX74</f>
        <v>8.7360947348104054E-2</v>
      </c>
      <c r="V40" s="16">
        <f>'Table de mortalité H'!AY74</f>
        <v>8.648733787462301E-2</v>
      </c>
      <c r="W40" s="16">
        <f>'Table de mortalité H'!AZ74</f>
        <v>8.5622464495876779E-2</v>
      </c>
      <c r="X40" s="16">
        <f>'Table de mortalité H'!BA74</f>
        <v>8.476623985091801E-2</v>
      </c>
      <c r="Y40" s="16">
        <f>'Table de mortalité H'!BB74</f>
        <v>8.3918577452408827E-2</v>
      </c>
      <c r="Z40" s="16">
        <f>'Table de mortalité H'!BC74</f>
        <v>8.3079391677884737E-2</v>
      </c>
      <c r="AA40" s="16">
        <f>'Table de mortalité H'!BD74</f>
        <v>8.2248597761105893E-2</v>
      </c>
      <c r="AB40" s="16">
        <f>'Table de mortalité H'!BE74</f>
        <v>8.1426111783494834E-2</v>
      </c>
      <c r="AC40" s="16">
        <f>'Table de mortalité H'!BF74</f>
        <v>8.0611850665659887E-2</v>
      </c>
      <c r="AD40" s="16">
        <f>'Table de mortalité H'!BG74</f>
        <v>7.9805732159003287E-2</v>
      </c>
      <c r="AE40" s="16">
        <f>'Table de mortalité H'!BH74</f>
        <v>7.900767483741325E-2</v>
      </c>
      <c r="AF40" s="16">
        <f>'Table de mortalité H'!BI74</f>
        <v>7.8217598089039123E-2</v>
      </c>
      <c r="AG40" s="16">
        <f>AF40*(1-'Table de mortalité H'!$AC74)</f>
        <v>7.743542210814873E-2</v>
      </c>
      <c r="AH40" s="16">
        <f>AG40*(1-'Table de mortalité H'!$AC74)</f>
        <v>7.6661067887067239E-2</v>
      </c>
      <c r="AI40" s="16">
        <f>AH40*(1-'Table de mortalité H'!$AC74)</f>
        <v>7.589445720819657E-2</v>
      </c>
      <c r="AJ40" s="16">
        <f>AI40*(1-'Table de mortalité H'!$AC74)</f>
        <v>7.5135512636114607E-2</v>
      </c>
      <c r="AK40" s="16">
        <f>AJ40*(1-'Table de mortalité H'!$AC74)</f>
        <v>7.4384157509753454E-2</v>
      </c>
      <c r="AL40" s="16">
        <f>AK40*(1-'Table de mortalité H'!$AC74)</f>
        <v>7.364031593465592E-2</v>
      </c>
      <c r="AM40" s="16">
        <f>AL40*(1-'Table de mortalité H'!$AC74)</f>
        <v>7.290391277530936E-2</v>
      </c>
      <c r="AN40" s="16">
        <f>AM40*(1-'Table de mortalité H'!$AC74)</f>
        <v>7.2174873647556259E-2</v>
      </c>
      <c r="AO40" s="16">
        <f>AN40*(1-'Table de mortalité H'!$AC74)</f>
        <v>7.145312491108069E-2</v>
      </c>
      <c r="AP40" s="16">
        <f>AO40*(1-'Table de mortalité H'!$AC74)</f>
        <v>7.0738593661969884E-2</v>
      </c>
      <c r="AQ40" s="16">
        <f>AP40*(1-'Table de mortalité H'!$AC74)</f>
        <v>7.0031207725350181E-2</v>
      </c>
      <c r="AR40" s="16">
        <f>AQ40*(1-'Table de mortalité H'!$AC74)</f>
        <v>6.9330895648096677E-2</v>
      </c>
      <c r="AS40" s="16">
        <f>AR40*(1-'Table de mortalité H'!$AC74)</f>
        <v>6.863758669161571E-2</v>
      </c>
      <c r="AT40" s="16">
        <f>AS40*(1-'Table de mortalité H'!$AC74)</f>
        <v>6.7951210824699557E-2</v>
      </c>
      <c r="AU40" s="16">
        <f>AT40*(1-'Table de mortalité H'!$AC74)</f>
        <v>6.7271698716452555E-2</v>
      </c>
      <c r="AV40" s="16">
        <f>AU40*(1-'Table de mortalité H'!$AC74)</f>
        <v>6.6598981729288034E-2</v>
      </c>
      <c r="AW40" s="16">
        <f>AV40*(1-'Table de mortalité H'!$AC74)</f>
        <v>6.5932991911995156E-2</v>
      </c>
      <c r="AX40" s="16">
        <f>AW40*(1-'Table de mortalité H'!$AC74)</f>
        <v>6.5273661992875209E-2</v>
      </c>
      <c r="AY40" s="16">
        <f>AX40*(1-'Table de mortalité H'!$AC74)</f>
        <v>6.4620925372946461E-2</v>
      </c>
      <c r="AZ40" s="16">
        <f>AY40*(1-'Table de mortalité H'!$AC74)</f>
        <v>6.3974716119216998E-2</v>
      </c>
      <c r="BA40" s="16">
        <f>AZ40*(1-'Table de mortalité H'!$AC74)</f>
        <v>6.3334968958024832E-2</v>
      </c>
      <c r="BB40" s="16">
        <f>BA40*(1-'Table de mortalité H'!$AC74)</f>
        <v>6.2701619268444586E-2</v>
      </c>
      <c r="BC40" s="16">
        <f>BB40*(1-'Table de mortalité H'!$AC74)</f>
        <v>6.207460307576014E-2</v>
      </c>
      <c r="BD40" s="16">
        <f>BC40*(1-'Table de mortalité H'!$AC74)</f>
        <v>6.1453857045002537E-2</v>
      </c>
      <c r="BE40" s="16">
        <f>BD40*(1-'Table de mortalité H'!$AC74)</f>
        <v>6.0839318474552512E-2</v>
      </c>
      <c r="BF40" s="16">
        <f>BE40*(1-'Table de mortalité H'!$AC74)</f>
        <v>6.0230925289806989E-2</v>
      </c>
      <c r="BG40" s="16">
        <f>BF40*(1-'Table de mortalité H'!$AC74)</f>
        <v>5.9628616036908916E-2</v>
      </c>
      <c r="BH40" s="16">
        <f>BG40*(1-'Table de mortalité H'!$AC74)</f>
        <v>5.9032329876539828E-2</v>
      </c>
      <c r="BI40" s="16">
        <f>BH40*(1-'Table de mortalité H'!$AC74)</f>
        <v>5.844200657777443E-2</v>
      </c>
      <c r="BJ40" s="16">
        <f>BI40*(1-'Table de mortalité H'!$AC74)</f>
        <v>5.7857586511996684E-2</v>
      </c>
      <c r="BK40" s="16">
        <f>BJ40*(1-'Table de mortalité H'!$AC74)</f>
        <v>5.7279010646876717E-2</v>
      </c>
      <c r="BL40" s="16">
        <f>BK40*(1-'Table de mortalité H'!$AC74)</f>
        <v>5.6706220540407949E-2</v>
      </c>
      <c r="BM40" s="16">
        <f>BL40*(1-'Table de mortalité H'!$AC74)</f>
        <v>5.6139158335003866E-2</v>
      </c>
      <c r="BN40" s="16">
        <f>BM40*(1-'Table de mortalité H'!$AC74)</f>
        <v>5.557776675165383E-2</v>
      </c>
      <c r="BO40" s="16">
        <f>BN40*(1-'Table de mortalité H'!$AC74)</f>
        <v>5.5021989084137295E-2</v>
      </c>
      <c r="BP40" s="16">
        <f>BO40*(1-'Table de mortalité H'!$AC74)</f>
        <v>5.4471769193295924E-2</v>
      </c>
      <c r="BQ40" s="16">
        <f>BP40*(1-'Table de mortalité H'!$AC74)</f>
        <v>5.3927051501362962E-2</v>
      </c>
      <c r="BR40" s="16">
        <f>BQ40*(1-'Table de mortalité H'!$AC74)</f>
        <v>5.3387780986349331E-2</v>
      </c>
      <c r="BS40" s="16">
        <f>BR40*(1-'Table de mortalité H'!$AC74)</f>
        <v>5.2853903176485841E-2</v>
      </c>
      <c r="BT40" s="16">
        <f>BS40*(1-'Table de mortalité H'!$AC74)</f>
        <v>5.2325364144720984E-2</v>
      </c>
      <c r="BU40" s="16">
        <f>BT40*(1-'Table de mortalité H'!$AC74)</f>
        <v>5.1802110503273775E-2</v>
      </c>
      <c r="BV40" s="16">
        <f>BU40*(1-'Table de mortalité H'!$AC74)</f>
        <v>5.1284089398241035E-2</v>
      </c>
      <c r="BW40" s="16">
        <f>BV40*(1-'Table de mortalité H'!$AC74)</f>
        <v>5.0771248504258626E-2</v>
      </c>
      <c r="BX40" s="16">
        <f>BW40*(1-'Table de mortalité H'!$AC74)</f>
        <v>5.0263536019216036E-2</v>
      </c>
      <c r="BY40" s="16">
        <f>BX40*(1-'Table de mortalité H'!$AC74)</f>
        <v>4.9760900659023874E-2</v>
      </c>
      <c r="BZ40" s="16">
        <f>BY40*(1-'Table de mortalité H'!$AC74)</f>
        <v>4.9263291652433636E-2</v>
      </c>
      <c r="CA40" s="16">
        <f>BZ40*(1-'Table de mortalité H'!$AC74)</f>
        <v>4.87706587359093E-2</v>
      </c>
      <c r="CB40" s="16">
        <f>CA40*(1-'Table de mortalité H'!$AC74)</f>
        <v>4.8282952148550204E-2</v>
      </c>
      <c r="CC40" s="16">
        <f>CB40*(1-'Table de mortalité H'!$AC74)</f>
        <v>4.7800122627064699E-2</v>
      </c>
      <c r="CD40" s="16">
        <f>CC40*(1-'Table de mortalité H'!$AC74)</f>
        <v>4.7322121400794052E-2</v>
      </c>
      <c r="CE40" s="16">
        <f>CD40*(1-'Table de mortalité H'!$AC74)</f>
        <v>4.6848900186786113E-2</v>
      </c>
      <c r="CF40" s="16">
        <f>CE40*(1-'Table de mortalité H'!$AC74)</f>
        <v>4.6380411184918251E-2</v>
      </c>
      <c r="CG40" s="16">
        <f>CF40*(1-'Table de mortalité H'!$AC74)</f>
        <v>4.591660707306907E-2</v>
      </c>
      <c r="CH40" s="16">
        <f>CG40*(1-'Table de mortalité H'!$AC74)</f>
        <v>4.5457441002338381E-2</v>
      </c>
      <c r="CI40" s="16">
        <f>CH40*(1-'Table de mortalité H'!$AC74)</f>
        <v>4.5002866592314998E-2</v>
      </c>
      <c r="CJ40" s="16">
        <f>CI40*(1-'Table de mortalité H'!$AC74)</f>
        <v>4.455283792639185E-2</v>
      </c>
      <c r="CK40" s="16">
        <f>CJ40*(1-'Table de mortalité H'!$AC74)</f>
        <v>4.4107309547127931E-2</v>
      </c>
      <c r="CL40" s="16">
        <f>CK40*(1-'Table de mortalité H'!$AC74)</f>
        <v>4.3666236451656654E-2</v>
      </c>
      <c r="CM40" s="16">
        <f>CL40*(1-'Table de mortalité H'!$AC74)</f>
        <v>4.3229574087140087E-2</v>
      </c>
      <c r="CN40" s="16">
        <f>CM40*(1-'Table de mortalité H'!$AC74)</f>
        <v>4.2797278346268688E-2</v>
      </c>
      <c r="CO40" s="16">
        <f>CN40*(1-'Table de mortalité H'!$AC74)</f>
        <v>4.2369305562805999E-2</v>
      </c>
      <c r="CP40" s="16">
        <f>CO40*(1-'Table de mortalité H'!$AC74)</f>
        <v>4.1945612507177939E-2</v>
      </c>
      <c r="CQ40" s="16">
        <f>CP40*(1-'Table de mortalité H'!$AC74)</f>
        <v>4.1526156382106161E-2</v>
      </c>
      <c r="CR40" s="16">
        <f>CQ40*(1-'Table de mortalité H'!$AC74)</f>
        <v>4.1110894818285101E-2</v>
      </c>
      <c r="CS40" s="16">
        <f>CR40*(1-'Table de mortalité H'!$AC74)</f>
        <v>4.0699785870102249E-2</v>
      </c>
      <c r="CT40" s="16">
        <f>CS40*(1-'Table de mortalité H'!$AC74)</f>
        <v>4.0292788011401223E-2</v>
      </c>
      <c r="CU40" s="16">
        <f>CT40*(1-'Table de mortalité H'!$AC74)</f>
        <v>3.9889860131287209E-2</v>
      </c>
      <c r="CV40" s="16">
        <f>CU40*(1-'Table de mortalité H'!$AC74)</f>
        <v>3.949096152997434E-2</v>
      </c>
      <c r="CW40" s="16">
        <f>CV40*(1-'Table de mortalité H'!$AC74)</f>
        <v>3.90960519146746E-2</v>
      </c>
      <c r="CX40" s="16">
        <f>CW40*(1-'Table de mortalité H'!$AC74)</f>
        <v>3.8705091395527851E-2</v>
      </c>
      <c r="CY40" s="16">
        <f>CX40*(1-'Table de mortalité H'!$AC74)</f>
        <v>3.8318040481572571E-2</v>
      </c>
      <c r="CZ40" s="16">
        <f>CY40*(1-'Table de mortalité H'!$AC74)</f>
        <v>3.7934860076756845E-2</v>
      </c>
      <c r="DA40" s="16">
        <f>CZ40*(1-'Table de mortalité H'!$AC74)</f>
        <v>3.7555511475989276E-2</v>
      </c>
      <c r="DB40" s="16">
        <f>DA40*(1-'Table de mortalité H'!$AC74)</f>
        <v>3.717995636122938E-2</v>
      </c>
      <c r="DC40" s="16">
        <f>DB40*(1-'Table de mortalité H'!$AC74)</f>
        <v>3.6808156797617085E-2</v>
      </c>
      <c r="DD40" s="16">
        <f>DC40*(1-'Table de mortalité H'!$AC74)</f>
        <v>3.6440075229640913E-2</v>
      </c>
      <c r="DE40" s="16">
        <f>DD40*(1-'Table de mortalité H'!$AC74)</f>
        <v>3.6075674477344506E-2</v>
      </c>
      <c r="DF40" s="16">
        <f>DE40*(1-'Table de mortalité H'!$AC74)</f>
        <v>3.5714917732571058E-2</v>
      </c>
      <c r="DG40" s="16">
        <f>DF40*(1-'Table de mortalité H'!$AC74)</f>
        <v>3.5357768555245347E-2</v>
      </c>
      <c r="DH40" s="16">
        <f>DG40*(1-'Table de mortalité H'!$AC74)</f>
        <v>3.5004190869692892E-2</v>
      </c>
      <c r="DI40" s="16">
        <f>DH40*(1-'Table de mortalité H'!$AC74)</f>
        <v>3.4654148960995959E-2</v>
      </c>
      <c r="DJ40" s="16">
        <f>DI40*(1-'Table de mortalité H'!$AC74)</f>
        <v>3.4307607471385997E-2</v>
      </c>
      <c r="DK40" s="16">
        <f>DJ40*(1-'Table de mortalité H'!$AC74)</f>
        <v>3.3964531396672139E-2</v>
      </c>
    </row>
    <row r="41" spans="1:115" x14ac:dyDescent="0.2">
      <c r="A41" s="16"/>
      <c r="B41" s="16">
        <v>88</v>
      </c>
      <c r="C41" s="16"/>
      <c r="D41" s="16">
        <f>'Table de mortalité H'!AG75</f>
        <v>0.1190034</v>
      </c>
      <c r="E41" s="16">
        <f>'Table de mortalité H'!AH75</f>
        <v>0.11731355171999999</v>
      </c>
      <c r="F41" s="16">
        <f>'Table de mortalité H'!AI75</f>
        <v>0.11570635606143599</v>
      </c>
      <c r="G41" s="16">
        <f>'Table de mortalité H'!AJ75</f>
        <v>0.11417903216142504</v>
      </c>
      <c r="H41" s="16">
        <f>'Table de mortalité H'!AK75</f>
        <v>0.11272895845297494</v>
      </c>
      <c r="I41" s="16">
        <f>'Table de mortalité H'!AL75</f>
        <v>0.11134239226400335</v>
      </c>
      <c r="J41" s="16">
        <f>'Table de mortalité H'!AM75</f>
        <v>0.11000628355683531</v>
      </c>
      <c r="K41" s="16">
        <f>'Table de mortalité H'!AN75</f>
        <v>0.10873021066757602</v>
      </c>
      <c r="L41" s="16">
        <f>'Table de mortalité H'!AO75</f>
        <v>0.10750155928703241</v>
      </c>
      <c r="M41" s="16">
        <f>'Table de mortalité H'!AP75</f>
        <v>0.10630829197894635</v>
      </c>
      <c r="N41" s="16">
        <f>'Table de mortalité H'!AQ75</f>
        <v>0.10514953159637584</v>
      </c>
      <c r="O41" s="16">
        <f>'Table de mortalité H'!AR75</f>
        <v>0.10402443160829461</v>
      </c>
      <c r="P41" s="16">
        <f>'Table de mortalité H'!AS75</f>
        <v>0.10293217507640752</v>
      </c>
      <c r="Q41" s="16">
        <f>'Table de mortalité H'!AT75</f>
        <v>0.10186168045561289</v>
      </c>
      <c r="R41" s="16">
        <f>'Table de mortalité H'!AU75</f>
        <v>0.10082269131496564</v>
      </c>
      <c r="S41" s="16">
        <f>'Table de mortalité H'!AV75</f>
        <v>9.9804382132684485E-2</v>
      </c>
      <c r="T41" s="16">
        <f>'Table de mortalité H'!AW75</f>
        <v>9.8796357873144378E-2</v>
      </c>
      <c r="U41" s="16">
        <f>'Table de mortalité H'!AX75</f>
        <v>9.7808394294412931E-2</v>
      </c>
      <c r="V41" s="16">
        <f>'Table de mortalité H'!AY75</f>
        <v>9.6830310351468801E-2</v>
      </c>
      <c r="W41" s="16">
        <f>'Table de mortalité H'!AZ75</f>
        <v>9.5862007247954115E-2</v>
      </c>
      <c r="X41" s="16">
        <f>'Table de mortalité H'!BA75</f>
        <v>9.4903387175474571E-2</v>
      </c>
      <c r="Y41" s="16">
        <f>'Table de mortalité H'!BB75</f>
        <v>9.3954353303719831E-2</v>
      </c>
      <c r="Z41" s="16">
        <f>'Table de mortalité H'!BC75</f>
        <v>9.3014809770682633E-2</v>
      </c>
      <c r="AA41" s="16">
        <f>'Table de mortalité H'!BD75</f>
        <v>9.2084661672975812E-2</v>
      </c>
      <c r="AB41" s="16">
        <f>'Table de mortalité H'!BE75</f>
        <v>9.1163815056246059E-2</v>
      </c>
      <c r="AC41" s="16">
        <f>'Table de mortalité H'!BF75</f>
        <v>9.0252176905683601E-2</v>
      </c>
      <c r="AD41" s="16">
        <f>'Table de mortalité H'!BG75</f>
        <v>8.9349655136626766E-2</v>
      </c>
      <c r="AE41" s="16">
        <f>'Table de mortalité H'!BH75</f>
        <v>8.84561585852605E-2</v>
      </c>
      <c r="AF41" s="16">
        <f>'Table de mortalité H'!BI75</f>
        <v>8.7571596999407891E-2</v>
      </c>
      <c r="AG41" s="16">
        <f>AF41*(1-'Table de mortalité H'!$AC75)</f>
        <v>8.6695881029413807E-2</v>
      </c>
      <c r="AH41" s="16">
        <f>AG41*(1-'Table de mortalité H'!$AC75)</f>
        <v>8.5828922219119669E-2</v>
      </c>
      <c r="AI41" s="16">
        <f>AH41*(1-'Table de mortalité H'!$AC75)</f>
        <v>8.4970632996928475E-2</v>
      </c>
      <c r="AJ41" s="16">
        <f>AI41*(1-'Table de mortalité H'!$AC75)</f>
        <v>8.4120926666959195E-2</v>
      </c>
      <c r="AK41" s="16">
        <f>AJ41*(1-'Table de mortalité H'!$AC75)</f>
        <v>8.3279717400289596E-2</v>
      </c>
      <c r="AL41" s="16">
        <f>AK41*(1-'Table de mortalité H'!$AC75)</f>
        <v>8.2446920226286705E-2</v>
      </c>
      <c r="AM41" s="16">
        <f>AL41*(1-'Table de mortalité H'!$AC75)</f>
        <v>8.1622451024023837E-2</v>
      </c>
      <c r="AN41" s="16">
        <f>AM41*(1-'Table de mortalité H'!$AC75)</f>
        <v>8.0806226513783594E-2</v>
      </c>
      <c r="AO41" s="16">
        <f>AN41*(1-'Table de mortalité H'!$AC75)</f>
        <v>7.9998164248645753E-2</v>
      </c>
      <c r="AP41" s="16">
        <f>AO41*(1-'Table de mortalité H'!$AC75)</f>
        <v>7.9198182606159295E-2</v>
      </c>
      <c r="AQ41" s="16">
        <f>AP41*(1-'Table de mortalité H'!$AC75)</f>
        <v>7.8406200780097704E-2</v>
      </c>
      <c r="AR41" s="16">
        <f>AQ41*(1-'Table de mortalité H'!$AC75)</f>
        <v>7.762213877229672E-2</v>
      </c>
      <c r="AS41" s="16">
        <f>AR41*(1-'Table de mortalité H'!$AC75)</f>
        <v>7.6845917384573748E-2</v>
      </c>
      <c r="AT41" s="16">
        <f>AS41*(1-'Table de mortalité H'!$AC75)</f>
        <v>7.6077458210728005E-2</v>
      </c>
      <c r="AU41" s="16">
        <f>AT41*(1-'Table de mortalité H'!$AC75)</f>
        <v>7.531668362862072E-2</v>
      </c>
      <c r="AV41" s="16">
        <f>AU41*(1-'Table de mortalité H'!$AC75)</f>
        <v>7.4563516792334514E-2</v>
      </c>
      <c r="AW41" s="16">
        <f>AV41*(1-'Table de mortalité H'!$AC75)</f>
        <v>7.3817881624411164E-2</v>
      </c>
      <c r="AX41" s="16">
        <f>AW41*(1-'Table de mortalité H'!$AC75)</f>
        <v>7.3079702808167057E-2</v>
      </c>
      <c r="AY41" s="16">
        <f>AX41*(1-'Table de mortalité H'!$AC75)</f>
        <v>7.234890578008539E-2</v>
      </c>
      <c r="AZ41" s="16">
        <f>AY41*(1-'Table de mortalité H'!$AC75)</f>
        <v>7.1625416722284535E-2</v>
      </c>
      <c r="BA41" s="16">
        <f>AZ41*(1-'Table de mortalité H'!$AC75)</f>
        <v>7.0909162555061689E-2</v>
      </c>
      <c r="BB41" s="16">
        <f>BA41*(1-'Table de mortalité H'!$AC75)</f>
        <v>7.0200070929511069E-2</v>
      </c>
      <c r="BC41" s="16">
        <f>BB41*(1-'Table de mortalité H'!$AC75)</f>
        <v>6.9498070220215952E-2</v>
      </c>
      <c r="BD41" s="16">
        <f>BC41*(1-'Table de mortalité H'!$AC75)</f>
        <v>6.8803089518013796E-2</v>
      </c>
      <c r="BE41" s="16">
        <f>BD41*(1-'Table de mortalité H'!$AC75)</f>
        <v>6.8115058622833652E-2</v>
      </c>
      <c r="BF41" s="16">
        <f>BE41*(1-'Table de mortalité H'!$AC75)</f>
        <v>6.7433908036605317E-2</v>
      </c>
      <c r="BG41" s="16">
        <f>BF41*(1-'Table de mortalité H'!$AC75)</f>
        <v>6.675956895623926E-2</v>
      </c>
      <c r="BH41" s="16">
        <f>BG41*(1-'Table de mortalité H'!$AC75)</f>
        <v>6.6091973266676873E-2</v>
      </c>
      <c r="BI41" s="16">
        <f>BH41*(1-'Table de mortalité H'!$AC75)</f>
        <v>6.5431053534010103E-2</v>
      </c>
      <c r="BJ41" s="16">
        <f>BI41*(1-'Table de mortalité H'!$AC75)</f>
        <v>6.4776742998670006E-2</v>
      </c>
      <c r="BK41" s="16">
        <f>BJ41*(1-'Table de mortalité H'!$AC75)</f>
        <v>6.41289755686833E-2</v>
      </c>
      <c r="BL41" s="16">
        <f>BK41*(1-'Table de mortalité H'!$AC75)</f>
        <v>6.3487685812996464E-2</v>
      </c>
      <c r="BM41" s="16">
        <f>BL41*(1-'Table de mortalité H'!$AC75)</f>
        <v>6.2852808954866501E-2</v>
      </c>
      <c r="BN41" s="16">
        <f>BM41*(1-'Table de mortalité H'!$AC75)</f>
        <v>6.2224280865317838E-2</v>
      </c>
      <c r="BO41" s="16">
        <f>BN41*(1-'Table de mortalité H'!$AC75)</f>
        <v>6.1602038056664657E-2</v>
      </c>
      <c r="BP41" s="16">
        <f>BO41*(1-'Table de mortalité H'!$AC75)</f>
        <v>6.0986017676098007E-2</v>
      </c>
      <c r="BQ41" s="16">
        <f>BP41*(1-'Table de mortalité H'!$AC75)</f>
        <v>6.037615749933703E-2</v>
      </c>
      <c r="BR41" s="16">
        <f>BQ41*(1-'Table de mortalité H'!$AC75)</f>
        <v>5.9772395924343656E-2</v>
      </c>
      <c r="BS41" s="16">
        <f>BR41*(1-'Table de mortalité H'!$AC75)</f>
        <v>5.917467196510022E-2</v>
      </c>
      <c r="BT41" s="16">
        <f>BS41*(1-'Table de mortalité H'!$AC75)</f>
        <v>5.8582925245449217E-2</v>
      </c>
      <c r="BU41" s="16">
        <f>BT41*(1-'Table de mortalité H'!$AC75)</f>
        <v>5.7997095992994727E-2</v>
      </c>
      <c r="BV41" s="16">
        <f>BU41*(1-'Table de mortalité H'!$AC75)</f>
        <v>5.7417125033064779E-2</v>
      </c>
      <c r="BW41" s="16">
        <f>BV41*(1-'Table de mortalité H'!$AC75)</f>
        <v>5.6842953782734129E-2</v>
      </c>
      <c r="BX41" s="16">
        <f>BW41*(1-'Table de mortalité H'!$AC75)</f>
        <v>5.6274524244906789E-2</v>
      </c>
      <c r="BY41" s="16">
        <f>BX41*(1-'Table de mortalité H'!$AC75)</f>
        <v>5.5711779002457718E-2</v>
      </c>
      <c r="BZ41" s="16">
        <f>BY41*(1-'Table de mortalité H'!$AC75)</f>
        <v>5.5154661212433141E-2</v>
      </c>
      <c r="CA41" s="16">
        <f>BZ41*(1-'Table de mortalité H'!$AC75)</f>
        <v>5.4603114600308811E-2</v>
      </c>
      <c r="CB41" s="16">
        <f>CA41*(1-'Table de mortalité H'!$AC75)</f>
        <v>5.4057083454305724E-2</v>
      </c>
      <c r="CC41" s="16">
        <f>CB41*(1-'Table de mortalité H'!$AC75)</f>
        <v>5.3516512619762667E-2</v>
      </c>
      <c r="CD41" s="16">
        <f>CC41*(1-'Table de mortalité H'!$AC75)</f>
        <v>5.2981347493565041E-2</v>
      </c>
      <c r="CE41" s="16">
        <f>CD41*(1-'Table de mortalité H'!$AC75)</f>
        <v>5.2451534018629391E-2</v>
      </c>
      <c r="CF41" s="16">
        <f>CE41*(1-'Table de mortalité H'!$AC75)</f>
        <v>5.1927018678443099E-2</v>
      </c>
      <c r="CG41" s="16">
        <f>CF41*(1-'Table de mortalité H'!$AC75)</f>
        <v>5.1407748491658668E-2</v>
      </c>
      <c r="CH41" s="16">
        <f>CG41*(1-'Table de mortalité H'!$AC75)</f>
        <v>5.0893671006742081E-2</v>
      </c>
      <c r="CI41" s="16">
        <f>CH41*(1-'Table de mortalité H'!$AC75)</f>
        <v>5.0384734296674658E-2</v>
      </c>
      <c r="CJ41" s="16">
        <f>CI41*(1-'Table de mortalité H'!$AC75)</f>
        <v>4.9880886953707911E-2</v>
      </c>
      <c r="CK41" s="16">
        <f>CJ41*(1-'Table de mortalité H'!$AC75)</f>
        <v>4.9382078084170833E-2</v>
      </c>
      <c r="CL41" s="16">
        <f>CK41*(1-'Table de mortalité H'!$AC75)</f>
        <v>4.8888257303329123E-2</v>
      </c>
      <c r="CM41" s="16">
        <f>CL41*(1-'Table de mortalité H'!$AC75)</f>
        <v>4.8399374730295833E-2</v>
      </c>
      <c r="CN41" s="16">
        <f>CM41*(1-'Table de mortalité H'!$AC75)</f>
        <v>4.7915380982992875E-2</v>
      </c>
      <c r="CO41" s="16">
        <f>CN41*(1-'Table de mortalité H'!$AC75)</f>
        <v>4.7436227173162947E-2</v>
      </c>
      <c r="CP41" s="16">
        <f>CO41*(1-'Table de mortalité H'!$AC75)</f>
        <v>4.6961864901431317E-2</v>
      </c>
      <c r="CQ41" s="16">
        <f>CP41*(1-'Table de mortalité H'!$AC75)</f>
        <v>4.6492246252417005E-2</v>
      </c>
      <c r="CR41" s="16">
        <f>CQ41*(1-'Table de mortalité H'!$AC75)</f>
        <v>4.6027323789892834E-2</v>
      </c>
      <c r="CS41" s="16">
        <f>CR41*(1-'Table de mortalité H'!$AC75)</f>
        <v>4.5567050551993907E-2</v>
      </c>
      <c r="CT41" s="16">
        <f>CS41*(1-'Table de mortalité H'!$AC75)</f>
        <v>4.511138004647397E-2</v>
      </c>
      <c r="CU41" s="16">
        <f>CT41*(1-'Table de mortalité H'!$AC75)</f>
        <v>4.4660266246009231E-2</v>
      </c>
      <c r="CV41" s="16">
        <f>CU41*(1-'Table de mortalité H'!$AC75)</f>
        <v>4.421366358354914E-2</v>
      </c>
      <c r="CW41" s="16">
        <f>CV41*(1-'Table de mortalité H'!$AC75)</f>
        <v>4.3771526947713649E-2</v>
      </c>
      <c r="CX41" s="16">
        <f>CW41*(1-'Table de mortalité H'!$AC75)</f>
        <v>4.3333811678236508E-2</v>
      </c>
      <c r="CY41" s="16">
        <f>CX41*(1-'Table de mortalité H'!$AC75)</f>
        <v>4.2900473561454142E-2</v>
      </c>
      <c r="CZ41" s="16">
        <f>CY41*(1-'Table de mortalité H'!$AC75)</f>
        <v>4.2471468825839596E-2</v>
      </c>
      <c r="DA41" s="16">
        <f>CZ41*(1-'Table de mortalité H'!$AC75)</f>
        <v>4.2046754137581202E-2</v>
      </c>
      <c r="DB41" s="16">
        <f>DA41*(1-'Table de mortalité H'!$AC75)</f>
        <v>4.1626286596205389E-2</v>
      </c>
      <c r="DC41" s="16">
        <f>DB41*(1-'Table de mortalité H'!$AC75)</f>
        <v>4.1210023730243336E-2</v>
      </c>
      <c r="DD41" s="16">
        <f>DC41*(1-'Table de mortalité H'!$AC75)</f>
        <v>4.0797923492940903E-2</v>
      </c>
      <c r="DE41" s="16">
        <f>DD41*(1-'Table de mortalité H'!$AC75)</f>
        <v>4.0389944258011491E-2</v>
      </c>
      <c r="DF41" s="16">
        <f>DE41*(1-'Table de mortalité H'!$AC75)</f>
        <v>3.9986044815431374E-2</v>
      </c>
      <c r="DG41" s="16">
        <f>DF41*(1-'Table de mortalité H'!$AC75)</f>
        <v>3.9586184367277059E-2</v>
      </c>
      <c r="DH41" s="16">
        <f>DG41*(1-'Table de mortalité H'!$AC75)</f>
        <v>3.9190322523604292E-2</v>
      </c>
      <c r="DI41" s="16">
        <f>DH41*(1-'Table de mortalité H'!$AC75)</f>
        <v>3.8798419298368247E-2</v>
      </c>
      <c r="DJ41" s="16">
        <f>DI41*(1-'Table de mortalité H'!$AC75)</f>
        <v>3.8410435105384562E-2</v>
      </c>
      <c r="DK41" s="16">
        <f>DJ41*(1-'Table de mortalité H'!$AC75)</f>
        <v>3.8026330754330713E-2</v>
      </c>
    </row>
    <row r="42" spans="1:115" x14ac:dyDescent="0.2">
      <c r="A42" s="16"/>
      <c r="B42" s="16">
        <v>89</v>
      </c>
      <c r="C42" s="16"/>
      <c r="D42" s="16">
        <f>'Table de mortalité H'!AG76</f>
        <v>0.1318454</v>
      </c>
      <c r="E42" s="16">
        <f>'Table de mortalité H'!AH76</f>
        <v>0.13011822526</v>
      </c>
      <c r="F42" s="16">
        <f>'Table de mortalité H'!AI76</f>
        <v>0.12846572379919799</v>
      </c>
      <c r="G42" s="16">
        <f>'Table de mortalité H'!AJ76</f>
        <v>0.12689844196884778</v>
      </c>
      <c r="H42" s="16">
        <f>'Table de mortalité H'!AK76</f>
        <v>0.12538835050941849</v>
      </c>
      <c r="I42" s="16">
        <f>'Table de mortalité H'!AL76</f>
        <v>0.12394638447856018</v>
      </c>
      <c r="J42" s="16">
        <f>'Table de mortalité H'!AM76</f>
        <v>0.12254579033395245</v>
      </c>
      <c r="K42" s="16">
        <f>'Table de mortalité H'!AN76</f>
        <v>0.12119778664027897</v>
      </c>
      <c r="L42" s="16">
        <f>'Table de mortalité H'!AO76</f>
        <v>0.11988885054456395</v>
      </c>
      <c r="M42" s="16">
        <f>'Table de mortalité H'!AP76</f>
        <v>0.11861802872879157</v>
      </c>
      <c r="N42" s="16">
        <f>'Table de mortalité H'!AQ76</f>
        <v>0.11737253942713927</v>
      </c>
      <c r="O42" s="16">
        <f>'Table de mortalité H'!AR76</f>
        <v>0.11616360227103974</v>
      </c>
      <c r="P42" s="16">
        <f>'Table de mortalité H'!AS76</f>
        <v>0.11497873352787513</v>
      </c>
      <c r="Q42" s="16">
        <f>'Table de mortalité H'!AT76</f>
        <v>0.11380595044589081</v>
      </c>
      <c r="R42" s="16">
        <f>'Table de mortalité H'!AU76</f>
        <v>0.11265651034638732</v>
      </c>
      <c r="S42" s="16">
        <f>'Table de mortalité H'!AV76</f>
        <v>0.11151867959188881</v>
      </c>
      <c r="T42" s="16">
        <f>'Table de mortalité H'!AW76</f>
        <v>0.11040349279596992</v>
      </c>
      <c r="U42" s="16">
        <f>'Table de mortalité H'!AX76</f>
        <v>0.10929945786801022</v>
      </c>
      <c r="V42" s="16">
        <f>'Table de mortalité H'!AY76</f>
        <v>0.10820646328933012</v>
      </c>
      <c r="W42" s="16">
        <f>'Table de mortalité H'!AZ76</f>
        <v>0.10712439865643682</v>
      </c>
      <c r="X42" s="16">
        <f>'Table de mortalité H'!BA76</f>
        <v>0.10605315466987245</v>
      </c>
      <c r="Y42" s="16">
        <f>'Table de mortalité H'!BB76</f>
        <v>0.10499262312317371</v>
      </c>
      <c r="Z42" s="16">
        <f>'Table de mortalité H'!BC76</f>
        <v>0.10394269689194198</v>
      </c>
      <c r="AA42" s="16">
        <f>'Table de mortalité H'!BD76</f>
        <v>0.10290326992302255</v>
      </c>
      <c r="AB42" s="16">
        <f>'Table de mortalité H'!BE76</f>
        <v>0.10187423722379232</v>
      </c>
      <c r="AC42" s="16">
        <f>'Table de mortalité H'!BF76</f>
        <v>0.1008554948515544</v>
      </c>
      <c r="AD42" s="16">
        <f>'Table de mortalité H'!BG76</f>
        <v>9.9846939903038862E-2</v>
      </c>
      <c r="AE42" s="16">
        <f>'Table de mortalité H'!BH76</f>
        <v>9.8848470504008468E-2</v>
      </c>
      <c r="AF42" s="16">
        <f>'Table de mortalité H'!BI76</f>
        <v>9.7859985798968388E-2</v>
      </c>
      <c r="AG42" s="16">
        <f>AF42*(1-'Table de mortalité H'!$AC76)</f>
        <v>9.6881385940978698E-2</v>
      </c>
      <c r="AH42" s="16">
        <f>AG42*(1-'Table de mortalité H'!$AC76)</f>
        <v>9.5912572081568906E-2</v>
      </c>
      <c r="AI42" s="16">
        <f>AH42*(1-'Table de mortalité H'!$AC76)</f>
        <v>9.4953446360753216E-2</v>
      </c>
      <c r="AJ42" s="16">
        <f>AI42*(1-'Table de mortalité H'!$AC76)</f>
        <v>9.4003911897145687E-2</v>
      </c>
      <c r="AK42" s="16">
        <f>AJ42*(1-'Table de mortalité H'!$AC76)</f>
        <v>9.3063872778174225E-2</v>
      </c>
      <c r="AL42" s="16">
        <f>AK42*(1-'Table de mortalité H'!$AC76)</f>
        <v>9.2133234050392476E-2</v>
      </c>
      <c r="AM42" s="16">
        <f>AL42*(1-'Table de mortalité H'!$AC76)</f>
        <v>9.1211901709888549E-2</v>
      </c>
      <c r="AN42" s="16">
        <f>AM42*(1-'Table de mortalité H'!$AC76)</f>
        <v>9.0299782692789668E-2</v>
      </c>
      <c r="AO42" s="16">
        <f>AN42*(1-'Table de mortalité H'!$AC76)</f>
        <v>8.9396784865861764E-2</v>
      </c>
      <c r="AP42" s="16">
        <f>AO42*(1-'Table de mortalité H'!$AC76)</f>
        <v>8.8502817017203139E-2</v>
      </c>
      <c r="AQ42" s="16">
        <f>AP42*(1-'Table de mortalité H'!$AC76)</f>
        <v>8.7617788847031114E-2</v>
      </c>
      <c r="AR42" s="16">
        <f>AQ42*(1-'Table de mortalité H'!$AC76)</f>
        <v>8.6741610958560797E-2</v>
      </c>
      <c r="AS42" s="16">
        <f>AR42*(1-'Table de mortalité H'!$AC76)</f>
        <v>8.5874194848975183E-2</v>
      </c>
      <c r="AT42" s="16">
        <f>AS42*(1-'Table de mortalité H'!$AC76)</f>
        <v>8.5015452900485428E-2</v>
      </c>
      <c r="AU42" s="16">
        <f>AT42*(1-'Table de mortalité H'!$AC76)</f>
        <v>8.4165298371480568E-2</v>
      </c>
      <c r="AV42" s="16">
        <f>AU42*(1-'Table de mortalité H'!$AC76)</f>
        <v>8.3323645387765766E-2</v>
      </c>
      <c r="AW42" s="16">
        <f>AV42*(1-'Table de mortalité H'!$AC76)</f>
        <v>8.2490408933888107E-2</v>
      </c>
      <c r="AX42" s="16">
        <f>AW42*(1-'Table de mortalité H'!$AC76)</f>
        <v>8.1665504844549222E-2</v>
      </c>
      <c r="AY42" s="16">
        <f>AX42*(1-'Table de mortalité H'!$AC76)</f>
        <v>8.0848849796103725E-2</v>
      </c>
      <c r="AZ42" s="16">
        <f>AY42*(1-'Table de mortalité H'!$AC76)</f>
        <v>8.0040361298142682E-2</v>
      </c>
      <c r="BA42" s="16">
        <f>AZ42*(1-'Table de mortalité H'!$AC76)</f>
        <v>7.9239957685161261E-2</v>
      </c>
      <c r="BB42" s="16">
        <f>BA42*(1-'Table de mortalité H'!$AC76)</f>
        <v>7.8447558108309653E-2</v>
      </c>
      <c r="BC42" s="16">
        <f>BB42*(1-'Table de mortalité H'!$AC76)</f>
        <v>7.7663082527226562E-2</v>
      </c>
      <c r="BD42" s="16">
        <f>BC42*(1-'Table de mortalité H'!$AC76)</f>
        <v>7.6886451701954295E-2</v>
      </c>
      <c r="BE42" s="16">
        <f>BD42*(1-'Table de mortalité H'!$AC76)</f>
        <v>7.6117587184934749E-2</v>
      </c>
      <c r="BF42" s="16">
        <f>BE42*(1-'Table de mortalité H'!$AC76)</f>
        <v>7.5356411313085403E-2</v>
      </c>
      <c r="BG42" s="16">
        <f>BF42*(1-'Table de mortalité H'!$AC76)</f>
        <v>7.4602847199954553E-2</v>
      </c>
      <c r="BH42" s="16">
        <f>BG42*(1-'Table de mortalité H'!$AC76)</f>
        <v>7.3856818727955006E-2</v>
      </c>
      <c r="BI42" s="16">
        <f>BH42*(1-'Table de mortalité H'!$AC76)</f>
        <v>7.3118250540675458E-2</v>
      </c>
      <c r="BJ42" s="16">
        <f>BI42*(1-'Table de mortalité H'!$AC76)</f>
        <v>7.2387068035268703E-2</v>
      </c>
      <c r="BK42" s="16">
        <f>BJ42*(1-'Table de mortalité H'!$AC76)</f>
        <v>7.1663197354916011E-2</v>
      </c>
      <c r="BL42" s="16">
        <f>BK42*(1-'Table de mortalité H'!$AC76)</f>
        <v>7.0946565381366844E-2</v>
      </c>
      <c r="BM42" s="16">
        <f>BL42*(1-'Table de mortalité H'!$AC76)</f>
        <v>7.0237099727553182E-2</v>
      </c>
      <c r="BN42" s="16">
        <f>BM42*(1-'Table de mortalité H'!$AC76)</f>
        <v>6.9534728730277648E-2</v>
      </c>
      <c r="BO42" s="16">
        <f>BN42*(1-'Table de mortalité H'!$AC76)</f>
        <v>6.883938144297487E-2</v>
      </c>
      <c r="BP42" s="16">
        <f>BO42*(1-'Table de mortalité H'!$AC76)</f>
        <v>6.8150987628545115E-2</v>
      </c>
      <c r="BQ42" s="16">
        <f>BP42*(1-'Table de mortalité H'!$AC76)</f>
        <v>6.7469477752259657E-2</v>
      </c>
      <c r="BR42" s="16">
        <f>BQ42*(1-'Table de mortalité H'!$AC76)</f>
        <v>6.6794782974737066E-2</v>
      </c>
      <c r="BS42" s="16">
        <f>BR42*(1-'Table de mortalité H'!$AC76)</f>
        <v>6.6126835144989696E-2</v>
      </c>
      <c r="BT42" s="16">
        <f>BS42*(1-'Table de mortalité H'!$AC76)</f>
        <v>6.5465566793539792E-2</v>
      </c>
      <c r="BU42" s="16">
        <f>BT42*(1-'Table de mortalité H'!$AC76)</f>
        <v>6.4810911125604387E-2</v>
      </c>
      <c r="BV42" s="16">
        <f>BU42*(1-'Table de mortalité H'!$AC76)</f>
        <v>6.4162802014348347E-2</v>
      </c>
      <c r="BW42" s="16">
        <f>BV42*(1-'Table de mortalité H'!$AC76)</f>
        <v>6.3521173994204858E-2</v>
      </c>
      <c r="BX42" s="16">
        <f>BW42*(1-'Table de mortalité H'!$AC76)</f>
        <v>6.2885962254262809E-2</v>
      </c>
      <c r="BY42" s="16">
        <f>BX42*(1-'Table de mortalité H'!$AC76)</f>
        <v>6.2257102631720178E-2</v>
      </c>
      <c r="BZ42" s="16">
        <f>BY42*(1-'Table de mortalité H'!$AC76)</f>
        <v>6.1634531605402977E-2</v>
      </c>
      <c r="CA42" s="16">
        <f>BZ42*(1-'Table de mortalité H'!$AC76)</f>
        <v>6.101818628934895E-2</v>
      </c>
      <c r="CB42" s="16">
        <f>CA42*(1-'Table de mortalité H'!$AC76)</f>
        <v>6.0408004426455462E-2</v>
      </c>
      <c r="CC42" s="16">
        <f>CB42*(1-'Table de mortalité H'!$AC76)</f>
        <v>5.9803924382190905E-2</v>
      </c>
      <c r="CD42" s="16">
        <f>CC42*(1-'Table de mortalité H'!$AC76)</f>
        <v>5.9205885138368997E-2</v>
      </c>
      <c r="CE42" s="16">
        <f>CD42*(1-'Table de mortalité H'!$AC76)</f>
        <v>5.8613826286985304E-2</v>
      </c>
      <c r="CF42" s="16">
        <f>CE42*(1-'Table de mortalité H'!$AC76)</f>
        <v>5.8027688024115454E-2</v>
      </c>
      <c r="CG42" s="16">
        <f>CF42*(1-'Table de mortalité H'!$AC76)</f>
        <v>5.7447411143874298E-2</v>
      </c>
      <c r="CH42" s="16">
        <f>CG42*(1-'Table de mortalité H'!$AC76)</f>
        <v>5.6872937032435553E-2</v>
      </c>
      <c r="CI42" s="16">
        <f>CH42*(1-'Table de mortalité H'!$AC76)</f>
        <v>5.6304207662111194E-2</v>
      </c>
      <c r="CJ42" s="16">
        <f>CI42*(1-'Table de mortalité H'!$AC76)</f>
        <v>5.5741165585490082E-2</v>
      </c>
      <c r="CK42" s="16">
        <f>CJ42*(1-'Table de mortalité H'!$AC76)</f>
        <v>5.5183753929635183E-2</v>
      </c>
      <c r="CL42" s="16">
        <f>CK42*(1-'Table de mortalité H'!$AC76)</f>
        <v>5.4631916390338833E-2</v>
      </c>
      <c r="CM42" s="16">
        <f>CL42*(1-'Table de mortalité H'!$AC76)</f>
        <v>5.4085597226435446E-2</v>
      </c>
      <c r="CN42" s="16">
        <f>CM42*(1-'Table de mortalité H'!$AC76)</f>
        <v>5.3544741254171094E-2</v>
      </c>
      <c r="CO42" s="16">
        <f>CN42*(1-'Table de mortalité H'!$AC76)</f>
        <v>5.3009293841629383E-2</v>
      </c>
      <c r="CP42" s="16">
        <f>CO42*(1-'Table de mortalité H'!$AC76)</f>
        <v>5.2479200903213091E-2</v>
      </c>
      <c r="CQ42" s="16">
        <f>CP42*(1-'Table de mortalité H'!$AC76)</f>
        <v>5.1954408894180959E-2</v>
      </c>
      <c r="CR42" s="16">
        <f>CQ42*(1-'Table de mortalité H'!$AC76)</f>
        <v>5.143486480523915E-2</v>
      </c>
      <c r="CS42" s="16">
        <f>CR42*(1-'Table de mortalité H'!$AC76)</f>
        <v>5.0920516157186756E-2</v>
      </c>
      <c r="CT42" s="16">
        <f>CS42*(1-'Table de mortalité H'!$AC76)</f>
        <v>5.041131099561489E-2</v>
      </c>
      <c r="CU42" s="16">
        <f>CT42*(1-'Table de mortalité H'!$AC76)</f>
        <v>4.9907197885658741E-2</v>
      </c>
      <c r="CV42" s="16">
        <f>CU42*(1-'Table de mortalité H'!$AC76)</f>
        <v>4.9408125906802151E-2</v>
      </c>
      <c r="CW42" s="16">
        <f>CV42*(1-'Table de mortalité H'!$AC76)</f>
        <v>4.8914044647734127E-2</v>
      </c>
      <c r="CX42" s="16">
        <f>CW42*(1-'Table de mortalité H'!$AC76)</f>
        <v>4.8424904201256787E-2</v>
      </c>
      <c r="CY42" s="16">
        <f>CX42*(1-'Table de mortalité H'!$AC76)</f>
        <v>4.7940655159244221E-2</v>
      </c>
      <c r="CZ42" s="16">
        <f>CY42*(1-'Table de mortalité H'!$AC76)</f>
        <v>4.7461248607651781E-2</v>
      </c>
      <c r="DA42" s="16">
        <f>CZ42*(1-'Table de mortalité H'!$AC76)</f>
        <v>4.6986636121575262E-2</v>
      </c>
      <c r="DB42" s="16">
        <f>DA42*(1-'Table de mortalité H'!$AC76)</f>
        <v>4.6516769760359511E-2</v>
      </c>
      <c r="DC42" s="16">
        <f>DB42*(1-'Table de mortalité H'!$AC76)</f>
        <v>4.6051602062755916E-2</v>
      </c>
      <c r="DD42" s="16">
        <f>DC42*(1-'Table de mortalité H'!$AC76)</f>
        <v>4.5591086042128359E-2</v>
      </c>
      <c r="DE42" s="16">
        <f>DD42*(1-'Table de mortalité H'!$AC76)</f>
        <v>4.5135175181707073E-2</v>
      </c>
      <c r="DF42" s="16">
        <f>DE42*(1-'Table de mortalité H'!$AC76)</f>
        <v>4.4683823429890003E-2</v>
      </c>
      <c r="DG42" s="16">
        <f>DF42*(1-'Table de mortalité H'!$AC76)</f>
        <v>4.4236985195591105E-2</v>
      </c>
      <c r="DH42" s="16">
        <f>DG42*(1-'Table de mortalité H'!$AC76)</f>
        <v>4.3794615343635192E-2</v>
      </c>
      <c r="DI42" s="16">
        <f>DH42*(1-'Table de mortalité H'!$AC76)</f>
        <v>4.3356669190198836E-2</v>
      </c>
      <c r="DJ42" s="16">
        <f>DI42*(1-'Table de mortalité H'!$AC76)</f>
        <v>4.2923102498296846E-2</v>
      </c>
      <c r="DK42" s="16">
        <f>DJ42*(1-'Table de mortalité H'!$AC76)</f>
        <v>4.2493871473313877E-2</v>
      </c>
    </row>
    <row r="43" spans="1:115" x14ac:dyDescent="0.2">
      <c r="A43" s="16"/>
      <c r="B43" s="16">
        <v>90</v>
      </c>
      <c r="C43" s="16"/>
      <c r="D43" s="16">
        <f>'Table de mortalité H'!AG77</f>
        <v>0.14587</v>
      </c>
      <c r="E43" s="16">
        <f>'Table de mortalité H'!AH77</f>
        <v>0.14411956000000001</v>
      </c>
      <c r="F43" s="16">
        <f>'Table de mortalité H'!AI77</f>
        <v>0.142447773104</v>
      </c>
      <c r="G43" s="16">
        <f>'Table de mortalité H'!AJ77</f>
        <v>0.14085235804523522</v>
      </c>
      <c r="H43" s="16">
        <f>'Table de mortalité H'!AK77</f>
        <v>0.13931706734254215</v>
      </c>
      <c r="I43" s="16">
        <f>'Table de mortalité H'!AL77</f>
        <v>0.13782637472197695</v>
      </c>
      <c r="J43" s="16">
        <f>'Table de mortalité H'!AM77</f>
        <v>0.13637919778739621</v>
      </c>
      <c r="K43" s="16">
        <f>'Table de mortalité H'!AN77</f>
        <v>0.13497449205018602</v>
      </c>
      <c r="L43" s="16">
        <f>'Table de mortalité H'!AO77</f>
        <v>0.13359775223127413</v>
      </c>
      <c r="M43" s="16">
        <f>'Table de mortalité H'!AP77</f>
        <v>0.13224841493373826</v>
      </c>
      <c r="N43" s="16">
        <f>'Table de mortalité H'!AQ77</f>
        <v>0.13092593078440087</v>
      </c>
      <c r="O43" s="16">
        <f>'Table de mortalité H'!AR77</f>
        <v>0.12961667147655687</v>
      </c>
      <c r="P43" s="16">
        <f>'Table de mortalité H'!AS77</f>
        <v>0.12833346642893895</v>
      </c>
      <c r="Q43" s="16">
        <f>'Table de mortalité H'!AT77</f>
        <v>0.12706296511129245</v>
      </c>
      <c r="R43" s="16">
        <f>'Table de mortalité H'!AU77</f>
        <v>0.12580504175669066</v>
      </c>
      <c r="S43" s="16">
        <f>'Table de mortalité H'!AV77</f>
        <v>0.12455957184329942</v>
      </c>
      <c r="T43" s="16">
        <f>'Table de mortalité H'!AW77</f>
        <v>0.12331397612486643</v>
      </c>
      <c r="U43" s="16">
        <f>'Table de mortalité H'!AX77</f>
        <v>0.12208083636361776</v>
      </c>
      <c r="V43" s="16">
        <f>'Table de mortalité H'!AY77</f>
        <v>0.12086002799998158</v>
      </c>
      <c r="W43" s="16">
        <f>'Table de mortalité H'!AZ77</f>
        <v>0.11965142771998176</v>
      </c>
      <c r="X43" s="16">
        <f>'Table de mortalité H'!BA77</f>
        <v>0.11845491344278195</v>
      </c>
      <c r="Y43" s="16">
        <f>'Table de mortalité H'!BB77</f>
        <v>0.11727036430835412</v>
      </c>
      <c r="Z43" s="16">
        <f>'Table de mortalité H'!BC77</f>
        <v>0.11609766066527058</v>
      </c>
      <c r="AA43" s="16">
        <f>'Table de mortalité H'!BD77</f>
        <v>0.11493668405861787</v>
      </c>
      <c r="AB43" s="16">
        <f>'Table de mortalité H'!BE77</f>
        <v>0.11378731721803169</v>
      </c>
      <c r="AC43" s="16">
        <f>'Table de mortalité H'!BF77</f>
        <v>0.11264944404585137</v>
      </c>
      <c r="AD43" s="16">
        <f>'Table de mortalité H'!BG77</f>
        <v>0.11152294960539286</v>
      </c>
      <c r="AE43" s="16">
        <f>'Table de mortalité H'!BH77</f>
        <v>0.11040772010933893</v>
      </c>
      <c r="AF43" s="16">
        <f>'Table de mortalité H'!BI77</f>
        <v>0.10930364290824554</v>
      </c>
      <c r="AG43" s="16">
        <f>AF43*(1-'Table de mortalité H'!$AC77)</f>
        <v>0.10821060647916309</v>
      </c>
      <c r="AH43" s="16">
        <f>AG43*(1-'Table de mortalité H'!$AC77)</f>
        <v>0.10712850041437146</v>
      </c>
      <c r="AI43" s="16">
        <f>AH43*(1-'Table de mortalité H'!$AC77)</f>
        <v>0.10605721541022774</v>
      </c>
      <c r="AJ43" s="16">
        <f>AI43*(1-'Table de mortalité H'!$AC77)</f>
        <v>0.10499664325612545</v>
      </c>
      <c r="AK43" s="16">
        <f>AJ43*(1-'Table de mortalité H'!$AC77)</f>
        <v>0.1039466768235642</v>
      </c>
      <c r="AL43" s="16">
        <f>AK43*(1-'Table de mortalité H'!$AC77)</f>
        <v>0.10290721005532856</v>
      </c>
      <c r="AM43" s="16">
        <f>AL43*(1-'Table de mortalité H'!$AC77)</f>
        <v>0.10187813795477528</v>
      </c>
      <c r="AN43" s="16">
        <f>AM43*(1-'Table de mortalité H'!$AC77)</f>
        <v>0.10085935657522753</v>
      </c>
      <c r="AO43" s="16">
        <f>AN43*(1-'Table de mortalité H'!$AC77)</f>
        <v>9.9850763009475249E-2</v>
      </c>
      <c r="AP43" s="16">
        <f>AO43*(1-'Table de mortalité H'!$AC77)</f>
        <v>9.8852255379380499E-2</v>
      </c>
      <c r="AQ43" s="16">
        <f>AP43*(1-'Table de mortalité H'!$AC77)</f>
        <v>9.7863732825586691E-2</v>
      </c>
      <c r="AR43" s="16">
        <f>AQ43*(1-'Table de mortalité H'!$AC77)</f>
        <v>9.688509549733082E-2</v>
      </c>
      <c r="AS43" s="16">
        <f>AR43*(1-'Table de mortalité H'!$AC77)</f>
        <v>9.5916244542357504E-2</v>
      </c>
      <c r="AT43" s="16">
        <f>AS43*(1-'Table de mortalité H'!$AC77)</f>
        <v>9.4957082096933931E-2</v>
      </c>
      <c r="AU43" s="16">
        <f>AT43*(1-'Table de mortalité H'!$AC77)</f>
        <v>9.4007511275964586E-2</v>
      </c>
      <c r="AV43" s="16">
        <f>AU43*(1-'Table de mortalité H'!$AC77)</f>
        <v>9.3067436163204939E-2</v>
      </c>
      <c r="AW43" s="16">
        <f>AV43*(1-'Table de mortalité H'!$AC77)</f>
        <v>9.2136761801572889E-2</v>
      </c>
      <c r="AX43" s="16">
        <f>AW43*(1-'Table de mortalité H'!$AC77)</f>
        <v>9.1215394183557161E-2</v>
      </c>
      <c r="AY43" s="16">
        <f>AX43*(1-'Table de mortalité H'!$AC77)</f>
        <v>9.0303240241721594E-2</v>
      </c>
      <c r="AZ43" s="16">
        <f>AY43*(1-'Table de mortalité H'!$AC77)</f>
        <v>8.9400207839304371E-2</v>
      </c>
      <c r="BA43" s="16">
        <f>AZ43*(1-'Table de mortalité H'!$AC77)</f>
        <v>8.8506205760911325E-2</v>
      </c>
      <c r="BB43" s="16">
        <f>BA43*(1-'Table de mortalité H'!$AC77)</f>
        <v>8.7621143703302207E-2</v>
      </c>
      <c r="BC43" s="16">
        <f>BB43*(1-'Table de mortalité H'!$AC77)</f>
        <v>8.6744932266269184E-2</v>
      </c>
      <c r="BD43" s="16">
        <f>BC43*(1-'Table de mortalité H'!$AC77)</f>
        <v>8.587748294360649E-2</v>
      </c>
      <c r="BE43" s="16">
        <f>BD43*(1-'Table de mortalité H'!$AC77)</f>
        <v>8.5018708114170422E-2</v>
      </c>
      <c r="BF43" s="16">
        <f>BE43*(1-'Table de mortalité H'!$AC77)</f>
        <v>8.4168521033028715E-2</v>
      </c>
      <c r="BG43" s="16">
        <f>BF43*(1-'Table de mortalité H'!$AC77)</f>
        <v>8.3326835822698425E-2</v>
      </c>
      <c r="BH43" s="16">
        <f>BG43*(1-'Table de mortalité H'!$AC77)</f>
        <v>8.2493567464471437E-2</v>
      </c>
      <c r="BI43" s="16">
        <f>BH43*(1-'Table de mortalité H'!$AC77)</f>
        <v>8.1668631789826723E-2</v>
      </c>
      <c r="BJ43" s="16">
        <f>BI43*(1-'Table de mortalité H'!$AC77)</f>
        <v>8.0851945471928449E-2</v>
      </c>
      <c r="BK43" s="16">
        <f>BJ43*(1-'Table de mortalité H'!$AC77)</f>
        <v>8.0043426017209166E-2</v>
      </c>
      <c r="BL43" s="16">
        <f>BK43*(1-'Table de mortalité H'!$AC77)</f>
        <v>7.9242991757037071E-2</v>
      </c>
      <c r="BM43" s="16">
        <f>BL43*(1-'Table de mortalité H'!$AC77)</f>
        <v>7.8450561839466693E-2</v>
      </c>
      <c r="BN43" s="16">
        <f>BM43*(1-'Table de mortalité H'!$AC77)</f>
        <v>7.7666056221072019E-2</v>
      </c>
      <c r="BO43" s="16">
        <f>BN43*(1-'Table de mortalité H'!$AC77)</f>
        <v>7.6889395658861298E-2</v>
      </c>
      <c r="BP43" s="16">
        <f>BO43*(1-'Table de mortalité H'!$AC77)</f>
        <v>7.6120501702272678E-2</v>
      </c>
      <c r="BQ43" s="16">
        <f>BP43*(1-'Table de mortalité H'!$AC77)</f>
        <v>7.5359296685249946E-2</v>
      </c>
      <c r="BR43" s="16">
        <f>BQ43*(1-'Table de mortalité H'!$AC77)</f>
        <v>7.4605703718397448E-2</v>
      </c>
      <c r="BS43" s="16">
        <f>BR43*(1-'Table de mortalité H'!$AC77)</f>
        <v>7.3859646681213476E-2</v>
      </c>
      <c r="BT43" s="16">
        <f>BS43*(1-'Table de mortalité H'!$AC77)</f>
        <v>7.3121050214401337E-2</v>
      </c>
      <c r="BU43" s="16">
        <f>BT43*(1-'Table de mortalité H'!$AC77)</f>
        <v>7.238983971225732E-2</v>
      </c>
      <c r="BV43" s="16">
        <f>BU43*(1-'Table de mortalité H'!$AC77)</f>
        <v>7.1665941315134749E-2</v>
      </c>
      <c r="BW43" s="16">
        <f>BV43*(1-'Table de mortalité H'!$AC77)</f>
        <v>7.0949281901983394E-2</v>
      </c>
      <c r="BX43" s="16">
        <f>BW43*(1-'Table de mortalité H'!$AC77)</f>
        <v>7.0239789082963563E-2</v>
      </c>
      <c r="BY43" s="16">
        <f>BX43*(1-'Table de mortalité H'!$AC77)</f>
        <v>6.9537391192133924E-2</v>
      </c>
      <c r="BZ43" s="16">
        <f>BY43*(1-'Table de mortalité H'!$AC77)</f>
        <v>6.8842017280212581E-2</v>
      </c>
      <c r="CA43" s="16">
        <f>BZ43*(1-'Table de mortalité H'!$AC77)</f>
        <v>6.8153597107410452E-2</v>
      </c>
      <c r="CB43" s="16">
        <f>CA43*(1-'Table de mortalité H'!$AC77)</f>
        <v>6.7472061136336345E-2</v>
      </c>
      <c r="CC43" s="16">
        <f>CB43*(1-'Table de mortalité H'!$AC77)</f>
        <v>6.6797340524972978E-2</v>
      </c>
      <c r="CD43" s="16">
        <f>CC43*(1-'Table de mortalité H'!$AC77)</f>
        <v>6.6129367119723254E-2</v>
      </c>
      <c r="CE43" s="16">
        <f>CD43*(1-'Table de mortalité H'!$AC77)</f>
        <v>6.5468073448526024E-2</v>
      </c>
      <c r="CF43" s="16">
        <f>CE43*(1-'Table de mortalité H'!$AC77)</f>
        <v>6.4813392714040768E-2</v>
      </c>
      <c r="CG43" s="16">
        <f>CF43*(1-'Table de mortalité H'!$AC77)</f>
        <v>6.4165258786900353E-2</v>
      </c>
      <c r="CH43" s="16">
        <f>CG43*(1-'Table de mortalité H'!$AC77)</f>
        <v>6.3523606199031343E-2</v>
      </c>
      <c r="CI43" s="16">
        <f>CH43*(1-'Table de mortalité H'!$AC77)</f>
        <v>6.288837013704103E-2</v>
      </c>
      <c r="CJ43" s="16">
        <f>CI43*(1-'Table de mortalité H'!$AC77)</f>
        <v>6.225948643567062E-2</v>
      </c>
      <c r="CK43" s="16">
        <f>CJ43*(1-'Table de mortalité H'!$AC77)</f>
        <v>6.1636891571313912E-2</v>
      </c>
      <c r="CL43" s="16">
        <f>CK43*(1-'Table de mortalité H'!$AC77)</f>
        <v>6.1020522655600776E-2</v>
      </c>
      <c r="CM43" s="16">
        <f>CL43*(1-'Table de mortalité H'!$AC77)</f>
        <v>6.041031742904477E-2</v>
      </c>
      <c r="CN43" s="16">
        <f>CM43*(1-'Table de mortalité H'!$AC77)</f>
        <v>5.9806214254754325E-2</v>
      </c>
      <c r="CO43" s="16">
        <f>CN43*(1-'Table de mortalité H'!$AC77)</f>
        <v>5.9208152112206779E-2</v>
      </c>
      <c r="CP43" s="16">
        <f>CO43*(1-'Table de mortalité H'!$AC77)</f>
        <v>5.8616070591084708E-2</v>
      </c>
      <c r="CQ43" s="16">
        <f>CP43*(1-'Table de mortalité H'!$AC77)</f>
        <v>5.8029909885173862E-2</v>
      </c>
      <c r="CR43" s="16">
        <f>CQ43*(1-'Table de mortalité H'!$AC77)</f>
        <v>5.7449610786322124E-2</v>
      </c>
      <c r="CS43" s="16">
        <f>CR43*(1-'Table de mortalité H'!$AC77)</f>
        <v>5.6875114678458905E-2</v>
      </c>
      <c r="CT43" s="16">
        <f>CS43*(1-'Table de mortalité H'!$AC77)</f>
        <v>5.6306363531674314E-2</v>
      </c>
      <c r="CU43" s="16">
        <f>CT43*(1-'Table de mortalité H'!$AC77)</f>
        <v>5.5743299896357568E-2</v>
      </c>
      <c r="CV43" s="16">
        <f>CU43*(1-'Table de mortalité H'!$AC77)</f>
        <v>5.5185866897393993E-2</v>
      </c>
      <c r="CW43" s="16">
        <f>CV43*(1-'Table de mortalité H'!$AC77)</f>
        <v>5.4634008228420052E-2</v>
      </c>
      <c r="CX43" s="16">
        <f>CW43*(1-'Table de mortalité H'!$AC77)</f>
        <v>5.4087668146135852E-2</v>
      </c>
      <c r="CY43" s="16">
        <f>CX43*(1-'Table de mortalité H'!$AC77)</f>
        <v>5.354679146467449E-2</v>
      </c>
      <c r="CZ43" s="16">
        <f>CY43*(1-'Table de mortalité H'!$AC77)</f>
        <v>5.3011323550027745E-2</v>
      </c>
      <c r="DA43" s="16">
        <f>CZ43*(1-'Table de mortalité H'!$AC77)</f>
        <v>5.2481210314527467E-2</v>
      </c>
      <c r="DB43" s="16">
        <f>DA43*(1-'Table de mortalité H'!$AC77)</f>
        <v>5.195639821138219E-2</v>
      </c>
      <c r="DC43" s="16">
        <f>DB43*(1-'Table de mortalité H'!$AC77)</f>
        <v>5.1436834229268369E-2</v>
      </c>
      <c r="DD43" s="16">
        <f>DC43*(1-'Table de mortalité H'!$AC77)</f>
        <v>5.0922465886975687E-2</v>
      </c>
      <c r="DE43" s="16">
        <f>DD43*(1-'Table de mortalité H'!$AC77)</f>
        <v>5.0413241228105928E-2</v>
      </c>
      <c r="DF43" s="16">
        <f>DE43*(1-'Table de mortalité H'!$AC77)</f>
        <v>4.9909108815824867E-2</v>
      </c>
      <c r="DG43" s="16">
        <f>DF43*(1-'Table de mortalité H'!$AC77)</f>
        <v>4.9410017727666615E-2</v>
      </c>
      <c r="DH43" s="16">
        <f>DG43*(1-'Table de mortalité H'!$AC77)</f>
        <v>4.8915917550389945E-2</v>
      </c>
      <c r="DI43" s="16">
        <f>DH43*(1-'Table de mortalité H'!$AC77)</f>
        <v>4.8426758374886046E-2</v>
      </c>
      <c r="DJ43" s="16">
        <f>DI43*(1-'Table de mortalité H'!$AC77)</f>
        <v>4.7942490791137188E-2</v>
      </c>
      <c r="DK43" s="16">
        <f>DJ43*(1-'Table de mortalité H'!$AC77)</f>
        <v>4.7463065883225818E-2</v>
      </c>
    </row>
    <row r="44" spans="1:115" x14ac:dyDescent="0.2">
      <c r="A44" s="16"/>
      <c r="B44" s="16">
        <v>91</v>
      </c>
      <c r="C44" s="16"/>
      <c r="D44" s="16">
        <f>'Table de mortalité H'!AG78</f>
        <v>0.16281999999999999</v>
      </c>
      <c r="E44" s="16">
        <f>'Table de mortalité H'!AH78</f>
        <v>0.16101269799999998</v>
      </c>
      <c r="F44" s="16">
        <f>'Table de mortalité H'!AI78</f>
        <v>0.15927376086159997</v>
      </c>
      <c r="G44" s="16">
        <f>'Table de mortalité H'!AJ78</f>
        <v>0.15761731374863933</v>
      </c>
      <c r="H44" s="16">
        <f>'Table de mortalité H'!AK78</f>
        <v>0.1560096171484032</v>
      </c>
      <c r="I44" s="16">
        <f>'Table de mortalité H'!AL78</f>
        <v>0.15446512193863401</v>
      </c>
      <c r="J44" s="16">
        <f>'Table de mortalité H'!AM78</f>
        <v>0.15296681025582926</v>
      </c>
      <c r="K44" s="16">
        <f>'Table de mortalité H'!AN78</f>
        <v>0.15149832887737327</v>
      </c>
      <c r="L44" s="16">
        <f>'Table de mortalité H'!AO78</f>
        <v>0.15005909475303825</v>
      </c>
      <c r="M44" s="16">
        <f>'Table de mortalité H'!AP78</f>
        <v>0.14864853926235969</v>
      </c>
      <c r="N44" s="16">
        <f>'Table de mortalité H'!AQ78</f>
        <v>0.14726610784721975</v>
      </c>
      <c r="O44" s="16">
        <f>'Table de mortalité H'!AR78</f>
        <v>0.14591125965502533</v>
      </c>
      <c r="P44" s="16">
        <f>'Table de mortalité H'!AS78</f>
        <v>0.14456887606619909</v>
      </c>
      <c r="Q44" s="16">
        <f>'Table de mortalité H'!AT78</f>
        <v>0.14323884240639007</v>
      </c>
      <c r="R44" s="16">
        <f>'Table de mortalité H'!AU78</f>
        <v>0.14192104505625128</v>
      </c>
      <c r="S44" s="16">
        <f>'Table de mortalité H'!AV78</f>
        <v>0.14061537144173378</v>
      </c>
      <c r="T44" s="16">
        <f>'Table de mortalité H'!AW78</f>
        <v>0.13932171002446983</v>
      </c>
      <c r="U44" s="16">
        <f>'Table de mortalité H'!AX78</f>
        <v>0.13803995029224472</v>
      </c>
      <c r="V44" s="16">
        <f>'Table de mortalité H'!AY78</f>
        <v>0.13676998274955607</v>
      </c>
      <c r="W44" s="16">
        <f>'Table de mortalité H'!AZ78</f>
        <v>0.13551169890826015</v>
      </c>
      <c r="X44" s="16">
        <f>'Table de mortalité H'!BA78</f>
        <v>0.13426499127830416</v>
      </c>
      <c r="Y44" s="16">
        <f>'Table de mortalité H'!BB78</f>
        <v>0.13302975335854375</v>
      </c>
      <c r="Z44" s="16">
        <f>'Table de mortalité H'!BC78</f>
        <v>0.13180587962764514</v>
      </c>
      <c r="AA44" s="16">
        <f>'Table de mortalité H'!BD78</f>
        <v>0.13059326553507081</v>
      </c>
      <c r="AB44" s="16">
        <f>'Table de mortalité H'!BE78</f>
        <v>0.12939180749214815</v>
      </c>
      <c r="AC44" s="16">
        <f>'Table de mortalité H'!BF78</f>
        <v>0.1282014028632204</v>
      </c>
      <c r="AD44" s="16">
        <f>'Table de mortalité H'!BG78</f>
        <v>0.12702194995687877</v>
      </c>
      <c r="AE44" s="16">
        <f>'Table de mortalité H'!BH78</f>
        <v>0.12585334801727549</v>
      </c>
      <c r="AF44" s="16">
        <f>'Table de mortalité H'!BI78</f>
        <v>0.12469549721551655</v>
      </c>
      <c r="AG44" s="16">
        <f>AF44*(1-'Table de mortalité H'!$AC78)</f>
        <v>0.1235482986411338</v>
      </c>
      <c r="AH44" s="16">
        <f>AG44*(1-'Table de mortalité H'!$AC78)</f>
        <v>0.12241165429363537</v>
      </c>
      <c r="AI44" s="16">
        <f>AH44*(1-'Table de mortalité H'!$AC78)</f>
        <v>0.12128546707413393</v>
      </c>
      <c r="AJ44" s="16">
        <f>AI44*(1-'Table de mortalité H'!$AC78)</f>
        <v>0.1201696407770519</v>
      </c>
      <c r="AK44" s="16">
        <f>AJ44*(1-'Table de mortalité H'!$AC78)</f>
        <v>0.11906408008190303</v>
      </c>
      <c r="AL44" s="16">
        <f>AK44*(1-'Table de mortalité H'!$AC78)</f>
        <v>0.11796869054514952</v>
      </c>
      <c r="AM44" s="16">
        <f>AL44*(1-'Table de mortalité H'!$AC78)</f>
        <v>0.11688337859213414</v>
      </c>
      <c r="AN44" s="16">
        <f>AM44*(1-'Table de mortalité H'!$AC78)</f>
        <v>0.1158080515090865</v>
      </c>
      <c r="AO44" s="16">
        <f>AN44*(1-'Table de mortalité H'!$AC78)</f>
        <v>0.11474261743520291</v>
      </c>
      <c r="AP44" s="16">
        <f>AO44*(1-'Table de mortalité H'!$AC78)</f>
        <v>0.11368698535479904</v>
      </c>
      <c r="AQ44" s="16">
        <f>AP44*(1-'Table de mortalité H'!$AC78)</f>
        <v>0.11264106508953489</v>
      </c>
      <c r="AR44" s="16">
        <f>AQ44*(1-'Table de mortalité H'!$AC78)</f>
        <v>0.11160476729071117</v>
      </c>
      <c r="AS44" s="16">
        <f>AR44*(1-'Table de mortalité H'!$AC78)</f>
        <v>0.11057800343163662</v>
      </c>
      <c r="AT44" s="16">
        <f>AS44*(1-'Table de mortalité H'!$AC78)</f>
        <v>0.10956068580006557</v>
      </c>
      <c r="AU44" s="16">
        <f>AT44*(1-'Table de mortalité H'!$AC78)</f>
        <v>0.10855272749070498</v>
      </c>
      <c r="AV44" s="16">
        <f>AU44*(1-'Table de mortalité H'!$AC78)</f>
        <v>0.1075540423977905</v>
      </c>
      <c r="AW44" s="16">
        <f>AV44*(1-'Table de mortalité H'!$AC78)</f>
        <v>0.10656454520773083</v>
      </c>
      <c r="AX44" s="16">
        <f>AW44*(1-'Table de mortalité H'!$AC78)</f>
        <v>0.1055841513918197</v>
      </c>
      <c r="AY44" s="16">
        <f>AX44*(1-'Table de mortalité H'!$AC78)</f>
        <v>0.10461277719901496</v>
      </c>
      <c r="AZ44" s="16">
        <f>AY44*(1-'Table de mortalité H'!$AC78)</f>
        <v>0.10365033964878402</v>
      </c>
      <c r="BA44" s="16">
        <f>AZ44*(1-'Table de mortalité H'!$AC78)</f>
        <v>0.10269675652401521</v>
      </c>
      <c r="BB44" s="16">
        <f>BA44*(1-'Table de mortalité H'!$AC78)</f>
        <v>0.10175194636399426</v>
      </c>
      <c r="BC44" s="16">
        <f>BB44*(1-'Table de mortalité H'!$AC78)</f>
        <v>0.10081582845744552</v>
      </c>
      <c r="BD44" s="16">
        <f>BC44*(1-'Table de mortalité H'!$AC78)</f>
        <v>9.988832283563702E-2</v>
      </c>
      <c r="BE44" s="16">
        <f>BD44*(1-'Table de mortalité H'!$AC78)</f>
        <v>9.8969350265549164E-2</v>
      </c>
      <c r="BF44" s="16">
        <f>BE44*(1-'Table de mortalité H'!$AC78)</f>
        <v>9.8058832243106117E-2</v>
      </c>
      <c r="BG44" s="16">
        <f>BF44*(1-'Table de mortalité H'!$AC78)</f>
        <v>9.7156690986469549E-2</v>
      </c>
      <c r="BH44" s="16">
        <f>BG44*(1-'Table de mortalité H'!$AC78)</f>
        <v>9.6262849429394032E-2</v>
      </c>
      <c r="BI44" s="16">
        <f>BH44*(1-'Table de mortalité H'!$AC78)</f>
        <v>9.5377231214643601E-2</v>
      </c>
      <c r="BJ44" s="16">
        <f>BI44*(1-'Table de mortalité H'!$AC78)</f>
        <v>9.4499760687468876E-2</v>
      </c>
      <c r="BK44" s="16">
        <f>BJ44*(1-'Table de mortalité H'!$AC78)</f>
        <v>9.363036288914417E-2</v>
      </c>
      <c r="BL44" s="16">
        <f>BK44*(1-'Table de mortalité H'!$AC78)</f>
        <v>9.2768963550564049E-2</v>
      </c>
      <c r="BM44" s="16">
        <f>BL44*(1-'Table de mortalité H'!$AC78)</f>
        <v>9.191548908589886E-2</v>
      </c>
      <c r="BN44" s="16">
        <f>BM44*(1-'Table de mortalité H'!$AC78)</f>
        <v>9.1069866586308598E-2</v>
      </c>
      <c r="BO44" s="16">
        <f>BN44*(1-'Table de mortalité H'!$AC78)</f>
        <v>9.0232023813714562E-2</v>
      </c>
      <c r="BP44" s="16">
        <f>BO44*(1-'Table de mortalité H'!$AC78)</f>
        <v>8.9401889194628395E-2</v>
      </c>
      <c r="BQ44" s="16">
        <f>BP44*(1-'Table de mortalité H'!$AC78)</f>
        <v>8.8579391814037817E-2</v>
      </c>
      <c r="BR44" s="16">
        <f>BQ44*(1-'Table de mortalité H'!$AC78)</f>
        <v>8.7764461409348668E-2</v>
      </c>
      <c r="BS44" s="16">
        <f>BR44*(1-'Table de mortalité H'!$AC78)</f>
        <v>8.6957028364382655E-2</v>
      </c>
      <c r="BT44" s="16">
        <f>BS44*(1-'Table de mortalité H'!$AC78)</f>
        <v>8.6157023703430341E-2</v>
      </c>
      <c r="BU44" s="16">
        <f>BT44*(1-'Table de mortalité H'!$AC78)</f>
        <v>8.536437908535878E-2</v>
      </c>
      <c r="BV44" s="16">
        <f>BU44*(1-'Table de mortalité H'!$AC78)</f>
        <v>8.4579026797773474E-2</v>
      </c>
      <c r="BW44" s="16">
        <f>BV44*(1-'Table de mortalité H'!$AC78)</f>
        <v>8.3800899751233962E-2</v>
      </c>
      <c r="BX44" s="16">
        <f>BW44*(1-'Table de mortalité H'!$AC78)</f>
        <v>8.3029931473522611E-2</v>
      </c>
      <c r="BY44" s="16">
        <f>BX44*(1-'Table de mortalité H'!$AC78)</f>
        <v>8.2266056103966201E-2</v>
      </c>
      <c r="BZ44" s="16">
        <f>BY44*(1-'Table de mortalité H'!$AC78)</f>
        <v>8.1509208387809715E-2</v>
      </c>
      <c r="CA44" s="16">
        <f>BZ44*(1-'Table de mortalité H'!$AC78)</f>
        <v>8.0759323670641869E-2</v>
      </c>
      <c r="CB44" s="16">
        <f>CA44*(1-'Table de mortalité H'!$AC78)</f>
        <v>8.0016337892871964E-2</v>
      </c>
      <c r="CC44" s="16">
        <f>CB44*(1-'Table de mortalité H'!$AC78)</f>
        <v>7.9280187584257547E-2</v>
      </c>
      <c r="CD44" s="16">
        <f>CC44*(1-'Table de mortalité H'!$AC78)</f>
        <v>7.8550809858482382E-2</v>
      </c>
      <c r="CE44" s="16">
        <f>CD44*(1-'Table de mortalité H'!$AC78)</f>
        <v>7.7828142407784351E-2</v>
      </c>
      <c r="CF44" s="16">
        <f>CE44*(1-'Table de mortalité H'!$AC78)</f>
        <v>7.7112123497632731E-2</v>
      </c>
      <c r="CG44" s="16">
        <f>CF44*(1-'Table de mortalité H'!$AC78)</f>
        <v>7.6402691961454508E-2</v>
      </c>
      <c r="CH44" s="16">
        <f>CG44*(1-'Table de mortalité H'!$AC78)</f>
        <v>7.5699787195409124E-2</v>
      </c>
      <c r="CI44" s="16">
        <f>CH44*(1-'Table de mortalité H'!$AC78)</f>
        <v>7.5003349153211357E-2</v>
      </c>
      <c r="CJ44" s="16">
        <f>CI44*(1-'Table de mortalité H'!$AC78)</f>
        <v>7.4313318341001813E-2</v>
      </c>
      <c r="CK44" s="16">
        <f>CJ44*(1-'Table de mortalité H'!$AC78)</f>
        <v>7.3629635812264602E-2</v>
      </c>
      <c r="CL44" s="16">
        <f>CK44*(1-'Table de mortalité H'!$AC78)</f>
        <v>7.2952243162791766E-2</v>
      </c>
      <c r="CM44" s="16">
        <f>CL44*(1-'Table de mortalité H'!$AC78)</f>
        <v>7.2281082525694082E-2</v>
      </c>
      <c r="CN44" s="16">
        <f>CM44*(1-'Table de mortalité H'!$AC78)</f>
        <v>7.1616096566457704E-2</v>
      </c>
      <c r="CO44" s="16">
        <f>CN44*(1-'Table de mortalité H'!$AC78)</f>
        <v>7.0957228478046294E-2</v>
      </c>
      <c r="CP44" s="16">
        <f>CO44*(1-'Table de mortalité H'!$AC78)</f>
        <v>7.0304421976048276E-2</v>
      </c>
      <c r="CQ44" s="16">
        <f>CP44*(1-'Table de mortalité H'!$AC78)</f>
        <v>6.9657621293868627E-2</v>
      </c>
      <c r="CR44" s="16">
        <f>CQ44*(1-'Table de mortalité H'!$AC78)</f>
        <v>6.9016771177965036E-2</v>
      </c>
      <c r="CS44" s="16">
        <f>CR44*(1-'Table de mortalité H'!$AC78)</f>
        <v>6.8381816883127763E-2</v>
      </c>
      <c r="CT44" s="16">
        <f>CS44*(1-'Table de mortalité H'!$AC78)</f>
        <v>6.7752704167802991E-2</v>
      </c>
      <c r="CU44" s="16">
        <f>CT44*(1-'Table de mortalité H'!$AC78)</f>
        <v>6.712937928945921E-2</v>
      </c>
      <c r="CV44" s="16">
        <f>CU44*(1-'Table de mortalité H'!$AC78)</f>
        <v>6.6511788999996185E-2</v>
      </c>
      <c r="CW44" s="16">
        <f>CV44*(1-'Table de mortalité H'!$AC78)</f>
        <v>6.5899880541196221E-2</v>
      </c>
      <c r="CX44" s="16">
        <f>CW44*(1-'Table de mortalité H'!$AC78)</f>
        <v>6.5293601640217219E-2</v>
      </c>
      <c r="CY44" s="16">
        <f>CX44*(1-'Table de mortalité H'!$AC78)</f>
        <v>6.4692900505127215E-2</v>
      </c>
      <c r="CZ44" s="16">
        <f>CY44*(1-'Table de mortalité H'!$AC78)</f>
        <v>6.4097725820480039E-2</v>
      </c>
      <c r="DA44" s="16">
        <f>CZ44*(1-'Table de mortalité H'!$AC78)</f>
        <v>6.3508026742931628E-2</v>
      </c>
      <c r="DB44" s="16">
        <f>DA44*(1-'Table de mortalité H'!$AC78)</f>
        <v>6.2923752896896654E-2</v>
      </c>
      <c r="DC44" s="16">
        <f>DB44*(1-'Table de mortalité H'!$AC78)</f>
        <v>6.2344854370245208E-2</v>
      </c>
      <c r="DD44" s="16">
        <f>DC44*(1-'Table de mortalité H'!$AC78)</f>
        <v>6.1771281710038956E-2</v>
      </c>
      <c r="DE44" s="16">
        <f>DD44*(1-'Table de mortalité H'!$AC78)</f>
        <v>6.1202985918306599E-2</v>
      </c>
      <c r="DF44" s="16">
        <f>DE44*(1-'Table de mortalité H'!$AC78)</f>
        <v>6.0639918447858182E-2</v>
      </c>
      <c r="DG44" s="16">
        <f>DF44*(1-'Table de mortalité H'!$AC78)</f>
        <v>6.0082031198137889E-2</v>
      </c>
      <c r="DH44" s="16">
        <f>DG44*(1-'Table de mortalité H'!$AC78)</f>
        <v>5.9529276511115024E-2</v>
      </c>
      <c r="DI44" s="16">
        <f>DH44*(1-'Table de mortalité H'!$AC78)</f>
        <v>5.898160716721277E-2</v>
      </c>
      <c r="DJ44" s="16">
        <f>DI44*(1-'Table de mortalité H'!$AC78)</f>
        <v>5.8438976381274411E-2</v>
      </c>
      <c r="DK44" s="16">
        <f>DJ44*(1-'Table de mortalité H'!$AC78)</f>
        <v>5.7901337798566689E-2</v>
      </c>
    </row>
    <row r="45" spans="1:115" x14ac:dyDescent="0.2">
      <c r="A45" s="16"/>
      <c r="B45" s="16">
        <v>92</v>
      </c>
      <c r="C45" s="16"/>
      <c r="D45" s="16">
        <f>'Table de mortalité H'!AG79</f>
        <v>0.18159</v>
      </c>
      <c r="E45" s="16">
        <f>'Table de mortalité H'!AH79</f>
        <v>0.17964698699999998</v>
      </c>
      <c r="F45" s="16">
        <f>'Table de mortalité H'!AI79</f>
        <v>0.17777865833519998</v>
      </c>
      <c r="G45" s="16">
        <f>'Table de mortalité H'!AJ79</f>
        <v>0.17596531602018095</v>
      </c>
      <c r="H45" s="16">
        <f>'Table de mortalité H'!AK79</f>
        <v>0.17420566285997913</v>
      </c>
      <c r="I45" s="16">
        <f>'Table de mortalité H'!AL79</f>
        <v>0.17248102679766533</v>
      </c>
      <c r="J45" s="16">
        <f>'Table de mortalité H'!AM79</f>
        <v>0.17080796083772798</v>
      </c>
      <c r="K45" s="16">
        <f>'Table de mortalité H'!AN79</f>
        <v>0.16918528520976958</v>
      </c>
      <c r="L45" s="16">
        <f>'Table de mortalité H'!AO79</f>
        <v>0.16761186205731873</v>
      </c>
      <c r="M45" s="16">
        <f>'Table de mortalité H'!AP79</f>
        <v>0.16606983292639141</v>
      </c>
      <c r="N45" s="16">
        <f>'Table de mortalité H'!AQ79</f>
        <v>0.16457520443005388</v>
      </c>
      <c r="O45" s="16">
        <f>'Table de mortalité H'!AR79</f>
        <v>0.1631104851106264</v>
      </c>
      <c r="P45" s="16">
        <f>'Table de mortalité H'!AS79</f>
        <v>0.16167511284165287</v>
      </c>
      <c r="Q45" s="16">
        <f>'Table de mortalité H'!AT79</f>
        <v>0.16026853935993049</v>
      </c>
      <c r="R45" s="16">
        <f>'Table de mortalité H'!AU79</f>
        <v>0.15889022992143509</v>
      </c>
      <c r="S45" s="16">
        <f>'Table de mortalité H'!AV79</f>
        <v>0.15753966296710289</v>
      </c>
      <c r="T45" s="16">
        <f>'Table de mortalité H'!AW79</f>
        <v>0.15620057583188252</v>
      </c>
      <c r="U45" s="16">
        <f>'Table de mortalité H'!AX79</f>
        <v>0.15488849099489471</v>
      </c>
      <c r="V45" s="16">
        <f>'Table de mortalité H'!AY79</f>
        <v>0.1535874276705376</v>
      </c>
      <c r="W45" s="16">
        <f>'Table de mortalité H'!AZ79</f>
        <v>0.15229729327810509</v>
      </c>
      <c r="X45" s="16">
        <f>'Table de mortalité H'!BA79</f>
        <v>0.15101799601456903</v>
      </c>
      <c r="Y45" s="16">
        <f>'Table de mortalité H'!BB79</f>
        <v>0.14974944484804664</v>
      </c>
      <c r="Z45" s="16">
        <f>'Table de mortalité H'!BC79</f>
        <v>0.14849154951132307</v>
      </c>
      <c r="AA45" s="16">
        <f>'Table de mortalité H'!BD79</f>
        <v>0.14724422049542796</v>
      </c>
      <c r="AB45" s="16">
        <f>'Table de mortalité H'!BE79</f>
        <v>0.14600736904326636</v>
      </c>
      <c r="AC45" s="16">
        <f>'Table de mortalité H'!BF79</f>
        <v>0.14478090714330294</v>
      </c>
      <c r="AD45" s="16">
        <f>'Table de mortalité H'!BG79</f>
        <v>0.1435647475232992</v>
      </c>
      <c r="AE45" s="16">
        <f>'Table de mortalité H'!BH79</f>
        <v>0.1423588036441035</v>
      </c>
      <c r="AF45" s="16">
        <f>'Table de mortalité H'!BI79</f>
        <v>0.14116298969349303</v>
      </c>
      <c r="AG45" s="16">
        <f>AF45*(1-'Table de mortalité H'!$AC79)</f>
        <v>0.1399772205800677</v>
      </c>
      <c r="AH45" s="16">
        <f>AG45*(1-'Table de mortalité H'!$AC79)</f>
        <v>0.13880141192719514</v>
      </c>
      <c r="AI45" s="16">
        <f>AH45*(1-'Table de mortalité H'!$AC79)</f>
        <v>0.13763548006700671</v>
      </c>
      <c r="AJ45" s="16">
        <f>AI45*(1-'Table de mortalité H'!$AC79)</f>
        <v>0.13647934203444387</v>
      </c>
      <c r="AK45" s="16">
        <f>AJ45*(1-'Table de mortalité H'!$AC79)</f>
        <v>0.13533291556135454</v>
      </c>
      <c r="AL45" s="16">
        <f>AK45*(1-'Table de mortalité H'!$AC79)</f>
        <v>0.13419611907063916</v>
      </c>
      <c r="AM45" s="16">
        <f>AL45*(1-'Table de mortalité H'!$AC79)</f>
        <v>0.13306887167044579</v>
      </c>
      <c r="AN45" s="16">
        <f>AM45*(1-'Table de mortalité H'!$AC79)</f>
        <v>0.13195109314841405</v>
      </c>
      <c r="AO45" s="16">
        <f>AN45*(1-'Table de mortalité H'!$AC79)</f>
        <v>0.13084270396596737</v>
      </c>
      <c r="AP45" s="16">
        <f>AO45*(1-'Table de mortalité H'!$AC79)</f>
        <v>0.12974362525265323</v>
      </c>
      <c r="AQ45" s="16">
        <f>AP45*(1-'Table de mortalité H'!$AC79)</f>
        <v>0.12865377880053094</v>
      </c>
      <c r="AR45" s="16">
        <f>AQ45*(1-'Table de mortalité H'!$AC79)</f>
        <v>0.12757308705860648</v>
      </c>
      <c r="AS45" s="16">
        <f>AR45*(1-'Table de mortalité H'!$AC79)</f>
        <v>0.12650147312731419</v>
      </c>
      <c r="AT45" s="16">
        <f>AS45*(1-'Table de mortalité H'!$AC79)</f>
        <v>0.12543886075304475</v>
      </c>
      <c r="AU45" s="16">
        <f>AT45*(1-'Table de mortalité H'!$AC79)</f>
        <v>0.12438517432271919</v>
      </c>
      <c r="AV45" s="16">
        <f>AU45*(1-'Table de mortalité H'!$AC79)</f>
        <v>0.12334033885840835</v>
      </c>
      <c r="AW45" s="16">
        <f>AV45*(1-'Table de mortalité H'!$AC79)</f>
        <v>0.12230428001199772</v>
      </c>
      <c r="AX45" s="16">
        <f>AW45*(1-'Table de mortalité H'!$AC79)</f>
        <v>0.12127692405989694</v>
      </c>
      <c r="AY45" s="16">
        <f>AX45*(1-'Table de mortalité H'!$AC79)</f>
        <v>0.12025819789779381</v>
      </c>
      <c r="AZ45" s="16">
        <f>AY45*(1-'Table de mortalité H'!$AC79)</f>
        <v>0.11924802903545234</v>
      </c>
      <c r="BA45" s="16">
        <f>AZ45*(1-'Table de mortalité H'!$AC79)</f>
        <v>0.11824634559155454</v>
      </c>
      <c r="BB45" s="16">
        <f>BA45*(1-'Table de mortalité H'!$AC79)</f>
        <v>0.11725307628858549</v>
      </c>
      <c r="BC45" s="16">
        <f>BB45*(1-'Table de mortalité H'!$AC79)</f>
        <v>0.11626815044776137</v>
      </c>
      <c r="BD45" s="16">
        <f>BC45*(1-'Table de mortalité H'!$AC79)</f>
        <v>0.11529149798400018</v>
      </c>
      <c r="BE45" s="16">
        <f>BD45*(1-'Table de mortalité H'!$AC79)</f>
        <v>0.11432304940093459</v>
      </c>
      <c r="BF45" s="16">
        <f>BE45*(1-'Table de mortalité H'!$AC79)</f>
        <v>0.11336273578596674</v>
      </c>
      <c r="BG45" s="16">
        <f>BF45*(1-'Table de mortalité H'!$AC79)</f>
        <v>0.11241048880536463</v>
      </c>
      <c r="BH45" s="16">
        <f>BG45*(1-'Table de mortalité H'!$AC79)</f>
        <v>0.11146624069939956</v>
      </c>
      <c r="BI45" s="16">
        <f>BH45*(1-'Table de mortalité H'!$AC79)</f>
        <v>0.1105299242775246</v>
      </c>
      <c r="BJ45" s="16">
        <f>BI45*(1-'Table de mortalité H'!$AC79)</f>
        <v>0.1096014729135934</v>
      </c>
      <c r="BK45" s="16">
        <f>BJ45*(1-'Table de mortalité H'!$AC79)</f>
        <v>0.10868082054111922</v>
      </c>
      <c r="BL45" s="16">
        <f>BK45*(1-'Table de mortalité H'!$AC79)</f>
        <v>0.10776790164857382</v>
      </c>
      <c r="BM45" s="16">
        <f>BL45*(1-'Table de mortalité H'!$AC79)</f>
        <v>0.1068626512747258</v>
      </c>
      <c r="BN45" s="16">
        <f>BM45*(1-'Table de mortalité H'!$AC79)</f>
        <v>0.10596500500401811</v>
      </c>
      <c r="BO45" s="16">
        <f>BN45*(1-'Table de mortalité H'!$AC79)</f>
        <v>0.10507489896198435</v>
      </c>
      <c r="BP45" s="16">
        <f>BO45*(1-'Table de mortalité H'!$AC79)</f>
        <v>0.10419226981070369</v>
      </c>
      <c r="BQ45" s="16">
        <f>BP45*(1-'Table de mortalité H'!$AC79)</f>
        <v>0.10331705474429378</v>
      </c>
      <c r="BR45" s="16">
        <f>BQ45*(1-'Table de mortalité H'!$AC79)</f>
        <v>0.10244919148444172</v>
      </c>
      <c r="BS45" s="16">
        <f>BR45*(1-'Table de mortalité H'!$AC79)</f>
        <v>0.10158861827597242</v>
      </c>
      <c r="BT45" s="16">
        <f>BS45*(1-'Table de mortalité H'!$AC79)</f>
        <v>0.10073527388245425</v>
      </c>
      <c r="BU45" s="16">
        <f>BT45*(1-'Table de mortalité H'!$AC79)</f>
        <v>9.988909758184164E-2</v>
      </c>
      <c r="BV45" s="16">
        <f>BU45*(1-'Table de mortalité H'!$AC79)</f>
        <v>9.9050029162154177E-2</v>
      </c>
      <c r="BW45" s="16">
        <f>BV45*(1-'Table de mortalité H'!$AC79)</f>
        <v>9.8218008917192082E-2</v>
      </c>
      <c r="BX45" s="16">
        <f>BW45*(1-'Table de mortalité H'!$AC79)</f>
        <v>9.7392977642287673E-2</v>
      </c>
      <c r="BY45" s="16">
        <f>BX45*(1-'Table de mortalité H'!$AC79)</f>
        <v>9.6574876630092454E-2</v>
      </c>
      <c r="BZ45" s="16">
        <f>BY45*(1-'Table de mortalité H'!$AC79)</f>
        <v>9.5763647666399679E-2</v>
      </c>
      <c r="CA45" s="16">
        <f>BZ45*(1-'Table de mortalité H'!$AC79)</f>
        <v>9.4959233026001927E-2</v>
      </c>
      <c r="CB45" s="16">
        <f>CA45*(1-'Table de mortalité H'!$AC79)</f>
        <v>9.4161575468583517E-2</v>
      </c>
      <c r="CC45" s="16">
        <f>CB45*(1-'Table de mortalité H'!$AC79)</f>
        <v>9.3370618234647415E-2</v>
      </c>
      <c r="CD45" s="16">
        <f>CC45*(1-'Table de mortalité H'!$AC79)</f>
        <v>9.2586305041476386E-2</v>
      </c>
      <c r="CE45" s="16">
        <f>CD45*(1-'Table de mortalité H'!$AC79)</f>
        <v>9.1808580079127983E-2</v>
      </c>
      <c r="CF45" s="16">
        <f>CE45*(1-'Table de mortalité H'!$AC79)</f>
        <v>9.1037388006463313E-2</v>
      </c>
      <c r="CG45" s="16">
        <f>CF45*(1-'Table de mortalité H'!$AC79)</f>
        <v>9.0272673947209031E-2</v>
      </c>
      <c r="CH45" s="16">
        <f>CG45*(1-'Table de mortalité H'!$AC79)</f>
        <v>8.9514383486052479E-2</v>
      </c>
      <c r="CI45" s="16">
        <f>CH45*(1-'Table de mortalité H'!$AC79)</f>
        <v>8.8762462664769642E-2</v>
      </c>
      <c r="CJ45" s="16">
        <f>CI45*(1-'Table de mortalité H'!$AC79)</f>
        <v>8.8016857978385585E-2</v>
      </c>
      <c r="CK45" s="16">
        <f>CJ45*(1-'Table de mortalité H'!$AC79)</f>
        <v>8.7277516371367145E-2</v>
      </c>
      <c r="CL45" s="16">
        <f>CK45*(1-'Table de mortalité H'!$AC79)</f>
        <v>8.6544385233847665E-2</v>
      </c>
      <c r="CM45" s="16">
        <f>CL45*(1-'Table de mortalité H'!$AC79)</f>
        <v>8.5817412397883347E-2</v>
      </c>
      <c r="CN45" s="16">
        <f>CM45*(1-'Table de mortalité H'!$AC79)</f>
        <v>8.5096546133741124E-2</v>
      </c>
      <c r="CO45" s="16">
        <f>CN45*(1-'Table de mortalité H'!$AC79)</f>
        <v>8.4381735146217704E-2</v>
      </c>
      <c r="CP45" s="16">
        <f>CO45*(1-'Table de mortalité H'!$AC79)</f>
        <v>8.3672928570989472E-2</v>
      </c>
      <c r="CQ45" s="16">
        <f>CP45*(1-'Table de mortalité H'!$AC79)</f>
        <v>8.2970075970993165E-2</v>
      </c>
      <c r="CR45" s="16">
        <f>CQ45*(1-'Table de mortalité H'!$AC79)</f>
        <v>8.2273127332836829E-2</v>
      </c>
      <c r="CS45" s="16">
        <f>CR45*(1-'Table de mortalité H'!$AC79)</f>
        <v>8.1582033063241008E-2</v>
      </c>
      <c r="CT45" s="16">
        <f>CS45*(1-'Table de mortalité H'!$AC79)</f>
        <v>8.0896743985509792E-2</v>
      </c>
      <c r="CU45" s="16">
        <f>CT45*(1-'Table de mortalité H'!$AC79)</f>
        <v>8.0217211336031519E-2</v>
      </c>
      <c r="CV45" s="16">
        <f>CU45*(1-'Table de mortalité H'!$AC79)</f>
        <v>7.9543386760808854E-2</v>
      </c>
      <c r="CW45" s="16">
        <f>CV45*(1-'Table de mortalité H'!$AC79)</f>
        <v>7.8875222312018059E-2</v>
      </c>
      <c r="CX45" s="16">
        <f>CW45*(1-'Table de mortalité H'!$AC79)</f>
        <v>7.8212670444597107E-2</v>
      </c>
      <c r="CY45" s="16">
        <f>CX45*(1-'Table de mortalité H'!$AC79)</f>
        <v>7.7555684012862489E-2</v>
      </c>
      <c r="CZ45" s="16">
        <f>CY45*(1-'Table de mortalité H'!$AC79)</f>
        <v>7.6904216267154449E-2</v>
      </c>
      <c r="DA45" s="16">
        <f>CZ45*(1-'Table de mortalité H'!$AC79)</f>
        <v>7.6258220850510358E-2</v>
      </c>
      <c r="DB45" s="16">
        <f>DA45*(1-'Table de mortalité H'!$AC79)</f>
        <v>7.5617651795366073E-2</v>
      </c>
      <c r="DC45" s="16">
        <f>DB45*(1-'Table de mortalité H'!$AC79)</f>
        <v>7.4982463520284995E-2</v>
      </c>
      <c r="DD45" s="16">
        <f>DC45*(1-'Table de mortalité H'!$AC79)</f>
        <v>7.4352610826714599E-2</v>
      </c>
      <c r="DE45" s="16">
        <f>DD45*(1-'Table de mortalité H'!$AC79)</f>
        <v>7.3728048895770198E-2</v>
      </c>
      <c r="DF45" s="16">
        <f>DE45*(1-'Table de mortalité H'!$AC79)</f>
        <v>7.3108733285045732E-2</v>
      </c>
      <c r="DG45" s="16">
        <f>DF45*(1-'Table de mortalité H'!$AC79)</f>
        <v>7.2494619925451351E-2</v>
      </c>
      <c r="DH45" s="16">
        <f>DG45*(1-'Table de mortalité H'!$AC79)</f>
        <v>7.1885665118077563E-2</v>
      </c>
      <c r="DI45" s="16">
        <f>DH45*(1-'Table de mortalité H'!$AC79)</f>
        <v>7.128182553108571E-2</v>
      </c>
      <c r="DJ45" s="16">
        <f>DI45*(1-'Table de mortalité H'!$AC79)</f>
        <v>7.0683058196624599E-2</v>
      </c>
      <c r="DK45" s="16">
        <f>DJ45*(1-'Table de mortalité H'!$AC79)</f>
        <v>7.0089320507772959E-2</v>
      </c>
    </row>
    <row r="46" spans="1:115" x14ac:dyDescent="0.2">
      <c r="A46" s="16"/>
      <c r="B46" s="16">
        <v>93</v>
      </c>
      <c r="C46" s="16"/>
      <c r="D46" s="16">
        <f>'Table de mortalité H'!AG80</f>
        <v>0.20238</v>
      </c>
      <c r="E46" s="16">
        <f>'Table de mortalité H'!AH80</f>
        <v>0.200416914</v>
      </c>
      <c r="F46" s="16">
        <f>'Table de mortalité H'!AI80</f>
        <v>0.19849291162559998</v>
      </c>
      <c r="G46" s="16">
        <f>'Table de mortalité H'!AJ80</f>
        <v>0.19662707825631934</v>
      </c>
      <c r="H46" s="16">
        <f>'Table de mortalité H'!AK80</f>
        <v>0.19481810913636119</v>
      </c>
      <c r="I46" s="16">
        <f>'Table de mortalité H'!AL80</f>
        <v>0.19306474615413394</v>
      </c>
      <c r="J46" s="16">
        <f>'Table de mortalité H'!AM80</f>
        <v>0.19134646991336215</v>
      </c>
      <c r="K46" s="16">
        <f>'Table de mortalité H'!AN80</f>
        <v>0.18968175562511588</v>
      </c>
      <c r="L46" s="16">
        <f>'Table de mortalité H'!AO80</f>
        <v>0.18805049252673989</v>
      </c>
      <c r="M46" s="16">
        <f>'Table de mortalité H'!AP80</f>
        <v>0.18647086838951529</v>
      </c>
      <c r="N46" s="16">
        <f>'Table de mortalité H'!AQ80</f>
        <v>0.18492316018188232</v>
      </c>
      <c r="O46" s="16">
        <f>'Table de mortalité H'!AR80</f>
        <v>0.18340679026839088</v>
      </c>
      <c r="P46" s="16">
        <f>'Table de mortalité H'!AS80</f>
        <v>0.18193953594624376</v>
      </c>
      <c r="Q46" s="16">
        <f>'Table de mortalité H'!AT80</f>
        <v>0.18050221361226843</v>
      </c>
      <c r="R46" s="16">
        <f>'Table de mortalité H'!AU80</f>
        <v>0.17909429634609272</v>
      </c>
      <c r="S46" s="16">
        <f>'Table de mortalité H'!AV80</f>
        <v>0.1776973608345932</v>
      </c>
      <c r="T46" s="16">
        <f>'Table de mortalité H'!AW80</f>
        <v>0.17632909115616682</v>
      </c>
      <c r="U46" s="16">
        <f>'Table de mortalité H'!AX80</f>
        <v>0.17498899006337995</v>
      </c>
      <c r="V46" s="16">
        <f>'Table de mortalité H'!AY80</f>
        <v>0.17365907373889825</v>
      </c>
      <c r="W46" s="16">
        <f>'Table de mortalité H'!AZ80</f>
        <v>0.1723392647784826</v>
      </c>
      <c r="X46" s="16">
        <f>'Table de mortalité H'!BA80</f>
        <v>0.17102948636616613</v>
      </c>
      <c r="Y46" s="16">
        <f>'Table de mortalité H'!BB80</f>
        <v>0.16972966226978325</v>
      </c>
      <c r="Z46" s="16">
        <f>'Table de mortalité H'!BC80</f>
        <v>0.16843971683653289</v>
      </c>
      <c r="AA46" s="16">
        <f>'Table de mortalité H'!BD80</f>
        <v>0.16715957498857523</v>
      </c>
      <c r="AB46" s="16">
        <f>'Table de mortalité H'!BE80</f>
        <v>0.16588916221866204</v>
      </c>
      <c r="AC46" s="16">
        <f>'Table de mortalité H'!BF80</f>
        <v>0.16462840458580019</v>
      </c>
      <c r="AD46" s="16">
        <f>'Table de mortalité H'!BG80</f>
        <v>0.16337722871094809</v>
      </c>
      <c r="AE46" s="16">
        <f>'Table de mortalité H'!BH80</f>
        <v>0.16213556177274488</v>
      </c>
      <c r="AF46" s="16">
        <f>'Table de mortalité H'!BI80</f>
        <v>0.16090333150327202</v>
      </c>
      <c r="AG46" s="16">
        <f>AF46*(1-'Table de mortalité H'!$AC80)</f>
        <v>0.15968046618384715</v>
      </c>
      <c r="AH46" s="16">
        <f>AG46*(1-'Table de mortalité H'!$AC80)</f>
        <v>0.1584668946408499</v>
      </c>
      <c r="AI46" s="16">
        <f>AH46*(1-'Table de mortalité H'!$AC80)</f>
        <v>0.15726254624157943</v>
      </c>
      <c r="AJ46" s="16">
        <f>AI46*(1-'Table de mortalité H'!$AC80)</f>
        <v>0.15606735089014342</v>
      </c>
      <c r="AK46" s="16">
        <f>AJ46*(1-'Table de mortalité H'!$AC80)</f>
        <v>0.15488123902337833</v>
      </c>
      <c r="AL46" s="16">
        <f>AK46*(1-'Table de mortalité H'!$AC80)</f>
        <v>0.15370414160680065</v>
      </c>
      <c r="AM46" s="16">
        <f>AL46*(1-'Table de mortalité H'!$AC80)</f>
        <v>0.15253599013058897</v>
      </c>
      <c r="AN46" s="16">
        <f>AM46*(1-'Table de mortalité H'!$AC80)</f>
        <v>0.15137671660559648</v>
      </c>
      <c r="AO46" s="16">
        <f>AN46*(1-'Table de mortalité H'!$AC80)</f>
        <v>0.15022625355939395</v>
      </c>
      <c r="AP46" s="16">
        <f>AO46*(1-'Table de mortalité H'!$AC80)</f>
        <v>0.14908453403234256</v>
      </c>
      <c r="AQ46" s="16">
        <f>AP46*(1-'Table de mortalité H'!$AC80)</f>
        <v>0.14795149157369675</v>
      </c>
      <c r="AR46" s="16">
        <f>AQ46*(1-'Table de mortalité H'!$AC80)</f>
        <v>0.14682706023773665</v>
      </c>
      <c r="AS46" s="16">
        <f>AR46*(1-'Table de mortalité H'!$AC80)</f>
        <v>0.14571117457992985</v>
      </c>
      <c r="AT46" s="16">
        <f>AS46*(1-'Table de mortalité H'!$AC80)</f>
        <v>0.14460376965312238</v>
      </c>
      <c r="AU46" s="16">
        <f>AT46*(1-'Table de mortalité H'!$AC80)</f>
        <v>0.14350478100375866</v>
      </c>
      <c r="AV46" s="16">
        <f>AU46*(1-'Table de mortalité H'!$AC80)</f>
        <v>0.14241414466813007</v>
      </c>
      <c r="AW46" s="16">
        <f>AV46*(1-'Table de mortalité H'!$AC80)</f>
        <v>0.14133179716865227</v>
      </c>
      <c r="AX46" s="16">
        <f>AW46*(1-'Table de mortalité H'!$AC80)</f>
        <v>0.14025767551017052</v>
      </c>
      <c r="AY46" s="16">
        <f>AX46*(1-'Table de mortalité H'!$AC80)</f>
        <v>0.13919171717629322</v>
      </c>
      <c r="AZ46" s="16">
        <f>AY46*(1-'Table de mortalité H'!$AC80)</f>
        <v>0.13813386012575338</v>
      </c>
      <c r="BA46" s="16">
        <f>AZ46*(1-'Table de mortalité H'!$AC80)</f>
        <v>0.13708404278879766</v>
      </c>
      <c r="BB46" s="16">
        <f>BA46*(1-'Table de mortalité H'!$AC80)</f>
        <v>0.13604220406360279</v>
      </c>
      <c r="BC46" s="16">
        <f>BB46*(1-'Table de mortalité H'!$AC80)</f>
        <v>0.13500828331271941</v>
      </c>
      <c r="BD46" s="16">
        <f>BC46*(1-'Table de mortalité H'!$AC80)</f>
        <v>0.13398222035954274</v>
      </c>
      <c r="BE46" s="16">
        <f>BD46*(1-'Table de mortalité H'!$AC80)</f>
        <v>0.13296395548481021</v>
      </c>
      <c r="BF46" s="16">
        <f>BE46*(1-'Table de mortalité H'!$AC80)</f>
        <v>0.13195342942312566</v>
      </c>
      <c r="BG46" s="16">
        <f>BF46*(1-'Table de mortalité H'!$AC80)</f>
        <v>0.1309505833595099</v>
      </c>
      <c r="BH46" s="16">
        <f>BG46*(1-'Table de mortalité H'!$AC80)</f>
        <v>0.12995535892597762</v>
      </c>
      <c r="BI46" s="16">
        <f>BH46*(1-'Table de mortalité H'!$AC80)</f>
        <v>0.12896769819814019</v>
      </c>
      <c r="BJ46" s="16">
        <f>BI46*(1-'Table de mortalité H'!$AC80)</f>
        <v>0.12798754369183432</v>
      </c>
      <c r="BK46" s="16">
        <f>BJ46*(1-'Table de mortalité H'!$AC80)</f>
        <v>0.12701483835977637</v>
      </c>
      <c r="BL46" s="16">
        <f>BK46*(1-'Table de mortalité H'!$AC80)</f>
        <v>0.12604952558824206</v>
      </c>
      <c r="BM46" s="16">
        <f>BL46*(1-'Table de mortalité H'!$AC80)</f>
        <v>0.12509154919377141</v>
      </c>
      <c r="BN46" s="16">
        <f>BM46*(1-'Table de mortalité H'!$AC80)</f>
        <v>0.12414085341989874</v>
      </c>
      <c r="BO46" s="16">
        <f>BN46*(1-'Table de mortalité H'!$AC80)</f>
        <v>0.1231973829339075</v>
      </c>
      <c r="BP46" s="16">
        <f>BO46*(1-'Table de mortalité H'!$AC80)</f>
        <v>0.1222610828236098</v>
      </c>
      <c r="BQ46" s="16">
        <f>BP46*(1-'Table de mortalité H'!$AC80)</f>
        <v>0.12133189859415036</v>
      </c>
      <c r="BR46" s="16">
        <f>BQ46*(1-'Table de mortalité H'!$AC80)</f>
        <v>0.12040977616483481</v>
      </c>
      <c r="BS46" s="16">
        <f>BR46*(1-'Table de mortalité H'!$AC80)</f>
        <v>0.11949466186598205</v>
      </c>
      <c r="BT46" s="16">
        <f>BS46*(1-'Table de mortalité H'!$AC80)</f>
        <v>0.11858650243580059</v>
      </c>
      <c r="BU46" s="16">
        <f>BT46*(1-'Table de mortalité H'!$AC80)</f>
        <v>0.1176852450172885</v>
      </c>
      <c r="BV46" s="16">
        <f>BU46*(1-'Table de mortalité H'!$AC80)</f>
        <v>0.1167908371551571</v>
      </c>
      <c r="BW46" s="16">
        <f>BV46*(1-'Table de mortalité H'!$AC80)</f>
        <v>0.11590322679277791</v>
      </c>
      <c r="BX46" s="16">
        <f>BW46*(1-'Table de mortalité H'!$AC80)</f>
        <v>0.11502236226915279</v>
      </c>
      <c r="BY46" s="16">
        <f>BX46*(1-'Table de mortalité H'!$AC80)</f>
        <v>0.11414819231590721</v>
      </c>
      <c r="BZ46" s="16">
        <f>BY46*(1-'Table de mortalité H'!$AC80)</f>
        <v>0.11328066605430631</v>
      </c>
      <c r="CA46" s="16">
        <f>BZ46*(1-'Table de mortalité H'!$AC80)</f>
        <v>0.11241973299229358</v>
      </c>
      <c r="CB46" s="16">
        <f>CA46*(1-'Table de mortalité H'!$AC80)</f>
        <v>0.11156534302155213</v>
      </c>
      <c r="CC46" s="16">
        <f>CB46*(1-'Table de mortalité H'!$AC80)</f>
        <v>0.11071744641458833</v>
      </c>
      <c r="CD46" s="16">
        <f>CC46*(1-'Table de mortalité H'!$AC80)</f>
        <v>0.10987599382183745</v>
      </c>
      <c r="CE46" s="16">
        <f>CD46*(1-'Table de mortalité H'!$AC80)</f>
        <v>0.10904093626879148</v>
      </c>
      <c r="CF46" s="16">
        <f>CE46*(1-'Table de mortalité H'!$AC80)</f>
        <v>0.10821222515314866</v>
      </c>
      <c r="CG46" s="16">
        <f>CF46*(1-'Table de mortalité H'!$AC80)</f>
        <v>0.10738981224198473</v>
      </c>
      <c r="CH46" s="16">
        <f>CG46*(1-'Table de mortalité H'!$AC80)</f>
        <v>0.10657364966894564</v>
      </c>
      <c r="CI46" s="16">
        <f>CH46*(1-'Table de mortalité H'!$AC80)</f>
        <v>0.10576368993146165</v>
      </c>
      <c r="CJ46" s="16">
        <f>CI46*(1-'Table de mortalité H'!$AC80)</f>
        <v>0.10495988588798254</v>
      </c>
      <c r="CK46" s="16">
        <f>CJ46*(1-'Table de mortalité H'!$AC80)</f>
        <v>0.10416219075523386</v>
      </c>
      <c r="CL46" s="16">
        <f>CK46*(1-'Table de mortalité H'!$AC80)</f>
        <v>0.10337055810549409</v>
      </c>
      <c r="CM46" s="16">
        <f>CL46*(1-'Table de mortalité H'!$AC80)</f>
        <v>0.10258494186389233</v>
      </c>
      <c r="CN46" s="16">
        <f>CM46*(1-'Table de mortalité H'!$AC80)</f>
        <v>0.10180529630572674</v>
      </c>
      <c r="CO46" s="16">
        <f>CN46*(1-'Table de mortalité H'!$AC80)</f>
        <v>0.10103157605380321</v>
      </c>
      <c r="CP46" s="16">
        <f>CO46*(1-'Table de mortalité H'!$AC80)</f>
        <v>0.10026373607579429</v>
      </c>
      <c r="CQ46" s="16">
        <f>CP46*(1-'Table de mortalité H'!$AC80)</f>
        <v>9.9501731681618258E-2</v>
      </c>
      <c r="CR46" s="16">
        <f>CQ46*(1-'Table de mortalité H'!$AC80)</f>
        <v>9.874551852083796E-2</v>
      </c>
      <c r="CS46" s="16">
        <f>CR46*(1-'Table de mortalité H'!$AC80)</f>
        <v>9.7995052580079581E-2</v>
      </c>
      <c r="CT46" s="16">
        <f>CS46*(1-'Table de mortalité H'!$AC80)</f>
        <v>9.7250290180470975E-2</v>
      </c>
      <c r="CU46" s="16">
        <f>CT46*(1-'Table de mortalité H'!$AC80)</f>
        <v>9.6511187975099388E-2</v>
      </c>
      <c r="CV46" s="16">
        <f>CU46*(1-'Table de mortalité H'!$AC80)</f>
        <v>9.577770294648863E-2</v>
      </c>
      <c r="CW46" s="16">
        <f>CV46*(1-'Table de mortalité H'!$AC80)</f>
        <v>9.5049792404095307E-2</v>
      </c>
      <c r="CX46" s="16">
        <f>CW46*(1-'Table de mortalité H'!$AC80)</f>
        <v>9.4327413981824176E-2</v>
      </c>
      <c r="CY46" s="16">
        <f>CX46*(1-'Table de mortalité H'!$AC80)</f>
        <v>9.3610525635562311E-2</v>
      </c>
      <c r="CZ46" s="16">
        <f>CY46*(1-'Table de mortalité H'!$AC80)</f>
        <v>9.2899085640732029E-2</v>
      </c>
      <c r="DA46" s="16">
        <f>CZ46*(1-'Table de mortalité H'!$AC80)</f>
        <v>9.2193052589862462E-2</v>
      </c>
      <c r="DB46" s="16">
        <f>DA46*(1-'Table de mortalité H'!$AC80)</f>
        <v>9.1492385390179509E-2</v>
      </c>
      <c r="DC46" s="16">
        <f>DB46*(1-'Table de mortalité H'!$AC80)</f>
        <v>9.0797043261214141E-2</v>
      </c>
      <c r="DD46" s="16">
        <f>DC46*(1-'Table de mortalité H'!$AC80)</f>
        <v>9.010698573242891E-2</v>
      </c>
      <c r="DE46" s="16">
        <f>DD46*(1-'Table de mortalité H'!$AC80)</f>
        <v>8.9422172640862441E-2</v>
      </c>
      <c r="DF46" s="16">
        <f>DE46*(1-'Table de mortalité H'!$AC80)</f>
        <v>8.8742564128791876E-2</v>
      </c>
      <c r="DG46" s="16">
        <f>DF46*(1-'Table de mortalité H'!$AC80)</f>
        <v>8.8068120641413047E-2</v>
      </c>
      <c r="DH46" s="16">
        <f>DG46*(1-'Table de mortalité H'!$AC80)</f>
        <v>8.7398802924538305E-2</v>
      </c>
      <c r="DI46" s="16">
        <f>DH46*(1-'Table de mortalité H'!$AC80)</f>
        <v>8.6734572022311815E-2</v>
      </c>
      <c r="DJ46" s="16">
        <f>DI46*(1-'Table de mortalité H'!$AC80)</f>
        <v>8.6075389274942238E-2</v>
      </c>
      <c r="DK46" s="16">
        <f>DJ46*(1-'Table de mortalité H'!$AC80)</f>
        <v>8.5421216316452678E-2</v>
      </c>
    </row>
    <row r="47" spans="1:115" x14ac:dyDescent="0.2">
      <c r="A47" s="16"/>
      <c r="B47" s="16">
        <v>94</v>
      </c>
      <c r="C47" s="16"/>
      <c r="D47" s="16">
        <f>'Table de mortalité H'!AG81</f>
        <v>0.22542999999999999</v>
      </c>
      <c r="E47" s="16">
        <f>'Table de mortalité H'!AH81</f>
        <v>0.22342367299999999</v>
      </c>
      <c r="F47" s="16">
        <f>'Table de mortalité H'!AI81</f>
        <v>0.22145754467759998</v>
      </c>
      <c r="G47" s="16">
        <f>'Table de mortalité H'!AJ81</f>
        <v>0.21955300979337261</v>
      </c>
      <c r="H47" s="16">
        <f>'Table de mortalité H'!AK81</f>
        <v>0.21768680921012895</v>
      </c>
      <c r="I47" s="16">
        <f>'Table de mortalité H'!AL81</f>
        <v>0.21585824001276388</v>
      </c>
      <c r="J47" s="16">
        <f>'Table de mortalité H'!AM81</f>
        <v>0.21408820244465923</v>
      </c>
      <c r="K47" s="16">
        <f>'Table de mortalité H'!AN81</f>
        <v>0.2123540880048575</v>
      </c>
      <c r="L47" s="16">
        <f>'Table de mortalité H'!AO81</f>
        <v>0.21067649070961914</v>
      </c>
      <c r="M47" s="16">
        <f>'Table de mortalité H'!AP81</f>
        <v>0.20903321408208411</v>
      </c>
      <c r="N47" s="16">
        <f>'Table de mortalité H'!AQ81</f>
        <v>0.20744456165506026</v>
      </c>
      <c r="O47" s="16">
        <f>'Table de mortalité H'!AR81</f>
        <v>0.2058887274426473</v>
      </c>
      <c r="P47" s="16">
        <f>'Table de mortalité H'!AS81</f>
        <v>0.20438573973231597</v>
      </c>
      <c r="Q47" s="16">
        <f>'Table de mortalité H'!AT81</f>
        <v>0.2029141624062433</v>
      </c>
      <c r="R47" s="16">
        <f>'Table de mortalité H'!AU81</f>
        <v>0.20147347185315898</v>
      </c>
      <c r="S47" s="16">
        <f>'Table de mortalité H'!AV81</f>
        <v>0.20006315755018686</v>
      </c>
      <c r="T47" s="16">
        <f>'Table de mortalité H'!AW81</f>
        <v>0.19868272176309057</v>
      </c>
      <c r="U47" s="16">
        <f>'Table de mortalité H'!AX81</f>
        <v>0.19731181098292525</v>
      </c>
      <c r="V47" s="16">
        <f>'Table de mortalité H'!AY81</f>
        <v>0.19597009066824134</v>
      </c>
      <c r="W47" s="16">
        <f>'Table de mortalité H'!AZ81</f>
        <v>0.19463749405169728</v>
      </c>
      <c r="X47" s="16">
        <f>'Table de mortalité H'!BA81</f>
        <v>0.19331395909214574</v>
      </c>
      <c r="Y47" s="16">
        <f>'Table de mortalité H'!BB81</f>
        <v>0.19199942417031915</v>
      </c>
      <c r="Z47" s="16">
        <f>'Table de mortalité H'!BC81</f>
        <v>0.19069382808596097</v>
      </c>
      <c r="AA47" s="16">
        <f>'Table de mortalité H'!BD81</f>
        <v>0.18939711005497642</v>
      </c>
      <c r="AB47" s="16">
        <f>'Table de mortalité H'!BE81</f>
        <v>0.18810920970660258</v>
      </c>
      <c r="AC47" s="16">
        <f>'Table de mortalité H'!BF81</f>
        <v>0.18683006708059768</v>
      </c>
      <c r="AD47" s="16">
        <f>'Table de mortalité H'!BG81</f>
        <v>0.18555962262444961</v>
      </c>
      <c r="AE47" s="16">
        <f>'Table de mortalité H'!BH81</f>
        <v>0.18429781719060334</v>
      </c>
      <c r="AF47" s="16">
        <f>'Table de mortalité H'!BI81</f>
        <v>0.18304459203370724</v>
      </c>
      <c r="AG47" s="16">
        <f>AF47*(1-'Table de mortalité H'!$AC81)</f>
        <v>0.18179988880787804</v>
      </c>
      <c r="AH47" s="16">
        <f>AG47*(1-'Table de mortalité H'!$AC81)</f>
        <v>0.18056364956398446</v>
      </c>
      <c r="AI47" s="16">
        <f>AH47*(1-'Table de mortalité H'!$AC81)</f>
        <v>0.17933581674694937</v>
      </c>
      <c r="AJ47" s="16">
        <f>AI47*(1-'Table de mortalité H'!$AC81)</f>
        <v>0.1781163331930701</v>
      </c>
      <c r="AK47" s="16">
        <f>AJ47*(1-'Table de mortalité H'!$AC81)</f>
        <v>0.17690514212735722</v>
      </c>
      <c r="AL47" s="16">
        <f>AK47*(1-'Table de mortalité H'!$AC81)</f>
        <v>0.1757021871608912</v>
      </c>
      <c r="AM47" s="16">
        <f>AL47*(1-'Table de mortalité H'!$AC81)</f>
        <v>0.17450741228819713</v>
      </c>
      <c r="AN47" s="16">
        <f>AM47*(1-'Table de mortalité H'!$AC81)</f>
        <v>0.17332076188463738</v>
      </c>
      <c r="AO47" s="16">
        <f>AN47*(1-'Table de mortalité H'!$AC81)</f>
        <v>0.17214218070382184</v>
      </c>
      <c r="AP47" s="16">
        <f>AO47*(1-'Table de mortalité H'!$AC81)</f>
        <v>0.17097161387503584</v>
      </c>
      <c r="AQ47" s="16">
        <f>AP47*(1-'Table de mortalité H'!$AC81)</f>
        <v>0.16980900690068559</v>
      </c>
      <c r="AR47" s="16">
        <f>AQ47*(1-'Table de mortalité H'!$AC81)</f>
        <v>0.16865430565376094</v>
      </c>
      <c r="AS47" s="16">
        <f>AR47*(1-'Table de mortalité H'!$AC81)</f>
        <v>0.16750745637531536</v>
      </c>
      <c r="AT47" s="16">
        <f>AS47*(1-'Table de mortalité H'!$AC81)</f>
        <v>0.1663684056719632</v>
      </c>
      <c r="AU47" s="16">
        <f>AT47*(1-'Table de mortalité H'!$AC81)</f>
        <v>0.16523710051339385</v>
      </c>
      <c r="AV47" s="16">
        <f>AU47*(1-'Table de mortalité H'!$AC81)</f>
        <v>0.16411348822990277</v>
      </c>
      <c r="AW47" s="16">
        <f>AV47*(1-'Table de mortalité H'!$AC81)</f>
        <v>0.16299751650993943</v>
      </c>
      <c r="AX47" s="16">
        <f>AW47*(1-'Table de mortalité H'!$AC81)</f>
        <v>0.16188913339767183</v>
      </c>
      <c r="AY47" s="16">
        <f>AX47*(1-'Table de mortalité H'!$AC81)</f>
        <v>0.16078828729056766</v>
      </c>
      <c r="AZ47" s="16">
        <f>AY47*(1-'Table de mortalité H'!$AC81)</f>
        <v>0.15969492693699178</v>
      </c>
      <c r="BA47" s="16">
        <f>AZ47*(1-'Table de mortalité H'!$AC81)</f>
        <v>0.15860900143382023</v>
      </c>
      <c r="BB47" s="16">
        <f>BA47*(1-'Table de mortalité H'!$AC81)</f>
        <v>0.15753046022407025</v>
      </c>
      <c r="BC47" s="16">
        <f>BB47*(1-'Table de mortalité H'!$AC81)</f>
        <v>0.15645925309454656</v>
      </c>
      <c r="BD47" s="16">
        <f>BC47*(1-'Table de mortalité H'!$AC81)</f>
        <v>0.15539533017350363</v>
      </c>
      <c r="BE47" s="16">
        <f>BD47*(1-'Table de mortalité H'!$AC81)</f>
        <v>0.15433864192832381</v>
      </c>
      <c r="BF47" s="16">
        <f>BE47*(1-'Table de mortalité H'!$AC81)</f>
        <v>0.15328913916321119</v>
      </c>
      <c r="BG47" s="16">
        <f>BF47*(1-'Table de mortalité H'!$AC81)</f>
        <v>0.15224677301690134</v>
      </c>
      <c r="BH47" s="16">
        <f>BG47*(1-'Table de mortalité H'!$AC81)</f>
        <v>0.15121149496038641</v>
      </c>
      <c r="BI47" s="16">
        <f>BH47*(1-'Table de mortalité H'!$AC81)</f>
        <v>0.15018325679465577</v>
      </c>
      <c r="BJ47" s="16">
        <f>BI47*(1-'Table de mortalité H'!$AC81)</f>
        <v>0.14916201064845211</v>
      </c>
      <c r="BK47" s="16">
        <f>BJ47*(1-'Table de mortalité H'!$AC81)</f>
        <v>0.14814770897604262</v>
      </c>
      <c r="BL47" s="16">
        <f>BK47*(1-'Table de mortalité H'!$AC81)</f>
        <v>0.14714030455500554</v>
      </c>
      <c r="BM47" s="16">
        <f>BL47*(1-'Table de mortalité H'!$AC81)</f>
        <v>0.14613975048403149</v>
      </c>
      <c r="BN47" s="16">
        <f>BM47*(1-'Table de mortalité H'!$AC81)</f>
        <v>0.14514600018074009</v>
      </c>
      <c r="BO47" s="16">
        <f>BN47*(1-'Table de mortalité H'!$AC81)</f>
        <v>0.14415900737951104</v>
      </c>
      <c r="BP47" s="16">
        <f>BO47*(1-'Table de mortalité H'!$AC81)</f>
        <v>0.14317872612933036</v>
      </c>
      <c r="BQ47" s="16">
        <f>BP47*(1-'Table de mortalité H'!$AC81)</f>
        <v>0.14220511079165091</v>
      </c>
      <c r="BR47" s="16">
        <f>BQ47*(1-'Table de mortalité H'!$AC81)</f>
        <v>0.14123811603826766</v>
      </c>
      <c r="BS47" s="16">
        <f>BR47*(1-'Table de mortalité H'!$AC81)</f>
        <v>0.14027769684920743</v>
      </c>
      <c r="BT47" s="16">
        <f>BS47*(1-'Table de mortalité H'!$AC81)</f>
        <v>0.13932380851063281</v>
      </c>
      <c r="BU47" s="16">
        <f>BT47*(1-'Table de mortalité H'!$AC81)</f>
        <v>0.13837640661276049</v>
      </c>
      <c r="BV47" s="16">
        <f>BU47*(1-'Table de mortalité H'!$AC81)</f>
        <v>0.1374354470477937</v>
      </c>
      <c r="BW47" s="16">
        <f>BV47*(1-'Table de mortalité H'!$AC81)</f>
        <v>0.13650088600786869</v>
      </c>
      <c r="BX47" s="16">
        <f>BW47*(1-'Table de mortalité H'!$AC81)</f>
        <v>0.13557267998301517</v>
      </c>
      <c r="BY47" s="16">
        <f>BX47*(1-'Table de mortalité H'!$AC81)</f>
        <v>0.13465078575913067</v>
      </c>
      <c r="BZ47" s="16">
        <f>BY47*(1-'Table de mortalité H'!$AC81)</f>
        <v>0.13373516041596858</v>
      </c>
      <c r="CA47" s="16">
        <f>BZ47*(1-'Table de mortalité H'!$AC81)</f>
        <v>0.13282576132513998</v>
      </c>
      <c r="CB47" s="16">
        <f>CA47*(1-'Table de mortalité H'!$AC81)</f>
        <v>0.13192254614812904</v>
      </c>
      <c r="CC47" s="16">
        <f>CB47*(1-'Table de mortalité H'!$AC81)</f>
        <v>0.13102547283432175</v>
      </c>
      <c r="CD47" s="16">
        <f>CC47*(1-'Table de mortalité H'!$AC81)</f>
        <v>0.13013449961904835</v>
      </c>
      <c r="CE47" s="16">
        <f>CD47*(1-'Table de mortalité H'!$AC81)</f>
        <v>0.12924958502163883</v>
      </c>
      <c r="CF47" s="16">
        <f>CE47*(1-'Table de mortalité H'!$AC81)</f>
        <v>0.12837068784349168</v>
      </c>
      <c r="CG47" s="16">
        <f>CF47*(1-'Table de mortalité H'!$AC81)</f>
        <v>0.12749776716615593</v>
      </c>
      <c r="CH47" s="16">
        <f>CG47*(1-'Table de mortalité H'!$AC81)</f>
        <v>0.12663078234942607</v>
      </c>
      <c r="CI47" s="16">
        <f>CH47*(1-'Table de mortalité H'!$AC81)</f>
        <v>0.12576969302944996</v>
      </c>
      <c r="CJ47" s="16">
        <f>CI47*(1-'Table de mortalité H'!$AC81)</f>
        <v>0.12491445911684969</v>
      </c>
      <c r="CK47" s="16">
        <f>CJ47*(1-'Table de mortalité H'!$AC81)</f>
        <v>0.1240650407948551</v>
      </c>
      <c r="CL47" s="16">
        <f>CK47*(1-'Table de mortalité H'!$AC81)</f>
        <v>0.12322139851745008</v>
      </c>
      <c r="CM47" s="16">
        <f>CL47*(1-'Table de mortalité H'!$AC81)</f>
        <v>0.12238349300753142</v>
      </c>
      <c r="CN47" s="16">
        <f>CM47*(1-'Table de mortalité H'!$AC81)</f>
        <v>0.1215512852550802</v>
      </c>
      <c r="CO47" s="16">
        <f>CN47*(1-'Table de mortalité H'!$AC81)</f>
        <v>0.12072473651534565</v>
      </c>
      <c r="CP47" s="16">
        <f>CO47*(1-'Table de mortalité H'!$AC81)</f>
        <v>0.1199038083070413</v>
      </c>
      <c r="CQ47" s="16">
        <f>CP47*(1-'Table de mortalité H'!$AC81)</f>
        <v>0.11908846241055342</v>
      </c>
      <c r="CR47" s="16">
        <f>CQ47*(1-'Table de mortalité H'!$AC81)</f>
        <v>0.11827866086616165</v>
      </c>
      <c r="CS47" s="16">
        <f>CR47*(1-'Table de mortalité H'!$AC81)</f>
        <v>0.11747436597227175</v>
      </c>
      <c r="CT47" s="16">
        <f>CS47*(1-'Table de mortalité H'!$AC81)</f>
        <v>0.1166755402836603</v>
      </c>
      <c r="CU47" s="16">
        <f>CT47*(1-'Table de mortalité H'!$AC81)</f>
        <v>0.11588214660973141</v>
      </c>
      <c r="CV47" s="16">
        <f>CU47*(1-'Table de mortalité H'!$AC81)</f>
        <v>0.11509414801278524</v>
      </c>
      <c r="CW47" s="16">
        <f>CV47*(1-'Table de mortalité H'!$AC81)</f>
        <v>0.1143115078062983</v>
      </c>
      <c r="CX47" s="16">
        <f>CW47*(1-'Table de mortalité H'!$AC81)</f>
        <v>0.11353418955321547</v>
      </c>
      <c r="CY47" s="16">
        <f>CX47*(1-'Table de mortalité H'!$AC81)</f>
        <v>0.1127621570642536</v>
      </c>
      <c r="CZ47" s="16">
        <f>CY47*(1-'Table de mortalité H'!$AC81)</f>
        <v>0.11199537439621668</v>
      </c>
      <c r="DA47" s="16">
        <f>CZ47*(1-'Table de mortalité H'!$AC81)</f>
        <v>0.1112338058503224</v>
      </c>
      <c r="DB47" s="16">
        <f>DA47*(1-'Table de mortalité H'!$AC81)</f>
        <v>0.1104774159705402</v>
      </c>
      <c r="DC47" s="16">
        <f>DB47*(1-'Table de mortalité H'!$AC81)</f>
        <v>0.10972616954194052</v>
      </c>
      <c r="DD47" s="16">
        <f>DC47*(1-'Table de mortalité H'!$AC81)</f>
        <v>0.10898003158905532</v>
      </c>
      <c r="DE47" s="16">
        <f>DD47*(1-'Table de mortalité H'!$AC81)</f>
        <v>0.10823896737424975</v>
      </c>
      <c r="DF47" s="16">
        <f>DE47*(1-'Table de mortalité H'!$AC81)</f>
        <v>0.10750294239610485</v>
      </c>
      <c r="DG47" s="16">
        <f>DF47*(1-'Table de mortalité H'!$AC81)</f>
        <v>0.10677192238781133</v>
      </c>
      <c r="DH47" s="16">
        <f>DG47*(1-'Table de mortalité H'!$AC81)</f>
        <v>0.1060458733155742</v>
      </c>
      <c r="DI47" s="16">
        <f>DH47*(1-'Table de mortalité H'!$AC81)</f>
        <v>0.1053247613770283</v>
      </c>
      <c r="DJ47" s="16">
        <f>DI47*(1-'Table de mortalité H'!$AC81)</f>
        <v>0.10460855299966451</v>
      </c>
      <c r="DK47" s="16">
        <f>DJ47*(1-'Table de mortalité H'!$AC81)</f>
        <v>0.1038972148392668</v>
      </c>
    </row>
    <row r="48" spans="1:115" x14ac:dyDescent="0.2">
      <c r="A48" s="16"/>
      <c r="B48" s="16">
        <v>95</v>
      </c>
      <c r="C48" s="16"/>
      <c r="D48" s="16">
        <f>'Table de mortalité H'!AG82</f>
        <v>0.24970000000000001</v>
      </c>
      <c r="E48" s="16">
        <f>'Table de mortalité H'!AH82</f>
        <v>0.24770240000000002</v>
      </c>
      <c r="F48" s="16">
        <f>'Table de mortalité H'!AI82</f>
        <v>0.24574555104000001</v>
      </c>
      <c r="G48" s="16">
        <f>'Table de mortalité H'!AJ82</f>
        <v>0.24382873574188801</v>
      </c>
      <c r="H48" s="16">
        <f>'Table de mortalité H'!AK82</f>
        <v>0.24195125447667545</v>
      </c>
      <c r="I48" s="16">
        <f>'Table de mortalité H'!AL82</f>
        <v>0.2401124249426527</v>
      </c>
      <c r="J48" s="16">
        <f>'Table de mortalité H'!AM82</f>
        <v>0.23833559299807708</v>
      </c>
      <c r="K48" s="16">
        <f>'Table de mortalité H'!AN82</f>
        <v>0.23659574316919113</v>
      </c>
      <c r="L48" s="16">
        <f>'Table de mortalité H'!AO82</f>
        <v>0.23491591339268988</v>
      </c>
      <c r="M48" s="16">
        <f>'Table de mortalité H'!AP82</f>
        <v>0.23327150199894106</v>
      </c>
      <c r="N48" s="16">
        <f>'Table de mortalité H'!AQ82</f>
        <v>0.23168525578534827</v>
      </c>
      <c r="O48" s="16">
        <f>'Table de mortalité H'!AR82</f>
        <v>0.23013296457158641</v>
      </c>
      <c r="P48" s="16">
        <f>'Table de mortalité H'!AS82</f>
        <v>0.22861408700541394</v>
      </c>
      <c r="Q48" s="16">
        <f>'Table de mortalité H'!AT82</f>
        <v>0.22715095684857931</v>
      </c>
      <c r="R48" s="16">
        <f>'Table de mortalité H'!AU82</f>
        <v>0.22571990582043328</v>
      </c>
      <c r="S48" s="16">
        <f>'Table de mortalité H'!AV82</f>
        <v>0.22432044240434659</v>
      </c>
      <c r="T48" s="16">
        <f>'Table de mortalité H'!AW82</f>
        <v>0.22295208770568009</v>
      </c>
      <c r="U48" s="16">
        <f>'Table de mortalité H'!AX82</f>
        <v>0.22159207997067545</v>
      </c>
      <c r="V48" s="16">
        <f>'Table de mortalité H'!AY82</f>
        <v>0.2202625274908514</v>
      </c>
      <c r="W48" s="16">
        <f>'Table de mortalité H'!AZ82</f>
        <v>0.2189409523259063</v>
      </c>
      <c r="X48" s="16">
        <f>'Table de mortalité H'!BA82</f>
        <v>0.21762730661195084</v>
      </c>
      <c r="Y48" s="16">
        <f>'Table de mortalité H'!BB82</f>
        <v>0.21632154277227914</v>
      </c>
      <c r="Z48" s="16">
        <f>'Table de mortalité H'!BC82</f>
        <v>0.21502361351564545</v>
      </c>
      <c r="AA48" s="16">
        <f>'Table de mortalité H'!BD82</f>
        <v>0.21373347183455157</v>
      </c>
      <c r="AB48" s="16">
        <f>'Table de mortalité H'!BE82</f>
        <v>0.21245107100354427</v>
      </c>
      <c r="AC48" s="16">
        <f>'Table de mortalité H'!BF82</f>
        <v>0.21117636457752301</v>
      </c>
      <c r="AD48" s="16">
        <f>'Table de mortalité H'!BG82</f>
        <v>0.20990930639005786</v>
      </c>
      <c r="AE48" s="16">
        <f>'Table de mortalité H'!BH82</f>
        <v>0.2086498505517175</v>
      </c>
      <c r="AF48" s="16">
        <f>'Table de mortalité H'!BI82</f>
        <v>0.2073979514484072</v>
      </c>
      <c r="AG48" s="16">
        <f>AF48*(1-'Table de mortalité H'!$AC82)</f>
        <v>0.20615356373971674</v>
      </c>
      <c r="AH48" s="16">
        <f>AG48*(1-'Table de mortalité H'!$AC82)</f>
        <v>0.20491664235727844</v>
      </c>
      <c r="AI48" s="16">
        <f>AH48*(1-'Table de mortalité H'!$AC82)</f>
        <v>0.20368714250313477</v>
      </c>
      <c r="AJ48" s="16">
        <f>AI48*(1-'Table de mortalité H'!$AC82)</f>
        <v>0.20246501964811597</v>
      </c>
      <c r="AK48" s="16">
        <f>AJ48*(1-'Table de mortalité H'!$AC82)</f>
        <v>0.20125022953022728</v>
      </c>
      <c r="AL48" s="16">
        <f>AK48*(1-'Table de mortalité H'!$AC82)</f>
        <v>0.20004272815304591</v>
      </c>
      <c r="AM48" s="16">
        <f>AL48*(1-'Table de mortalité H'!$AC82)</f>
        <v>0.19884247178412764</v>
      </c>
      <c r="AN48" s="16">
        <f>AM48*(1-'Table de mortalité H'!$AC82)</f>
        <v>0.19764941695342289</v>
      </c>
      <c r="AO48" s="16">
        <f>AN48*(1-'Table de mortalité H'!$AC82)</f>
        <v>0.19646352045170234</v>
      </c>
      <c r="AP48" s="16">
        <f>AO48*(1-'Table de mortalité H'!$AC82)</f>
        <v>0.19528473932899212</v>
      </c>
      <c r="AQ48" s="16">
        <f>AP48*(1-'Table de mortalité H'!$AC82)</f>
        <v>0.19411303089301818</v>
      </c>
      <c r="AR48" s="16">
        <f>AQ48*(1-'Table de mortalité H'!$AC82)</f>
        <v>0.19294835270766006</v>
      </c>
      <c r="AS48" s="16">
        <f>AR48*(1-'Table de mortalité H'!$AC82)</f>
        <v>0.19179066259141409</v>
      </c>
      <c r="AT48" s="16">
        <f>AS48*(1-'Table de mortalité H'!$AC82)</f>
        <v>0.1906399186158656</v>
      </c>
      <c r="AU48" s="16">
        <f>AT48*(1-'Table de mortalité H'!$AC82)</f>
        <v>0.18949607910417041</v>
      </c>
      <c r="AV48" s="16">
        <f>AU48*(1-'Table de mortalité H'!$AC82)</f>
        <v>0.18835910262954539</v>
      </c>
      <c r="AW48" s="16">
        <f>AV48*(1-'Table de mortalité H'!$AC82)</f>
        <v>0.1872289480137681</v>
      </c>
      <c r="AX48" s="16">
        <f>AW48*(1-'Table de mortalité H'!$AC82)</f>
        <v>0.1861055743256855</v>
      </c>
      <c r="AY48" s="16">
        <f>AX48*(1-'Table de mortalité H'!$AC82)</f>
        <v>0.18498894087973139</v>
      </c>
      <c r="AZ48" s="16">
        <f>AY48*(1-'Table de mortalité H'!$AC82)</f>
        <v>0.183879007234453</v>
      </c>
      <c r="BA48" s="16">
        <f>AZ48*(1-'Table de mortalité H'!$AC82)</f>
        <v>0.18277573319104629</v>
      </c>
      <c r="BB48" s="16">
        <f>BA48*(1-'Table de mortalité H'!$AC82)</f>
        <v>0.18167907879190001</v>
      </c>
      <c r="BC48" s="16">
        <f>BB48*(1-'Table de mortalité H'!$AC82)</f>
        <v>0.18058900431914862</v>
      </c>
      <c r="BD48" s="16">
        <f>BC48*(1-'Table de mortalité H'!$AC82)</f>
        <v>0.17950547029323372</v>
      </c>
      <c r="BE48" s="16">
        <f>BD48*(1-'Table de mortalité H'!$AC82)</f>
        <v>0.1784284374714743</v>
      </c>
      <c r="BF48" s="16">
        <f>BE48*(1-'Table de mortalité H'!$AC82)</f>
        <v>0.17735786684664545</v>
      </c>
      <c r="BG48" s="16">
        <f>BF48*(1-'Table de mortalité H'!$AC82)</f>
        <v>0.17629371964556559</v>
      </c>
      <c r="BH48" s="16">
        <f>BG48*(1-'Table de mortalité H'!$AC82)</f>
        <v>0.1752359573276922</v>
      </c>
      <c r="BI48" s="16">
        <f>BH48*(1-'Table de mortalité H'!$AC82)</f>
        <v>0.17418454158372604</v>
      </c>
      <c r="BJ48" s="16">
        <f>BI48*(1-'Table de mortalité H'!$AC82)</f>
        <v>0.17313943433422369</v>
      </c>
      <c r="BK48" s="16">
        <f>BJ48*(1-'Table de mortalité H'!$AC82)</f>
        <v>0.17210059772821834</v>
      </c>
      <c r="BL48" s="16">
        <f>BK48*(1-'Table de mortalité H'!$AC82)</f>
        <v>0.17106799414184903</v>
      </c>
      <c r="BM48" s="16">
        <f>BL48*(1-'Table de mortalité H'!$AC82)</f>
        <v>0.17004158617699794</v>
      </c>
      <c r="BN48" s="16">
        <f>BM48*(1-'Table de mortalité H'!$AC82)</f>
        <v>0.16902133665993596</v>
      </c>
      <c r="BO48" s="16">
        <f>BN48*(1-'Table de mortalité H'!$AC82)</f>
        <v>0.16800720863997634</v>
      </c>
      <c r="BP48" s="16">
        <f>BO48*(1-'Table de mortalité H'!$AC82)</f>
        <v>0.16699916538813647</v>
      </c>
      <c r="BQ48" s="16">
        <f>BP48*(1-'Table de mortalité H'!$AC82)</f>
        <v>0.16599717039580766</v>
      </c>
      <c r="BR48" s="16">
        <f>BQ48*(1-'Table de mortalité H'!$AC82)</f>
        <v>0.16500118737343281</v>
      </c>
      <c r="BS48" s="16">
        <f>BR48*(1-'Table de mortalité H'!$AC82)</f>
        <v>0.1640111802491922</v>
      </c>
      <c r="BT48" s="16">
        <f>BS48*(1-'Table de mortalité H'!$AC82)</f>
        <v>0.16302711316769705</v>
      </c>
      <c r="BU48" s="16">
        <f>BT48*(1-'Table de mortalité H'!$AC82)</f>
        <v>0.16204895048869086</v>
      </c>
      <c r="BV48" s="16">
        <f>BU48*(1-'Table de mortalité H'!$AC82)</f>
        <v>0.16107665678575872</v>
      </c>
      <c r="BW48" s="16">
        <f>BV48*(1-'Table de mortalité H'!$AC82)</f>
        <v>0.16011019684504416</v>
      </c>
      <c r="BX48" s="16">
        <f>BW48*(1-'Table de mortalité H'!$AC82)</f>
        <v>0.15914953566397388</v>
      </c>
      <c r="BY48" s="16">
        <f>BX48*(1-'Table de mortalité H'!$AC82)</f>
        <v>0.15819463844999004</v>
      </c>
      <c r="BZ48" s="16">
        <f>BY48*(1-'Table de mortalité H'!$AC82)</f>
        <v>0.15724547061929009</v>
      </c>
      <c r="CA48" s="16">
        <f>BZ48*(1-'Table de mortalité H'!$AC82)</f>
        <v>0.15630199779557435</v>
      </c>
      <c r="CB48" s="16">
        <f>CA48*(1-'Table de mortalité H'!$AC82)</f>
        <v>0.1553641858088009</v>
      </c>
      <c r="CC48" s="16">
        <f>CB48*(1-'Table de mortalité H'!$AC82)</f>
        <v>0.15443200069394811</v>
      </c>
      <c r="CD48" s="16">
        <f>CC48*(1-'Table de mortalité H'!$AC82)</f>
        <v>0.15350540868978441</v>
      </c>
      <c r="CE48" s="16">
        <f>CD48*(1-'Table de mortalité H'!$AC82)</f>
        <v>0.1525843762376457</v>
      </c>
      <c r="CF48" s="16">
        <f>CE48*(1-'Table de mortalité H'!$AC82)</f>
        <v>0.15166886998021983</v>
      </c>
      <c r="CG48" s="16">
        <f>CF48*(1-'Table de mortalité H'!$AC82)</f>
        <v>0.15075885676033851</v>
      </c>
      <c r="CH48" s="16">
        <f>CG48*(1-'Table de mortalité H'!$AC82)</f>
        <v>0.14985430361977647</v>
      </c>
      <c r="CI48" s="16">
        <f>CH48*(1-'Table de mortalité H'!$AC82)</f>
        <v>0.14895517779805781</v>
      </c>
      <c r="CJ48" s="16">
        <f>CI48*(1-'Table de mortalité H'!$AC82)</f>
        <v>0.14806144673126945</v>
      </c>
      <c r="CK48" s="16">
        <f>CJ48*(1-'Table de mortalité H'!$AC82)</f>
        <v>0.14717307805088184</v>
      </c>
      <c r="CL48" s="16">
        <f>CK48*(1-'Table de mortalité H'!$AC82)</f>
        <v>0.14629003958257655</v>
      </c>
      <c r="CM48" s="16">
        <f>CL48*(1-'Table de mortalité H'!$AC82)</f>
        <v>0.1454122993450811</v>
      </c>
      <c r="CN48" s="16">
        <f>CM48*(1-'Table de mortalité H'!$AC82)</f>
        <v>0.1445398255490106</v>
      </c>
      <c r="CO48" s="16">
        <f>CN48*(1-'Table de mortalité H'!$AC82)</f>
        <v>0.14367258659571652</v>
      </c>
      <c r="CP48" s="16">
        <f>CO48*(1-'Table de mortalité H'!$AC82)</f>
        <v>0.14281055107614221</v>
      </c>
      <c r="CQ48" s="16">
        <f>CP48*(1-'Table de mortalité H'!$AC82)</f>
        <v>0.14195368776968537</v>
      </c>
      <c r="CR48" s="16">
        <f>CQ48*(1-'Table de mortalité H'!$AC82)</f>
        <v>0.14110196564306726</v>
      </c>
      <c r="CS48" s="16">
        <f>CR48*(1-'Table de mortalité H'!$AC82)</f>
        <v>0.14025535384920887</v>
      </c>
      <c r="CT48" s="16">
        <f>CS48*(1-'Table de mortalité H'!$AC82)</f>
        <v>0.13941382172611361</v>
      </c>
      <c r="CU48" s="16">
        <f>CT48*(1-'Table de mortalité H'!$AC82)</f>
        <v>0.13857733879575693</v>
      </c>
      <c r="CV48" s="16">
        <f>CU48*(1-'Table de mortalité H'!$AC82)</f>
        <v>0.13774587476298239</v>
      </c>
      <c r="CW48" s="16">
        <f>CV48*(1-'Table de mortalité H'!$AC82)</f>
        <v>0.13691939951440449</v>
      </c>
      <c r="CX48" s="16">
        <f>CW48*(1-'Table de mortalité H'!$AC82)</f>
        <v>0.13609788311731805</v>
      </c>
      <c r="CY48" s="16">
        <f>CX48*(1-'Table de mortalité H'!$AC82)</f>
        <v>0.13528129581861414</v>
      </c>
      <c r="CZ48" s="16">
        <f>CY48*(1-'Table de mortalité H'!$AC82)</f>
        <v>0.13446960804370245</v>
      </c>
      <c r="DA48" s="16">
        <f>CZ48*(1-'Table de mortalité H'!$AC82)</f>
        <v>0.13366279039544024</v>
      </c>
      <c r="DB48" s="16">
        <f>DA48*(1-'Table de mortalité H'!$AC82)</f>
        <v>0.13286081365306759</v>
      </c>
      <c r="DC48" s="16">
        <f>DB48*(1-'Table de mortalité H'!$AC82)</f>
        <v>0.13206364877114918</v>
      </c>
      <c r="DD48" s="16">
        <f>DC48*(1-'Table de mortalité H'!$AC82)</f>
        <v>0.13127126687852228</v>
      </c>
      <c r="DE48" s="16">
        <f>DD48*(1-'Table de mortalité H'!$AC82)</f>
        <v>0.13048363927725115</v>
      </c>
      <c r="DF48" s="16">
        <f>DE48*(1-'Table de mortalité H'!$AC82)</f>
        <v>0.12970073744158764</v>
      </c>
      <c r="DG48" s="16">
        <f>DF48*(1-'Table de mortalité H'!$AC82)</f>
        <v>0.12892253301693812</v>
      </c>
      <c r="DH48" s="16">
        <f>DG48*(1-'Table de mortalité H'!$AC82)</f>
        <v>0.12814899781883649</v>
      </c>
      <c r="DI48" s="16">
        <f>DH48*(1-'Table de mortalité H'!$AC82)</f>
        <v>0.12738010383192347</v>
      </c>
      <c r="DJ48" s="16">
        <f>DI48*(1-'Table de mortalité H'!$AC82)</f>
        <v>0.12661582320893192</v>
      </c>
      <c r="DK48" s="16">
        <f>DJ48*(1-'Table de mortalité H'!$AC82)</f>
        <v>0.12585612826967832</v>
      </c>
    </row>
    <row r="49" spans="1:115" x14ac:dyDescent="0.2">
      <c r="A49" s="16"/>
      <c r="B49" s="16">
        <v>96</v>
      </c>
      <c r="C49" s="16"/>
      <c r="D49" s="16">
        <f>'Table de mortalité H'!AG83</f>
        <v>0.27435999999999999</v>
      </c>
      <c r="E49" s="16">
        <f>'Table de mortalité H'!AH83</f>
        <v>0.27238460799999997</v>
      </c>
      <c r="F49" s="16">
        <f>'Table de mortalité H'!AI83</f>
        <v>0.27045067728319999</v>
      </c>
      <c r="G49" s="16">
        <f>'Table de mortalité H'!AJ83</f>
        <v>0.2685575225422176</v>
      </c>
      <c r="H49" s="16">
        <f>'Table de mortalité H'!AK83</f>
        <v>0.26670447563667626</v>
      </c>
      <c r="I49" s="16">
        <f>'Table de mortalité H'!AL83</f>
        <v>0.26489088520234688</v>
      </c>
      <c r="J49" s="16">
        <f>'Table de mortalité H'!AM83</f>
        <v>0.26314260536001138</v>
      </c>
      <c r="K49" s="16">
        <f>'Table de mortalité H'!AN83</f>
        <v>0.2614321784251713</v>
      </c>
      <c r="L49" s="16">
        <f>'Table de mortalité H'!AO83</f>
        <v>0.25978515570109273</v>
      </c>
      <c r="M49" s="16">
        <f>'Table de mortalité H'!AP83</f>
        <v>0.25817448773574597</v>
      </c>
      <c r="N49" s="16">
        <f>'Table de mortalité H'!AQ83</f>
        <v>0.25659962336055792</v>
      </c>
      <c r="O49" s="16">
        <f>'Table de mortalité H'!AR83</f>
        <v>0.25508568558273059</v>
      </c>
      <c r="P49" s="16">
        <f>'Table de mortalité H'!AS83</f>
        <v>0.25360618860635076</v>
      </c>
      <c r="Q49" s="16">
        <f>'Table de mortalité H'!AT83</f>
        <v>0.25218599395015517</v>
      </c>
      <c r="R49" s="16">
        <f>'Table de mortalité H'!AU83</f>
        <v>0.25079897098342935</v>
      </c>
      <c r="S49" s="16">
        <f>'Table de mortalité H'!AV83</f>
        <v>0.24944465654011885</v>
      </c>
      <c r="T49" s="16">
        <f>'Table de mortalité H'!AW83</f>
        <v>0.24812259986045623</v>
      </c>
      <c r="U49" s="16">
        <f>'Table de mortalité H'!AX83</f>
        <v>0.24680755008119581</v>
      </c>
      <c r="V49" s="16">
        <f>'Table de mortalité H'!AY83</f>
        <v>0.24552415082077361</v>
      </c>
      <c r="W49" s="16">
        <f>'Table de mortalité H'!AZ83</f>
        <v>0.24424742523650558</v>
      </c>
      <c r="X49" s="16">
        <f>'Table de mortalité H'!BA83</f>
        <v>0.24297733862527576</v>
      </c>
      <c r="Y49" s="16">
        <f>'Table de mortalité H'!BB83</f>
        <v>0.24171385646442434</v>
      </c>
      <c r="Z49" s="16">
        <f>'Table de mortalité H'!BC83</f>
        <v>0.24045694441080934</v>
      </c>
      <c r="AA49" s="16">
        <f>'Table de mortalité H'!BD83</f>
        <v>0.23920656829987313</v>
      </c>
      <c r="AB49" s="16">
        <f>'Table de mortalité H'!BE83</f>
        <v>0.2379626941447138</v>
      </c>
      <c r="AC49" s="16">
        <f>'Table de mortalité H'!BF83</f>
        <v>0.2367252881351613</v>
      </c>
      <c r="AD49" s="16">
        <f>'Table de mortalité H'!BG83</f>
        <v>0.23549431663685846</v>
      </c>
      <c r="AE49" s="16">
        <f>'Table de mortalité H'!BH83</f>
        <v>0.23426974619034679</v>
      </c>
      <c r="AF49" s="16">
        <f>'Table de mortalité H'!BI83</f>
        <v>0.233051543510157</v>
      </c>
      <c r="AG49" s="16">
        <f>AF49*(1-'Table de mortalité H'!$AC83)</f>
        <v>0.23183967548390419</v>
      </c>
      <c r="AH49" s="16">
        <f>AG49*(1-'Table de mortalité H'!$AC83)</f>
        <v>0.23063410917138788</v>
      </c>
      <c r="AI49" s="16">
        <f>AH49*(1-'Table de mortalité H'!$AC83)</f>
        <v>0.22943481180369665</v>
      </c>
      <c r="AJ49" s="16">
        <f>AI49*(1-'Table de mortalité H'!$AC83)</f>
        <v>0.22824175078231743</v>
      </c>
      <c r="AK49" s="16">
        <f>AJ49*(1-'Table de mortalité H'!$AC83)</f>
        <v>0.22705489367824938</v>
      </c>
      <c r="AL49" s="16">
        <f>AK49*(1-'Table de mortalité H'!$AC83)</f>
        <v>0.22587420823112248</v>
      </c>
      <c r="AM49" s="16">
        <f>AL49*(1-'Table de mortalité H'!$AC83)</f>
        <v>0.22469966234832064</v>
      </c>
      <c r="AN49" s="16">
        <f>AM49*(1-'Table de mortalité H'!$AC83)</f>
        <v>0.22353122410410939</v>
      </c>
      <c r="AO49" s="16">
        <f>AN49*(1-'Table de mortalité H'!$AC83)</f>
        <v>0.22236886173876802</v>
      </c>
      <c r="AP49" s="16">
        <f>AO49*(1-'Table de mortalité H'!$AC83)</f>
        <v>0.22121254365772644</v>
      </c>
      <c r="AQ49" s="16">
        <f>AP49*(1-'Table de mortalité H'!$AC83)</f>
        <v>0.22006223843070627</v>
      </c>
      <c r="AR49" s="16">
        <f>AQ49*(1-'Table de mortalité H'!$AC83)</f>
        <v>0.21891791479086661</v>
      </c>
      <c r="AS49" s="16">
        <f>AR49*(1-'Table de mortalité H'!$AC83)</f>
        <v>0.2177795416339541</v>
      </c>
      <c r="AT49" s="16">
        <f>AS49*(1-'Table de mortalité H'!$AC83)</f>
        <v>0.21664708801745755</v>
      </c>
      <c r="AU49" s="16">
        <f>AT49*(1-'Table de mortalité H'!$AC83)</f>
        <v>0.21552052315976677</v>
      </c>
      <c r="AV49" s="16">
        <f>AU49*(1-'Table de mortalité H'!$AC83)</f>
        <v>0.21439981643933601</v>
      </c>
      <c r="AW49" s="16">
        <f>AV49*(1-'Table de mortalité H'!$AC83)</f>
        <v>0.21328493739385146</v>
      </c>
      <c r="AX49" s="16">
        <f>AW49*(1-'Table de mortalité H'!$AC83)</f>
        <v>0.21217585571940342</v>
      </c>
      <c r="AY49" s="16">
        <f>AX49*(1-'Table de mortalité H'!$AC83)</f>
        <v>0.21107254126966252</v>
      </c>
      <c r="AZ49" s="16">
        <f>AY49*(1-'Table de mortalité H'!$AC83)</f>
        <v>0.20997496405506028</v>
      </c>
      <c r="BA49" s="16">
        <f>AZ49*(1-'Table de mortalité H'!$AC83)</f>
        <v>0.20888309424197396</v>
      </c>
      <c r="BB49" s="16">
        <f>BA49*(1-'Table de mortalité H'!$AC83)</f>
        <v>0.20779690215191571</v>
      </c>
      <c r="BC49" s="16">
        <f>BB49*(1-'Table de mortalité H'!$AC83)</f>
        <v>0.20671635826072576</v>
      </c>
      <c r="BD49" s="16">
        <f>BC49*(1-'Table de mortalité H'!$AC83)</f>
        <v>0.20564143319776998</v>
      </c>
      <c r="BE49" s="16">
        <f>BD49*(1-'Table de mortalité H'!$AC83)</f>
        <v>0.20457209774514157</v>
      </c>
      <c r="BF49" s="16">
        <f>BE49*(1-'Table de mortalité H'!$AC83)</f>
        <v>0.20350832283686685</v>
      </c>
      <c r="BG49" s="16">
        <f>BF49*(1-'Table de mortalité H'!$AC83)</f>
        <v>0.20245007955811514</v>
      </c>
      <c r="BH49" s="16">
        <f>BG49*(1-'Table de mortalité H'!$AC83)</f>
        <v>0.20139733914441293</v>
      </c>
      <c r="BI49" s="16">
        <f>BH49*(1-'Table de mortalité H'!$AC83)</f>
        <v>0.20035007298086199</v>
      </c>
      <c r="BJ49" s="16">
        <f>BI49*(1-'Table de mortalité H'!$AC83)</f>
        <v>0.19930825260136151</v>
      </c>
      <c r="BK49" s="16">
        <f>BJ49*(1-'Table de mortalité H'!$AC83)</f>
        <v>0.19827184968783443</v>
      </c>
      <c r="BL49" s="16">
        <f>BK49*(1-'Table de mortalité H'!$AC83)</f>
        <v>0.19724083606945769</v>
      </c>
      <c r="BM49" s="16">
        <f>BL49*(1-'Table de mortalité H'!$AC83)</f>
        <v>0.1962151837218965</v>
      </c>
      <c r="BN49" s="16">
        <f>BM49*(1-'Table de mortalité H'!$AC83)</f>
        <v>0.19519486476654263</v>
      </c>
      <c r="BO49" s="16">
        <f>BN49*(1-'Table de mortalité H'!$AC83)</f>
        <v>0.19417985146975661</v>
      </c>
      <c r="BP49" s="16">
        <f>BO49*(1-'Table de mortalité H'!$AC83)</f>
        <v>0.19317011624211389</v>
      </c>
      <c r="BQ49" s="16">
        <f>BP49*(1-'Table de mortalité H'!$AC83)</f>
        <v>0.1921656316376549</v>
      </c>
      <c r="BR49" s="16">
        <f>BQ49*(1-'Table de mortalité H'!$AC83)</f>
        <v>0.1911663703531391</v>
      </c>
      <c r="BS49" s="16">
        <f>BR49*(1-'Table de mortalité H'!$AC83)</f>
        <v>0.19017230522730277</v>
      </c>
      <c r="BT49" s="16">
        <f>BS49*(1-'Table de mortalité H'!$AC83)</f>
        <v>0.18918340924012081</v>
      </c>
      <c r="BU49" s="16">
        <f>BT49*(1-'Table de mortalité H'!$AC83)</f>
        <v>0.18819965551207218</v>
      </c>
      <c r="BV49" s="16">
        <f>BU49*(1-'Table de mortalité H'!$AC83)</f>
        <v>0.1872210173034094</v>
      </c>
      <c r="BW49" s="16">
        <f>BV49*(1-'Table de mortalité H'!$AC83)</f>
        <v>0.18624746801343167</v>
      </c>
      <c r="BX49" s="16">
        <f>BW49*(1-'Table de mortalité H'!$AC83)</f>
        <v>0.18527898117976183</v>
      </c>
      <c r="BY49" s="16">
        <f>BX49*(1-'Table de mortalité H'!$AC83)</f>
        <v>0.18431553047762705</v>
      </c>
      <c r="BZ49" s="16">
        <f>BY49*(1-'Table de mortalité H'!$AC83)</f>
        <v>0.18335708971914338</v>
      </c>
      <c r="CA49" s="16">
        <f>BZ49*(1-'Table de mortalité H'!$AC83)</f>
        <v>0.18240363285260383</v>
      </c>
      <c r="CB49" s="16">
        <f>CA49*(1-'Table de mortalité H'!$AC83)</f>
        <v>0.18145513396177029</v>
      </c>
      <c r="CC49" s="16">
        <f>CB49*(1-'Table de mortalité H'!$AC83)</f>
        <v>0.18051156726516909</v>
      </c>
      <c r="CD49" s="16">
        <f>CC49*(1-'Table de mortalité H'!$AC83)</f>
        <v>0.17957290711539023</v>
      </c>
      <c r="CE49" s="16">
        <f>CD49*(1-'Table de mortalité H'!$AC83)</f>
        <v>0.17863912799839021</v>
      </c>
      <c r="CF49" s="16">
        <f>CE49*(1-'Table de mortalité H'!$AC83)</f>
        <v>0.17771020453279859</v>
      </c>
      <c r="CG49" s="16">
        <f>CF49*(1-'Table de mortalité H'!$AC83)</f>
        <v>0.17678611146922804</v>
      </c>
      <c r="CH49" s="16">
        <f>CG49*(1-'Table de mortalité H'!$AC83)</f>
        <v>0.17586682368958806</v>
      </c>
      <c r="CI49" s="16">
        <f>CH49*(1-'Table de mortalité H'!$AC83)</f>
        <v>0.1749523162064022</v>
      </c>
      <c r="CJ49" s="16">
        <f>CI49*(1-'Table de mortalité H'!$AC83)</f>
        <v>0.1740425641621289</v>
      </c>
      <c r="CK49" s="16">
        <f>CJ49*(1-'Table de mortalité H'!$AC83)</f>
        <v>0.17313754282848584</v>
      </c>
      <c r="CL49" s="16">
        <f>CK49*(1-'Table de mortalité H'!$AC83)</f>
        <v>0.17223722760577773</v>
      </c>
      <c r="CM49" s="16">
        <f>CL49*(1-'Table de mortalité H'!$AC83)</f>
        <v>0.17134159402222768</v>
      </c>
      <c r="CN49" s="16">
        <f>CM49*(1-'Table de mortalité H'!$AC83)</f>
        <v>0.1704506177333121</v>
      </c>
      <c r="CO49" s="16">
        <f>CN49*(1-'Table de mortalité H'!$AC83)</f>
        <v>0.16956427452109887</v>
      </c>
      <c r="CP49" s="16">
        <f>CO49*(1-'Table de mortalité H'!$AC83)</f>
        <v>0.16868254029358917</v>
      </c>
      <c r="CQ49" s="16">
        <f>CP49*(1-'Table de mortalité H'!$AC83)</f>
        <v>0.16780539108406251</v>
      </c>
      <c r="CR49" s="16">
        <f>CQ49*(1-'Table de mortalité H'!$AC83)</f>
        <v>0.16693280305042538</v>
      </c>
      <c r="CS49" s="16">
        <f>CR49*(1-'Table de mortalité H'!$AC83)</f>
        <v>0.16606475247456318</v>
      </c>
      <c r="CT49" s="16">
        <f>CS49*(1-'Table de mortalité H'!$AC83)</f>
        <v>0.16520121576169544</v>
      </c>
      <c r="CU49" s="16">
        <f>CT49*(1-'Table de mortalité H'!$AC83)</f>
        <v>0.16434216943973462</v>
      </c>
      <c r="CV49" s="16">
        <f>CU49*(1-'Table de mortalité H'!$AC83)</f>
        <v>0.163487590158648</v>
      </c>
      <c r="CW49" s="16">
        <f>CV49*(1-'Table de mortalité H'!$AC83)</f>
        <v>0.16263745468982305</v>
      </c>
      <c r="CX49" s="16">
        <f>CW49*(1-'Table de mortalité H'!$AC83)</f>
        <v>0.16179173992543597</v>
      </c>
      <c r="CY49" s="16">
        <f>CX49*(1-'Table de mortalité H'!$AC83)</f>
        <v>0.16095042287782371</v>
      </c>
      <c r="CZ49" s="16">
        <f>CY49*(1-'Table de mortalité H'!$AC83)</f>
        <v>0.16011348067885903</v>
      </c>
      <c r="DA49" s="16">
        <f>CZ49*(1-'Table de mortalité H'!$AC83)</f>
        <v>0.15928089057932895</v>
      </c>
      <c r="DB49" s="16">
        <f>DA49*(1-'Table de mortalité H'!$AC83)</f>
        <v>0.15845262994831644</v>
      </c>
      <c r="DC49" s="16">
        <f>DB49*(1-'Table de mortalité H'!$AC83)</f>
        <v>0.1576286762725852</v>
      </c>
      <c r="DD49" s="16">
        <f>DC49*(1-'Table de mortalité H'!$AC83)</f>
        <v>0.15680900715596777</v>
      </c>
      <c r="DE49" s="16">
        <f>DD49*(1-'Table de mortalité H'!$AC83)</f>
        <v>0.15599360031875673</v>
      </c>
      <c r="DF49" s="16">
        <f>DE49*(1-'Table de mortalité H'!$AC83)</f>
        <v>0.15518243359709918</v>
      </c>
      <c r="DG49" s="16">
        <f>DF49*(1-'Table de mortalité H'!$AC83)</f>
        <v>0.15437548494239428</v>
      </c>
      <c r="DH49" s="16">
        <f>DG49*(1-'Table de mortalité H'!$AC83)</f>
        <v>0.15357273242069383</v>
      </c>
      <c r="DI49" s="16">
        <f>DH49*(1-'Table de mortalité H'!$AC83)</f>
        <v>0.15277415421210622</v>
      </c>
      <c r="DJ49" s="16">
        <f>DI49*(1-'Table de mortalité H'!$AC83)</f>
        <v>0.15197972861020326</v>
      </c>
      <c r="DK49" s="16">
        <f>DJ49*(1-'Table de mortalité H'!$AC83)</f>
        <v>0.1511894340214302</v>
      </c>
    </row>
    <row r="50" spans="1:115" x14ac:dyDescent="0.2">
      <c r="A50" s="16"/>
      <c r="B50" s="16">
        <v>97</v>
      </c>
      <c r="C50" s="16"/>
      <c r="D50" s="16">
        <f>'Table de mortalité H'!AG84</f>
        <v>0.29881999999999997</v>
      </c>
      <c r="E50" s="16">
        <f>'Table de mortalité H'!AH84</f>
        <v>0.29690755199999996</v>
      </c>
      <c r="F50" s="16">
        <f>'Table de mortalité H'!AI84</f>
        <v>0.29503703442239998</v>
      </c>
      <c r="G50" s="16">
        <f>'Table de mortalité H'!AJ84</f>
        <v>0.29320780480898112</v>
      </c>
      <c r="H50" s="16">
        <f>'Table de mortalité H'!AK84</f>
        <v>0.29141923719964635</v>
      </c>
      <c r="I50" s="16">
        <f>'Table de mortalité H'!AL84</f>
        <v>0.28967072177644848</v>
      </c>
      <c r="J50" s="16">
        <f>'Table de mortalité H'!AM84</f>
        <v>0.2879906315901451</v>
      </c>
      <c r="K50" s="16">
        <f>'Table de mortalité H'!AN84</f>
        <v>0.28634908499008127</v>
      </c>
      <c r="L50" s="16">
        <f>'Table de mortalité H'!AO84</f>
        <v>0.28477416502263586</v>
      </c>
      <c r="M50" s="16">
        <f>'Table de mortalité H'!AP84</f>
        <v>0.28323638453151362</v>
      </c>
      <c r="N50" s="16">
        <f>'Table de mortalité H'!AQ84</f>
        <v>0.28173523169349662</v>
      </c>
      <c r="O50" s="16">
        <f>'Table de mortalité H'!AR84</f>
        <v>0.2802983820118598</v>
      </c>
      <c r="P50" s="16">
        <f>'Table de mortalité H'!AS84</f>
        <v>0.27889689010180052</v>
      </c>
      <c r="Q50" s="16">
        <f>'Table de mortalité H'!AT84</f>
        <v>0.27755818502931184</v>
      </c>
      <c r="R50" s="16">
        <f>'Table de mortalité H'!AU84</f>
        <v>0.27625366155967407</v>
      </c>
      <c r="S50" s="16">
        <f>'Table de mortalité H'!AV84</f>
        <v>0.27498289471649956</v>
      </c>
      <c r="T50" s="16">
        <f>'Table de mortalité H'!AW84</f>
        <v>0.2737454716902753</v>
      </c>
      <c r="U50" s="16">
        <f>'Table de mortalité H'!AX84</f>
        <v>0.27251361706766908</v>
      </c>
      <c r="V50" s="16">
        <f>'Table de mortalité H'!AY84</f>
        <v>0.27131455715257136</v>
      </c>
      <c r="W50" s="16">
        <f>'Table de mortalité H'!AZ84</f>
        <v>0.27012077310110005</v>
      </c>
      <c r="X50" s="16">
        <f>'Table de mortalité H'!BA84</f>
        <v>0.26893224169945523</v>
      </c>
      <c r="Y50" s="16">
        <f>'Table de mortalité H'!BB84</f>
        <v>0.26774893983597764</v>
      </c>
      <c r="Z50" s="16">
        <f>'Table de mortalité H'!BC84</f>
        <v>0.26657084450069934</v>
      </c>
      <c r="AA50" s="16">
        <f>'Table de mortalité H'!BD84</f>
        <v>0.26539793278489626</v>
      </c>
      <c r="AB50" s="16">
        <f>'Table de mortalité H'!BE84</f>
        <v>0.26423018188064273</v>
      </c>
      <c r="AC50" s="16">
        <f>'Table de mortalité H'!BF84</f>
        <v>0.26306756908036794</v>
      </c>
      <c r="AD50" s="16">
        <f>'Table de mortalité H'!BG84</f>
        <v>0.26191007177641434</v>
      </c>
      <c r="AE50" s="16">
        <f>'Table de mortalité H'!BH84</f>
        <v>0.26075766746059814</v>
      </c>
      <c r="AF50" s="16">
        <f>'Table de mortalité H'!BI84</f>
        <v>0.25961033372377151</v>
      </c>
      <c r="AG50" s="16">
        <f>AF50*(1-'Table de mortalité H'!$AC84)</f>
        <v>0.25846804825538694</v>
      </c>
      <c r="AH50" s="16">
        <f>AG50*(1-'Table de mortalité H'!$AC84)</f>
        <v>0.25733078884306326</v>
      </c>
      <c r="AI50" s="16">
        <f>AH50*(1-'Table de mortalité H'!$AC84)</f>
        <v>0.25619853337215381</v>
      </c>
      <c r="AJ50" s="16">
        <f>AI50*(1-'Table de mortalité H'!$AC84)</f>
        <v>0.25507125982531637</v>
      </c>
      <c r="AK50" s="16">
        <f>AJ50*(1-'Table de mortalité H'!$AC84)</f>
        <v>0.25394894628208498</v>
      </c>
      <c r="AL50" s="16">
        <f>AK50*(1-'Table de mortalité H'!$AC84)</f>
        <v>0.25283157091844383</v>
      </c>
      <c r="AM50" s="16">
        <f>AL50*(1-'Table de mortalité H'!$AC84)</f>
        <v>0.25171911200640268</v>
      </c>
      <c r="AN50" s="16">
        <f>AM50*(1-'Table de mortalité H'!$AC84)</f>
        <v>0.25061154791357454</v>
      </c>
      <c r="AO50" s="16">
        <f>AN50*(1-'Table de mortalité H'!$AC84)</f>
        <v>0.24950885710275483</v>
      </c>
      <c r="AP50" s="16">
        <f>AO50*(1-'Table de mortalité H'!$AC84)</f>
        <v>0.24841101813150271</v>
      </c>
      <c r="AQ50" s="16">
        <f>AP50*(1-'Table de mortalité H'!$AC84)</f>
        <v>0.2473180096517241</v>
      </c>
      <c r="AR50" s="16">
        <f>AQ50*(1-'Table de mortalité H'!$AC84)</f>
        <v>0.24622981040925651</v>
      </c>
      <c r="AS50" s="16">
        <f>AR50*(1-'Table de mortalité H'!$AC84)</f>
        <v>0.2451463992434558</v>
      </c>
      <c r="AT50" s="16">
        <f>AS50*(1-'Table de mortalité H'!$AC84)</f>
        <v>0.2440677550867846</v>
      </c>
      <c r="AU50" s="16">
        <f>AT50*(1-'Table de mortalité H'!$AC84)</f>
        <v>0.24299385696440276</v>
      </c>
      <c r="AV50" s="16">
        <f>AU50*(1-'Table de mortalité H'!$AC84)</f>
        <v>0.24192468399375941</v>
      </c>
      <c r="AW50" s="16">
        <f>AV50*(1-'Table de mortalité H'!$AC84)</f>
        <v>0.24086021538418687</v>
      </c>
      <c r="AX50" s="16">
        <f>AW50*(1-'Table de mortalité H'!$AC84)</f>
        <v>0.23980043043649646</v>
      </c>
      <c r="AY50" s="16">
        <f>AX50*(1-'Table de mortalité H'!$AC84)</f>
        <v>0.23874530854257589</v>
      </c>
      <c r="AZ50" s="16">
        <f>AY50*(1-'Table de mortalité H'!$AC84)</f>
        <v>0.23769482918498858</v>
      </c>
      <c r="BA50" s="16">
        <f>AZ50*(1-'Table de mortalité H'!$AC84)</f>
        <v>0.23664897193657464</v>
      </c>
      <c r="BB50" s="16">
        <f>BA50*(1-'Table de mortalité H'!$AC84)</f>
        <v>0.23560771646005371</v>
      </c>
      <c r="BC50" s="16">
        <f>BB50*(1-'Table de mortalité H'!$AC84)</f>
        <v>0.23457104250762947</v>
      </c>
      <c r="BD50" s="16">
        <f>BC50*(1-'Table de mortalité H'!$AC84)</f>
        <v>0.23353892992059591</v>
      </c>
      <c r="BE50" s="16">
        <f>BD50*(1-'Table de mortalité H'!$AC84)</f>
        <v>0.23251135862894529</v>
      </c>
      <c r="BF50" s="16">
        <f>BE50*(1-'Table de mortalité H'!$AC84)</f>
        <v>0.23148830865097794</v>
      </c>
      <c r="BG50" s="16">
        <f>BF50*(1-'Table de mortalité H'!$AC84)</f>
        <v>0.23046976009291364</v>
      </c>
      <c r="BH50" s="16">
        <f>BG50*(1-'Table de mortalité H'!$AC84)</f>
        <v>0.22945569314850484</v>
      </c>
      <c r="BI50" s="16">
        <f>BH50*(1-'Table de mortalité H'!$AC84)</f>
        <v>0.22844608809865141</v>
      </c>
      <c r="BJ50" s="16">
        <f>BI50*(1-'Table de mortalité H'!$AC84)</f>
        <v>0.22744092531101737</v>
      </c>
      <c r="BK50" s="16">
        <f>BJ50*(1-'Table de mortalité H'!$AC84)</f>
        <v>0.2264401852396489</v>
      </c>
      <c r="BL50" s="16">
        <f>BK50*(1-'Table de mortalité H'!$AC84)</f>
        <v>0.22544384842459445</v>
      </c>
      <c r="BM50" s="16">
        <f>BL50*(1-'Table de mortalité H'!$AC84)</f>
        <v>0.22445189549152625</v>
      </c>
      <c r="BN50" s="16">
        <f>BM50*(1-'Table de mortalité H'!$AC84)</f>
        <v>0.22346430715136353</v>
      </c>
      <c r="BO50" s="16">
        <f>BN50*(1-'Table de mortalité H'!$AC84)</f>
        <v>0.22248106419989755</v>
      </c>
      <c r="BP50" s="16">
        <f>BO50*(1-'Table de mortalité H'!$AC84)</f>
        <v>0.22150214751741801</v>
      </c>
      <c r="BQ50" s="16">
        <f>BP50*(1-'Table de mortalité H'!$AC84)</f>
        <v>0.22052753806834138</v>
      </c>
      <c r="BR50" s="16">
        <f>BQ50*(1-'Table de mortalité H'!$AC84)</f>
        <v>0.21955721690084068</v>
      </c>
      <c r="BS50" s="16">
        <f>BR50*(1-'Table de mortalité H'!$AC84)</f>
        <v>0.218591165146477</v>
      </c>
      <c r="BT50" s="16">
        <f>BS50*(1-'Table de mortalité H'!$AC84)</f>
        <v>0.21762936401983252</v>
      </c>
      <c r="BU50" s="16">
        <f>BT50*(1-'Table de mortalité H'!$AC84)</f>
        <v>0.21667179481814527</v>
      </c>
      <c r="BV50" s="16">
        <f>BU50*(1-'Table de mortalité H'!$AC84)</f>
        <v>0.21571843892094544</v>
      </c>
      <c r="BW50" s="16">
        <f>BV50*(1-'Table de mortalité H'!$AC84)</f>
        <v>0.21476927778969329</v>
      </c>
      <c r="BX50" s="16">
        <f>BW50*(1-'Table de mortalité H'!$AC84)</f>
        <v>0.21382429296741864</v>
      </c>
      <c r="BY50" s="16">
        <f>BX50*(1-'Table de mortalité H'!$AC84)</f>
        <v>0.212883466078362</v>
      </c>
      <c r="BZ50" s="16">
        <f>BY50*(1-'Table de mortalité H'!$AC84)</f>
        <v>0.21194677882761723</v>
      </c>
      <c r="CA50" s="16">
        <f>BZ50*(1-'Table de mortalité H'!$AC84)</f>
        <v>0.21101421300077572</v>
      </c>
      <c r="CB50" s="16">
        <f>CA50*(1-'Table de mortalité H'!$AC84)</f>
        <v>0.21008575046357231</v>
      </c>
      <c r="CC50" s="16">
        <f>CB50*(1-'Table de mortalité H'!$AC84)</f>
        <v>0.2091613731615326</v>
      </c>
      <c r="CD50" s="16">
        <f>CC50*(1-'Table de mortalité H'!$AC84)</f>
        <v>0.20824106311962187</v>
      </c>
      <c r="CE50" s="16">
        <f>CD50*(1-'Table de mortalité H'!$AC84)</f>
        <v>0.20732480244189555</v>
      </c>
      <c r="CF50" s="16">
        <f>CE50*(1-'Table de mortalité H'!$AC84)</f>
        <v>0.20641257331115123</v>
      </c>
      <c r="CG50" s="16">
        <f>CF50*(1-'Table de mortalité H'!$AC84)</f>
        <v>0.20550435798858219</v>
      </c>
      <c r="CH50" s="16">
        <f>CG50*(1-'Table de mortalité H'!$AC84)</f>
        <v>0.20460013881343245</v>
      </c>
      <c r="CI50" s="16">
        <f>CH50*(1-'Table de mortalité H'!$AC84)</f>
        <v>0.20369989820265336</v>
      </c>
      <c r="CJ50" s="16">
        <f>CI50*(1-'Table de mortalité H'!$AC84)</f>
        <v>0.20280361865056168</v>
      </c>
      <c r="CK50" s="16">
        <f>CJ50*(1-'Table de mortalité H'!$AC84)</f>
        <v>0.2019112827284992</v>
      </c>
      <c r="CL50" s="16">
        <f>CK50*(1-'Table de mortalité H'!$AC84)</f>
        <v>0.20102287308449382</v>
      </c>
      <c r="CM50" s="16">
        <f>CL50*(1-'Table de mortalité H'!$AC84)</f>
        <v>0.20013837244292204</v>
      </c>
      <c r="CN50" s="16">
        <f>CM50*(1-'Table de mortalité H'!$AC84)</f>
        <v>0.19925776360417319</v>
      </c>
      <c r="CO50" s="16">
        <f>CN50*(1-'Table de mortalité H'!$AC84)</f>
        <v>0.19838102944431482</v>
      </c>
      <c r="CP50" s="16">
        <f>CO50*(1-'Table de mortalité H'!$AC84)</f>
        <v>0.19750815291475984</v>
      </c>
      <c r="CQ50" s="16">
        <f>CP50*(1-'Table de mortalité H'!$AC84)</f>
        <v>0.1966391170419349</v>
      </c>
      <c r="CR50" s="16">
        <f>CQ50*(1-'Table de mortalité H'!$AC84)</f>
        <v>0.1957739049269504</v>
      </c>
      <c r="CS50" s="16">
        <f>CR50*(1-'Table de mortalité H'!$AC84)</f>
        <v>0.19491249974527183</v>
      </c>
      <c r="CT50" s="16">
        <f>CS50*(1-'Table de mortalité H'!$AC84)</f>
        <v>0.19405488474639265</v>
      </c>
      <c r="CU50" s="16">
        <f>CT50*(1-'Table de mortalité H'!$AC84)</f>
        <v>0.19320104325350854</v>
      </c>
      <c r="CV50" s="16">
        <f>CU50*(1-'Table de mortalité H'!$AC84)</f>
        <v>0.1923509586631931</v>
      </c>
      <c r="CW50" s="16">
        <f>CV50*(1-'Table de mortalité H'!$AC84)</f>
        <v>0.19150461444507505</v>
      </c>
      <c r="CX50" s="16">
        <f>CW50*(1-'Table de mortalité H'!$AC84)</f>
        <v>0.19066199414151672</v>
      </c>
      <c r="CY50" s="16">
        <f>CX50*(1-'Table de mortalité H'!$AC84)</f>
        <v>0.18982308136729406</v>
      </c>
      <c r="CZ50" s="16">
        <f>CY50*(1-'Table de mortalité H'!$AC84)</f>
        <v>0.18898785980927799</v>
      </c>
      <c r="DA50" s="16">
        <f>CZ50*(1-'Table de mortalité H'!$AC84)</f>
        <v>0.18815631322611717</v>
      </c>
      <c r="DB50" s="16">
        <f>DA50*(1-'Table de mortalité H'!$AC84)</f>
        <v>0.18732842544792228</v>
      </c>
      <c r="DC50" s="16">
        <f>DB50*(1-'Table de mortalité H'!$AC84)</f>
        <v>0.18650418037595143</v>
      </c>
      <c r="DD50" s="16">
        <f>DC50*(1-'Table de mortalité H'!$AC84)</f>
        <v>0.18568356198229724</v>
      </c>
      <c r="DE50" s="16">
        <f>DD50*(1-'Table de mortalité H'!$AC84)</f>
        <v>0.18486655430957513</v>
      </c>
      <c r="DF50" s="16">
        <f>DE50*(1-'Table de mortalité H'!$AC84)</f>
        <v>0.184053141470613</v>
      </c>
      <c r="DG50" s="16">
        <f>DF50*(1-'Table de mortalité H'!$AC84)</f>
        <v>0.18324330764814231</v>
      </c>
      <c r="DH50" s="16">
        <f>DG50*(1-'Table de mortalité H'!$AC84)</f>
        <v>0.1824370370944905</v>
      </c>
      <c r="DI50" s="16">
        <f>DH50*(1-'Table de mortalité H'!$AC84)</f>
        <v>0.18163431413127473</v>
      </c>
      <c r="DJ50" s="16">
        <f>DI50*(1-'Table de mortalité H'!$AC84)</f>
        <v>0.18083512314909714</v>
      </c>
      <c r="DK50" s="16">
        <f>DJ50*(1-'Table de mortalité H'!$AC84)</f>
        <v>0.18003944860724111</v>
      </c>
    </row>
    <row r="51" spans="1:115" x14ac:dyDescent="0.2">
      <c r="A51" s="16"/>
      <c r="B51" s="16">
        <v>98</v>
      </c>
      <c r="C51" s="16"/>
      <c r="D51" s="16">
        <f>'Table de mortalité H'!AG85</f>
        <v>0.32267000000000001</v>
      </c>
      <c r="E51" s="16">
        <f>'Table de mortalité H'!AH85</f>
        <v>0.32089531500000001</v>
      </c>
      <c r="F51" s="16">
        <f>'Table de mortalité H'!AI85</f>
        <v>0.31913039076750005</v>
      </c>
      <c r="G51" s="16">
        <f>'Table de mortalité H'!AJ85</f>
        <v>0.31740708665735556</v>
      </c>
      <c r="H51" s="16">
        <f>'Table de mortalité H'!AK85</f>
        <v>0.31572482909807159</v>
      </c>
      <c r="I51" s="16">
        <f>'Table de mortalité H'!AL85</f>
        <v>0.31408305998676161</v>
      </c>
      <c r="J51" s="16">
        <f>'Table de mortalité H'!AM85</f>
        <v>0.31251264468682782</v>
      </c>
      <c r="K51" s="16">
        <f>'Table de mortalité H'!AN85</f>
        <v>0.31098133272786238</v>
      </c>
      <c r="L51" s="16">
        <f>'Table de mortalité H'!AO85</f>
        <v>0.30951972046404141</v>
      </c>
      <c r="M51" s="16">
        <f>'Table de mortalité H'!AP85</f>
        <v>0.30809592974990679</v>
      </c>
      <c r="N51" s="16">
        <f>'Table de mortalité H'!AQ85</f>
        <v>0.3067094980660322</v>
      </c>
      <c r="O51" s="16">
        <f>'Table de mortalité H'!AR85</f>
        <v>0.30539064722434828</v>
      </c>
      <c r="P51" s="16">
        <f>'Table de mortalité H'!AS85</f>
        <v>0.304108006506006</v>
      </c>
      <c r="Q51" s="16">
        <f>'Table de mortalité H'!AT85</f>
        <v>0.302891574479982</v>
      </c>
      <c r="R51" s="16">
        <f>'Table de mortalité H'!AU85</f>
        <v>0.30171029733951005</v>
      </c>
      <c r="S51" s="16">
        <f>'Table de mortalité H'!AV85</f>
        <v>0.30056379820961993</v>
      </c>
      <c r="T51" s="16">
        <f>'Table de mortalité H'!AW85</f>
        <v>0.29945171215624433</v>
      </c>
      <c r="U51" s="16">
        <f>'Table de mortalité H'!AX85</f>
        <v>0.29834374082126619</v>
      </c>
      <c r="V51" s="16">
        <f>'Table de mortalité H'!AY85</f>
        <v>0.29726970335430963</v>
      </c>
      <c r="W51" s="16">
        <f>'Table de mortalité H'!AZ85</f>
        <v>0.29619953242223412</v>
      </c>
      <c r="X51" s="16">
        <f>'Table de mortalité H'!BA85</f>
        <v>0.29513321410551407</v>
      </c>
      <c r="Y51" s="16">
        <f>'Table de mortalité H'!BB85</f>
        <v>0.2940707345347342</v>
      </c>
      <c r="Z51" s="16">
        <f>'Table de mortalité H'!BC85</f>
        <v>0.29301207989040917</v>
      </c>
      <c r="AA51" s="16">
        <f>'Table de mortalité H'!BD85</f>
        <v>0.29195723640280369</v>
      </c>
      <c r="AB51" s="16">
        <f>'Table de mortalité H'!BE85</f>
        <v>0.29090619035175358</v>
      </c>
      <c r="AC51" s="16">
        <f>'Table de mortalité H'!BF85</f>
        <v>0.28985892806648728</v>
      </c>
      <c r="AD51" s="16">
        <f>'Table de mortalité H'!BG85</f>
        <v>0.28881543592544789</v>
      </c>
      <c r="AE51" s="16">
        <f>'Table de mortalité H'!BH85</f>
        <v>0.28777570035611627</v>
      </c>
      <c r="AF51" s="16">
        <f>'Table de mortalité H'!BI85</f>
        <v>0.28673970783483421</v>
      </c>
      <c r="AG51" s="16">
        <f>AF51*(1-'Table de mortalité H'!$AC85)</f>
        <v>0.2857074448866288</v>
      </c>
      <c r="AH51" s="16">
        <f>AG51*(1-'Table de mortalité H'!$AC85)</f>
        <v>0.28467889808503694</v>
      </c>
      <c r="AI51" s="16">
        <f>AH51*(1-'Table de mortalité H'!$AC85)</f>
        <v>0.28365405405193078</v>
      </c>
      <c r="AJ51" s="16">
        <f>AI51*(1-'Table de mortalité H'!$AC85)</f>
        <v>0.28263289945734382</v>
      </c>
      <c r="AK51" s="16">
        <f>AJ51*(1-'Table de mortalité H'!$AC85)</f>
        <v>0.28161542101929737</v>
      </c>
      <c r="AL51" s="16">
        <f>AK51*(1-'Table de mortalité H'!$AC85)</f>
        <v>0.28060160550362789</v>
      </c>
      <c r="AM51" s="16">
        <f>AL51*(1-'Table de mortalité H'!$AC85)</f>
        <v>0.27959143972381484</v>
      </c>
      <c r="AN51" s="16">
        <f>AM51*(1-'Table de mortalité H'!$AC85)</f>
        <v>0.27858491054080908</v>
      </c>
      <c r="AO51" s="16">
        <f>AN51*(1-'Table de mortalité H'!$AC85)</f>
        <v>0.27758200486286216</v>
      </c>
      <c r="AP51" s="16">
        <f>AO51*(1-'Table de mortalité H'!$AC85)</f>
        <v>0.27658270964535586</v>
      </c>
      <c r="AQ51" s="16">
        <f>AP51*(1-'Table de mortalité H'!$AC85)</f>
        <v>0.27558701189063256</v>
      </c>
      <c r="AR51" s="16">
        <f>AQ51*(1-'Table de mortalité H'!$AC85)</f>
        <v>0.27459489864782627</v>
      </c>
      <c r="AS51" s="16">
        <f>AR51*(1-'Table de mortalité H'!$AC85)</f>
        <v>0.27360635701269409</v>
      </c>
      <c r="AT51" s="16">
        <f>AS51*(1-'Table de mortalité H'!$AC85)</f>
        <v>0.27262137412744836</v>
      </c>
      <c r="AU51" s="16">
        <f>AT51*(1-'Table de mortalité H'!$AC85)</f>
        <v>0.27163993718058954</v>
      </c>
      <c r="AV51" s="16">
        <f>AU51*(1-'Table de mortalité H'!$AC85)</f>
        <v>0.27066203340673939</v>
      </c>
      <c r="AW51" s="16">
        <f>AV51*(1-'Table de mortalité H'!$AC85)</f>
        <v>0.26968765008647511</v>
      </c>
      <c r="AX51" s="16">
        <f>AW51*(1-'Table de mortalité H'!$AC85)</f>
        <v>0.26871677454616377</v>
      </c>
      <c r="AY51" s="16">
        <f>AX51*(1-'Table de mortalité H'!$AC85)</f>
        <v>0.26774939415779758</v>
      </c>
      <c r="AZ51" s="16">
        <f>AY51*(1-'Table de mortalité H'!$AC85)</f>
        <v>0.26678549633882948</v>
      </c>
      <c r="BA51" s="16">
        <f>AZ51*(1-'Table de mortalité H'!$AC85)</f>
        <v>0.26582506855200966</v>
      </c>
      <c r="BB51" s="16">
        <f>BA51*(1-'Table de mortalité H'!$AC85)</f>
        <v>0.2648680983052224</v>
      </c>
      <c r="BC51" s="16">
        <f>BB51*(1-'Table de mortalité H'!$AC85)</f>
        <v>0.26391457315132361</v>
      </c>
      <c r="BD51" s="16">
        <f>BC51*(1-'Table de mortalité H'!$AC85)</f>
        <v>0.26296448068797884</v>
      </c>
      <c r="BE51" s="16">
        <f>BD51*(1-'Table de mortalité H'!$AC85)</f>
        <v>0.26201780855750212</v>
      </c>
      <c r="BF51" s="16">
        <f>BE51*(1-'Table de mortalité H'!$AC85)</f>
        <v>0.26107454444669509</v>
      </c>
      <c r="BG51" s="16">
        <f>BF51*(1-'Table de mortalité H'!$AC85)</f>
        <v>0.260134676086687</v>
      </c>
      <c r="BH51" s="16">
        <f>BG51*(1-'Table de mortalité H'!$AC85)</f>
        <v>0.25919819125277493</v>
      </c>
      <c r="BI51" s="16">
        <f>BH51*(1-'Table de mortalité H'!$AC85)</f>
        <v>0.25826507776426494</v>
      </c>
      <c r="BJ51" s="16">
        <f>BI51*(1-'Table de mortalité H'!$AC85)</f>
        <v>0.25733532348431359</v>
      </c>
      <c r="BK51" s="16">
        <f>BJ51*(1-'Table de mortalité H'!$AC85)</f>
        <v>0.25640891631977003</v>
      </c>
      <c r="BL51" s="16">
        <f>BK51*(1-'Table de mortalité H'!$AC85)</f>
        <v>0.25548584422101883</v>
      </c>
      <c r="BM51" s="16">
        <f>BL51*(1-'Table de mortalité H'!$AC85)</f>
        <v>0.25456609518182316</v>
      </c>
      <c r="BN51" s="16">
        <f>BM51*(1-'Table de mortalité H'!$AC85)</f>
        <v>0.2536496572391686</v>
      </c>
      <c r="BO51" s="16">
        <f>BN51*(1-'Table de mortalité H'!$AC85)</f>
        <v>0.25273651847310757</v>
      </c>
      <c r="BP51" s="16">
        <f>BO51*(1-'Table de mortalité H'!$AC85)</f>
        <v>0.25182666700660439</v>
      </c>
      <c r="BQ51" s="16">
        <f>BP51*(1-'Table de mortalité H'!$AC85)</f>
        <v>0.2509200910053806</v>
      </c>
      <c r="BR51" s="16">
        <f>BQ51*(1-'Table de mortalité H'!$AC85)</f>
        <v>0.25001677867776123</v>
      </c>
      <c r="BS51" s="16">
        <f>BR51*(1-'Table de mortalité H'!$AC85)</f>
        <v>0.24911671827452128</v>
      </c>
      <c r="BT51" s="16">
        <f>BS51*(1-'Table de mortalité H'!$AC85)</f>
        <v>0.24821989808873299</v>
      </c>
      <c r="BU51" s="16">
        <f>BT51*(1-'Table de mortalité H'!$AC85)</f>
        <v>0.24732630645561354</v>
      </c>
      <c r="BV51" s="16">
        <f>BU51*(1-'Table de mortalité H'!$AC85)</f>
        <v>0.24643593175237333</v>
      </c>
      <c r="BW51" s="16">
        <f>BV51*(1-'Table de mortalité H'!$AC85)</f>
        <v>0.24554876239806478</v>
      </c>
      <c r="BX51" s="16">
        <f>BW51*(1-'Table de mortalité H'!$AC85)</f>
        <v>0.24466478685343174</v>
      </c>
      <c r="BY51" s="16">
        <f>BX51*(1-'Table de mortalité H'!$AC85)</f>
        <v>0.24378399362075936</v>
      </c>
      <c r="BZ51" s="16">
        <f>BY51*(1-'Table de mortalité H'!$AC85)</f>
        <v>0.24290637124372461</v>
      </c>
      <c r="CA51" s="16">
        <f>BZ51*(1-'Table de mortalité H'!$AC85)</f>
        <v>0.24203190830724719</v>
      </c>
      <c r="CB51" s="16">
        <f>CA51*(1-'Table de mortalité H'!$AC85)</f>
        <v>0.24116059343734109</v>
      </c>
      <c r="CC51" s="16">
        <f>CB51*(1-'Table de mortalité H'!$AC85)</f>
        <v>0.24029241530096665</v>
      </c>
      <c r="CD51" s="16">
        <f>CC51*(1-'Table de mortalité H'!$AC85)</f>
        <v>0.23942736260588315</v>
      </c>
      <c r="CE51" s="16">
        <f>CD51*(1-'Table de mortalité H'!$AC85)</f>
        <v>0.23856542410050197</v>
      </c>
      <c r="CF51" s="16">
        <f>CE51*(1-'Table de mortalité H'!$AC85)</f>
        <v>0.23770658857374014</v>
      </c>
      <c r="CG51" s="16">
        <f>CF51*(1-'Table de mortalité H'!$AC85)</f>
        <v>0.23685084485487465</v>
      </c>
      <c r="CH51" s="16">
        <f>CG51*(1-'Table de mortalité H'!$AC85)</f>
        <v>0.2359981818133971</v>
      </c>
      <c r="CI51" s="16">
        <f>CH51*(1-'Table de mortalité H'!$AC85)</f>
        <v>0.23514858835886887</v>
      </c>
      <c r="CJ51" s="16">
        <f>CI51*(1-'Table de mortalité H'!$AC85)</f>
        <v>0.23430205344077693</v>
      </c>
      <c r="CK51" s="16">
        <f>CJ51*(1-'Table de mortalité H'!$AC85)</f>
        <v>0.2334585660483901</v>
      </c>
      <c r="CL51" s="16">
        <f>CK51*(1-'Table de mortalité H'!$AC85)</f>
        <v>0.2326181152106159</v>
      </c>
      <c r="CM51" s="16">
        <f>CL51*(1-'Table de mortalité H'!$AC85)</f>
        <v>0.23178068999585766</v>
      </c>
      <c r="CN51" s="16">
        <f>CM51*(1-'Table de mortalité H'!$AC85)</f>
        <v>0.23094627951187255</v>
      </c>
      <c r="CO51" s="16">
        <f>CN51*(1-'Table de mortalité H'!$AC85)</f>
        <v>0.23011487290562979</v>
      </c>
      <c r="CP51" s="16">
        <f>CO51*(1-'Table de mortalité H'!$AC85)</f>
        <v>0.22928645936316952</v>
      </c>
      <c r="CQ51" s="16">
        <f>CP51*(1-'Table de mortalité H'!$AC85)</f>
        <v>0.22846102810946209</v>
      </c>
      <c r="CR51" s="16">
        <f>CQ51*(1-'Table de mortalité H'!$AC85)</f>
        <v>0.22763856840826802</v>
      </c>
      <c r="CS51" s="16">
        <f>CR51*(1-'Table de mortalité H'!$AC85)</f>
        <v>0.22681906956199824</v>
      </c>
      <c r="CT51" s="16">
        <f>CS51*(1-'Table de mortalité H'!$AC85)</f>
        <v>0.22600252091157502</v>
      </c>
      <c r="CU51" s="16">
        <f>CT51*(1-'Table de mortalité H'!$AC85)</f>
        <v>0.22518891183629333</v>
      </c>
      <c r="CV51" s="16">
        <f>CU51*(1-'Table de mortalité H'!$AC85)</f>
        <v>0.22437823175368266</v>
      </c>
      <c r="CW51" s="16">
        <f>CV51*(1-'Table de mortalité H'!$AC85)</f>
        <v>0.2235704701193694</v>
      </c>
      <c r="CX51" s="16">
        <f>CW51*(1-'Table de mortalité H'!$AC85)</f>
        <v>0.22276561642693965</v>
      </c>
      <c r="CY51" s="16">
        <f>CX51*(1-'Table de mortalité H'!$AC85)</f>
        <v>0.22196366020780264</v>
      </c>
      <c r="CZ51" s="16">
        <f>CY51*(1-'Table de mortalité H'!$AC85)</f>
        <v>0.22116459103105454</v>
      </c>
      <c r="DA51" s="16">
        <f>CZ51*(1-'Table de mortalité H'!$AC85)</f>
        <v>0.22036839850334272</v>
      </c>
      <c r="DB51" s="16">
        <f>DA51*(1-'Table de mortalité H'!$AC85)</f>
        <v>0.21957507226873069</v>
      </c>
      <c r="DC51" s="16">
        <f>DB51*(1-'Table de mortalité H'!$AC85)</f>
        <v>0.21878460200856326</v>
      </c>
      <c r="DD51" s="16">
        <f>DC51*(1-'Table de mortalité H'!$AC85)</f>
        <v>0.21799697744133242</v>
      </c>
      <c r="DE51" s="16">
        <f>DD51*(1-'Table de mortalité H'!$AC85)</f>
        <v>0.2172121883225436</v>
      </c>
      <c r="DF51" s="16">
        <f>DE51*(1-'Table de mortalité H'!$AC85)</f>
        <v>0.21643022444458243</v>
      </c>
      <c r="DG51" s="16">
        <f>DF51*(1-'Table de mortalité H'!$AC85)</f>
        <v>0.21565107563658192</v>
      </c>
      <c r="DH51" s="16">
        <f>DG51*(1-'Table de mortalité H'!$AC85)</f>
        <v>0.21487473176429023</v>
      </c>
      <c r="DI51" s="16">
        <f>DH51*(1-'Table de mortalité H'!$AC85)</f>
        <v>0.21410118272993878</v>
      </c>
      <c r="DJ51" s="16">
        <f>DI51*(1-'Table de mortalité H'!$AC85)</f>
        <v>0.21333041847211098</v>
      </c>
      <c r="DK51" s="16">
        <f>DJ51*(1-'Table de mortalité H'!$AC85)</f>
        <v>0.21256242896561137</v>
      </c>
    </row>
    <row r="52" spans="1:115" x14ac:dyDescent="0.2">
      <c r="A52" s="16"/>
      <c r="B52" s="16">
        <v>99</v>
      </c>
      <c r="C52" s="16"/>
      <c r="D52" s="16">
        <f>'Table de mortalité H'!AG86</f>
        <v>0.34575</v>
      </c>
      <c r="E52" s="16">
        <f>'Table de mortalité H'!AH86</f>
        <v>0.344124975</v>
      </c>
      <c r="F52" s="16">
        <f>'Table de mortalité H'!AI86</f>
        <v>0.3425075876175</v>
      </c>
      <c r="G52" s="16">
        <f>'Table de mortalité H'!AJ86</f>
        <v>0.34093205271445948</v>
      </c>
      <c r="H52" s="16">
        <f>'Table de mortalité H'!AK86</f>
        <v>0.33939785847724441</v>
      </c>
      <c r="I52" s="16">
        <f>'Table de mortalité H'!AL86</f>
        <v>0.33790450789994453</v>
      </c>
      <c r="J52" s="16">
        <f>'Table de mortalité H'!AM86</f>
        <v>0.33648530896676476</v>
      </c>
      <c r="K52" s="16">
        <f>'Table de mortalité H'!AN86</f>
        <v>0.33510571920000104</v>
      </c>
      <c r="L52" s="16">
        <f>'Table de mortalité H'!AO86</f>
        <v>0.33379880689512104</v>
      </c>
      <c r="M52" s="16">
        <f>'Table de mortalité H'!AP86</f>
        <v>0.33253037142891956</v>
      </c>
      <c r="N52" s="16">
        <f>'Table de mortalité H'!AQ86</f>
        <v>0.33130000905463253</v>
      </c>
      <c r="O52" s="16">
        <f>'Table de mortalité H'!AR86</f>
        <v>0.33014045902294131</v>
      </c>
      <c r="P52" s="16">
        <f>'Table de mortalité H'!AS86</f>
        <v>0.32901798146226335</v>
      </c>
      <c r="Q52" s="16">
        <f>'Table de mortalité H'!AT86</f>
        <v>0.32796512392158411</v>
      </c>
      <c r="R52" s="16">
        <f>'Table de mortalité H'!AU86</f>
        <v>0.32694843203742718</v>
      </c>
      <c r="S52" s="16">
        <f>'Table de mortalité H'!AV86</f>
        <v>0.32596758674131487</v>
      </c>
      <c r="T52" s="16">
        <f>'Table de mortalité H'!AW86</f>
        <v>0.32502228073976508</v>
      </c>
      <c r="U52" s="16">
        <f>'Table de mortalité H'!AX86</f>
        <v>0.32407971612561975</v>
      </c>
      <c r="V52" s="16">
        <f>'Table de mortalité H'!AY86</f>
        <v>0.32317229292046801</v>
      </c>
      <c r="W52" s="16">
        <f>'Table de mortalité H'!AZ86</f>
        <v>0.32226741050029067</v>
      </c>
      <c r="X52" s="16">
        <f>'Table de mortalité H'!BA86</f>
        <v>0.32136506175088986</v>
      </c>
      <c r="Y52" s="16">
        <f>'Table de mortalité H'!BB86</f>
        <v>0.32046523957798734</v>
      </c>
      <c r="Z52" s="16">
        <f>'Table de mortalité H'!BC86</f>
        <v>0.31956793690716895</v>
      </c>
      <c r="AA52" s="16">
        <f>'Table de mortalité H'!BD86</f>
        <v>0.31867314668382885</v>
      </c>
      <c r="AB52" s="16">
        <f>'Table de mortalité H'!BE86</f>
        <v>0.31778086187311411</v>
      </c>
      <c r="AC52" s="16">
        <f>'Table de mortalité H'!BF86</f>
        <v>0.31689107545986939</v>
      </c>
      <c r="AD52" s="16">
        <f>'Table de mortalité H'!BG86</f>
        <v>0.31600378044858174</v>
      </c>
      <c r="AE52" s="16">
        <f>'Table de mortalité H'!BH86</f>
        <v>0.31511896986332572</v>
      </c>
      <c r="AF52" s="16">
        <f>'Table de mortalité H'!BI86</f>
        <v>0.31423663674770841</v>
      </c>
      <c r="AG52" s="16">
        <f>AF52*(1-'Table de mortalité H'!$AC86)</f>
        <v>0.31335677416481483</v>
      </c>
      <c r="AH52" s="16">
        <f>AG52*(1-'Table de mortalité H'!$AC86)</f>
        <v>0.31247937519715335</v>
      </c>
      <c r="AI52" s="16">
        <f>AH52*(1-'Table de mortalité H'!$AC86)</f>
        <v>0.31160443294660134</v>
      </c>
      <c r="AJ52" s="16">
        <f>AI52*(1-'Table de mortalité H'!$AC86)</f>
        <v>0.31073194053435083</v>
      </c>
      <c r="AK52" s="16">
        <f>AJ52*(1-'Table de mortalité H'!$AC86)</f>
        <v>0.30986189110085466</v>
      </c>
      <c r="AL52" s="16">
        <f>AK52*(1-'Table de mortalité H'!$AC86)</f>
        <v>0.30899427780577227</v>
      </c>
      <c r="AM52" s="16">
        <f>AL52*(1-'Table de mortalité H'!$AC86)</f>
        <v>0.30812909382791609</v>
      </c>
      <c r="AN52" s="16">
        <f>AM52*(1-'Table de mortalité H'!$AC86)</f>
        <v>0.3072663323651979</v>
      </c>
      <c r="AO52" s="16">
        <f>AN52*(1-'Table de mortalité H'!$AC86)</f>
        <v>0.30640598663457536</v>
      </c>
      <c r="AP52" s="16">
        <f>AO52*(1-'Table de mortalité H'!$AC86)</f>
        <v>0.30554804987199852</v>
      </c>
      <c r="AQ52" s="16">
        <f>AP52*(1-'Table de mortalité H'!$AC86)</f>
        <v>0.30469251533235692</v>
      </c>
      <c r="AR52" s="16">
        <f>AQ52*(1-'Table de mortalité H'!$AC86)</f>
        <v>0.30383937628942631</v>
      </c>
      <c r="AS52" s="16">
        <f>AR52*(1-'Table de mortalité H'!$AC86)</f>
        <v>0.30298862603581589</v>
      </c>
      <c r="AT52" s="16">
        <f>AS52*(1-'Table de mortalité H'!$AC86)</f>
        <v>0.3021402578829156</v>
      </c>
      <c r="AU52" s="16">
        <f>AT52*(1-'Table de mortalité H'!$AC86)</f>
        <v>0.3012942651608434</v>
      </c>
      <c r="AV52" s="16">
        <f>AU52*(1-'Table de mortalité H'!$AC86)</f>
        <v>0.30045064121839304</v>
      </c>
      <c r="AW52" s="16">
        <f>AV52*(1-'Table de mortalité H'!$AC86)</f>
        <v>0.29960937942298155</v>
      </c>
      <c r="AX52" s="16">
        <f>AW52*(1-'Table de mortalité H'!$AC86)</f>
        <v>0.29877047316059718</v>
      </c>
      <c r="AY52" s="16">
        <f>AX52*(1-'Table de mortalité H'!$AC86)</f>
        <v>0.29793391583574752</v>
      </c>
      <c r="AZ52" s="16">
        <f>AY52*(1-'Table de mortalité H'!$AC86)</f>
        <v>0.29709970087140741</v>
      </c>
      <c r="BA52" s="16">
        <f>AZ52*(1-'Table de mortalité H'!$AC86)</f>
        <v>0.29626782170896748</v>
      </c>
      <c r="BB52" s="16">
        <f>BA52*(1-'Table de mortalité H'!$AC86)</f>
        <v>0.29543827180818238</v>
      </c>
      <c r="BC52" s="16">
        <f>BB52*(1-'Table de mortalité H'!$AC86)</f>
        <v>0.29461104464711946</v>
      </c>
      <c r="BD52" s="16">
        <f>BC52*(1-'Table de mortalité H'!$AC86)</f>
        <v>0.29378613372210749</v>
      </c>
      <c r="BE52" s="16">
        <f>BD52*(1-'Table de mortalité H'!$AC86)</f>
        <v>0.29296353254768559</v>
      </c>
      <c r="BF52" s="16">
        <f>BE52*(1-'Table de mortalité H'!$AC86)</f>
        <v>0.29214323465655206</v>
      </c>
      <c r="BG52" s="16">
        <f>BF52*(1-'Table de mortalité H'!$AC86)</f>
        <v>0.29132523359951373</v>
      </c>
      <c r="BH52" s="16">
        <f>BG52*(1-'Table de mortalité H'!$AC86)</f>
        <v>0.29050952294543508</v>
      </c>
      <c r="BI52" s="16">
        <f>BH52*(1-'Table de mortalité H'!$AC86)</f>
        <v>0.28969609628118786</v>
      </c>
      <c r="BJ52" s="16">
        <f>BI52*(1-'Table de mortalité H'!$AC86)</f>
        <v>0.28888494721160052</v>
      </c>
      <c r="BK52" s="16">
        <f>BJ52*(1-'Table de mortalité H'!$AC86)</f>
        <v>0.28807606935940805</v>
      </c>
      <c r="BL52" s="16">
        <f>BK52*(1-'Table de mortalité H'!$AC86)</f>
        <v>0.28726945636520168</v>
      </c>
      <c r="BM52" s="16">
        <f>BL52*(1-'Table de mortalité H'!$AC86)</f>
        <v>0.28646510188737911</v>
      </c>
      <c r="BN52" s="16">
        <f>BM52*(1-'Table de mortalité H'!$AC86)</f>
        <v>0.28566299960209446</v>
      </c>
      <c r="BO52" s="16">
        <f>BN52*(1-'Table de mortalité H'!$AC86)</f>
        <v>0.2848631432032086</v>
      </c>
      <c r="BP52" s="16">
        <f>BO52*(1-'Table de mortalité H'!$AC86)</f>
        <v>0.28406552640223959</v>
      </c>
      <c r="BQ52" s="16">
        <f>BP52*(1-'Table de mortalité H'!$AC86)</f>
        <v>0.28327014292831332</v>
      </c>
      <c r="BR52" s="16">
        <f>BQ52*(1-'Table de mortalité H'!$AC86)</f>
        <v>0.28247698652811404</v>
      </c>
      <c r="BS52" s="16">
        <f>BR52*(1-'Table de mortalité H'!$AC86)</f>
        <v>0.28168605096583532</v>
      </c>
      <c r="BT52" s="16">
        <f>BS52*(1-'Table de mortalité H'!$AC86)</f>
        <v>0.280897330023131</v>
      </c>
      <c r="BU52" s="16">
        <f>BT52*(1-'Table de mortalité H'!$AC86)</f>
        <v>0.28011081749906624</v>
      </c>
      <c r="BV52" s="16">
        <f>BU52*(1-'Table de mortalité H'!$AC86)</f>
        <v>0.27932650721006885</v>
      </c>
      <c r="BW52" s="16">
        <f>BV52*(1-'Table de mortalité H'!$AC86)</f>
        <v>0.27854439298988065</v>
      </c>
      <c r="BX52" s="16">
        <f>BW52*(1-'Table de mortalité H'!$AC86)</f>
        <v>0.27776446868950899</v>
      </c>
      <c r="BY52" s="16">
        <f>BX52*(1-'Table de mortalité H'!$AC86)</f>
        <v>0.27698672817717834</v>
      </c>
      <c r="BZ52" s="16">
        <f>BY52*(1-'Table de mortalité H'!$AC86)</f>
        <v>0.27621116533828222</v>
      </c>
      <c r="CA52" s="16">
        <f>BZ52*(1-'Table de mortalité H'!$AC86)</f>
        <v>0.27543777407533504</v>
      </c>
      <c r="CB52" s="16">
        <f>CA52*(1-'Table de mortalité H'!$AC86)</f>
        <v>0.27466654830792409</v>
      </c>
      <c r="CC52" s="16">
        <f>CB52*(1-'Table de mortalité H'!$AC86)</f>
        <v>0.27389748197266189</v>
      </c>
      <c r="CD52" s="16">
        <f>CC52*(1-'Table de mortalité H'!$AC86)</f>
        <v>0.27313056902313843</v>
      </c>
      <c r="CE52" s="16">
        <f>CD52*(1-'Table de mortalité H'!$AC86)</f>
        <v>0.27236580342987365</v>
      </c>
      <c r="CF52" s="16">
        <f>CE52*(1-'Table de mortalité H'!$AC86)</f>
        <v>0.27160317918026999</v>
      </c>
      <c r="CG52" s="16">
        <f>CF52*(1-'Table de mortalité H'!$AC86)</f>
        <v>0.27084269027856522</v>
      </c>
      <c r="CH52" s="16">
        <f>CG52*(1-'Table de mortalité H'!$AC86)</f>
        <v>0.27008433074578525</v>
      </c>
      <c r="CI52" s="16">
        <f>CH52*(1-'Table de mortalité H'!$AC86)</f>
        <v>0.26932809461969703</v>
      </c>
      <c r="CJ52" s="16">
        <f>CI52*(1-'Table de mortalité H'!$AC86)</f>
        <v>0.2685739759547619</v>
      </c>
      <c r="CK52" s="16">
        <f>CJ52*(1-'Table de mortalité H'!$AC86)</f>
        <v>0.26782196882208859</v>
      </c>
      <c r="CL52" s="16">
        <f>CK52*(1-'Table de mortalité H'!$AC86)</f>
        <v>0.26707206730938671</v>
      </c>
      <c r="CM52" s="16">
        <f>CL52*(1-'Table de mortalité H'!$AC86)</f>
        <v>0.26632426552092042</v>
      </c>
      <c r="CN52" s="16">
        <f>CM52*(1-'Table de mortalité H'!$AC86)</f>
        <v>0.26557855757746185</v>
      </c>
      <c r="CO52" s="16">
        <f>CN52*(1-'Table de mortalité H'!$AC86)</f>
        <v>0.26483493761624494</v>
      </c>
      <c r="CP52" s="16">
        <f>CO52*(1-'Table de mortalité H'!$AC86)</f>
        <v>0.26409339979091945</v>
      </c>
      <c r="CQ52" s="16">
        <f>CP52*(1-'Table de mortalité H'!$AC86)</f>
        <v>0.26335393827150488</v>
      </c>
      <c r="CR52" s="16">
        <f>CQ52*(1-'Table de mortalité H'!$AC86)</f>
        <v>0.26261654724434469</v>
      </c>
      <c r="CS52" s="16">
        <f>CR52*(1-'Table de mortalité H'!$AC86)</f>
        <v>0.26188122091206051</v>
      </c>
      <c r="CT52" s="16">
        <f>CS52*(1-'Table de mortalité H'!$AC86)</f>
        <v>0.26114795349350672</v>
      </c>
      <c r="CU52" s="16">
        <f>CT52*(1-'Table de mortalité H'!$AC86)</f>
        <v>0.26041673922372488</v>
      </c>
      <c r="CV52" s="16">
        <f>CU52*(1-'Table de mortalité H'!$AC86)</f>
        <v>0.25968757235389844</v>
      </c>
      <c r="CW52" s="16">
        <f>CV52*(1-'Table de mortalité H'!$AC86)</f>
        <v>0.2589604471513075</v>
      </c>
      <c r="CX52" s="16">
        <f>CW52*(1-'Table de mortalité H'!$AC86)</f>
        <v>0.25823535789928381</v>
      </c>
      <c r="CY52" s="16">
        <f>CX52*(1-'Table de mortalité H'!$AC86)</f>
        <v>0.25751229889716581</v>
      </c>
      <c r="CZ52" s="16">
        <f>CY52*(1-'Table de mortalité H'!$AC86)</f>
        <v>0.25679126446025374</v>
      </c>
      <c r="DA52" s="16">
        <f>CZ52*(1-'Table de mortalité H'!$AC86)</f>
        <v>0.25607224891976504</v>
      </c>
      <c r="DB52" s="16">
        <f>DA52*(1-'Table de mortalité H'!$AC86)</f>
        <v>0.25535524662278969</v>
      </c>
      <c r="DC52" s="16">
        <f>DB52*(1-'Table de mortalité H'!$AC86)</f>
        <v>0.25464025193224588</v>
      </c>
      <c r="DD52" s="16">
        <f>DC52*(1-'Table de mortalité H'!$AC86)</f>
        <v>0.25392725922683557</v>
      </c>
      <c r="DE52" s="16">
        <f>DD52*(1-'Table de mortalité H'!$AC86)</f>
        <v>0.25321626290100041</v>
      </c>
      <c r="DF52" s="16">
        <f>DE52*(1-'Table de mortalité H'!$AC86)</f>
        <v>0.25250725736487761</v>
      </c>
      <c r="DG52" s="16">
        <f>DF52*(1-'Table de mortalité H'!$AC86)</f>
        <v>0.25180023704425597</v>
      </c>
      <c r="DH52" s="16">
        <f>DG52*(1-'Table de mortalité H'!$AC86)</f>
        <v>0.25109519638053207</v>
      </c>
      <c r="DI52" s="16">
        <f>DH52*(1-'Table de mortalité H'!$AC86)</f>
        <v>0.25039212983066655</v>
      </c>
      <c r="DJ52" s="16">
        <f>DI52*(1-'Table de mortalité H'!$AC86)</f>
        <v>0.24969103186714067</v>
      </c>
      <c r="DK52" s="16">
        <f>DJ52*(1-'Table de mortalité H'!$AC86)</f>
        <v>0.24899189697791269</v>
      </c>
    </row>
    <row r="53" spans="1:115" x14ac:dyDescent="0.2">
      <c r="A53" s="16"/>
      <c r="B53" s="16">
        <v>100</v>
      </c>
      <c r="C53" s="16"/>
      <c r="D53" s="16">
        <f>'Table de mortalité H'!AG87</f>
        <v>0.36810999999999999</v>
      </c>
      <c r="E53" s="16">
        <f>'Table de mortalité H'!AH87</f>
        <v>0.366674371</v>
      </c>
      <c r="F53" s="16">
        <f>'Table de mortalité H'!AI87</f>
        <v>0.36524434095309999</v>
      </c>
      <c r="G53" s="16">
        <f>'Table de mortalité H'!AJ87</f>
        <v>0.36385641245747818</v>
      </c>
      <c r="H53" s="16">
        <f>'Table de mortalité H'!AK87</f>
        <v>0.36251014373138551</v>
      </c>
      <c r="I53" s="16">
        <f>'Table de mortalité H'!AL87</f>
        <v>0.36120510721395249</v>
      </c>
      <c r="J53" s="16">
        <f>'Table de mortalité H'!AM87</f>
        <v>0.35997700984942504</v>
      </c>
      <c r="K53" s="16">
        <f>'Table de mortalité H'!AN87</f>
        <v>0.35878908571692197</v>
      </c>
      <c r="L53" s="16">
        <f>'Table de mortalité H'!AO87</f>
        <v>0.3576768395511995</v>
      </c>
      <c r="M53" s="16">
        <f>'Table de mortalité H'!AP87</f>
        <v>0.3566038090325459</v>
      </c>
      <c r="N53" s="16">
        <f>'Table de mortalité H'!AQ87</f>
        <v>0.35556965798635154</v>
      </c>
      <c r="O53" s="16">
        <f>'Table de mortalité H'!AR87</f>
        <v>0.3546096199097884</v>
      </c>
      <c r="P53" s="16">
        <f>'Table de mortalité H'!AS87</f>
        <v>0.35368763489802291</v>
      </c>
      <c r="Q53" s="16">
        <f>'Table de mortalité H'!AT87</f>
        <v>0.35283878457426765</v>
      </c>
      <c r="R53" s="16">
        <f>'Table de mortalité H'!AU87</f>
        <v>0.35202725536974683</v>
      </c>
      <c r="S53" s="16">
        <f>'Table de mortalité H'!AV87</f>
        <v>0.35125279540793342</v>
      </c>
      <c r="T53" s="16">
        <f>'Table de mortalité H'!AW87</f>
        <v>0.35051516453757675</v>
      </c>
      <c r="U53" s="16">
        <f>'Table de mortalité H'!AX87</f>
        <v>0.34977908269204783</v>
      </c>
      <c r="V53" s="16">
        <f>'Table de mortalité H'!AY87</f>
        <v>0.34907952452666374</v>
      </c>
      <c r="W53" s="16">
        <f>'Table de mortalité H'!AZ87</f>
        <v>0.34838136547761039</v>
      </c>
      <c r="X53" s="16">
        <f>'Table de mortalité H'!BA87</f>
        <v>0.34768460274665519</v>
      </c>
      <c r="Y53" s="16">
        <f>'Table de mortalité H'!BB87</f>
        <v>0.3469892335411619</v>
      </c>
      <c r="Z53" s="16">
        <f>'Table de mortalité H'!BC87</f>
        <v>0.3462952550740796</v>
      </c>
      <c r="AA53" s="16">
        <f>'Table de mortalité H'!BD87</f>
        <v>0.34560266456393146</v>
      </c>
      <c r="AB53" s="16">
        <f>'Table de mortalité H'!BE87</f>
        <v>0.3449114592348036</v>
      </c>
      <c r="AC53" s="16">
        <f>'Table de mortalité H'!BF87</f>
        <v>0.34422163631633401</v>
      </c>
      <c r="AD53" s="16">
        <f>'Table de mortalité H'!BG87</f>
        <v>0.34353319304370133</v>
      </c>
      <c r="AE53" s="16">
        <f>'Table de mortalité H'!BH87</f>
        <v>0.34284612665761394</v>
      </c>
      <c r="AF53" s="16">
        <f>'Table de mortalité H'!BI87</f>
        <v>0.34216043440429872</v>
      </c>
      <c r="AG53" s="16">
        <f>AF53*(1-'Table de mortalité H'!$AC87)</f>
        <v>0.34147611353549012</v>
      </c>
      <c r="AH53" s="16">
        <f>AG53*(1-'Table de mortalité H'!$AC87)</f>
        <v>0.34079316130841913</v>
      </c>
      <c r="AI53" s="16">
        <f>AH53*(1-'Table de mortalité H'!$AC87)</f>
        <v>0.3401115749858023</v>
      </c>
      <c r="AJ53" s="16">
        <f>AI53*(1-'Table de mortalité H'!$AC87)</f>
        <v>0.33943135183583067</v>
      </c>
      <c r="AK53" s="16">
        <f>AJ53*(1-'Table de mortalité H'!$AC87)</f>
        <v>0.338752489132159</v>
      </c>
      <c r="AL53" s="16">
        <f>AK53*(1-'Table de mortalité H'!$AC87)</f>
        <v>0.3380749841538947</v>
      </c>
      <c r="AM53" s="16">
        <f>AL53*(1-'Table de mortalité H'!$AC87)</f>
        <v>0.33739883418558692</v>
      </c>
      <c r="AN53" s="16">
        <f>AM53*(1-'Table de mortalité H'!$AC87)</f>
        <v>0.33672403651721572</v>
      </c>
      <c r="AO53" s="16">
        <f>AN53*(1-'Table de mortalité H'!$AC87)</f>
        <v>0.33605058844418129</v>
      </c>
      <c r="AP53" s="16">
        <f>AO53*(1-'Table de mortalité H'!$AC87)</f>
        <v>0.33537848726729291</v>
      </c>
      <c r="AQ53" s="16">
        <f>AP53*(1-'Table de mortalité H'!$AC87)</f>
        <v>0.33470773029275835</v>
      </c>
      <c r="AR53" s="16">
        <f>AQ53*(1-'Table de mortalité H'!$AC87)</f>
        <v>0.33403831483217283</v>
      </c>
      <c r="AS53" s="16">
        <f>AR53*(1-'Table de mortalité H'!$AC87)</f>
        <v>0.3333702382025085</v>
      </c>
      <c r="AT53" s="16">
        <f>AS53*(1-'Table de mortalité H'!$AC87)</f>
        <v>0.33270349772610347</v>
      </c>
      <c r="AU53" s="16">
        <f>AT53*(1-'Table de mortalité H'!$AC87)</f>
        <v>0.33203809073065127</v>
      </c>
      <c r="AV53" s="16">
        <f>AU53*(1-'Table de mortalité H'!$AC87)</f>
        <v>0.33137401454918997</v>
      </c>
      <c r="AW53" s="16">
        <f>AV53*(1-'Table de mortalité H'!$AC87)</f>
        <v>0.33071126652009158</v>
      </c>
      <c r="AX53" s="16">
        <f>AW53*(1-'Table de mortalité H'!$AC87)</f>
        <v>0.33004984398705139</v>
      </c>
      <c r="AY53" s="16">
        <f>AX53*(1-'Table de mortalité H'!$AC87)</f>
        <v>0.3293897442990773</v>
      </c>
      <c r="AZ53" s="16">
        <f>AY53*(1-'Table de mortalité H'!$AC87)</f>
        <v>0.32873096481047914</v>
      </c>
      <c r="BA53" s="16">
        <f>AZ53*(1-'Table de mortalité H'!$AC87)</f>
        <v>0.32807350288085818</v>
      </c>
      <c r="BB53" s="16">
        <f>BA53*(1-'Table de mortalité H'!$AC87)</f>
        <v>0.32741735587509646</v>
      </c>
      <c r="BC53" s="16">
        <f>BB53*(1-'Table de mortalité H'!$AC87)</f>
        <v>0.32676252116334625</v>
      </c>
      <c r="BD53" s="16">
        <f>BC53*(1-'Table de mortalité H'!$AC87)</f>
        <v>0.32610899612101957</v>
      </c>
      <c r="BE53" s="16">
        <f>BD53*(1-'Table de mortalité H'!$AC87)</f>
        <v>0.32545677812877755</v>
      </c>
      <c r="BF53" s="16">
        <f>BE53*(1-'Table de mortalité H'!$AC87)</f>
        <v>0.32480586457251998</v>
      </c>
      <c r="BG53" s="16">
        <f>BF53*(1-'Table de mortalité H'!$AC87)</f>
        <v>0.32415625284337496</v>
      </c>
      <c r="BH53" s="16">
        <f>BG53*(1-'Table de mortalité H'!$AC87)</f>
        <v>0.3235079403376882</v>
      </c>
      <c r="BI53" s="16">
        <f>BH53*(1-'Table de mortalité H'!$AC87)</f>
        <v>0.32286092445701281</v>
      </c>
      <c r="BJ53" s="16">
        <f>BI53*(1-'Table de mortalité H'!$AC87)</f>
        <v>0.32221520260809877</v>
      </c>
      <c r="BK53" s="16">
        <f>BJ53*(1-'Table de mortalité H'!$AC87)</f>
        <v>0.32157077220288255</v>
      </c>
      <c r="BL53" s="16">
        <f>BK53*(1-'Table de mortalité H'!$AC87)</f>
        <v>0.32092763065847679</v>
      </c>
      <c r="BM53" s="16">
        <f>BL53*(1-'Table de mortalité H'!$AC87)</f>
        <v>0.32028577539715986</v>
      </c>
      <c r="BN53" s="16">
        <f>BM53*(1-'Table de mortalité H'!$AC87)</f>
        <v>0.31964520384636552</v>
      </c>
      <c r="BO53" s="16">
        <f>BN53*(1-'Table de mortalité H'!$AC87)</f>
        <v>0.31900591343867279</v>
      </c>
      <c r="BP53" s="16">
        <f>BO53*(1-'Table de mortalité H'!$AC87)</f>
        <v>0.31836790161179546</v>
      </c>
      <c r="BQ53" s="16">
        <f>BP53*(1-'Table de mortalité H'!$AC87)</f>
        <v>0.31773116580857186</v>
      </c>
      <c r="BR53" s="16">
        <f>BQ53*(1-'Table de mortalité H'!$AC87)</f>
        <v>0.3170957034769547</v>
      </c>
      <c r="BS53" s="16">
        <f>BR53*(1-'Table de mortalité H'!$AC87)</f>
        <v>0.31646151207000078</v>
      </c>
      <c r="BT53" s="16">
        <f>BS53*(1-'Table de mortalité H'!$AC87)</f>
        <v>0.31582858904586081</v>
      </c>
      <c r="BU53" s="16">
        <f>BT53*(1-'Table de mortalité H'!$AC87)</f>
        <v>0.31519693186776909</v>
      </c>
      <c r="BV53" s="16">
        <f>BU53*(1-'Table de mortalité H'!$AC87)</f>
        <v>0.31456653800403356</v>
      </c>
      <c r="BW53" s="16">
        <f>BV53*(1-'Table de mortalité H'!$AC87)</f>
        <v>0.31393740492802547</v>
      </c>
      <c r="BX53" s="16">
        <f>BW53*(1-'Table de mortalité H'!$AC87)</f>
        <v>0.31330953011816942</v>
      </c>
      <c r="BY53" s="16">
        <f>BX53*(1-'Table de mortalité H'!$AC87)</f>
        <v>0.31268291105793306</v>
      </c>
      <c r="BZ53" s="16">
        <f>BY53*(1-'Table de mortalité H'!$AC87)</f>
        <v>0.31205754523581719</v>
      </c>
      <c r="CA53" s="16">
        <f>BZ53*(1-'Table de mortalité H'!$AC87)</f>
        <v>0.31143343014534558</v>
      </c>
      <c r="CB53" s="16">
        <f>CA53*(1-'Table de mortalité H'!$AC87)</f>
        <v>0.31081056328505491</v>
      </c>
      <c r="CC53" s="16">
        <f>CB53*(1-'Table de mortalité H'!$AC87)</f>
        <v>0.3101889421584848</v>
      </c>
      <c r="CD53" s="16">
        <f>CC53*(1-'Table de mortalité H'!$AC87)</f>
        <v>0.30956856427416785</v>
      </c>
      <c r="CE53" s="16">
        <f>CD53*(1-'Table de mortalité H'!$AC87)</f>
        <v>0.30894942714561952</v>
      </c>
      <c r="CF53" s="16">
        <f>CE53*(1-'Table de mortalité H'!$AC87)</f>
        <v>0.30833152829132826</v>
      </c>
      <c r="CG53" s="16">
        <f>CF53*(1-'Table de mortalité H'!$AC87)</f>
        <v>0.30771486523474562</v>
      </c>
      <c r="CH53" s="16">
        <f>CG53*(1-'Table de mortalité H'!$AC87)</f>
        <v>0.3070994355042761</v>
      </c>
      <c r="CI53" s="16">
        <f>CH53*(1-'Table de mortalité H'!$AC87)</f>
        <v>0.30648523663326754</v>
      </c>
      <c r="CJ53" s="16">
        <f>CI53*(1-'Table de mortalité H'!$AC87)</f>
        <v>0.30587226616000102</v>
      </c>
      <c r="CK53" s="16">
        <f>CJ53*(1-'Table de mortalité H'!$AC87)</f>
        <v>0.30526052162768103</v>
      </c>
      <c r="CL53" s="16">
        <f>CK53*(1-'Table de mortalité H'!$AC87)</f>
        <v>0.30465000058442565</v>
      </c>
      <c r="CM53" s="16">
        <f>CL53*(1-'Table de mortalité H'!$AC87)</f>
        <v>0.30404070058325677</v>
      </c>
      <c r="CN53" s="16">
        <f>CM53*(1-'Table de mortalité H'!$AC87)</f>
        <v>0.30343261918209025</v>
      </c>
      <c r="CO53" s="16">
        <f>CN53*(1-'Table de mortalité H'!$AC87)</f>
        <v>0.30282575394372607</v>
      </c>
      <c r="CP53" s="16">
        <f>CO53*(1-'Table de mortalité H'!$AC87)</f>
        <v>0.30222010243583863</v>
      </c>
      <c r="CQ53" s="16">
        <f>CP53*(1-'Table de mortalité H'!$AC87)</f>
        <v>0.30161566223096697</v>
      </c>
      <c r="CR53" s="16">
        <f>CQ53*(1-'Table de mortalité H'!$AC87)</f>
        <v>0.30101243090650504</v>
      </c>
      <c r="CS53" s="16">
        <f>CR53*(1-'Table de mortalité H'!$AC87)</f>
        <v>0.30041040604469205</v>
      </c>
      <c r="CT53" s="16">
        <f>CS53*(1-'Table de mortalité H'!$AC87)</f>
        <v>0.29980958523260265</v>
      </c>
      <c r="CU53" s="16">
        <f>CT53*(1-'Table de mortalité H'!$AC87)</f>
        <v>0.29920996606213746</v>
      </c>
      <c r="CV53" s="16">
        <f>CU53*(1-'Table de mortalité H'!$AC87)</f>
        <v>0.29861154613001317</v>
      </c>
      <c r="CW53" s="16">
        <f>CV53*(1-'Table de mortalité H'!$AC87)</f>
        <v>0.29801432303775316</v>
      </c>
      <c r="CX53" s="16">
        <f>CW53*(1-'Table de mortalité H'!$AC87)</f>
        <v>0.29741829439167766</v>
      </c>
      <c r="CY53" s="16">
        <f>CX53*(1-'Table de mortalité H'!$AC87)</f>
        <v>0.29682345780289432</v>
      </c>
      <c r="CZ53" s="16">
        <f>CY53*(1-'Table de mortalité H'!$AC87)</f>
        <v>0.2962298108872885</v>
      </c>
      <c r="DA53" s="16">
        <f>CZ53*(1-'Table de mortalité H'!$AC87)</f>
        <v>0.29563735126551394</v>
      </c>
      <c r="DB53" s="16">
        <f>DA53*(1-'Table de mortalité H'!$AC87)</f>
        <v>0.29504607656298293</v>
      </c>
      <c r="DC53" s="16">
        <f>DB53*(1-'Table de mortalité H'!$AC87)</f>
        <v>0.29445598440985699</v>
      </c>
      <c r="DD53" s="16">
        <f>DC53*(1-'Table de mortalité H'!$AC87)</f>
        <v>0.29386707244103727</v>
      </c>
      <c r="DE53" s="16">
        <f>DD53*(1-'Table de mortalité H'!$AC87)</f>
        <v>0.29327933829615521</v>
      </c>
      <c r="DF53" s="16">
        <f>DE53*(1-'Table de mortalité H'!$AC87)</f>
        <v>0.29269277961956292</v>
      </c>
      <c r="DG53" s="16">
        <f>DF53*(1-'Table de mortalité H'!$AC87)</f>
        <v>0.29210739406032377</v>
      </c>
      <c r="DH53" s="16">
        <f>DG53*(1-'Table de mortalité H'!$AC87)</f>
        <v>0.29152317927220311</v>
      </c>
      <c r="DI53" s="16">
        <f>DH53*(1-'Table de mortalité H'!$AC87)</f>
        <v>0.29094013291365872</v>
      </c>
      <c r="DJ53" s="16">
        <f>DI53*(1-'Table de mortalité H'!$AC87)</f>
        <v>0.29035825264783138</v>
      </c>
      <c r="DK53" s="16">
        <f>DJ53*(1-'Table de mortalité H'!$AC87)</f>
        <v>0.28977753614253571</v>
      </c>
    </row>
    <row r="54" spans="1:115" x14ac:dyDescent="0.2">
      <c r="A54" s="16"/>
      <c r="B54" s="16">
        <v>101</v>
      </c>
      <c r="C54" s="16"/>
      <c r="D54" s="16">
        <f>'Table de mortalité H'!AG88</f>
        <v>0.39</v>
      </c>
      <c r="E54" s="16">
        <f>'Table de mortalité H'!AH88</f>
        <v>0.38875200000000004</v>
      </c>
      <c r="F54" s="16">
        <f>'Table de mortalité H'!AI88</f>
        <v>0.38754686880000005</v>
      </c>
      <c r="G54" s="16">
        <f>'Table de mortalité H'!AJ88</f>
        <v>0.38638422819360008</v>
      </c>
      <c r="H54" s="16">
        <f>'Table de mortalité H'!AK88</f>
        <v>0.3852250755090193</v>
      </c>
      <c r="I54" s="16">
        <f>'Table de mortalité H'!AL88</f>
        <v>0.38410792279004313</v>
      </c>
      <c r="J54" s="16">
        <f>'Table de mortalité H'!AM88</f>
        <v>0.38307083139851</v>
      </c>
      <c r="K54" s="16">
        <f>'Table de mortalité H'!AN88</f>
        <v>0.38207484723687385</v>
      </c>
      <c r="L54" s="16">
        <f>'Table de mortalité H'!AO88</f>
        <v>0.38111966011878168</v>
      </c>
      <c r="M54" s="16">
        <f>'Table de mortalité H'!AP88</f>
        <v>0.38020497293449662</v>
      </c>
      <c r="N54" s="16">
        <f>'Table de mortalité H'!AQ88</f>
        <v>0.3793305014967473</v>
      </c>
      <c r="O54" s="16">
        <f>'Table de mortalité H'!AR88</f>
        <v>0.37849597439345445</v>
      </c>
      <c r="P54" s="16">
        <f>'Table de mortalité H'!AS88</f>
        <v>0.37770113284722817</v>
      </c>
      <c r="Q54" s="16">
        <f>'Table de mortalité H'!AT88</f>
        <v>0.37698350069481845</v>
      </c>
      <c r="R54" s="16">
        <f>'Table de mortalité H'!AU88</f>
        <v>0.37630493039356777</v>
      </c>
      <c r="S54" s="16">
        <f>'Table de mortalité H'!AV88</f>
        <v>0.37562758151885933</v>
      </c>
      <c r="T54" s="16">
        <f>'Table de mortalité H'!AW88</f>
        <v>0.37498901463027728</v>
      </c>
      <c r="U54" s="16">
        <f>'Table de mortalité H'!AX88</f>
        <v>0.37438903220686881</v>
      </c>
      <c r="V54" s="16">
        <f>'Table de mortalité H'!AY88</f>
        <v>0.37379000975533783</v>
      </c>
      <c r="W54" s="16">
        <f>'Table de mortalité H'!AZ88</f>
        <v>0.37319194573972925</v>
      </c>
      <c r="X54" s="16">
        <f>'Table de mortalité H'!BA88</f>
        <v>0.37259483862654569</v>
      </c>
      <c r="Y54" s="16">
        <f>'Table de mortalité H'!BB88</f>
        <v>0.37199868688474319</v>
      </c>
      <c r="Z54" s="16">
        <f>'Table de mortalité H'!BC88</f>
        <v>0.37140348898572756</v>
      </c>
      <c r="AA54" s="16">
        <f>'Table de mortalité H'!BD88</f>
        <v>0.37080924340335036</v>
      </c>
      <c r="AB54" s="16">
        <f>'Table de mortalité H'!BE88</f>
        <v>0.370215948613905</v>
      </c>
      <c r="AC54" s="16">
        <f>'Table de mortalité H'!BF88</f>
        <v>0.36962360309612274</v>
      </c>
      <c r="AD54" s="16">
        <f>'Table de mortalité H'!BG88</f>
        <v>0.36903220533116893</v>
      </c>
      <c r="AE54" s="16">
        <f>'Table de mortalité H'!BH88</f>
        <v>0.36844175380263905</v>
      </c>
      <c r="AF54" s="16">
        <f>'Table de mortalité H'!BI88</f>
        <v>0.36785224699655483</v>
      </c>
      <c r="AG54" s="16">
        <f>AF54*(1-'Table de mortalité H'!$AC88)</f>
        <v>0.36726368340136034</v>
      </c>
      <c r="AH54" s="16">
        <f>AG54*(1-'Table de mortalité H'!$AC88)</f>
        <v>0.36667606150791815</v>
      </c>
      <c r="AI54" s="16">
        <f>AH54*(1-'Table de mortalité H'!$AC88)</f>
        <v>0.36608937980950546</v>
      </c>
      <c r="AJ54" s="16">
        <f>AI54*(1-'Table de mortalité H'!$AC88)</f>
        <v>0.36550363680181025</v>
      </c>
      <c r="AK54" s="16">
        <f>AJ54*(1-'Table de mortalité H'!$AC88)</f>
        <v>0.36491883098292732</v>
      </c>
      <c r="AL54" s="16">
        <f>AK54*(1-'Table de mortalité H'!$AC88)</f>
        <v>0.36433496085335459</v>
      </c>
      <c r="AM54" s="16">
        <f>AL54*(1-'Table de mortalité H'!$AC88)</f>
        <v>0.36375202491598924</v>
      </c>
      <c r="AN54" s="16">
        <f>AM54*(1-'Table de mortalité H'!$AC88)</f>
        <v>0.36317002167612361</v>
      </c>
      <c r="AO54" s="16">
        <f>AN54*(1-'Table de mortalité H'!$AC88)</f>
        <v>0.36258894964144178</v>
      </c>
      <c r="AP54" s="16">
        <f>AO54*(1-'Table de mortalité H'!$AC88)</f>
        <v>0.36200880732201546</v>
      </c>
      <c r="AQ54" s="16">
        <f>AP54*(1-'Table de mortalité H'!$AC88)</f>
        <v>0.36142959323030022</v>
      </c>
      <c r="AR54" s="16">
        <f>AQ54*(1-'Table de mortalité H'!$AC88)</f>
        <v>0.36085130588113173</v>
      </c>
      <c r="AS54" s="16">
        <f>AR54*(1-'Table de mortalité H'!$AC88)</f>
        <v>0.3602739437917219</v>
      </c>
      <c r="AT54" s="16">
        <f>AS54*(1-'Table de mortalité H'!$AC88)</f>
        <v>0.35969750548165513</v>
      </c>
      <c r="AU54" s="16">
        <f>AT54*(1-'Table de mortalité H'!$AC88)</f>
        <v>0.35912198947288448</v>
      </c>
      <c r="AV54" s="16">
        <f>AU54*(1-'Table de mortalité H'!$AC88)</f>
        <v>0.35854739428972787</v>
      </c>
      <c r="AW54" s="16">
        <f>AV54*(1-'Table de mortalité H'!$AC88)</f>
        <v>0.35797371845886428</v>
      </c>
      <c r="AX54" s="16">
        <f>AW54*(1-'Table de mortalité H'!$AC88)</f>
        <v>0.35740096050933007</v>
      </c>
      <c r="AY54" s="16">
        <f>AX54*(1-'Table de mortalité H'!$AC88)</f>
        <v>0.35682911897251512</v>
      </c>
      <c r="AZ54" s="16">
        <f>AY54*(1-'Table de mortalité H'!$AC88)</f>
        <v>0.35625819238215911</v>
      </c>
      <c r="BA54" s="16">
        <f>AZ54*(1-'Table de mortalité H'!$AC88)</f>
        <v>0.35568817927434765</v>
      </c>
      <c r="BB54" s="16">
        <f>BA54*(1-'Table de mortalité H'!$AC88)</f>
        <v>0.35511907818750865</v>
      </c>
      <c r="BC54" s="16">
        <f>BB54*(1-'Table de mortalité H'!$AC88)</f>
        <v>0.35455088766240861</v>
      </c>
      <c r="BD54" s="16">
        <f>BC54*(1-'Table de mortalité H'!$AC88)</f>
        <v>0.35398360624214875</v>
      </c>
      <c r="BE54" s="16">
        <f>BD54*(1-'Table de mortalité H'!$AC88)</f>
        <v>0.35341723247216128</v>
      </c>
      <c r="BF54" s="16">
        <f>BE54*(1-'Table de mortalité H'!$AC88)</f>
        <v>0.35285176490020581</v>
      </c>
      <c r="BG54" s="16">
        <f>BF54*(1-'Table de mortalité H'!$AC88)</f>
        <v>0.35228720207636549</v>
      </c>
      <c r="BH54" s="16">
        <f>BG54*(1-'Table de mortalité H'!$AC88)</f>
        <v>0.35172354255304328</v>
      </c>
      <c r="BI54" s="16">
        <f>BH54*(1-'Table de mortalité H'!$AC88)</f>
        <v>0.35116078488495839</v>
      </c>
      <c r="BJ54" s="16">
        <f>BI54*(1-'Table de mortalité H'!$AC88)</f>
        <v>0.35059892762914247</v>
      </c>
      <c r="BK54" s="16">
        <f>BJ54*(1-'Table de mortalité H'!$AC88)</f>
        <v>0.35003796934493581</v>
      </c>
      <c r="BL54" s="16">
        <f>BK54*(1-'Table de mortalité H'!$AC88)</f>
        <v>0.34947790859398387</v>
      </c>
      <c r="BM54" s="16">
        <f>BL54*(1-'Table de mortalité H'!$AC88)</f>
        <v>0.34891874394023348</v>
      </c>
      <c r="BN54" s="16">
        <f>BM54*(1-'Table de mortalité H'!$AC88)</f>
        <v>0.34836047394992908</v>
      </c>
      <c r="BO54" s="16">
        <f>BN54*(1-'Table de mortalité H'!$AC88)</f>
        <v>0.34780309719160918</v>
      </c>
      <c r="BP54" s="16">
        <f>BO54*(1-'Table de mortalité H'!$AC88)</f>
        <v>0.34724661223610259</v>
      </c>
      <c r="BQ54" s="16">
        <f>BP54*(1-'Table de mortalité H'!$AC88)</f>
        <v>0.34669101765652482</v>
      </c>
      <c r="BR54" s="16">
        <f>BQ54*(1-'Table de mortalité H'!$AC88)</f>
        <v>0.34613631202827438</v>
      </c>
      <c r="BS54" s="16">
        <f>BR54*(1-'Table de mortalité H'!$AC88)</f>
        <v>0.34558249392902912</v>
      </c>
      <c r="BT54" s="16">
        <f>BS54*(1-'Table de mortalité H'!$AC88)</f>
        <v>0.34502956193874268</v>
      </c>
      <c r="BU54" s="16">
        <f>BT54*(1-'Table de mortalité H'!$AC88)</f>
        <v>0.34447751463964066</v>
      </c>
      <c r="BV54" s="16">
        <f>BU54*(1-'Table de mortalité H'!$AC88)</f>
        <v>0.34392635061621724</v>
      </c>
      <c r="BW54" s="16">
        <f>BV54*(1-'Table de mortalité H'!$AC88)</f>
        <v>0.34337606845523128</v>
      </c>
      <c r="BX54" s="16">
        <f>BW54*(1-'Table de mortalité H'!$AC88)</f>
        <v>0.34282666674570289</v>
      </c>
      <c r="BY54" s="16">
        <f>BX54*(1-'Table de mortalité H'!$AC88)</f>
        <v>0.34227814407890977</v>
      </c>
      <c r="BZ54" s="16">
        <f>BY54*(1-'Table de mortalité H'!$AC88)</f>
        <v>0.34173049904838348</v>
      </c>
      <c r="CA54" s="16">
        <f>BZ54*(1-'Table de mortalité H'!$AC88)</f>
        <v>0.34118373024990606</v>
      </c>
      <c r="CB54" s="16">
        <f>CA54*(1-'Table de mortalité H'!$AC88)</f>
        <v>0.34063783628150618</v>
      </c>
      <c r="CC54" s="16">
        <f>CB54*(1-'Table de mortalité H'!$AC88)</f>
        <v>0.34009281574345573</v>
      </c>
      <c r="CD54" s="16">
        <f>CC54*(1-'Table de mortalité H'!$AC88)</f>
        <v>0.33954866723826621</v>
      </c>
      <c r="CE54" s="16">
        <f>CD54*(1-'Table de mortalité H'!$AC88)</f>
        <v>0.33900538937068497</v>
      </c>
      <c r="CF54" s="16">
        <f>CE54*(1-'Table de mortalité H'!$AC88)</f>
        <v>0.33846298074769188</v>
      </c>
      <c r="CG54" s="16">
        <f>CF54*(1-'Table de mortalité H'!$AC88)</f>
        <v>0.33792143997849555</v>
      </c>
      <c r="CH54" s="16">
        <f>CG54*(1-'Table de mortalité H'!$AC88)</f>
        <v>0.33738076567452996</v>
      </c>
      <c r="CI54" s="16">
        <f>CH54*(1-'Table de mortalité H'!$AC88)</f>
        <v>0.33684095644945067</v>
      </c>
      <c r="CJ54" s="16">
        <f>CI54*(1-'Table de mortalité H'!$AC88)</f>
        <v>0.33630201091913153</v>
      </c>
      <c r="CK54" s="16">
        <f>CJ54*(1-'Table de mortalité H'!$AC88)</f>
        <v>0.33576392770166091</v>
      </c>
      <c r="CL54" s="16">
        <f>CK54*(1-'Table de mortalité H'!$AC88)</f>
        <v>0.33522670541733823</v>
      </c>
      <c r="CM54" s="16">
        <f>CL54*(1-'Table de mortalité H'!$AC88)</f>
        <v>0.33469034268867048</v>
      </c>
      <c r="CN54" s="16">
        <f>CM54*(1-'Table de mortalité H'!$AC88)</f>
        <v>0.33415483814036862</v>
      </c>
      <c r="CO54" s="16">
        <f>CN54*(1-'Table de mortalité H'!$AC88)</f>
        <v>0.33362019039934399</v>
      </c>
      <c r="CP54" s="16">
        <f>CO54*(1-'Table de mortalité H'!$AC88)</f>
        <v>0.33308639809470503</v>
      </c>
      <c r="CQ54" s="16">
        <f>CP54*(1-'Table de mortalité H'!$AC88)</f>
        <v>0.33255345985775348</v>
      </c>
      <c r="CR54" s="16">
        <f>CQ54*(1-'Table de mortalité H'!$AC88)</f>
        <v>0.33202137432198103</v>
      </c>
      <c r="CS54" s="16">
        <f>CR54*(1-'Table de mortalité H'!$AC88)</f>
        <v>0.33149014012306582</v>
      </c>
      <c r="CT54" s="16">
        <f>CS54*(1-'Table de mortalité H'!$AC88)</f>
        <v>0.33095975589886889</v>
      </c>
      <c r="CU54" s="16">
        <f>CT54*(1-'Table de mortalité H'!$AC88)</f>
        <v>0.3304302202894307</v>
      </c>
      <c r="CV54" s="16">
        <f>CU54*(1-'Table de mortalité H'!$AC88)</f>
        <v>0.32990153193696758</v>
      </c>
      <c r="CW54" s="16">
        <f>CV54*(1-'Table de mortalité H'!$AC88)</f>
        <v>0.32937368948586843</v>
      </c>
      <c r="CX54" s="16">
        <f>CW54*(1-'Table de mortalité H'!$AC88)</f>
        <v>0.32884669158269103</v>
      </c>
      <c r="CY54" s="16">
        <f>CX54*(1-'Table de mortalité H'!$AC88)</f>
        <v>0.3283205368761587</v>
      </c>
      <c r="CZ54" s="16">
        <f>CY54*(1-'Table de mortalité H'!$AC88)</f>
        <v>0.32779522401715683</v>
      </c>
      <c r="DA54" s="16">
        <f>CZ54*(1-'Table de mortalité H'!$AC88)</f>
        <v>0.32727075165872938</v>
      </c>
      <c r="DB54" s="16">
        <f>DA54*(1-'Table de mortalité H'!$AC88)</f>
        <v>0.3267471184560754</v>
      </c>
      <c r="DC54" s="16">
        <f>DB54*(1-'Table de mortalité H'!$AC88)</f>
        <v>0.32622432306654564</v>
      </c>
      <c r="DD54" s="16">
        <f>DC54*(1-'Table de mortalité H'!$AC88)</f>
        <v>0.32570236414963916</v>
      </c>
      <c r="DE54" s="16">
        <f>DD54*(1-'Table de mortalité H'!$AC88)</f>
        <v>0.32518124036699975</v>
      </c>
      <c r="DF54" s="16">
        <f>DE54*(1-'Table de mortalité H'!$AC88)</f>
        <v>0.32466095038241255</v>
      </c>
      <c r="DG54" s="16">
        <f>DF54*(1-'Table de mortalité H'!$AC88)</f>
        <v>0.32414149286180066</v>
      </c>
      <c r="DH54" s="16">
        <f>DG54*(1-'Table de mortalité H'!$AC88)</f>
        <v>0.32362286647322175</v>
      </c>
      <c r="DI54" s="16">
        <f>DH54*(1-'Table de mortalité H'!$AC88)</f>
        <v>0.3231050698868646</v>
      </c>
      <c r="DJ54" s="16">
        <f>DI54*(1-'Table de mortalité H'!$AC88)</f>
        <v>0.3225881017750456</v>
      </c>
      <c r="DK54" s="16">
        <f>DJ54*(1-'Table de mortalité H'!$AC88)</f>
        <v>0.32207196081220552</v>
      </c>
    </row>
    <row r="55" spans="1:115" x14ac:dyDescent="0.2">
      <c r="A55" s="16"/>
      <c r="B55" s="16">
        <v>102</v>
      </c>
      <c r="C55" s="16"/>
      <c r="D55" s="16">
        <f>'Table de mortalité H'!AG89</f>
        <v>0.41191</v>
      </c>
      <c r="E55" s="16">
        <f>'Table de mortalité H'!AH89</f>
        <v>0.41092141600000004</v>
      </c>
      <c r="F55" s="16">
        <f>'Table de mortalité H'!AI89</f>
        <v>0.40997629674320007</v>
      </c>
      <c r="G55" s="16">
        <f>'Table de mortalité H'!AJ89</f>
        <v>0.40903335126069074</v>
      </c>
      <c r="H55" s="16">
        <f>'Table de mortalité H'!AK89</f>
        <v>0.40813347788791721</v>
      </c>
      <c r="I55" s="16">
        <f>'Table de mortalité H'!AL89</f>
        <v>0.40727639758435258</v>
      </c>
      <c r="J55" s="16">
        <f>'Table de mortalité H'!AM89</f>
        <v>0.40642111714942541</v>
      </c>
      <c r="K55" s="16">
        <f>'Table de mortalité H'!AN89</f>
        <v>0.40560827491512658</v>
      </c>
      <c r="L55" s="16">
        <f>'Table de mortalité H'!AO89</f>
        <v>0.40483761919278782</v>
      </c>
      <c r="M55" s="16">
        <f>'Table de mortalité H'!AP89</f>
        <v>0.4041089114782408</v>
      </c>
      <c r="N55" s="16">
        <f>'Table de mortalité H'!AQ89</f>
        <v>0.40342192632872775</v>
      </c>
      <c r="O55" s="16">
        <f>'Table de mortalité H'!AR89</f>
        <v>0.40277645124660177</v>
      </c>
      <c r="P55" s="16">
        <f>'Table de mortalité H'!AS89</f>
        <v>0.40217228656973192</v>
      </c>
      <c r="Q55" s="16">
        <f>'Table de mortalité H'!AT89</f>
        <v>0.40156902813987733</v>
      </c>
      <c r="R55" s="16">
        <f>'Table de mortalité H'!AU89</f>
        <v>0.4010068315004815</v>
      </c>
      <c r="S55" s="16">
        <f>'Table de mortalité H'!AV89</f>
        <v>0.40048552261953091</v>
      </c>
      <c r="T55" s="16">
        <f>'Table de mortalité H'!AW89</f>
        <v>0.39996489144012554</v>
      </c>
      <c r="U55" s="16">
        <f>'Table de mortalité H'!AX89</f>
        <v>0.39948493357039738</v>
      </c>
      <c r="V55" s="16">
        <f>'Table de mortalité H'!AY89</f>
        <v>0.39900555165011292</v>
      </c>
      <c r="W55" s="16">
        <f>'Table de mortalité H'!AZ89</f>
        <v>0.39852674498813279</v>
      </c>
      <c r="X55" s="16">
        <f>'Table de mortalité H'!BA89</f>
        <v>0.39804851289414706</v>
      </c>
      <c r="Y55" s="16">
        <f>'Table de mortalité H'!BB89</f>
        <v>0.39757085467867409</v>
      </c>
      <c r="Z55" s="16">
        <f>'Table de mortalité H'!BC89</f>
        <v>0.3970937696530597</v>
      </c>
      <c r="AA55" s="16">
        <f>'Table de mortalité H'!BD89</f>
        <v>0.39661725712947604</v>
      </c>
      <c r="AB55" s="16">
        <f>'Table de mortalité H'!BE89</f>
        <v>0.39614131642092065</v>
      </c>
      <c r="AC55" s="16">
        <f>'Table de mortalité H'!BF89</f>
        <v>0.39566594684121553</v>
      </c>
      <c r="AD55" s="16">
        <f>'Table de mortalité H'!BG89</f>
        <v>0.39519114770500607</v>
      </c>
      <c r="AE55" s="16">
        <f>'Table de mortalité H'!BH89</f>
        <v>0.39471691832776007</v>
      </c>
      <c r="AF55" s="16">
        <f>'Table de mortalité H'!BI89</f>
        <v>0.39424325802576676</v>
      </c>
      <c r="AG55" s="16">
        <f>AF55*(1-'Table de mortalité H'!$AC89)</f>
        <v>0.39377016611613586</v>
      </c>
      <c r="AH55" s="16">
        <f>AG55*(1-'Table de mortalité H'!$AC89)</f>
        <v>0.3932976419167965</v>
      </c>
      <c r="AI55" s="16">
        <f>AH55*(1-'Table de mortalité H'!$AC89)</f>
        <v>0.39282568474649637</v>
      </c>
      <c r="AJ55" s="16">
        <f>AI55*(1-'Table de mortalité H'!$AC89)</f>
        <v>0.39235429392480059</v>
      </c>
      <c r="AK55" s="16">
        <f>AJ55*(1-'Table de mortalité H'!$AC89)</f>
        <v>0.39188346877209085</v>
      </c>
      <c r="AL55" s="16">
        <f>AK55*(1-'Table de mortalité H'!$AC89)</f>
        <v>0.39141320860956436</v>
      </c>
      <c r="AM55" s="16">
        <f>AL55*(1-'Table de mortalité H'!$AC89)</f>
        <v>0.39094351275923289</v>
      </c>
      <c r="AN55" s="16">
        <f>AM55*(1-'Table de mortalité H'!$AC89)</f>
        <v>0.39047438054392181</v>
      </c>
      <c r="AO55" s="16">
        <f>AN55*(1-'Table de mortalité H'!$AC89)</f>
        <v>0.39000581128726913</v>
      </c>
      <c r="AP55" s="16">
        <f>AO55*(1-'Table de mortalité H'!$AC89)</f>
        <v>0.38953780431372442</v>
      </c>
      <c r="AQ55" s="16">
        <f>AP55*(1-'Table de mortalité H'!$AC89)</f>
        <v>0.38907035894854797</v>
      </c>
      <c r="AR55" s="16">
        <f>AQ55*(1-'Table de mortalité H'!$AC89)</f>
        <v>0.38860347451780974</v>
      </c>
      <c r="AS55" s="16">
        <f>AR55*(1-'Table de mortalité H'!$AC89)</f>
        <v>0.38813715034838836</v>
      </c>
      <c r="AT55" s="16">
        <f>AS55*(1-'Table de mortalité H'!$AC89)</f>
        <v>0.38767138576797028</v>
      </c>
      <c r="AU55" s="16">
        <f>AT55*(1-'Table de mortalité H'!$AC89)</f>
        <v>0.3872061801050487</v>
      </c>
      <c r="AV55" s="16">
        <f>AU55*(1-'Table de mortalité H'!$AC89)</f>
        <v>0.38674153268892264</v>
      </c>
      <c r="AW55" s="16">
        <f>AV55*(1-'Table de mortalité H'!$AC89)</f>
        <v>0.38627744284969595</v>
      </c>
      <c r="AX55" s="16">
        <f>AW55*(1-'Table de mortalité H'!$AC89)</f>
        <v>0.3858139099182763</v>
      </c>
      <c r="AY55" s="16">
        <f>AX55*(1-'Table de mortalité H'!$AC89)</f>
        <v>0.38535093322637437</v>
      </c>
      <c r="AZ55" s="16">
        <f>AY55*(1-'Table de mortalité H'!$AC89)</f>
        <v>0.38488851210650271</v>
      </c>
      <c r="BA55" s="16">
        <f>AZ55*(1-'Table de mortalité H'!$AC89)</f>
        <v>0.38442664589197489</v>
      </c>
      <c r="BB55" s="16">
        <f>BA55*(1-'Table de mortalité H'!$AC89)</f>
        <v>0.38396533391690452</v>
      </c>
      <c r="BC55" s="16">
        <f>BB55*(1-'Table de mortalité H'!$AC89)</f>
        <v>0.38350457551620426</v>
      </c>
      <c r="BD55" s="16">
        <f>BC55*(1-'Table de mortalité H'!$AC89)</f>
        <v>0.38304437002558483</v>
      </c>
      <c r="BE55" s="16">
        <f>BD55*(1-'Table de mortalité H'!$AC89)</f>
        <v>0.38258471678155415</v>
      </c>
      <c r="BF55" s="16">
        <f>BE55*(1-'Table de mortalité H'!$AC89)</f>
        <v>0.3821256151214163</v>
      </c>
      <c r="BG55" s="16">
        <f>BF55*(1-'Table de mortalité H'!$AC89)</f>
        <v>0.38166706438327058</v>
      </c>
      <c r="BH55" s="16">
        <f>BG55*(1-'Table de mortalité H'!$AC89)</f>
        <v>0.38120906390601067</v>
      </c>
      <c r="BI55" s="16">
        <f>BH55*(1-'Table de mortalité H'!$AC89)</f>
        <v>0.38075161302932348</v>
      </c>
      <c r="BJ55" s="16">
        <f>BI55*(1-'Table de mortalité H'!$AC89)</f>
        <v>0.38029471109368829</v>
      </c>
      <c r="BK55" s="16">
        <f>BJ55*(1-'Table de mortalité H'!$AC89)</f>
        <v>0.37983835744037586</v>
      </c>
      <c r="BL55" s="16">
        <f>BK55*(1-'Table de mortalité H'!$AC89)</f>
        <v>0.37938255141144744</v>
      </c>
      <c r="BM55" s="16">
        <f>BL55*(1-'Table de mortalité H'!$AC89)</f>
        <v>0.3789272923497537</v>
      </c>
      <c r="BN55" s="16">
        <f>BM55*(1-'Table de mortalité H'!$AC89)</f>
        <v>0.37847257959893399</v>
      </c>
      <c r="BO55" s="16">
        <f>BN55*(1-'Table de mortalité H'!$AC89)</f>
        <v>0.37801841250341528</v>
      </c>
      <c r="BP55" s="16">
        <f>BO55*(1-'Table de mortalité H'!$AC89)</f>
        <v>0.37756479040841118</v>
      </c>
      <c r="BQ55" s="16">
        <f>BP55*(1-'Table de mortalité H'!$AC89)</f>
        <v>0.37711171265992111</v>
      </c>
      <c r="BR55" s="16">
        <f>BQ55*(1-'Table de mortalité H'!$AC89)</f>
        <v>0.37665917860472919</v>
      </c>
      <c r="BS55" s="16">
        <f>BR55*(1-'Table de mortalité H'!$AC89)</f>
        <v>0.3762071875904035</v>
      </c>
      <c r="BT55" s="16">
        <f>BS55*(1-'Table de mortalité H'!$AC89)</f>
        <v>0.37575573896529502</v>
      </c>
      <c r="BU55" s="16">
        <f>BT55*(1-'Table de mortalité H'!$AC89)</f>
        <v>0.37530483207853665</v>
      </c>
      <c r="BV55" s="16">
        <f>BU55*(1-'Table de mortalité H'!$AC89)</f>
        <v>0.37485446628004243</v>
      </c>
      <c r="BW55" s="16">
        <f>BV55*(1-'Table de mortalité H'!$AC89)</f>
        <v>0.3744046409205064</v>
      </c>
      <c r="BX55" s="16">
        <f>BW55*(1-'Table de mortalité H'!$AC89)</f>
        <v>0.37395535535140179</v>
      </c>
      <c r="BY55" s="16">
        <f>BX55*(1-'Table de mortalité H'!$AC89)</f>
        <v>0.37350660892498011</v>
      </c>
      <c r="BZ55" s="16">
        <f>BY55*(1-'Table de mortalité H'!$AC89)</f>
        <v>0.37305840099427012</v>
      </c>
      <c r="CA55" s="16">
        <f>BZ55*(1-'Table de mortalité H'!$AC89)</f>
        <v>0.372610730913077</v>
      </c>
      <c r="CB55" s="16">
        <f>CA55*(1-'Table de mortalité H'!$AC89)</f>
        <v>0.37216359803598131</v>
      </c>
      <c r="CC55" s="16">
        <f>CB55*(1-'Table de mortalité H'!$AC89)</f>
        <v>0.37171700171833816</v>
      </c>
      <c r="CD55" s="16">
        <f>CC55*(1-'Table de mortalité H'!$AC89)</f>
        <v>0.37127094131627614</v>
      </c>
      <c r="CE55" s="16">
        <f>CD55*(1-'Table de mortalité H'!$AC89)</f>
        <v>0.37082541618669662</v>
      </c>
      <c r="CF55" s="16">
        <f>CE55*(1-'Table de mortalité H'!$AC89)</f>
        <v>0.37038042568727259</v>
      </c>
      <c r="CG55" s="16">
        <f>CF55*(1-'Table de mortalité H'!$AC89)</f>
        <v>0.36993596917644789</v>
      </c>
      <c r="CH55" s="16">
        <f>CG55*(1-'Table de mortalité H'!$AC89)</f>
        <v>0.36949204601343616</v>
      </c>
      <c r="CI55" s="16">
        <f>CH55*(1-'Table de mortalité H'!$AC89)</f>
        <v>0.36904865555822003</v>
      </c>
      <c r="CJ55" s="16">
        <f>CI55*(1-'Table de mortalité H'!$AC89)</f>
        <v>0.36860579717155018</v>
      </c>
      <c r="CK55" s="16">
        <f>CJ55*(1-'Table de mortalité H'!$AC89)</f>
        <v>0.36816347021494433</v>
      </c>
      <c r="CL55" s="16">
        <f>CK55*(1-'Table de mortalité H'!$AC89)</f>
        <v>0.3677216740506864</v>
      </c>
      <c r="CM55" s="16">
        <f>CL55*(1-'Table de mortalité H'!$AC89)</f>
        <v>0.3672804080418256</v>
      </c>
      <c r="CN55" s="16">
        <f>CM55*(1-'Table de mortalité H'!$AC89)</f>
        <v>0.36683967155217539</v>
      </c>
      <c r="CO55" s="16">
        <f>CN55*(1-'Table de mortalité H'!$AC89)</f>
        <v>0.36639946394631279</v>
      </c>
      <c r="CP55" s="16">
        <f>CO55*(1-'Table de mortalité H'!$AC89)</f>
        <v>0.36595978458957723</v>
      </c>
      <c r="CQ55" s="16">
        <f>CP55*(1-'Table de mortalité H'!$AC89)</f>
        <v>0.36552063284806974</v>
      </c>
      <c r="CR55" s="16">
        <f>CQ55*(1-'Table de mortalité H'!$AC89)</f>
        <v>0.36508200808865204</v>
      </c>
      <c r="CS55" s="16">
        <f>CR55*(1-'Table de mortalité H'!$AC89)</f>
        <v>0.36464390967894567</v>
      </c>
      <c r="CT55" s="16">
        <f>CS55*(1-'Table de mortalité H'!$AC89)</f>
        <v>0.36420633698733096</v>
      </c>
      <c r="CU55" s="16">
        <f>CT55*(1-'Table de mortalité H'!$AC89)</f>
        <v>0.36376928938294617</v>
      </c>
      <c r="CV55" s="16">
        <f>CU55*(1-'Table de mortalité H'!$AC89)</f>
        <v>0.36333276623568667</v>
      </c>
      <c r="CW55" s="16">
        <f>CV55*(1-'Table de mortalité H'!$AC89)</f>
        <v>0.36289676691620387</v>
      </c>
      <c r="CX55" s="16">
        <f>CW55*(1-'Table de mortalité H'!$AC89)</f>
        <v>0.36246129079590444</v>
      </c>
      <c r="CY55" s="16">
        <f>CX55*(1-'Table de mortalité H'!$AC89)</f>
        <v>0.36202633724694938</v>
      </c>
      <c r="CZ55" s="16">
        <f>CY55*(1-'Table de mortalité H'!$AC89)</f>
        <v>0.36159190564225308</v>
      </c>
      <c r="DA55" s="16">
        <f>CZ55*(1-'Table de mortalité H'!$AC89)</f>
        <v>0.36115799535548238</v>
      </c>
      <c r="DB55" s="16">
        <f>DA55*(1-'Table de mortalité H'!$AC89)</f>
        <v>0.36072460576105581</v>
      </c>
      <c r="DC55" s="16">
        <f>DB55*(1-'Table de mortalité H'!$AC89)</f>
        <v>0.36029173623414257</v>
      </c>
      <c r="DD55" s="16">
        <f>DC55*(1-'Table de mortalité H'!$AC89)</f>
        <v>0.3598593861506616</v>
      </c>
      <c r="DE55" s="16">
        <f>DD55*(1-'Table de mortalité H'!$AC89)</f>
        <v>0.35942755488728079</v>
      </c>
      <c r="DF55" s="16">
        <f>DE55*(1-'Table de mortalité H'!$AC89)</f>
        <v>0.35899624182141604</v>
      </c>
      <c r="DG55" s="16">
        <f>DF55*(1-'Table de mortalité H'!$AC89)</f>
        <v>0.35856544633123033</v>
      </c>
      <c r="DH55" s="16">
        <f>DG55*(1-'Table de mortalité H'!$AC89)</f>
        <v>0.35813516779563287</v>
      </c>
      <c r="DI55" s="16">
        <f>DH55*(1-'Table de mortalité H'!$AC89)</f>
        <v>0.3577054055942781</v>
      </c>
      <c r="DJ55" s="16">
        <f>DI55*(1-'Table de mortalité H'!$AC89)</f>
        <v>0.35727615910756499</v>
      </c>
      <c r="DK55" s="16">
        <f>DJ55*(1-'Table de mortalité H'!$AC89)</f>
        <v>0.35684742771663591</v>
      </c>
    </row>
    <row r="56" spans="1:115" x14ac:dyDescent="0.2">
      <c r="A56" s="16"/>
      <c r="B56" s="16">
        <v>103</v>
      </c>
      <c r="C56" s="16"/>
      <c r="D56" s="16">
        <f>'Table de mortalité H'!AG90</f>
        <v>0.43453999999999998</v>
      </c>
      <c r="E56" s="16">
        <f>'Table de mortalité H'!AH90</f>
        <v>0.43384473599999995</v>
      </c>
      <c r="F56" s="16">
        <f>'Table de mortalité H'!AI90</f>
        <v>0.43315058442239995</v>
      </c>
      <c r="G56" s="16">
        <f>'Table de mortalité H'!AJ90</f>
        <v>0.43250085854576636</v>
      </c>
      <c r="H56" s="16">
        <f>'Table de mortalité H'!AK90</f>
        <v>0.43185210725794776</v>
      </c>
      <c r="I56" s="16">
        <f>'Table de mortalité H'!AL90</f>
        <v>0.43124751430778663</v>
      </c>
      <c r="J56" s="16">
        <f>'Table de mortalité H'!AM90</f>
        <v>0.43064376778775576</v>
      </c>
      <c r="K56" s="16">
        <f>'Table de mortalité H'!AN90</f>
        <v>0.4300839308896317</v>
      </c>
      <c r="L56" s="16">
        <f>'Table de mortalité H'!AO90</f>
        <v>0.42952482177947521</v>
      </c>
      <c r="M56" s="16">
        <f>'Table de mortalité H'!AP90</f>
        <v>0.42900939199333987</v>
      </c>
      <c r="N56" s="16">
        <f>'Table de mortalité H'!AQ90</f>
        <v>0.42853748166214722</v>
      </c>
      <c r="O56" s="16">
        <f>'Table de mortalité H'!AR90</f>
        <v>0.42806609043231886</v>
      </c>
      <c r="P56" s="16">
        <f>'Table de mortalité H'!AS90</f>
        <v>0.42763802434188652</v>
      </c>
      <c r="Q56" s="16">
        <f>'Table de mortalité H'!AT90</f>
        <v>0.42721038631754465</v>
      </c>
      <c r="R56" s="16">
        <f>'Table de mortalité H'!AU90</f>
        <v>0.42682589696985884</v>
      </c>
      <c r="S56" s="16">
        <f>'Table de mortalité H'!AV90</f>
        <v>0.42644175366258597</v>
      </c>
      <c r="T56" s="16">
        <f>'Table de mortalité H'!AW90</f>
        <v>0.4261006002596559</v>
      </c>
      <c r="U56" s="16">
        <f>'Table de mortalité H'!AX90</f>
        <v>0.42575971977944815</v>
      </c>
      <c r="V56" s="16">
        <f>'Table de mortalité H'!AY90</f>
        <v>0.42541911200362459</v>
      </c>
      <c r="W56" s="16">
        <f>'Table de mortalité H'!AZ90</f>
        <v>0.42507877671402167</v>
      </c>
      <c r="X56" s="16">
        <f>'Table de mortalité H'!BA90</f>
        <v>0.42473871369265043</v>
      </c>
      <c r="Y56" s="16">
        <f>'Table de mortalité H'!BB90</f>
        <v>0.42439892272169627</v>
      </c>
      <c r="Z56" s="16">
        <f>'Table de mortalité H'!BC90</f>
        <v>0.4240594035835189</v>
      </c>
      <c r="AA56" s="16">
        <f>'Table de mortalité H'!BD90</f>
        <v>0.42372015606065205</v>
      </c>
      <c r="AB56" s="16">
        <f>'Table de mortalité H'!BE90</f>
        <v>0.42338117993580354</v>
      </c>
      <c r="AC56" s="16">
        <f>'Table de mortalité H'!BF90</f>
        <v>0.42304247499185488</v>
      </c>
      <c r="AD56" s="16">
        <f>'Table de mortalité H'!BG90</f>
        <v>0.42270404101186138</v>
      </c>
      <c r="AE56" s="16">
        <f>'Table de mortalité H'!BH90</f>
        <v>0.42236587777905188</v>
      </c>
      <c r="AF56" s="16">
        <f>'Table de mortalité H'!BI90</f>
        <v>0.42202798507682865</v>
      </c>
      <c r="AG56" s="16">
        <f>AF56*(1-'Table de mortalité H'!$AC90)</f>
        <v>0.4216903626887672</v>
      </c>
      <c r="AH56" s="16">
        <f>AG56*(1-'Table de mortalité H'!$AC90)</f>
        <v>0.42135301039861617</v>
      </c>
      <c r="AI56" s="16">
        <f>AH56*(1-'Table de mortalité H'!$AC90)</f>
        <v>0.42101592799029725</v>
      </c>
      <c r="AJ56" s="16">
        <f>AI56*(1-'Table de mortalité H'!$AC90)</f>
        <v>0.42067911524790502</v>
      </c>
      <c r="AK56" s="16">
        <f>AJ56*(1-'Table de mortalité H'!$AC90)</f>
        <v>0.42034257195570668</v>
      </c>
      <c r="AL56" s="16">
        <f>AK56*(1-'Table de mortalité H'!$AC90)</f>
        <v>0.42000629789814209</v>
      </c>
      <c r="AM56" s="16">
        <f>AL56*(1-'Table de mortalité H'!$AC90)</f>
        <v>0.41967029285982355</v>
      </c>
      <c r="AN56" s="16">
        <f>AM56*(1-'Table de mortalité H'!$AC90)</f>
        <v>0.4193345566255357</v>
      </c>
      <c r="AO56" s="16">
        <f>AN56*(1-'Table de mortalité H'!$AC90)</f>
        <v>0.41899908898023525</v>
      </c>
      <c r="AP56" s="16">
        <f>AO56*(1-'Table de mortalité H'!$AC90)</f>
        <v>0.41866388970905105</v>
      </c>
      <c r="AQ56" s="16">
        <f>AP56*(1-'Table de mortalité H'!$AC90)</f>
        <v>0.41832895859728381</v>
      </c>
      <c r="AR56" s="16">
        <f>AQ56*(1-'Table de mortalité H'!$AC90)</f>
        <v>0.41799429543040595</v>
      </c>
      <c r="AS56" s="16">
        <f>AR56*(1-'Table de mortalité H'!$AC90)</f>
        <v>0.41765989999406161</v>
      </c>
      <c r="AT56" s="16">
        <f>AS56*(1-'Table de mortalité H'!$AC90)</f>
        <v>0.41732577207406635</v>
      </c>
      <c r="AU56" s="16">
        <f>AT56*(1-'Table de mortalité H'!$AC90)</f>
        <v>0.41699191145640707</v>
      </c>
      <c r="AV56" s="16">
        <f>AU56*(1-'Table de mortalité H'!$AC90)</f>
        <v>0.41665831792724195</v>
      </c>
      <c r="AW56" s="16">
        <f>AV56*(1-'Table de mortalité H'!$AC90)</f>
        <v>0.41632499127290012</v>
      </c>
      <c r="AX56" s="16">
        <f>AW56*(1-'Table de mortalité H'!$AC90)</f>
        <v>0.41599193127988182</v>
      </c>
      <c r="AY56" s="16">
        <f>AX56*(1-'Table de mortalité H'!$AC90)</f>
        <v>0.41565913773485791</v>
      </c>
      <c r="AZ56" s="16">
        <f>AY56*(1-'Table de mortalité H'!$AC90)</f>
        <v>0.41532661042467001</v>
      </c>
      <c r="BA56" s="16">
        <f>AZ56*(1-'Table de mortalité H'!$AC90)</f>
        <v>0.41499434913633027</v>
      </c>
      <c r="BB56" s="16">
        <f>BA56*(1-'Table de mortalité H'!$AC90)</f>
        <v>0.4146623536570212</v>
      </c>
      <c r="BC56" s="16">
        <f>BB56*(1-'Table de mortalité H'!$AC90)</f>
        <v>0.41433062377409557</v>
      </c>
      <c r="BD56" s="16">
        <f>BC56*(1-'Table de mortalité H'!$AC90)</f>
        <v>0.4139991592750763</v>
      </c>
      <c r="BE56" s="16">
        <f>BD56*(1-'Table de mortalité H'!$AC90)</f>
        <v>0.41366795994765621</v>
      </c>
      <c r="BF56" s="16">
        <f>BE56*(1-'Table de mortalité H'!$AC90)</f>
        <v>0.41333702557969809</v>
      </c>
      <c r="BG56" s="16">
        <f>BF56*(1-'Table de mortalité H'!$AC90)</f>
        <v>0.41300635595923435</v>
      </c>
      <c r="BH56" s="16">
        <f>BG56*(1-'Table de mortalité H'!$AC90)</f>
        <v>0.41267595087446696</v>
      </c>
      <c r="BI56" s="16">
        <f>BH56*(1-'Table de mortalité H'!$AC90)</f>
        <v>0.41234581011376736</v>
      </c>
      <c r="BJ56" s="16">
        <f>BI56*(1-'Table de mortalité H'!$AC90)</f>
        <v>0.41201593346567633</v>
      </c>
      <c r="BK56" s="16">
        <f>BJ56*(1-'Table de mortalité H'!$AC90)</f>
        <v>0.41168632071890376</v>
      </c>
      <c r="BL56" s="16">
        <f>BK56*(1-'Table de mortalité H'!$AC90)</f>
        <v>0.41135697166232865</v>
      </c>
      <c r="BM56" s="16">
        <f>BL56*(1-'Table de mortalité H'!$AC90)</f>
        <v>0.41102788608499879</v>
      </c>
      <c r="BN56" s="16">
        <f>BM56*(1-'Table de mortalité H'!$AC90)</f>
        <v>0.4106990637761308</v>
      </c>
      <c r="BO56" s="16">
        <f>BN56*(1-'Table de mortalité H'!$AC90)</f>
        <v>0.41037050452510987</v>
      </c>
      <c r="BP56" s="16">
        <f>BO56*(1-'Table de mortalité H'!$AC90)</f>
        <v>0.41004220812148978</v>
      </c>
      <c r="BQ56" s="16">
        <f>BP56*(1-'Table de mortalité H'!$AC90)</f>
        <v>0.40971417435499258</v>
      </c>
      <c r="BR56" s="16">
        <f>BQ56*(1-'Table de mortalité H'!$AC90)</f>
        <v>0.40938640301550855</v>
      </c>
      <c r="BS56" s="16">
        <f>BR56*(1-'Table de mortalité H'!$AC90)</f>
        <v>0.40905889389309613</v>
      </c>
      <c r="BT56" s="16">
        <f>BS56*(1-'Table de mortalité H'!$AC90)</f>
        <v>0.40873164677798163</v>
      </c>
      <c r="BU56" s="16">
        <f>BT56*(1-'Table de mortalité H'!$AC90)</f>
        <v>0.40840466146055926</v>
      </c>
      <c r="BV56" s="16">
        <f>BU56*(1-'Table de mortalité H'!$AC90)</f>
        <v>0.40807793773139078</v>
      </c>
      <c r="BW56" s="16">
        <f>BV56*(1-'Table de mortalité H'!$AC90)</f>
        <v>0.40775147538120565</v>
      </c>
      <c r="BX56" s="16">
        <f>BW56*(1-'Table de mortalité H'!$AC90)</f>
        <v>0.40742527420090069</v>
      </c>
      <c r="BY56" s="16">
        <f>BX56*(1-'Table de mortalité H'!$AC90)</f>
        <v>0.40709933398153997</v>
      </c>
      <c r="BZ56" s="16">
        <f>BY56*(1-'Table de mortalité H'!$AC90)</f>
        <v>0.40677365451435471</v>
      </c>
      <c r="CA56" s="16">
        <f>BZ56*(1-'Table de mortalité H'!$AC90)</f>
        <v>0.40644823559074322</v>
      </c>
      <c r="CB56" s="16">
        <f>CA56*(1-'Table de mortalité H'!$AC90)</f>
        <v>0.40612307700227063</v>
      </c>
      <c r="CC56" s="16">
        <f>CB56*(1-'Table de mortalité H'!$AC90)</f>
        <v>0.4057981785406688</v>
      </c>
      <c r="CD56" s="16">
        <f>CC56*(1-'Table de mortalité H'!$AC90)</f>
        <v>0.40547353999783625</v>
      </c>
      <c r="CE56" s="16">
        <f>CD56*(1-'Table de mortalité H'!$AC90)</f>
        <v>0.40514916116583799</v>
      </c>
      <c r="CF56" s="16">
        <f>CE56*(1-'Table de mortalité H'!$AC90)</f>
        <v>0.40482504183690532</v>
      </c>
      <c r="CG56" s="16">
        <f>CF56*(1-'Table de mortalité H'!$AC90)</f>
        <v>0.40450118180343581</v>
      </c>
      <c r="CH56" s="16">
        <f>CG56*(1-'Table de mortalité H'!$AC90)</f>
        <v>0.40417758085799305</v>
      </c>
      <c r="CI56" s="16">
        <f>CH56*(1-'Table de mortalité H'!$AC90)</f>
        <v>0.40385423879330662</v>
      </c>
      <c r="CJ56" s="16">
        <f>CI56*(1-'Table de mortalité H'!$AC90)</f>
        <v>0.40353115540227197</v>
      </c>
      <c r="CK56" s="16">
        <f>CJ56*(1-'Table de mortalité H'!$AC90)</f>
        <v>0.40320833047795013</v>
      </c>
      <c r="CL56" s="16">
        <f>CK56*(1-'Table de mortalité H'!$AC90)</f>
        <v>0.40288576381356778</v>
      </c>
      <c r="CM56" s="16">
        <f>CL56*(1-'Table de mortalité H'!$AC90)</f>
        <v>0.40256345520251691</v>
      </c>
      <c r="CN56" s="16">
        <f>CM56*(1-'Table de mortalité H'!$AC90)</f>
        <v>0.40224140443835488</v>
      </c>
      <c r="CO56" s="16">
        <f>CN56*(1-'Table de mortalité H'!$AC90)</f>
        <v>0.40191961131480419</v>
      </c>
      <c r="CP56" s="16">
        <f>CO56*(1-'Table de mortalité H'!$AC90)</f>
        <v>0.40159807562575234</v>
      </c>
      <c r="CQ56" s="16">
        <f>CP56*(1-'Table de mortalité H'!$AC90)</f>
        <v>0.40127679716525172</v>
      </c>
      <c r="CR56" s="16">
        <f>CQ56*(1-'Table de mortalité H'!$AC90)</f>
        <v>0.4009557757275195</v>
      </c>
      <c r="CS56" s="16">
        <f>CR56*(1-'Table de mortalité H'!$AC90)</f>
        <v>0.4006350111069375</v>
      </c>
      <c r="CT56" s="16">
        <f>CS56*(1-'Table de mortalité H'!$AC90)</f>
        <v>0.40031450309805194</v>
      </c>
      <c r="CU56" s="16">
        <f>CT56*(1-'Table de mortalité H'!$AC90)</f>
        <v>0.39999425149557349</v>
      </c>
      <c r="CV56" s="16">
        <f>CU56*(1-'Table de mortalité H'!$AC90)</f>
        <v>0.39967425609437701</v>
      </c>
      <c r="CW56" s="16">
        <f>CV56*(1-'Table de mortalité H'!$AC90)</f>
        <v>0.3993545166895015</v>
      </c>
      <c r="CX56" s="16">
        <f>CW56*(1-'Table de mortalité H'!$AC90)</f>
        <v>0.3990350330761499</v>
      </c>
      <c r="CY56" s="16">
        <f>CX56*(1-'Table de mortalité H'!$AC90)</f>
        <v>0.39871580504968895</v>
      </c>
      <c r="CZ56" s="16">
        <f>CY56*(1-'Table de mortalité H'!$AC90)</f>
        <v>0.39839683240564921</v>
      </c>
      <c r="DA56" s="16">
        <f>CZ56*(1-'Table de mortalité H'!$AC90)</f>
        <v>0.39807811493972467</v>
      </c>
      <c r="DB56" s="16">
        <f>DA56*(1-'Table de mortalité H'!$AC90)</f>
        <v>0.39775965244777289</v>
      </c>
      <c r="DC56" s="16">
        <f>DB56*(1-'Table de mortalité H'!$AC90)</f>
        <v>0.39744144472581466</v>
      </c>
      <c r="DD56" s="16">
        <f>DC56*(1-'Table de mortalité H'!$AC90)</f>
        <v>0.39712349157003402</v>
      </c>
      <c r="DE56" s="16">
        <f>DD56*(1-'Table de mortalité H'!$AC90)</f>
        <v>0.39680579277677797</v>
      </c>
      <c r="DF56" s="16">
        <f>DE56*(1-'Table de mortalité H'!$AC90)</f>
        <v>0.39648834814255651</v>
      </c>
      <c r="DG56" s="16">
        <f>DF56*(1-'Table de mortalité H'!$AC90)</f>
        <v>0.39617115746404247</v>
      </c>
      <c r="DH56" s="16">
        <f>DG56*(1-'Table de mortalité H'!$AC90)</f>
        <v>0.39585422053807123</v>
      </c>
      <c r="DI56" s="16">
        <f>DH56*(1-'Table de mortalité H'!$AC90)</f>
        <v>0.39553753716164075</v>
      </c>
      <c r="DJ56" s="16">
        <f>DI56*(1-'Table de mortalité H'!$AC90)</f>
        <v>0.39522110713191144</v>
      </c>
      <c r="DK56" s="16">
        <f>DJ56*(1-'Table de mortalité H'!$AC90)</f>
        <v>0.39490493024620588</v>
      </c>
    </row>
    <row r="57" spans="1:115" x14ac:dyDescent="0.2">
      <c r="A57" s="16"/>
      <c r="B57" s="16">
        <v>104</v>
      </c>
      <c r="C57" s="16"/>
      <c r="D57" s="16">
        <f>'Table de mortalité H'!AG91</f>
        <v>0.45878999999999998</v>
      </c>
      <c r="E57" s="16">
        <f>'Table de mortalité H'!AH91</f>
        <v>0.45842296799999999</v>
      </c>
      <c r="F57" s="16">
        <f>'Table de mortalité H'!AI91</f>
        <v>0.4580562296256</v>
      </c>
      <c r="G57" s="16">
        <f>'Table de mortalité H'!AJ91</f>
        <v>0.45768978464189952</v>
      </c>
      <c r="H57" s="16">
        <f>'Table de mortalité H'!AK91</f>
        <v>0.45736940179265018</v>
      </c>
      <c r="I57" s="16">
        <f>'Table de mortalité H'!AL91</f>
        <v>0.45704924321139528</v>
      </c>
      <c r="J57" s="16">
        <f>'Table de mortalité H'!AM91</f>
        <v>0.45672930874114731</v>
      </c>
      <c r="K57" s="16">
        <f>'Table de mortalité H'!AN91</f>
        <v>0.45640959822502847</v>
      </c>
      <c r="L57" s="16">
        <f>'Table de mortalité H'!AO91</f>
        <v>0.45613575246609345</v>
      </c>
      <c r="M57" s="16">
        <f>'Table de mortalité H'!AP91</f>
        <v>0.45586207101461379</v>
      </c>
      <c r="N57" s="16">
        <f>'Table de mortalité H'!AQ91</f>
        <v>0.45558855377200502</v>
      </c>
      <c r="O57" s="16">
        <f>'Table de mortalité H'!AR91</f>
        <v>0.45536075949511906</v>
      </c>
      <c r="P57" s="16">
        <f>'Table de mortalité H'!AS91</f>
        <v>0.45513307911537154</v>
      </c>
      <c r="Q57" s="16">
        <f>'Table de mortalité H'!AT91</f>
        <v>0.45490551257581391</v>
      </c>
      <c r="R57" s="16">
        <f>'Table de mortalité H'!AU91</f>
        <v>0.45467805981952603</v>
      </c>
      <c r="S57" s="16">
        <f>'Table de mortalité H'!AV91</f>
        <v>0.45449618859559826</v>
      </c>
      <c r="T57" s="16">
        <f>'Table de mortalité H'!AW91</f>
        <v>0.45431439012016006</v>
      </c>
      <c r="U57" s="16">
        <f>'Table de mortalité H'!AX91</f>
        <v>0.45413266436411204</v>
      </c>
      <c r="V57" s="16">
        <f>'Table de mortalité H'!AY91</f>
        <v>0.4539510112983664</v>
      </c>
      <c r="W57" s="16">
        <f>'Table de mortalité H'!AZ91</f>
        <v>0.45376943089384708</v>
      </c>
      <c r="X57" s="16">
        <f>'Table de mortalité H'!BA91</f>
        <v>0.45358792312148954</v>
      </c>
      <c r="Y57" s="16">
        <f>'Table de mortalité H'!BB91</f>
        <v>0.45340648795224098</v>
      </c>
      <c r="Z57" s="16">
        <f>'Table de mortalité H'!BC91</f>
        <v>0.45322512535706011</v>
      </c>
      <c r="AA57" s="16">
        <f>'Table de mortalité H'!BD91</f>
        <v>0.45304383530691733</v>
      </c>
      <c r="AB57" s="16">
        <f>'Table de mortalité H'!BE91</f>
        <v>0.45286261777279457</v>
      </c>
      <c r="AC57" s="16">
        <f>'Table de mortalité H'!BF91</f>
        <v>0.45268147272568549</v>
      </c>
      <c r="AD57" s="16">
        <f>'Table de mortalité H'!BG91</f>
        <v>0.4525004001365952</v>
      </c>
      <c r="AE57" s="16">
        <f>'Table de mortalité H'!BH91</f>
        <v>0.45231939997654058</v>
      </c>
      <c r="AF57" s="16">
        <f>'Table de mortalité H'!BI91</f>
        <v>0.45213847221654996</v>
      </c>
      <c r="AG57" s="16">
        <f>AF57*(1-'Table de mortalité H'!$AC91)</f>
        <v>0.45195761682766333</v>
      </c>
      <c r="AH57" s="16">
        <f>AG57*(1-'Table de mortalité H'!$AC91)</f>
        <v>0.45177683378093231</v>
      </c>
      <c r="AI57" s="16">
        <f>AH57*(1-'Table de mortalité H'!$AC91)</f>
        <v>0.45159612304741997</v>
      </c>
      <c r="AJ57" s="16">
        <f>AI57*(1-'Table de mortalité H'!$AC91)</f>
        <v>0.45141548459820102</v>
      </c>
      <c r="AK57" s="16">
        <f>AJ57*(1-'Table de mortalité H'!$AC91)</f>
        <v>0.45123491840436175</v>
      </c>
      <c r="AL57" s="16">
        <f>AK57*(1-'Table de mortalité H'!$AC91)</f>
        <v>0.451054424437</v>
      </c>
      <c r="AM57" s="16">
        <f>AL57*(1-'Table de mortalité H'!$AC91)</f>
        <v>0.45087400266722522</v>
      </c>
      <c r="AN57" s="16">
        <f>AM57*(1-'Table de mortalité H'!$AC91)</f>
        <v>0.45069365306615833</v>
      </c>
      <c r="AO57" s="16">
        <f>AN57*(1-'Table de mortalité H'!$AC91)</f>
        <v>0.45051337560493188</v>
      </c>
      <c r="AP57" s="16">
        <f>AO57*(1-'Table de mortalité H'!$AC91)</f>
        <v>0.45033317025468994</v>
      </c>
      <c r="AQ57" s="16">
        <f>AP57*(1-'Table de mortalité H'!$AC91)</f>
        <v>0.4501530369865881</v>
      </c>
      <c r="AR57" s="16">
        <f>AQ57*(1-'Table de mortalité H'!$AC91)</f>
        <v>0.44997297577179346</v>
      </c>
      <c r="AS57" s="16">
        <f>AR57*(1-'Table de mortalité H'!$AC91)</f>
        <v>0.44979298658148475</v>
      </c>
      <c r="AT57" s="16">
        <f>AS57*(1-'Table de mortalité H'!$AC91)</f>
        <v>0.44961306938685219</v>
      </c>
      <c r="AU57" s="16">
        <f>AT57*(1-'Table de mortalité H'!$AC91)</f>
        <v>0.44943322415909748</v>
      </c>
      <c r="AV57" s="16">
        <f>AU57*(1-'Table de mortalité H'!$AC91)</f>
        <v>0.44925345086943386</v>
      </c>
      <c r="AW57" s="16">
        <f>AV57*(1-'Table de mortalité H'!$AC91)</f>
        <v>0.44907374948908613</v>
      </c>
      <c r="AX57" s="16">
        <f>AW57*(1-'Table de mortalité H'!$AC91)</f>
        <v>0.44889411998929052</v>
      </c>
      <c r="AY57" s="16">
        <f>AX57*(1-'Table de mortalité H'!$AC91)</f>
        <v>0.44871456234129481</v>
      </c>
      <c r="AZ57" s="16">
        <f>AY57*(1-'Table de mortalité H'!$AC91)</f>
        <v>0.44853507651635832</v>
      </c>
      <c r="BA57" s="16">
        <f>AZ57*(1-'Table de mortalité H'!$AC91)</f>
        <v>0.44835566248575182</v>
      </c>
      <c r="BB57" s="16">
        <f>BA57*(1-'Table de mortalité H'!$AC91)</f>
        <v>0.44817632022075754</v>
      </c>
      <c r="BC57" s="16">
        <f>BB57*(1-'Table de mortalité H'!$AC91)</f>
        <v>0.44799704969266924</v>
      </c>
      <c r="BD57" s="16">
        <f>BC57*(1-'Table de mortalité H'!$AC91)</f>
        <v>0.44781785087279219</v>
      </c>
      <c r="BE57" s="16">
        <f>BD57*(1-'Table de mortalité H'!$AC91)</f>
        <v>0.44763872373244307</v>
      </c>
      <c r="BF57" s="16">
        <f>BE57*(1-'Table de mortalité H'!$AC91)</f>
        <v>0.44745966824295008</v>
      </c>
      <c r="BG57" s="16">
        <f>BF57*(1-'Table de mortalité H'!$AC91)</f>
        <v>0.44728068437565294</v>
      </c>
      <c r="BH57" s="16">
        <f>BG57*(1-'Table de mortalité H'!$AC91)</f>
        <v>0.44710177210190272</v>
      </c>
      <c r="BI57" s="16">
        <f>BH57*(1-'Table de mortalité H'!$AC91)</f>
        <v>0.446922931393062</v>
      </c>
      <c r="BJ57" s="16">
        <f>BI57*(1-'Table de mortalité H'!$AC91)</f>
        <v>0.44674416222050478</v>
      </c>
      <c r="BK57" s="16">
        <f>BJ57*(1-'Table de mortalité H'!$AC91)</f>
        <v>0.44656546455561658</v>
      </c>
      <c r="BL57" s="16">
        <f>BK57*(1-'Table de mortalité H'!$AC91)</f>
        <v>0.44638683836979437</v>
      </c>
      <c r="BM57" s="16">
        <f>BL57*(1-'Table de mortalité H'!$AC91)</f>
        <v>0.44620828363444648</v>
      </c>
      <c r="BN57" s="16">
        <f>BM57*(1-'Table de mortalité H'!$AC91)</f>
        <v>0.44602980032099271</v>
      </c>
      <c r="BO57" s="16">
        <f>BN57*(1-'Table de mortalité H'!$AC91)</f>
        <v>0.44585138840086436</v>
      </c>
      <c r="BP57" s="16">
        <f>BO57*(1-'Table de mortalité H'!$AC91)</f>
        <v>0.44567304784550404</v>
      </c>
      <c r="BQ57" s="16">
        <f>BP57*(1-'Table de mortalité H'!$AC91)</f>
        <v>0.44549477862636588</v>
      </c>
      <c r="BR57" s="16">
        <f>BQ57*(1-'Table de mortalité H'!$AC91)</f>
        <v>0.44531658071491537</v>
      </c>
      <c r="BS57" s="16">
        <f>BR57*(1-'Table de mortalité H'!$AC91)</f>
        <v>0.44513845408262942</v>
      </c>
      <c r="BT57" s="16">
        <f>BS57*(1-'Table de mortalité H'!$AC91)</f>
        <v>0.44496039870099641</v>
      </c>
      <c r="BU57" s="16">
        <f>BT57*(1-'Table de mortalité H'!$AC91)</f>
        <v>0.44478241454151601</v>
      </c>
      <c r="BV57" s="16">
        <f>BU57*(1-'Table de mortalité H'!$AC91)</f>
        <v>0.44460450157569942</v>
      </c>
      <c r="BW57" s="16">
        <f>BV57*(1-'Table de mortalité H'!$AC91)</f>
        <v>0.44442665977506918</v>
      </c>
      <c r="BX57" s="16">
        <f>BW57*(1-'Table de mortalité H'!$AC91)</f>
        <v>0.44424888911115917</v>
      </c>
      <c r="BY57" s="16">
        <f>BX57*(1-'Table de mortalité H'!$AC91)</f>
        <v>0.44407118955551472</v>
      </c>
      <c r="BZ57" s="16">
        <f>BY57*(1-'Table de mortalité H'!$AC91)</f>
        <v>0.44389356107969252</v>
      </c>
      <c r="CA57" s="16">
        <f>BZ57*(1-'Table de mortalité H'!$AC91)</f>
        <v>0.44371600365526065</v>
      </c>
      <c r="CB57" s="16">
        <f>CA57*(1-'Table de mortalité H'!$AC91)</f>
        <v>0.44353851725379856</v>
      </c>
      <c r="CC57" s="16">
        <f>CB57*(1-'Table de mortalité H'!$AC91)</f>
        <v>0.44336110184689703</v>
      </c>
      <c r="CD57" s="16">
        <f>CC57*(1-'Table de mortalité H'!$AC91)</f>
        <v>0.44318375740615829</v>
      </c>
      <c r="CE57" s="16">
        <f>CD57*(1-'Table de mortalité H'!$AC91)</f>
        <v>0.44300648390319586</v>
      </c>
      <c r="CF57" s="16">
        <f>CE57*(1-'Table de mortalité H'!$AC91)</f>
        <v>0.44282928130963461</v>
      </c>
      <c r="CG57" s="16">
        <f>CF57*(1-'Table de mortalité H'!$AC91)</f>
        <v>0.4426521495971108</v>
      </c>
      <c r="CH57" s="16">
        <f>CG57*(1-'Table de mortalité H'!$AC91)</f>
        <v>0.44247508873727198</v>
      </c>
      <c r="CI57" s="16">
        <f>CH57*(1-'Table de mortalité H'!$AC91)</f>
        <v>0.44229809870177711</v>
      </c>
      <c r="CJ57" s="16">
        <f>CI57*(1-'Table de mortalité H'!$AC91)</f>
        <v>0.4421211794622964</v>
      </c>
      <c r="CK57" s="16">
        <f>CJ57*(1-'Table de mortalité H'!$AC91)</f>
        <v>0.4419443309905115</v>
      </c>
      <c r="CL57" s="16">
        <f>CK57*(1-'Table de mortalité H'!$AC91)</f>
        <v>0.44176755325811534</v>
      </c>
      <c r="CM57" s="16">
        <f>CL57*(1-'Table de mortalité H'!$AC91)</f>
        <v>0.44159084623681211</v>
      </c>
      <c r="CN57" s="16">
        <f>CM57*(1-'Table de mortalité H'!$AC91)</f>
        <v>0.44141420989831742</v>
      </c>
      <c r="CO57" s="16">
        <f>CN57*(1-'Table de mortalité H'!$AC91)</f>
        <v>0.44123764421435813</v>
      </c>
      <c r="CP57" s="16">
        <f>CO57*(1-'Table de mortalité H'!$AC91)</f>
        <v>0.44106114915667238</v>
      </c>
      <c r="CQ57" s="16">
        <f>CP57*(1-'Table de mortalité H'!$AC91)</f>
        <v>0.44088472469700973</v>
      </c>
      <c r="CR57" s="16">
        <f>CQ57*(1-'Table de mortalité H'!$AC91)</f>
        <v>0.44070837080713093</v>
      </c>
      <c r="CS57" s="16">
        <f>CR57*(1-'Table de mortalité H'!$AC91)</f>
        <v>0.44053208745880812</v>
      </c>
      <c r="CT57" s="16">
        <f>CS57*(1-'Table de mortalité H'!$AC91)</f>
        <v>0.44035587462382464</v>
      </c>
      <c r="CU57" s="16">
        <f>CT57*(1-'Table de mortalité H'!$AC91)</f>
        <v>0.44017973227397511</v>
      </c>
      <c r="CV57" s="16">
        <f>CU57*(1-'Table de mortalité H'!$AC91)</f>
        <v>0.44000366038106553</v>
      </c>
      <c r="CW57" s="16">
        <f>CV57*(1-'Table de mortalité H'!$AC91)</f>
        <v>0.43982765891691311</v>
      </c>
      <c r="CX57" s="16">
        <f>CW57*(1-'Table de mortalité H'!$AC91)</f>
        <v>0.43965172785334639</v>
      </c>
      <c r="CY57" s="16">
        <f>CX57*(1-'Table de mortalité H'!$AC91)</f>
        <v>0.43947586716220505</v>
      </c>
      <c r="CZ57" s="16">
        <f>CY57*(1-'Table de mortalité H'!$AC91)</f>
        <v>0.43930007681534017</v>
      </c>
      <c r="DA57" s="16">
        <f>CZ57*(1-'Table de mortalité H'!$AC91)</f>
        <v>0.43912435678461403</v>
      </c>
      <c r="DB57" s="16">
        <f>DA57*(1-'Table de mortalité H'!$AC91)</f>
        <v>0.4389487070419002</v>
      </c>
      <c r="DC57" s="16">
        <f>DB57*(1-'Table de mortalité H'!$AC91)</f>
        <v>0.43877312755908343</v>
      </c>
      <c r="DD57" s="16">
        <f>DC57*(1-'Table de mortalité H'!$AC91)</f>
        <v>0.43859761830805982</v>
      </c>
      <c r="DE57" s="16">
        <f>DD57*(1-'Table de mortalité H'!$AC91)</f>
        <v>0.43842217926073662</v>
      </c>
      <c r="DF57" s="16">
        <f>DE57*(1-'Table de mortalité H'!$AC91)</f>
        <v>0.43824681038903235</v>
      </c>
      <c r="DG57" s="16">
        <f>DF57*(1-'Table de mortalité H'!$AC91)</f>
        <v>0.43807151166487673</v>
      </c>
      <c r="DH57" s="16">
        <f>DG57*(1-'Table de mortalité H'!$AC91)</f>
        <v>0.43789628306021078</v>
      </c>
      <c r="DI57" s="16">
        <f>DH57*(1-'Table de mortalité H'!$AC91)</f>
        <v>0.4377211245469867</v>
      </c>
      <c r="DJ57" s="16">
        <f>DI57*(1-'Table de mortalité H'!$AC91)</f>
        <v>0.43754603609716791</v>
      </c>
      <c r="DK57" s="16">
        <f>DJ57*(1-'Table de mortalité H'!$AC91)</f>
        <v>0.43737101768272907</v>
      </c>
    </row>
    <row r="58" spans="1:115" x14ac:dyDescent="0.2">
      <c r="A58" s="16"/>
      <c r="B58" s="16">
        <v>105</v>
      </c>
      <c r="C58" s="16"/>
      <c r="D58" s="16">
        <f>'Table de mortalité H'!AG92</f>
        <v>0.47904000000000002</v>
      </c>
      <c r="E58" s="16">
        <f>'Table de mortalité H'!AH92</f>
        <v>0.47904000000000002</v>
      </c>
      <c r="F58" s="16">
        <f>'Table de mortalité H'!AI92</f>
        <v>0.47904000000000002</v>
      </c>
      <c r="G58" s="16">
        <f>'Table de mortalité H'!AJ92</f>
        <v>0.47904000000000002</v>
      </c>
      <c r="H58" s="16">
        <f>'Table de mortalité H'!AK92</f>
        <v>0.47904000000000002</v>
      </c>
      <c r="I58" s="16">
        <f>'Table de mortalité H'!AL92</f>
        <v>0.47904000000000002</v>
      </c>
      <c r="J58" s="16">
        <f>'Table de mortalité H'!AM92</f>
        <v>0.47904000000000002</v>
      </c>
      <c r="K58" s="16">
        <f>'Table de mortalité H'!AN92</f>
        <v>0.47904000000000002</v>
      </c>
      <c r="L58" s="16">
        <f>'Table de mortalité H'!AO92</f>
        <v>0.47904000000000002</v>
      </c>
      <c r="M58" s="16">
        <f>'Table de mortalité H'!AP92</f>
        <v>0.47904000000000002</v>
      </c>
      <c r="N58" s="16">
        <f>'Table de mortalité H'!AQ92</f>
        <v>0.47904000000000002</v>
      </c>
      <c r="O58" s="16">
        <f>'Table de mortalité H'!AR92</f>
        <v>0.47904000000000002</v>
      </c>
      <c r="P58" s="16">
        <f>'Table de mortalité H'!AS92</f>
        <v>0.47904000000000002</v>
      </c>
      <c r="Q58" s="16">
        <f>'Table de mortalité H'!AT92</f>
        <v>0.47904000000000002</v>
      </c>
      <c r="R58" s="16">
        <f>'Table de mortalité H'!AU92</f>
        <v>0.47904000000000002</v>
      </c>
      <c r="S58" s="16">
        <f>'Table de mortalité H'!AV92</f>
        <v>0.47904000000000002</v>
      </c>
      <c r="T58" s="16">
        <f>'Table de mortalité H'!AW92</f>
        <v>0.47904000000000002</v>
      </c>
      <c r="U58" s="16">
        <f>'Table de mortalité H'!AX92</f>
        <v>0.47904000000000002</v>
      </c>
      <c r="V58" s="16">
        <f>'Table de mortalité H'!AY92</f>
        <v>0.47904000000000002</v>
      </c>
      <c r="W58" s="16">
        <f>'Table de mortalité H'!AZ92</f>
        <v>0.47904000000000002</v>
      </c>
      <c r="X58" s="16">
        <f>'Table de mortalité H'!BA92</f>
        <v>0.47904000000000002</v>
      </c>
      <c r="Y58" s="16">
        <f>'Table de mortalité H'!BB92</f>
        <v>0.47904000000000002</v>
      </c>
      <c r="Z58" s="16">
        <f>'Table de mortalité H'!BC92</f>
        <v>0.47904000000000002</v>
      </c>
      <c r="AA58" s="16">
        <f>'Table de mortalité H'!BD92</f>
        <v>0.47904000000000002</v>
      </c>
      <c r="AB58" s="16">
        <f>'Table de mortalité H'!BE92</f>
        <v>0.47904000000000002</v>
      </c>
      <c r="AC58" s="16">
        <f>'Table de mortalité H'!BF92</f>
        <v>0.47904000000000002</v>
      </c>
      <c r="AD58" s="16">
        <f>'Table de mortalité H'!BG92</f>
        <v>0.47904000000000002</v>
      </c>
      <c r="AE58" s="16">
        <f>'Table de mortalité H'!BH92</f>
        <v>0.47904000000000002</v>
      </c>
      <c r="AF58" s="16">
        <f>'Table de mortalité H'!BI92</f>
        <v>0.47904000000000002</v>
      </c>
      <c r="AG58" s="16">
        <f>AF58*(1-'Table de mortalité H'!$AC92)</f>
        <v>0.47904000000000002</v>
      </c>
      <c r="AH58" s="16">
        <f>AG58*(1-'Table de mortalité H'!$AC92)</f>
        <v>0.47904000000000002</v>
      </c>
      <c r="AI58" s="16">
        <f>AH58*(1-'Table de mortalité H'!$AC92)</f>
        <v>0.47904000000000002</v>
      </c>
      <c r="AJ58" s="16">
        <f>AI58*(1-'Table de mortalité H'!$AC92)</f>
        <v>0.47904000000000002</v>
      </c>
      <c r="AK58" s="16">
        <f>AJ58*(1-'Table de mortalité H'!$AC92)</f>
        <v>0.47904000000000002</v>
      </c>
      <c r="AL58" s="16">
        <f>AK58*(1-'Table de mortalité H'!$AC92)</f>
        <v>0.47904000000000002</v>
      </c>
      <c r="AM58" s="16">
        <f>AL58*(1-'Table de mortalité H'!$AC92)</f>
        <v>0.47904000000000002</v>
      </c>
      <c r="AN58" s="16">
        <f>AM58*(1-'Table de mortalité H'!$AC92)</f>
        <v>0.47904000000000002</v>
      </c>
      <c r="AO58" s="16">
        <f>AN58*(1-'Table de mortalité H'!$AC92)</f>
        <v>0.47904000000000002</v>
      </c>
      <c r="AP58" s="16">
        <f>AO58*(1-'Table de mortalité H'!$AC92)</f>
        <v>0.47904000000000002</v>
      </c>
      <c r="AQ58" s="16">
        <f>AP58*(1-'Table de mortalité H'!$AC92)</f>
        <v>0.47904000000000002</v>
      </c>
      <c r="AR58" s="16">
        <f>AQ58*(1-'Table de mortalité H'!$AC92)</f>
        <v>0.47904000000000002</v>
      </c>
      <c r="AS58" s="16">
        <f>AR58*(1-'Table de mortalité H'!$AC92)</f>
        <v>0.47904000000000002</v>
      </c>
      <c r="AT58" s="16">
        <f>AS58*(1-'Table de mortalité H'!$AC92)</f>
        <v>0.47904000000000002</v>
      </c>
      <c r="AU58" s="16">
        <f>AT58*(1-'Table de mortalité H'!$AC92)</f>
        <v>0.47904000000000002</v>
      </c>
      <c r="AV58" s="16">
        <f>AU58*(1-'Table de mortalité H'!$AC92)</f>
        <v>0.47904000000000002</v>
      </c>
      <c r="AW58" s="16">
        <f>AV58*(1-'Table de mortalité H'!$AC92)</f>
        <v>0.47904000000000002</v>
      </c>
      <c r="AX58" s="16">
        <f>AW58*(1-'Table de mortalité H'!$AC92)</f>
        <v>0.47904000000000002</v>
      </c>
      <c r="AY58" s="16">
        <f>AX58*(1-'Table de mortalité H'!$AC92)</f>
        <v>0.47904000000000002</v>
      </c>
      <c r="AZ58" s="16">
        <f>AY58*(1-'Table de mortalité H'!$AC92)</f>
        <v>0.47904000000000002</v>
      </c>
      <c r="BA58" s="16">
        <f>AZ58*(1-'Table de mortalité H'!$AC92)</f>
        <v>0.47904000000000002</v>
      </c>
      <c r="BB58" s="16">
        <f>BA58*(1-'Table de mortalité H'!$AC92)</f>
        <v>0.47904000000000002</v>
      </c>
      <c r="BC58" s="16">
        <f>BB58*(1-'Table de mortalité H'!$AC92)</f>
        <v>0.47904000000000002</v>
      </c>
      <c r="BD58" s="16">
        <f>BC58*(1-'Table de mortalité H'!$AC92)</f>
        <v>0.47904000000000002</v>
      </c>
      <c r="BE58" s="16">
        <f>BD58*(1-'Table de mortalité H'!$AC92)</f>
        <v>0.47904000000000002</v>
      </c>
      <c r="BF58" s="16">
        <f>BE58*(1-'Table de mortalité H'!$AC92)</f>
        <v>0.47904000000000002</v>
      </c>
      <c r="BG58" s="16">
        <f>BF58*(1-'Table de mortalité H'!$AC92)</f>
        <v>0.47904000000000002</v>
      </c>
      <c r="BH58" s="16">
        <f>BG58*(1-'Table de mortalité H'!$AC92)</f>
        <v>0.47904000000000002</v>
      </c>
      <c r="BI58" s="16">
        <f>BH58*(1-'Table de mortalité H'!$AC92)</f>
        <v>0.47904000000000002</v>
      </c>
      <c r="BJ58" s="16">
        <f>BI58*(1-'Table de mortalité H'!$AC92)</f>
        <v>0.47904000000000002</v>
      </c>
      <c r="BK58" s="16">
        <f>BJ58*(1-'Table de mortalité H'!$AC92)</f>
        <v>0.47904000000000002</v>
      </c>
      <c r="BL58" s="16">
        <f>BK58*(1-'Table de mortalité H'!$AC92)</f>
        <v>0.47904000000000002</v>
      </c>
      <c r="BM58" s="16">
        <f>BL58*(1-'Table de mortalité H'!$AC92)</f>
        <v>0.47904000000000002</v>
      </c>
      <c r="BN58" s="16">
        <f>BM58*(1-'Table de mortalité H'!$AC92)</f>
        <v>0.47904000000000002</v>
      </c>
      <c r="BO58" s="16">
        <f>BN58*(1-'Table de mortalité H'!$AC92)</f>
        <v>0.47904000000000002</v>
      </c>
      <c r="BP58" s="16">
        <f>BO58*(1-'Table de mortalité H'!$AC92)</f>
        <v>0.47904000000000002</v>
      </c>
      <c r="BQ58" s="16">
        <f>BP58*(1-'Table de mortalité H'!$AC92)</f>
        <v>0.47904000000000002</v>
      </c>
      <c r="BR58" s="16">
        <f>BQ58*(1-'Table de mortalité H'!$AC92)</f>
        <v>0.47904000000000002</v>
      </c>
      <c r="BS58" s="16">
        <f>BR58*(1-'Table de mortalité H'!$AC92)</f>
        <v>0.47904000000000002</v>
      </c>
      <c r="BT58" s="16">
        <f>BS58*(1-'Table de mortalité H'!$AC92)</f>
        <v>0.47904000000000002</v>
      </c>
      <c r="BU58" s="16">
        <f>BT58*(1-'Table de mortalité H'!$AC92)</f>
        <v>0.47904000000000002</v>
      </c>
      <c r="BV58" s="16">
        <f>BU58*(1-'Table de mortalité H'!$AC92)</f>
        <v>0.47904000000000002</v>
      </c>
      <c r="BW58" s="16">
        <f>BV58*(1-'Table de mortalité H'!$AC92)</f>
        <v>0.47904000000000002</v>
      </c>
      <c r="BX58" s="16">
        <f>BW58*(1-'Table de mortalité H'!$AC92)</f>
        <v>0.47904000000000002</v>
      </c>
      <c r="BY58" s="16">
        <f>BX58*(1-'Table de mortalité H'!$AC92)</f>
        <v>0.47904000000000002</v>
      </c>
      <c r="BZ58" s="16">
        <f>BY58*(1-'Table de mortalité H'!$AC92)</f>
        <v>0.47904000000000002</v>
      </c>
      <c r="CA58" s="16">
        <f>BZ58*(1-'Table de mortalité H'!$AC92)</f>
        <v>0.47904000000000002</v>
      </c>
      <c r="CB58" s="16">
        <f>CA58*(1-'Table de mortalité H'!$AC92)</f>
        <v>0.47904000000000002</v>
      </c>
      <c r="CC58" s="16">
        <f>CB58*(1-'Table de mortalité H'!$AC92)</f>
        <v>0.47904000000000002</v>
      </c>
      <c r="CD58" s="16">
        <f>CC58*(1-'Table de mortalité H'!$AC92)</f>
        <v>0.47904000000000002</v>
      </c>
      <c r="CE58" s="16">
        <f>CD58*(1-'Table de mortalité H'!$AC92)</f>
        <v>0.47904000000000002</v>
      </c>
      <c r="CF58" s="16">
        <f>CE58*(1-'Table de mortalité H'!$AC92)</f>
        <v>0.47904000000000002</v>
      </c>
      <c r="CG58" s="16">
        <f>CF58*(1-'Table de mortalité H'!$AC92)</f>
        <v>0.47904000000000002</v>
      </c>
      <c r="CH58" s="16">
        <f>CG58*(1-'Table de mortalité H'!$AC92)</f>
        <v>0.47904000000000002</v>
      </c>
      <c r="CI58" s="16">
        <f>CH58*(1-'Table de mortalité H'!$AC92)</f>
        <v>0.47904000000000002</v>
      </c>
      <c r="CJ58" s="16">
        <f>CI58*(1-'Table de mortalité H'!$AC92)</f>
        <v>0.47904000000000002</v>
      </c>
      <c r="CK58" s="16">
        <f>CJ58*(1-'Table de mortalité H'!$AC92)</f>
        <v>0.47904000000000002</v>
      </c>
      <c r="CL58" s="16">
        <f>CK58*(1-'Table de mortalité H'!$AC92)</f>
        <v>0.47904000000000002</v>
      </c>
      <c r="CM58" s="16">
        <f>CL58*(1-'Table de mortalité H'!$AC92)</f>
        <v>0.47904000000000002</v>
      </c>
      <c r="CN58" s="16">
        <f>CM58*(1-'Table de mortalité H'!$AC92)</f>
        <v>0.47904000000000002</v>
      </c>
      <c r="CO58" s="16">
        <f>CN58*(1-'Table de mortalité H'!$AC92)</f>
        <v>0.47904000000000002</v>
      </c>
      <c r="CP58" s="16">
        <f>CO58*(1-'Table de mortalité H'!$AC92)</f>
        <v>0.47904000000000002</v>
      </c>
      <c r="CQ58" s="16">
        <f>CP58*(1-'Table de mortalité H'!$AC92)</f>
        <v>0.47904000000000002</v>
      </c>
      <c r="CR58" s="16">
        <f>CQ58*(1-'Table de mortalité H'!$AC92)</f>
        <v>0.47904000000000002</v>
      </c>
      <c r="CS58" s="16">
        <f>CR58*(1-'Table de mortalité H'!$AC92)</f>
        <v>0.47904000000000002</v>
      </c>
      <c r="CT58" s="16">
        <f>CS58*(1-'Table de mortalité H'!$AC92)</f>
        <v>0.47904000000000002</v>
      </c>
      <c r="CU58" s="16">
        <f>CT58*(1-'Table de mortalité H'!$AC92)</f>
        <v>0.47904000000000002</v>
      </c>
      <c r="CV58" s="16">
        <f>CU58*(1-'Table de mortalité H'!$AC92)</f>
        <v>0.47904000000000002</v>
      </c>
      <c r="CW58" s="16">
        <f>CV58*(1-'Table de mortalité H'!$AC92)</f>
        <v>0.47904000000000002</v>
      </c>
      <c r="CX58" s="16">
        <f>CW58*(1-'Table de mortalité H'!$AC92)</f>
        <v>0.47904000000000002</v>
      </c>
      <c r="CY58" s="16">
        <f>CX58*(1-'Table de mortalité H'!$AC92)</f>
        <v>0.47904000000000002</v>
      </c>
      <c r="CZ58" s="16">
        <f>CY58*(1-'Table de mortalité H'!$AC92)</f>
        <v>0.47904000000000002</v>
      </c>
      <c r="DA58" s="16">
        <f>CZ58*(1-'Table de mortalité H'!$AC92)</f>
        <v>0.47904000000000002</v>
      </c>
      <c r="DB58" s="16">
        <f>DA58*(1-'Table de mortalité H'!$AC92)</f>
        <v>0.47904000000000002</v>
      </c>
      <c r="DC58" s="16">
        <f>DB58*(1-'Table de mortalité H'!$AC92)</f>
        <v>0.47904000000000002</v>
      </c>
      <c r="DD58" s="16">
        <f>DC58*(1-'Table de mortalité H'!$AC92)</f>
        <v>0.47904000000000002</v>
      </c>
      <c r="DE58" s="16">
        <f>DD58*(1-'Table de mortalité H'!$AC92)</f>
        <v>0.47904000000000002</v>
      </c>
      <c r="DF58" s="16">
        <f>DE58*(1-'Table de mortalité H'!$AC92)</f>
        <v>0.47904000000000002</v>
      </c>
      <c r="DG58" s="16">
        <f>DF58*(1-'Table de mortalité H'!$AC92)</f>
        <v>0.47904000000000002</v>
      </c>
      <c r="DH58" s="16">
        <f>DG58*(1-'Table de mortalité H'!$AC92)</f>
        <v>0.47904000000000002</v>
      </c>
      <c r="DI58" s="16">
        <f>DH58*(1-'Table de mortalité H'!$AC92)</f>
        <v>0.47904000000000002</v>
      </c>
      <c r="DJ58" s="16">
        <f>DI58*(1-'Table de mortalité H'!$AC92)</f>
        <v>0.47904000000000002</v>
      </c>
      <c r="DK58" s="16">
        <f>DJ58*(1-'Table de mortalité H'!$AC92)</f>
        <v>0.47904000000000002</v>
      </c>
    </row>
    <row r="59" spans="1:115" x14ac:dyDescent="0.2">
      <c r="A59" s="16"/>
      <c r="B59" s="16">
        <v>106</v>
      </c>
      <c r="C59" s="16"/>
      <c r="D59" s="16">
        <f>'Table de mortalité H'!AG93</f>
        <v>0.49928</v>
      </c>
      <c r="E59" s="16">
        <f>'Table de mortalité H'!AH93</f>
        <v>0.49928</v>
      </c>
      <c r="F59" s="16">
        <f>'Table de mortalité H'!AI93</f>
        <v>0.49928</v>
      </c>
      <c r="G59" s="16">
        <f>'Table de mortalité H'!AJ93</f>
        <v>0.49928</v>
      </c>
      <c r="H59" s="16">
        <f>'Table de mortalité H'!AK93</f>
        <v>0.49928</v>
      </c>
      <c r="I59" s="16">
        <f>'Table de mortalité H'!AL93</f>
        <v>0.49928</v>
      </c>
      <c r="J59" s="16">
        <f>'Table de mortalité H'!AM93</f>
        <v>0.49928</v>
      </c>
      <c r="K59" s="16">
        <f>'Table de mortalité H'!AN93</f>
        <v>0.49928</v>
      </c>
      <c r="L59" s="16">
        <f>'Table de mortalité H'!AO93</f>
        <v>0.49928</v>
      </c>
      <c r="M59" s="16">
        <f>'Table de mortalité H'!AP93</f>
        <v>0.49928</v>
      </c>
      <c r="N59" s="16">
        <f>'Table de mortalité H'!AQ93</f>
        <v>0.49928</v>
      </c>
      <c r="O59" s="16">
        <f>'Table de mortalité H'!AR93</f>
        <v>0.49928</v>
      </c>
      <c r="P59" s="16">
        <f>'Table de mortalité H'!AS93</f>
        <v>0.49928</v>
      </c>
      <c r="Q59" s="16">
        <f>'Table de mortalité H'!AT93</f>
        <v>0.49928</v>
      </c>
      <c r="R59" s="16">
        <f>'Table de mortalité H'!AU93</f>
        <v>0.49928</v>
      </c>
      <c r="S59" s="16">
        <f>'Table de mortalité H'!AV93</f>
        <v>0.49928</v>
      </c>
      <c r="T59" s="16">
        <f>'Table de mortalité H'!AW93</f>
        <v>0.49928</v>
      </c>
      <c r="U59" s="16">
        <f>'Table de mortalité H'!AX93</f>
        <v>0.49928</v>
      </c>
      <c r="V59" s="16">
        <f>'Table de mortalité H'!AY93</f>
        <v>0.49928</v>
      </c>
      <c r="W59" s="16">
        <f>'Table de mortalité H'!AZ93</f>
        <v>0.49928</v>
      </c>
      <c r="X59" s="16">
        <f>'Table de mortalité H'!BA93</f>
        <v>0.49928</v>
      </c>
      <c r="Y59" s="16">
        <f>'Table de mortalité H'!BB93</f>
        <v>0.49928</v>
      </c>
      <c r="Z59" s="16">
        <f>'Table de mortalité H'!BC93</f>
        <v>0.49928</v>
      </c>
      <c r="AA59" s="16">
        <f>'Table de mortalité H'!BD93</f>
        <v>0.49928</v>
      </c>
      <c r="AB59" s="16">
        <f>'Table de mortalité H'!BE93</f>
        <v>0.49928</v>
      </c>
      <c r="AC59" s="16">
        <f>'Table de mortalité H'!BF93</f>
        <v>0.49928</v>
      </c>
      <c r="AD59" s="16">
        <f>'Table de mortalité H'!BG93</f>
        <v>0.49928</v>
      </c>
      <c r="AE59" s="16">
        <f>'Table de mortalité H'!BH93</f>
        <v>0.49928</v>
      </c>
      <c r="AF59" s="16">
        <f>'Table de mortalité H'!BI93</f>
        <v>0.49928</v>
      </c>
      <c r="AG59" s="16">
        <f>AF59*(1-'Table de mortalité H'!$AC93)</f>
        <v>0.49928</v>
      </c>
      <c r="AH59" s="16">
        <f>AG59*(1-'Table de mortalité H'!$AC93)</f>
        <v>0.49928</v>
      </c>
      <c r="AI59" s="16">
        <f>AH59*(1-'Table de mortalité H'!$AC93)</f>
        <v>0.49928</v>
      </c>
      <c r="AJ59" s="16">
        <f>AI59*(1-'Table de mortalité H'!$AC93)</f>
        <v>0.49928</v>
      </c>
      <c r="AK59" s="16">
        <f>AJ59*(1-'Table de mortalité H'!$AC93)</f>
        <v>0.49928</v>
      </c>
      <c r="AL59" s="16">
        <f>AK59*(1-'Table de mortalité H'!$AC93)</f>
        <v>0.49928</v>
      </c>
      <c r="AM59" s="16">
        <f>AL59*(1-'Table de mortalité H'!$AC93)</f>
        <v>0.49928</v>
      </c>
      <c r="AN59" s="16">
        <f>AM59*(1-'Table de mortalité H'!$AC93)</f>
        <v>0.49928</v>
      </c>
      <c r="AO59" s="16">
        <f>AN59*(1-'Table de mortalité H'!$AC93)</f>
        <v>0.49928</v>
      </c>
      <c r="AP59" s="16">
        <f>AO59*(1-'Table de mortalité H'!$AC93)</f>
        <v>0.49928</v>
      </c>
      <c r="AQ59" s="16">
        <f>AP59*(1-'Table de mortalité H'!$AC93)</f>
        <v>0.49928</v>
      </c>
      <c r="AR59" s="16">
        <f>AQ59*(1-'Table de mortalité H'!$AC93)</f>
        <v>0.49928</v>
      </c>
      <c r="AS59" s="16">
        <f>AR59*(1-'Table de mortalité H'!$AC93)</f>
        <v>0.49928</v>
      </c>
      <c r="AT59" s="16">
        <f>AS59*(1-'Table de mortalité H'!$AC93)</f>
        <v>0.49928</v>
      </c>
      <c r="AU59" s="16">
        <f>AT59*(1-'Table de mortalité H'!$AC93)</f>
        <v>0.49928</v>
      </c>
      <c r="AV59" s="16">
        <f>AU59*(1-'Table de mortalité H'!$AC93)</f>
        <v>0.49928</v>
      </c>
      <c r="AW59" s="16">
        <f>AV59*(1-'Table de mortalité H'!$AC93)</f>
        <v>0.49928</v>
      </c>
      <c r="AX59" s="16">
        <f>AW59*(1-'Table de mortalité H'!$AC93)</f>
        <v>0.49928</v>
      </c>
      <c r="AY59" s="16">
        <f>AX59*(1-'Table de mortalité H'!$AC93)</f>
        <v>0.49928</v>
      </c>
      <c r="AZ59" s="16">
        <f>AY59*(1-'Table de mortalité H'!$AC93)</f>
        <v>0.49928</v>
      </c>
      <c r="BA59" s="16">
        <f>AZ59*(1-'Table de mortalité H'!$AC93)</f>
        <v>0.49928</v>
      </c>
      <c r="BB59" s="16">
        <f>BA59*(1-'Table de mortalité H'!$AC93)</f>
        <v>0.49928</v>
      </c>
      <c r="BC59" s="16">
        <f>BB59*(1-'Table de mortalité H'!$AC93)</f>
        <v>0.49928</v>
      </c>
      <c r="BD59" s="16">
        <f>BC59*(1-'Table de mortalité H'!$AC93)</f>
        <v>0.49928</v>
      </c>
      <c r="BE59" s="16">
        <f>BD59*(1-'Table de mortalité H'!$AC93)</f>
        <v>0.49928</v>
      </c>
      <c r="BF59" s="16">
        <f>BE59*(1-'Table de mortalité H'!$AC93)</f>
        <v>0.49928</v>
      </c>
      <c r="BG59" s="16">
        <f>BF59*(1-'Table de mortalité H'!$AC93)</f>
        <v>0.49928</v>
      </c>
      <c r="BH59" s="16">
        <f>BG59*(1-'Table de mortalité H'!$AC93)</f>
        <v>0.49928</v>
      </c>
      <c r="BI59" s="16">
        <f>BH59*(1-'Table de mortalité H'!$AC93)</f>
        <v>0.49928</v>
      </c>
      <c r="BJ59" s="16">
        <f>BI59*(1-'Table de mortalité H'!$AC93)</f>
        <v>0.49928</v>
      </c>
      <c r="BK59" s="16">
        <f>BJ59*(1-'Table de mortalité H'!$AC93)</f>
        <v>0.49928</v>
      </c>
      <c r="BL59" s="16">
        <f>BK59*(1-'Table de mortalité H'!$AC93)</f>
        <v>0.49928</v>
      </c>
      <c r="BM59" s="16">
        <f>BL59*(1-'Table de mortalité H'!$AC93)</f>
        <v>0.49928</v>
      </c>
      <c r="BN59" s="16">
        <f>BM59*(1-'Table de mortalité H'!$AC93)</f>
        <v>0.49928</v>
      </c>
      <c r="BO59" s="16">
        <f>BN59*(1-'Table de mortalité H'!$AC93)</f>
        <v>0.49928</v>
      </c>
      <c r="BP59" s="16">
        <f>BO59*(1-'Table de mortalité H'!$AC93)</f>
        <v>0.49928</v>
      </c>
      <c r="BQ59" s="16">
        <f>BP59*(1-'Table de mortalité H'!$AC93)</f>
        <v>0.49928</v>
      </c>
      <c r="BR59" s="16">
        <f>BQ59*(1-'Table de mortalité H'!$AC93)</f>
        <v>0.49928</v>
      </c>
      <c r="BS59" s="16">
        <f>BR59*(1-'Table de mortalité H'!$AC93)</f>
        <v>0.49928</v>
      </c>
      <c r="BT59" s="16">
        <f>BS59*(1-'Table de mortalité H'!$AC93)</f>
        <v>0.49928</v>
      </c>
      <c r="BU59" s="16">
        <f>BT59*(1-'Table de mortalité H'!$AC93)</f>
        <v>0.49928</v>
      </c>
      <c r="BV59" s="16">
        <f>BU59*(1-'Table de mortalité H'!$AC93)</f>
        <v>0.49928</v>
      </c>
      <c r="BW59" s="16">
        <f>BV59*(1-'Table de mortalité H'!$AC93)</f>
        <v>0.49928</v>
      </c>
      <c r="BX59" s="16">
        <f>BW59*(1-'Table de mortalité H'!$AC93)</f>
        <v>0.49928</v>
      </c>
      <c r="BY59" s="16">
        <f>BX59*(1-'Table de mortalité H'!$AC93)</f>
        <v>0.49928</v>
      </c>
      <c r="BZ59" s="16">
        <f>BY59*(1-'Table de mortalité H'!$AC93)</f>
        <v>0.49928</v>
      </c>
      <c r="CA59" s="16">
        <f>BZ59*(1-'Table de mortalité H'!$AC93)</f>
        <v>0.49928</v>
      </c>
      <c r="CB59" s="16">
        <f>CA59*(1-'Table de mortalité H'!$AC93)</f>
        <v>0.49928</v>
      </c>
      <c r="CC59" s="16">
        <f>CB59*(1-'Table de mortalité H'!$AC93)</f>
        <v>0.49928</v>
      </c>
      <c r="CD59" s="16">
        <f>CC59*(1-'Table de mortalité H'!$AC93)</f>
        <v>0.49928</v>
      </c>
      <c r="CE59" s="16">
        <f>CD59*(1-'Table de mortalité H'!$AC93)</f>
        <v>0.49928</v>
      </c>
      <c r="CF59" s="16">
        <f>CE59*(1-'Table de mortalité H'!$AC93)</f>
        <v>0.49928</v>
      </c>
      <c r="CG59" s="16">
        <f>CF59*(1-'Table de mortalité H'!$AC93)</f>
        <v>0.49928</v>
      </c>
      <c r="CH59" s="16">
        <f>CG59*(1-'Table de mortalité H'!$AC93)</f>
        <v>0.49928</v>
      </c>
      <c r="CI59" s="16">
        <f>CH59*(1-'Table de mortalité H'!$AC93)</f>
        <v>0.49928</v>
      </c>
      <c r="CJ59" s="16">
        <f>CI59*(1-'Table de mortalité H'!$AC93)</f>
        <v>0.49928</v>
      </c>
      <c r="CK59" s="16">
        <f>CJ59*(1-'Table de mortalité H'!$AC93)</f>
        <v>0.49928</v>
      </c>
      <c r="CL59" s="16">
        <f>CK59*(1-'Table de mortalité H'!$AC93)</f>
        <v>0.49928</v>
      </c>
      <c r="CM59" s="16">
        <f>CL59*(1-'Table de mortalité H'!$AC93)</f>
        <v>0.49928</v>
      </c>
      <c r="CN59" s="16">
        <f>CM59*(1-'Table de mortalité H'!$AC93)</f>
        <v>0.49928</v>
      </c>
      <c r="CO59" s="16">
        <f>CN59*(1-'Table de mortalité H'!$AC93)</f>
        <v>0.49928</v>
      </c>
      <c r="CP59" s="16">
        <f>CO59*(1-'Table de mortalité H'!$AC93)</f>
        <v>0.49928</v>
      </c>
      <c r="CQ59" s="16">
        <f>CP59*(1-'Table de mortalité H'!$AC93)</f>
        <v>0.49928</v>
      </c>
      <c r="CR59" s="16">
        <f>CQ59*(1-'Table de mortalité H'!$AC93)</f>
        <v>0.49928</v>
      </c>
      <c r="CS59" s="16">
        <f>CR59*(1-'Table de mortalité H'!$AC93)</f>
        <v>0.49928</v>
      </c>
      <c r="CT59" s="16">
        <f>CS59*(1-'Table de mortalité H'!$AC93)</f>
        <v>0.49928</v>
      </c>
      <c r="CU59" s="16">
        <f>CT59*(1-'Table de mortalité H'!$AC93)</f>
        <v>0.49928</v>
      </c>
      <c r="CV59" s="16">
        <f>CU59*(1-'Table de mortalité H'!$AC93)</f>
        <v>0.49928</v>
      </c>
      <c r="CW59" s="16">
        <f>CV59*(1-'Table de mortalité H'!$AC93)</f>
        <v>0.49928</v>
      </c>
      <c r="CX59" s="16">
        <f>CW59*(1-'Table de mortalité H'!$AC93)</f>
        <v>0.49928</v>
      </c>
      <c r="CY59" s="16">
        <f>CX59*(1-'Table de mortalité H'!$AC93)</f>
        <v>0.49928</v>
      </c>
      <c r="CZ59" s="16">
        <f>CY59*(1-'Table de mortalité H'!$AC93)</f>
        <v>0.49928</v>
      </c>
      <c r="DA59" s="16">
        <f>CZ59*(1-'Table de mortalité H'!$AC93)</f>
        <v>0.49928</v>
      </c>
      <c r="DB59" s="16">
        <f>DA59*(1-'Table de mortalité H'!$AC93)</f>
        <v>0.49928</v>
      </c>
      <c r="DC59" s="16">
        <f>DB59*(1-'Table de mortalité H'!$AC93)</f>
        <v>0.49928</v>
      </c>
      <c r="DD59" s="16">
        <f>DC59*(1-'Table de mortalité H'!$AC93)</f>
        <v>0.49928</v>
      </c>
      <c r="DE59" s="16">
        <f>DD59*(1-'Table de mortalité H'!$AC93)</f>
        <v>0.49928</v>
      </c>
      <c r="DF59" s="16">
        <f>DE59*(1-'Table de mortalité H'!$AC93)</f>
        <v>0.49928</v>
      </c>
      <c r="DG59" s="16">
        <f>DF59*(1-'Table de mortalité H'!$AC93)</f>
        <v>0.49928</v>
      </c>
      <c r="DH59" s="16">
        <f>DG59*(1-'Table de mortalité H'!$AC93)</f>
        <v>0.49928</v>
      </c>
      <c r="DI59" s="16">
        <f>DH59*(1-'Table de mortalité H'!$AC93)</f>
        <v>0.49928</v>
      </c>
      <c r="DJ59" s="16">
        <f>DI59*(1-'Table de mortalité H'!$AC93)</f>
        <v>0.49928</v>
      </c>
      <c r="DK59" s="16">
        <f>DJ59*(1-'Table de mortalité H'!$AC93)</f>
        <v>0.49928</v>
      </c>
    </row>
    <row r="60" spans="1:115" x14ac:dyDescent="0.2">
      <c r="A60" s="16"/>
      <c r="B60" s="16">
        <v>107</v>
      </c>
      <c r="C60" s="16"/>
      <c r="D60" s="16">
        <f>'Table de mortalité H'!AG94</f>
        <v>0.51949999999999996</v>
      </c>
      <c r="E60" s="16">
        <f>'Table de mortalité H'!AH94</f>
        <v>0.51949999999999996</v>
      </c>
      <c r="F60" s="16">
        <f>'Table de mortalité H'!AI94</f>
        <v>0.51949999999999996</v>
      </c>
      <c r="G60" s="16">
        <f>'Table de mortalité H'!AJ94</f>
        <v>0.51949999999999996</v>
      </c>
      <c r="H60" s="16">
        <f>'Table de mortalité H'!AK94</f>
        <v>0.51949999999999996</v>
      </c>
      <c r="I60" s="16">
        <f>'Table de mortalité H'!AL94</f>
        <v>0.51949999999999996</v>
      </c>
      <c r="J60" s="16">
        <f>'Table de mortalité H'!AM94</f>
        <v>0.51949999999999996</v>
      </c>
      <c r="K60" s="16">
        <f>'Table de mortalité H'!AN94</f>
        <v>0.51949999999999996</v>
      </c>
      <c r="L60" s="16">
        <f>'Table de mortalité H'!AO94</f>
        <v>0.51949999999999996</v>
      </c>
      <c r="M60" s="16">
        <f>'Table de mortalité H'!AP94</f>
        <v>0.51949999999999996</v>
      </c>
      <c r="N60" s="16">
        <f>'Table de mortalité H'!AQ94</f>
        <v>0.51949999999999996</v>
      </c>
      <c r="O60" s="16">
        <f>'Table de mortalité H'!AR94</f>
        <v>0.51949999999999996</v>
      </c>
      <c r="P60" s="16">
        <f>'Table de mortalité H'!AS94</f>
        <v>0.51949999999999996</v>
      </c>
      <c r="Q60" s="16">
        <f>'Table de mortalité H'!AT94</f>
        <v>0.51949999999999996</v>
      </c>
      <c r="R60" s="16">
        <f>'Table de mortalité H'!AU94</f>
        <v>0.51949999999999996</v>
      </c>
      <c r="S60" s="16">
        <f>'Table de mortalité H'!AV94</f>
        <v>0.51949999999999996</v>
      </c>
      <c r="T60" s="16">
        <f>'Table de mortalité H'!AW94</f>
        <v>0.51949999999999996</v>
      </c>
      <c r="U60" s="16">
        <f>'Table de mortalité H'!AX94</f>
        <v>0.51949999999999996</v>
      </c>
      <c r="V60" s="16">
        <f>'Table de mortalité H'!AY94</f>
        <v>0.51949999999999996</v>
      </c>
      <c r="W60" s="16">
        <f>'Table de mortalité H'!AZ94</f>
        <v>0.51949999999999996</v>
      </c>
      <c r="X60" s="16">
        <f>'Table de mortalité H'!BA94</f>
        <v>0.51949999999999996</v>
      </c>
      <c r="Y60" s="16">
        <f>'Table de mortalité H'!BB94</f>
        <v>0.51949999999999996</v>
      </c>
      <c r="Z60" s="16">
        <f>'Table de mortalité H'!BC94</f>
        <v>0.51949999999999996</v>
      </c>
      <c r="AA60" s="16">
        <f>'Table de mortalité H'!BD94</f>
        <v>0.51949999999999996</v>
      </c>
      <c r="AB60" s="16">
        <f>'Table de mortalité H'!BE94</f>
        <v>0.51949999999999996</v>
      </c>
      <c r="AC60" s="16">
        <f>'Table de mortalité H'!BF94</f>
        <v>0.51949999999999996</v>
      </c>
      <c r="AD60" s="16">
        <f>'Table de mortalité H'!BG94</f>
        <v>0.51949999999999996</v>
      </c>
      <c r="AE60" s="16">
        <f>'Table de mortalité H'!BH94</f>
        <v>0.51949999999999996</v>
      </c>
      <c r="AF60" s="16">
        <f>'Table de mortalité H'!BI94</f>
        <v>0.51949999999999996</v>
      </c>
      <c r="AG60" s="16">
        <f>AF60*(1-'Table de mortalité H'!$AC94)</f>
        <v>0.51949999999999996</v>
      </c>
      <c r="AH60" s="16">
        <f>AG60*(1-'Table de mortalité H'!$AC94)</f>
        <v>0.51949999999999996</v>
      </c>
      <c r="AI60" s="16">
        <f>AH60*(1-'Table de mortalité H'!$AC94)</f>
        <v>0.51949999999999996</v>
      </c>
      <c r="AJ60" s="16">
        <f>AI60*(1-'Table de mortalité H'!$AC94)</f>
        <v>0.51949999999999996</v>
      </c>
      <c r="AK60" s="16">
        <f>AJ60*(1-'Table de mortalité H'!$AC94)</f>
        <v>0.51949999999999996</v>
      </c>
      <c r="AL60" s="16">
        <f>AK60*(1-'Table de mortalité H'!$AC94)</f>
        <v>0.51949999999999996</v>
      </c>
      <c r="AM60" s="16">
        <f>AL60*(1-'Table de mortalité H'!$AC94)</f>
        <v>0.51949999999999996</v>
      </c>
      <c r="AN60" s="16">
        <f>AM60*(1-'Table de mortalité H'!$AC94)</f>
        <v>0.51949999999999996</v>
      </c>
      <c r="AO60" s="16">
        <f>AN60*(1-'Table de mortalité H'!$AC94)</f>
        <v>0.51949999999999996</v>
      </c>
      <c r="AP60" s="16">
        <f>AO60*(1-'Table de mortalité H'!$AC94)</f>
        <v>0.51949999999999996</v>
      </c>
      <c r="AQ60" s="16">
        <f>AP60*(1-'Table de mortalité H'!$AC94)</f>
        <v>0.51949999999999996</v>
      </c>
      <c r="AR60" s="16">
        <f>AQ60*(1-'Table de mortalité H'!$AC94)</f>
        <v>0.51949999999999996</v>
      </c>
      <c r="AS60" s="16">
        <f>AR60*(1-'Table de mortalité H'!$AC94)</f>
        <v>0.51949999999999996</v>
      </c>
      <c r="AT60" s="16">
        <f>AS60*(1-'Table de mortalité H'!$AC94)</f>
        <v>0.51949999999999996</v>
      </c>
      <c r="AU60" s="16">
        <f>AT60*(1-'Table de mortalité H'!$AC94)</f>
        <v>0.51949999999999996</v>
      </c>
      <c r="AV60" s="16">
        <f>AU60*(1-'Table de mortalité H'!$AC94)</f>
        <v>0.51949999999999996</v>
      </c>
      <c r="AW60" s="16">
        <f>AV60*(1-'Table de mortalité H'!$AC94)</f>
        <v>0.51949999999999996</v>
      </c>
      <c r="AX60" s="16">
        <f>AW60*(1-'Table de mortalité H'!$AC94)</f>
        <v>0.51949999999999996</v>
      </c>
      <c r="AY60" s="16">
        <f>AX60*(1-'Table de mortalité H'!$AC94)</f>
        <v>0.51949999999999996</v>
      </c>
      <c r="AZ60" s="16">
        <f>AY60*(1-'Table de mortalité H'!$AC94)</f>
        <v>0.51949999999999996</v>
      </c>
      <c r="BA60" s="16">
        <f>AZ60*(1-'Table de mortalité H'!$AC94)</f>
        <v>0.51949999999999996</v>
      </c>
      <c r="BB60" s="16">
        <f>BA60*(1-'Table de mortalité H'!$AC94)</f>
        <v>0.51949999999999996</v>
      </c>
      <c r="BC60" s="16">
        <f>BB60*(1-'Table de mortalité H'!$AC94)</f>
        <v>0.51949999999999996</v>
      </c>
      <c r="BD60" s="16">
        <f>BC60*(1-'Table de mortalité H'!$AC94)</f>
        <v>0.51949999999999996</v>
      </c>
      <c r="BE60" s="16">
        <f>BD60*(1-'Table de mortalité H'!$AC94)</f>
        <v>0.51949999999999996</v>
      </c>
      <c r="BF60" s="16">
        <f>BE60*(1-'Table de mortalité H'!$AC94)</f>
        <v>0.51949999999999996</v>
      </c>
      <c r="BG60" s="16">
        <f>BF60*(1-'Table de mortalité H'!$AC94)</f>
        <v>0.51949999999999996</v>
      </c>
      <c r="BH60" s="16">
        <f>BG60*(1-'Table de mortalité H'!$AC94)</f>
        <v>0.51949999999999996</v>
      </c>
      <c r="BI60" s="16">
        <f>BH60*(1-'Table de mortalité H'!$AC94)</f>
        <v>0.51949999999999996</v>
      </c>
      <c r="BJ60" s="16">
        <f>BI60*(1-'Table de mortalité H'!$AC94)</f>
        <v>0.51949999999999996</v>
      </c>
      <c r="BK60" s="16">
        <f>BJ60*(1-'Table de mortalité H'!$AC94)</f>
        <v>0.51949999999999996</v>
      </c>
      <c r="BL60" s="16">
        <f>BK60*(1-'Table de mortalité H'!$AC94)</f>
        <v>0.51949999999999996</v>
      </c>
      <c r="BM60" s="16">
        <f>BL60*(1-'Table de mortalité H'!$AC94)</f>
        <v>0.51949999999999996</v>
      </c>
      <c r="BN60" s="16">
        <f>BM60*(1-'Table de mortalité H'!$AC94)</f>
        <v>0.51949999999999996</v>
      </c>
      <c r="BO60" s="16">
        <f>BN60*(1-'Table de mortalité H'!$AC94)</f>
        <v>0.51949999999999996</v>
      </c>
      <c r="BP60" s="16">
        <f>BO60*(1-'Table de mortalité H'!$AC94)</f>
        <v>0.51949999999999996</v>
      </c>
      <c r="BQ60" s="16">
        <f>BP60*(1-'Table de mortalité H'!$AC94)</f>
        <v>0.51949999999999996</v>
      </c>
      <c r="BR60" s="16">
        <f>BQ60*(1-'Table de mortalité H'!$AC94)</f>
        <v>0.51949999999999996</v>
      </c>
      <c r="BS60" s="16">
        <f>BR60*(1-'Table de mortalité H'!$AC94)</f>
        <v>0.51949999999999996</v>
      </c>
      <c r="BT60" s="16">
        <f>BS60*(1-'Table de mortalité H'!$AC94)</f>
        <v>0.51949999999999996</v>
      </c>
      <c r="BU60" s="16">
        <f>BT60*(1-'Table de mortalité H'!$AC94)</f>
        <v>0.51949999999999996</v>
      </c>
      <c r="BV60" s="16">
        <f>BU60*(1-'Table de mortalité H'!$AC94)</f>
        <v>0.51949999999999996</v>
      </c>
      <c r="BW60" s="16">
        <f>BV60*(1-'Table de mortalité H'!$AC94)</f>
        <v>0.51949999999999996</v>
      </c>
      <c r="BX60" s="16">
        <f>BW60*(1-'Table de mortalité H'!$AC94)</f>
        <v>0.51949999999999996</v>
      </c>
      <c r="BY60" s="16">
        <f>BX60*(1-'Table de mortalité H'!$AC94)</f>
        <v>0.51949999999999996</v>
      </c>
      <c r="BZ60" s="16">
        <f>BY60*(1-'Table de mortalité H'!$AC94)</f>
        <v>0.51949999999999996</v>
      </c>
      <c r="CA60" s="16">
        <f>BZ60*(1-'Table de mortalité H'!$AC94)</f>
        <v>0.51949999999999996</v>
      </c>
      <c r="CB60" s="16">
        <f>CA60*(1-'Table de mortalité H'!$AC94)</f>
        <v>0.51949999999999996</v>
      </c>
      <c r="CC60" s="16">
        <f>CB60*(1-'Table de mortalité H'!$AC94)</f>
        <v>0.51949999999999996</v>
      </c>
      <c r="CD60" s="16">
        <f>CC60*(1-'Table de mortalité H'!$AC94)</f>
        <v>0.51949999999999996</v>
      </c>
      <c r="CE60" s="16">
        <f>CD60*(1-'Table de mortalité H'!$AC94)</f>
        <v>0.51949999999999996</v>
      </c>
      <c r="CF60" s="16">
        <f>CE60*(1-'Table de mortalité H'!$AC94)</f>
        <v>0.51949999999999996</v>
      </c>
      <c r="CG60" s="16">
        <f>CF60*(1-'Table de mortalité H'!$AC94)</f>
        <v>0.51949999999999996</v>
      </c>
      <c r="CH60" s="16">
        <f>CG60*(1-'Table de mortalité H'!$AC94)</f>
        <v>0.51949999999999996</v>
      </c>
      <c r="CI60" s="16">
        <f>CH60*(1-'Table de mortalité H'!$AC94)</f>
        <v>0.51949999999999996</v>
      </c>
      <c r="CJ60" s="16">
        <f>CI60*(1-'Table de mortalité H'!$AC94)</f>
        <v>0.51949999999999996</v>
      </c>
      <c r="CK60" s="16">
        <f>CJ60*(1-'Table de mortalité H'!$AC94)</f>
        <v>0.51949999999999996</v>
      </c>
      <c r="CL60" s="16">
        <f>CK60*(1-'Table de mortalité H'!$AC94)</f>
        <v>0.51949999999999996</v>
      </c>
      <c r="CM60" s="16">
        <f>CL60*(1-'Table de mortalité H'!$AC94)</f>
        <v>0.51949999999999996</v>
      </c>
      <c r="CN60" s="16">
        <f>CM60*(1-'Table de mortalité H'!$AC94)</f>
        <v>0.51949999999999996</v>
      </c>
      <c r="CO60" s="16">
        <f>CN60*(1-'Table de mortalité H'!$AC94)</f>
        <v>0.51949999999999996</v>
      </c>
      <c r="CP60" s="16">
        <f>CO60*(1-'Table de mortalité H'!$AC94)</f>
        <v>0.51949999999999996</v>
      </c>
      <c r="CQ60" s="16">
        <f>CP60*(1-'Table de mortalité H'!$AC94)</f>
        <v>0.51949999999999996</v>
      </c>
      <c r="CR60" s="16">
        <f>CQ60*(1-'Table de mortalité H'!$AC94)</f>
        <v>0.51949999999999996</v>
      </c>
      <c r="CS60" s="16">
        <f>CR60*(1-'Table de mortalité H'!$AC94)</f>
        <v>0.51949999999999996</v>
      </c>
      <c r="CT60" s="16">
        <f>CS60*(1-'Table de mortalité H'!$AC94)</f>
        <v>0.51949999999999996</v>
      </c>
      <c r="CU60" s="16">
        <f>CT60*(1-'Table de mortalité H'!$AC94)</f>
        <v>0.51949999999999996</v>
      </c>
      <c r="CV60" s="16">
        <f>CU60*(1-'Table de mortalité H'!$AC94)</f>
        <v>0.51949999999999996</v>
      </c>
      <c r="CW60" s="16">
        <f>CV60*(1-'Table de mortalité H'!$AC94)</f>
        <v>0.51949999999999996</v>
      </c>
      <c r="CX60" s="16">
        <f>CW60*(1-'Table de mortalité H'!$AC94)</f>
        <v>0.51949999999999996</v>
      </c>
      <c r="CY60" s="16">
        <f>CX60*(1-'Table de mortalité H'!$AC94)</f>
        <v>0.51949999999999996</v>
      </c>
      <c r="CZ60" s="16">
        <f>CY60*(1-'Table de mortalité H'!$AC94)</f>
        <v>0.51949999999999996</v>
      </c>
      <c r="DA60" s="16">
        <f>CZ60*(1-'Table de mortalité H'!$AC94)</f>
        <v>0.51949999999999996</v>
      </c>
      <c r="DB60" s="16">
        <f>DA60*(1-'Table de mortalité H'!$AC94)</f>
        <v>0.51949999999999996</v>
      </c>
      <c r="DC60" s="16">
        <f>DB60*(1-'Table de mortalité H'!$AC94)</f>
        <v>0.51949999999999996</v>
      </c>
      <c r="DD60" s="16">
        <f>DC60*(1-'Table de mortalité H'!$AC94)</f>
        <v>0.51949999999999996</v>
      </c>
      <c r="DE60" s="16">
        <f>DD60*(1-'Table de mortalité H'!$AC94)</f>
        <v>0.51949999999999996</v>
      </c>
      <c r="DF60" s="16">
        <f>DE60*(1-'Table de mortalité H'!$AC94)</f>
        <v>0.51949999999999996</v>
      </c>
      <c r="DG60" s="16">
        <f>DF60*(1-'Table de mortalité H'!$AC94)</f>
        <v>0.51949999999999996</v>
      </c>
      <c r="DH60" s="16">
        <f>DG60*(1-'Table de mortalité H'!$AC94)</f>
        <v>0.51949999999999996</v>
      </c>
      <c r="DI60" s="16">
        <f>DH60*(1-'Table de mortalité H'!$AC94)</f>
        <v>0.51949999999999996</v>
      </c>
      <c r="DJ60" s="16">
        <f>DI60*(1-'Table de mortalité H'!$AC94)</f>
        <v>0.51949999999999996</v>
      </c>
      <c r="DK60" s="16">
        <f>DJ60*(1-'Table de mortalité H'!$AC94)</f>
        <v>0.51949999999999996</v>
      </c>
    </row>
    <row r="61" spans="1:115" x14ac:dyDescent="0.2">
      <c r="A61" s="16"/>
      <c r="B61" s="16">
        <v>108</v>
      </c>
      <c r="C61" s="16"/>
      <c r="D61" s="16">
        <f>'Table de mortalité H'!AG95</f>
        <v>0.53969999999999996</v>
      </c>
      <c r="E61" s="16">
        <f>'Table de mortalité H'!AH95</f>
        <v>0.53969999999999996</v>
      </c>
      <c r="F61" s="16">
        <f>'Table de mortalité H'!AI95</f>
        <v>0.53969999999999996</v>
      </c>
      <c r="G61" s="16">
        <f>'Table de mortalité H'!AJ95</f>
        <v>0.53969999999999996</v>
      </c>
      <c r="H61" s="16">
        <f>'Table de mortalité H'!AK95</f>
        <v>0.53969999999999996</v>
      </c>
      <c r="I61" s="16">
        <f>'Table de mortalité H'!AL95</f>
        <v>0.53969999999999996</v>
      </c>
      <c r="J61" s="16">
        <f>'Table de mortalité H'!AM95</f>
        <v>0.53969999999999996</v>
      </c>
      <c r="K61" s="16">
        <f>'Table de mortalité H'!AN95</f>
        <v>0.53969999999999996</v>
      </c>
      <c r="L61" s="16">
        <f>'Table de mortalité H'!AO95</f>
        <v>0.53969999999999996</v>
      </c>
      <c r="M61" s="16">
        <f>'Table de mortalité H'!AP95</f>
        <v>0.53969999999999996</v>
      </c>
      <c r="N61" s="16">
        <f>'Table de mortalité H'!AQ95</f>
        <v>0.53969999999999996</v>
      </c>
      <c r="O61" s="16">
        <f>'Table de mortalité H'!AR95</f>
        <v>0.53969999999999996</v>
      </c>
      <c r="P61" s="16">
        <f>'Table de mortalité H'!AS95</f>
        <v>0.53969999999999996</v>
      </c>
      <c r="Q61" s="16">
        <f>'Table de mortalité H'!AT95</f>
        <v>0.53969999999999996</v>
      </c>
      <c r="R61" s="16">
        <f>'Table de mortalité H'!AU95</f>
        <v>0.53969999999999996</v>
      </c>
      <c r="S61" s="16">
        <f>'Table de mortalité H'!AV95</f>
        <v>0.53969999999999996</v>
      </c>
      <c r="T61" s="16">
        <f>'Table de mortalité H'!AW95</f>
        <v>0.53969999999999996</v>
      </c>
      <c r="U61" s="16">
        <f>'Table de mortalité H'!AX95</f>
        <v>0.53969999999999996</v>
      </c>
      <c r="V61" s="16">
        <f>'Table de mortalité H'!AY95</f>
        <v>0.53969999999999996</v>
      </c>
      <c r="W61" s="16">
        <f>'Table de mortalité H'!AZ95</f>
        <v>0.53969999999999996</v>
      </c>
      <c r="X61" s="16">
        <f>'Table de mortalité H'!BA95</f>
        <v>0.53969999999999996</v>
      </c>
      <c r="Y61" s="16">
        <f>'Table de mortalité H'!BB95</f>
        <v>0.53969999999999996</v>
      </c>
      <c r="Z61" s="16">
        <f>'Table de mortalité H'!BC95</f>
        <v>0.53969999999999996</v>
      </c>
      <c r="AA61" s="16">
        <f>'Table de mortalité H'!BD95</f>
        <v>0.53969999999999996</v>
      </c>
      <c r="AB61" s="16">
        <f>'Table de mortalité H'!BE95</f>
        <v>0.53969999999999996</v>
      </c>
      <c r="AC61" s="16">
        <f>'Table de mortalité H'!BF95</f>
        <v>0.53969999999999996</v>
      </c>
      <c r="AD61" s="16">
        <f>'Table de mortalité H'!BG95</f>
        <v>0.53969999999999996</v>
      </c>
      <c r="AE61" s="16">
        <f>'Table de mortalité H'!BH95</f>
        <v>0.53969999999999996</v>
      </c>
      <c r="AF61" s="16">
        <f>'Table de mortalité H'!BI95</f>
        <v>0.53969999999999996</v>
      </c>
      <c r="AG61" s="16">
        <f>AF61*(1-'Table de mortalité H'!$AC95)</f>
        <v>0.53969999999999996</v>
      </c>
      <c r="AH61" s="16">
        <f>AG61*(1-'Table de mortalité H'!$AC95)</f>
        <v>0.53969999999999996</v>
      </c>
      <c r="AI61" s="16">
        <f>AH61*(1-'Table de mortalité H'!$AC95)</f>
        <v>0.53969999999999996</v>
      </c>
      <c r="AJ61" s="16">
        <f>AI61*(1-'Table de mortalité H'!$AC95)</f>
        <v>0.53969999999999996</v>
      </c>
      <c r="AK61" s="16">
        <f>AJ61*(1-'Table de mortalité H'!$AC95)</f>
        <v>0.53969999999999996</v>
      </c>
      <c r="AL61" s="16">
        <f>AK61*(1-'Table de mortalité H'!$AC95)</f>
        <v>0.53969999999999996</v>
      </c>
      <c r="AM61" s="16">
        <f>AL61*(1-'Table de mortalité H'!$AC95)</f>
        <v>0.53969999999999996</v>
      </c>
      <c r="AN61" s="16">
        <f>AM61*(1-'Table de mortalité H'!$AC95)</f>
        <v>0.53969999999999996</v>
      </c>
      <c r="AO61" s="16">
        <f>AN61*(1-'Table de mortalité H'!$AC95)</f>
        <v>0.53969999999999996</v>
      </c>
      <c r="AP61" s="16">
        <f>AO61*(1-'Table de mortalité H'!$AC95)</f>
        <v>0.53969999999999996</v>
      </c>
      <c r="AQ61" s="16">
        <f>AP61*(1-'Table de mortalité H'!$AC95)</f>
        <v>0.53969999999999996</v>
      </c>
      <c r="AR61" s="16">
        <f>AQ61*(1-'Table de mortalité H'!$AC95)</f>
        <v>0.53969999999999996</v>
      </c>
      <c r="AS61" s="16">
        <f>AR61*(1-'Table de mortalité H'!$AC95)</f>
        <v>0.53969999999999996</v>
      </c>
      <c r="AT61" s="16">
        <f>AS61*(1-'Table de mortalité H'!$AC95)</f>
        <v>0.53969999999999996</v>
      </c>
      <c r="AU61" s="16">
        <f>AT61*(1-'Table de mortalité H'!$AC95)</f>
        <v>0.53969999999999996</v>
      </c>
      <c r="AV61" s="16">
        <f>AU61*(1-'Table de mortalité H'!$AC95)</f>
        <v>0.53969999999999996</v>
      </c>
      <c r="AW61" s="16">
        <f>AV61*(1-'Table de mortalité H'!$AC95)</f>
        <v>0.53969999999999996</v>
      </c>
      <c r="AX61" s="16">
        <f>AW61*(1-'Table de mortalité H'!$AC95)</f>
        <v>0.53969999999999996</v>
      </c>
      <c r="AY61" s="16">
        <f>AX61*(1-'Table de mortalité H'!$AC95)</f>
        <v>0.53969999999999996</v>
      </c>
      <c r="AZ61" s="16">
        <f>AY61*(1-'Table de mortalité H'!$AC95)</f>
        <v>0.53969999999999996</v>
      </c>
      <c r="BA61" s="16">
        <f>AZ61*(1-'Table de mortalité H'!$AC95)</f>
        <v>0.53969999999999996</v>
      </c>
      <c r="BB61" s="16">
        <f>BA61*(1-'Table de mortalité H'!$AC95)</f>
        <v>0.53969999999999996</v>
      </c>
      <c r="BC61" s="16">
        <f>BB61*(1-'Table de mortalité H'!$AC95)</f>
        <v>0.53969999999999996</v>
      </c>
      <c r="BD61" s="16">
        <f>BC61*(1-'Table de mortalité H'!$AC95)</f>
        <v>0.53969999999999996</v>
      </c>
      <c r="BE61" s="16">
        <f>BD61*(1-'Table de mortalité H'!$AC95)</f>
        <v>0.53969999999999996</v>
      </c>
      <c r="BF61" s="16">
        <f>BE61*(1-'Table de mortalité H'!$AC95)</f>
        <v>0.53969999999999996</v>
      </c>
      <c r="BG61" s="16">
        <f>BF61*(1-'Table de mortalité H'!$AC95)</f>
        <v>0.53969999999999996</v>
      </c>
      <c r="BH61" s="16">
        <f>BG61*(1-'Table de mortalité H'!$AC95)</f>
        <v>0.53969999999999996</v>
      </c>
      <c r="BI61" s="16">
        <f>BH61*(1-'Table de mortalité H'!$AC95)</f>
        <v>0.53969999999999996</v>
      </c>
      <c r="BJ61" s="16">
        <f>BI61*(1-'Table de mortalité H'!$AC95)</f>
        <v>0.53969999999999996</v>
      </c>
      <c r="BK61" s="16">
        <f>BJ61*(1-'Table de mortalité H'!$AC95)</f>
        <v>0.53969999999999996</v>
      </c>
      <c r="BL61" s="16">
        <f>BK61*(1-'Table de mortalité H'!$AC95)</f>
        <v>0.53969999999999996</v>
      </c>
      <c r="BM61" s="16">
        <f>BL61*(1-'Table de mortalité H'!$AC95)</f>
        <v>0.53969999999999996</v>
      </c>
      <c r="BN61" s="16">
        <f>BM61*(1-'Table de mortalité H'!$AC95)</f>
        <v>0.53969999999999996</v>
      </c>
      <c r="BO61" s="16">
        <f>BN61*(1-'Table de mortalité H'!$AC95)</f>
        <v>0.53969999999999996</v>
      </c>
      <c r="BP61" s="16">
        <f>BO61*(1-'Table de mortalité H'!$AC95)</f>
        <v>0.53969999999999996</v>
      </c>
      <c r="BQ61" s="16">
        <f>BP61*(1-'Table de mortalité H'!$AC95)</f>
        <v>0.53969999999999996</v>
      </c>
      <c r="BR61" s="16">
        <f>BQ61*(1-'Table de mortalité H'!$AC95)</f>
        <v>0.53969999999999996</v>
      </c>
      <c r="BS61" s="16">
        <f>BR61*(1-'Table de mortalité H'!$AC95)</f>
        <v>0.53969999999999996</v>
      </c>
      <c r="BT61" s="16">
        <f>BS61*(1-'Table de mortalité H'!$AC95)</f>
        <v>0.53969999999999996</v>
      </c>
      <c r="BU61" s="16">
        <f>BT61*(1-'Table de mortalité H'!$AC95)</f>
        <v>0.53969999999999996</v>
      </c>
      <c r="BV61" s="16">
        <f>BU61*(1-'Table de mortalité H'!$AC95)</f>
        <v>0.53969999999999996</v>
      </c>
      <c r="BW61" s="16">
        <f>BV61*(1-'Table de mortalité H'!$AC95)</f>
        <v>0.53969999999999996</v>
      </c>
      <c r="BX61" s="16">
        <f>BW61*(1-'Table de mortalité H'!$AC95)</f>
        <v>0.53969999999999996</v>
      </c>
      <c r="BY61" s="16">
        <f>BX61*(1-'Table de mortalité H'!$AC95)</f>
        <v>0.53969999999999996</v>
      </c>
      <c r="BZ61" s="16">
        <f>BY61*(1-'Table de mortalité H'!$AC95)</f>
        <v>0.53969999999999996</v>
      </c>
      <c r="CA61" s="16">
        <f>BZ61*(1-'Table de mortalité H'!$AC95)</f>
        <v>0.53969999999999996</v>
      </c>
      <c r="CB61" s="16">
        <f>CA61*(1-'Table de mortalité H'!$AC95)</f>
        <v>0.53969999999999996</v>
      </c>
      <c r="CC61" s="16">
        <f>CB61*(1-'Table de mortalité H'!$AC95)</f>
        <v>0.53969999999999996</v>
      </c>
      <c r="CD61" s="16">
        <f>CC61*(1-'Table de mortalité H'!$AC95)</f>
        <v>0.53969999999999996</v>
      </c>
      <c r="CE61" s="16">
        <f>CD61*(1-'Table de mortalité H'!$AC95)</f>
        <v>0.53969999999999996</v>
      </c>
      <c r="CF61" s="16">
        <f>CE61*(1-'Table de mortalité H'!$AC95)</f>
        <v>0.53969999999999996</v>
      </c>
      <c r="CG61" s="16">
        <f>CF61*(1-'Table de mortalité H'!$AC95)</f>
        <v>0.53969999999999996</v>
      </c>
      <c r="CH61" s="16">
        <f>CG61*(1-'Table de mortalité H'!$AC95)</f>
        <v>0.53969999999999996</v>
      </c>
      <c r="CI61" s="16">
        <f>CH61*(1-'Table de mortalité H'!$AC95)</f>
        <v>0.53969999999999996</v>
      </c>
      <c r="CJ61" s="16">
        <f>CI61*(1-'Table de mortalité H'!$AC95)</f>
        <v>0.53969999999999996</v>
      </c>
      <c r="CK61" s="16">
        <f>CJ61*(1-'Table de mortalité H'!$AC95)</f>
        <v>0.53969999999999996</v>
      </c>
      <c r="CL61" s="16">
        <f>CK61*(1-'Table de mortalité H'!$AC95)</f>
        <v>0.53969999999999996</v>
      </c>
      <c r="CM61" s="16">
        <f>CL61*(1-'Table de mortalité H'!$AC95)</f>
        <v>0.53969999999999996</v>
      </c>
      <c r="CN61" s="16">
        <f>CM61*(1-'Table de mortalité H'!$AC95)</f>
        <v>0.53969999999999996</v>
      </c>
      <c r="CO61" s="16">
        <f>CN61*(1-'Table de mortalité H'!$AC95)</f>
        <v>0.53969999999999996</v>
      </c>
      <c r="CP61" s="16">
        <f>CO61*(1-'Table de mortalité H'!$AC95)</f>
        <v>0.53969999999999996</v>
      </c>
      <c r="CQ61" s="16">
        <f>CP61*(1-'Table de mortalité H'!$AC95)</f>
        <v>0.53969999999999996</v>
      </c>
      <c r="CR61" s="16">
        <f>CQ61*(1-'Table de mortalité H'!$AC95)</f>
        <v>0.53969999999999996</v>
      </c>
      <c r="CS61" s="16">
        <f>CR61*(1-'Table de mortalité H'!$AC95)</f>
        <v>0.53969999999999996</v>
      </c>
      <c r="CT61" s="16">
        <f>CS61*(1-'Table de mortalité H'!$AC95)</f>
        <v>0.53969999999999996</v>
      </c>
      <c r="CU61" s="16">
        <f>CT61*(1-'Table de mortalité H'!$AC95)</f>
        <v>0.53969999999999996</v>
      </c>
      <c r="CV61" s="16">
        <f>CU61*(1-'Table de mortalité H'!$AC95)</f>
        <v>0.53969999999999996</v>
      </c>
      <c r="CW61" s="16">
        <f>CV61*(1-'Table de mortalité H'!$AC95)</f>
        <v>0.53969999999999996</v>
      </c>
      <c r="CX61" s="16">
        <f>CW61*(1-'Table de mortalité H'!$AC95)</f>
        <v>0.53969999999999996</v>
      </c>
      <c r="CY61" s="16">
        <f>CX61*(1-'Table de mortalité H'!$AC95)</f>
        <v>0.53969999999999996</v>
      </c>
      <c r="CZ61" s="16">
        <f>CY61*(1-'Table de mortalité H'!$AC95)</f>
        <v>0.53969999999999996</v>
      </c>
      <c r="DA61" s="16">
        <f>CZ61*(1-'Table de mortalité H'!$AC95)</f>
        <v>0.53969999999999996</v>
      </c>
      <c r="DB61" s="16">
        <f>DA61*(1-'Table de mortalité H'!$AC95)</f>
        <v>0.53969999999999996</v>
      </c>
      <c r="DC61" s="16">
        <f>DB61*(1-'Table de mortalité H'!$AC95)</f>
        <v>0.53969999999999996</v>
      </c>
      <c r="DD61" s="16">
        <f>DC61*(1-'Table de mortalité H'!$AC95)</f>
        <v>0.53969999999999996</v>
      </c>
      <c r="DE61" s="16">
        <f>DD61*(1-'Table de mortalité H'!$AC95)</f>
        <v>0.53969999999999996</v>
      </c>
      <c r="DF61" s="16">
        <f>DE61*(1-'Table de mortalité H'!$AC95)</f>
        <v>0.53969999999999996</v>
      </c>
      <c r="DG61" s="16">
        <f>DF61*(1-'Table de mortalité H'!$AC95)</f>
        <v>0.53969999999999996</v>
      </c>
      <c r="DH61" s="16">
        <f>DG61*(1-'Table de mortalité H'!$AC95)</f>
        <v>0.53969999999999996</v>
      </c>
      <c r="DI61" s="16">
        <f>DH61*(1-'Table de mortalité H'!$AC95)</f>
        <v>0.53969999999999996</v>
      </c>
      <c r="DJ61" s="16">
        <f>DI61*(1-'Table de mortalité H'!$AC95)</f>
        <v>0.53969999999999996</v>
      </c>
      <c r="DK61" s="16">
        <f>DJ61*(1-'Table de mortalité H'!$AC95)</f>
        <v>0.53969999999999996</v>
      </c>
    </row>
    <row r="62" spans="1:115" x14ac:dyDescent="0.2">
      <c r="A62" s="16"/>
      <c r="B62" s="16">
        <v>109</v>
      </c>
      <c r="C62" s="16"/>
      <c r="D62" s="16">
        <f>'Table de mortalité H'!AG96</f>
        <v>0.55986999999999998</v>
      </c>
      <c r="E62" s="16">
        <f>'Table de mortalité H'!AH96</f>
        <v>0.55986999999999998</v>
      </c>
      <c r="F62" s="16">
        <f>'Table de mortalité H'!AI96</f>
        <v>0.55986999999999998</v>
      </c>
      <c r="G62" s="16">
        <f>'Table de mortalité H'!AJ96</f>
        <v>0.55986999999999998</v>
      </c>
      <c r="H62" s="16">
        <f>'Table de mortalité H'!AK96</f>
        <v>0.55986999999999998</v>
      </c>
      <c r="I62" s="16">
        <f>'Table de mortalité H'!AL96</f>
        <v>0.55986999999999998</v>
      </c>
      <c r="J62" s="16">
        <f>'Table de mortalité H'!AM96</f>
        <v>0.55986999999999998</v>
      </c>
      <c r="K62" s="16">
        <f>'Table de mortalité H'!AN96</f>
        <v>0.55986999999999998</v>
      </c>
      <c r="L62" s="16">
        <f>'Table de mortalité H'!AO96</f>
        <v>0.55986999999999998</v>
      </c>
      <c r="M62" s="16">
        <f>'Table de mortalité H'!AP96</f>
        <v>0.55986999999999998</v>
      </c>
      <c r="N62" s="16">
        <f>'Table de mortalité H'!AQ96</f>
        <v>0.55986999999999998</v>
      </c>
      <c r="O62" s="16">
        <f>'Table de mortalité H'!AR96</f>
        <v>0.55986999999999998</v>
      </c>
      <c r="P62" s="16">
        <f>'Table de mortalité H'!AS96</f>
        <v>0.55986999999999998</v>
      </c>
      <c r="Q62" s="16">
        <f>'Table de mortalité H'!AT96</f>
        <v>0.55986999999999998</v>
      </c>
      <c r="R62" s="16">
        <f>'Table de mortalité H'!AU96</f>
        <v>0.55986999999999998</v>
      </c>
      <c r="S62" s="16">
        <f>'Table de mortalité H'!AV96</f>
        <v>0.55986999999999998</v>
      </c>
      <c r="T62" s="16">
        <f>'Table de mortalité H'!AW96</f>
        <v>0.55986999999999998</v>
      </c>
      <c r="U62" s="16">
        <f>'Table de mortalité H'!AX96</f>
        <v>0.55986999999999998</v>
      </c>
      <c r="V62" s="16">
        <f>'Table de mortalité H'!AY96</f>
        <v>0.55986999999999998</v>
      </c>
      <c r="W62" s="16">
        <f>'Table de mortalité H'!AZ96</f>
        <v>0.55986999999999998</v>
      </c>
      <c r="X62" s="16">
        <f>'Table de mortalité H'!BA96</f>
        <v>0.55986999999999998</v>
      </c>
      <c r="Y62" s="16">
        <f>'Table de mortalité H'!BB96</f>
        <v>0.55986999999999998</v>
      </c>
      <c r="Z62" s="16">
        <f>'Table de mortalité H'!BC96</f>
        <v>0.55986999999999998</v>
      </c>
      <c r="AA62" s="16">
        <f>'Table de mortalité H'!BD96</f>
        <v>0.55986999999999998</v>
      </c>
      <c r="AB62" s="16">
        <f>'Table de mortalité H'!BE96</f>
        <v>0.55986999999999998</v>
      </c>
      <c r="AC62" s="16">
        <f>'Table de mortalité H'!BF96</f>
        <v>0.55986999999999998</v>
      </c>
      <c r="AD62" s="16">
        <f>'Table de mortalité H'!BG96</f>
        <v>0.55986999999999998</v>
      </c>
      <c r="AE62" s="16">
        <f>'Table de mortalité H'!BH96</f>
        <v>0.55986999999999998</v>
      </c>
      <c r="AF62" s="16">
        <f>'Table de mortalité H'!BI96</f>
        <v>0.55986999999999998</v>
      </c>
      <c r="AG62" s="16">
        <f>AF62*(1-'Table de mortalité H'!$AC96)</f>
        <v>0.55986999999999998</v>
      </c>
      <c r="AH62" s="16">
        <f>AG62*(1-'Table de mortalité H'!$AC96)</f>
        <v>0.55986999999999998</v>
      </c>
      <c r="AI62" s="16">
        <f>AH62*(1-'Table de mortalité H'!$AC96)</f>
        <v>0.55986999999999998</v>
      </c>
      <c r="AJ62" s="16">
        <f>AI62*(1-'Table de mortalité H'!$AC96)</f>
        <v>0.55986999999999998</v>
      </c>
      <c r="AK62" s="16">
        <f>AJ62*(1-'Table de mortalité H'!$AC96)</f>
        <v>0.55986999999999998</v>
      </c>
      <c r="AL62" s="16">
        <f>AK62*(1-'Table de mortalité H'!$AC96)</f>
        <v>0.55986999999999998</v>
      </c>
      <c r="AM62" s="16">
        <f>AL62*(1-'Table de mortalité H'!$AC96)</f>
        <v>0.55986999999999998</v>
      </c>
      <c r="AN62" s="16">
        <f>AM62*(1-'Table de mortalité H'!$AC96)</f>
        <v>0.55986999999999998</v>
      </c>
      <c r="AO62" s="16">
        <f>AN62*(1-'Table de mortalité H'!$AC96)</f>
        <v>0.55986999999999998</v>
      </c>
      <c r="AP62" s="16">
        <f>AO62*(1-'Table de mortalité H'!$AC96)</f>
        <v>0.55986999999999998</v>
      </c>
      <c r="AQ62" s="16">
        <f>AP62*(1-'Table de mortalité H'!$AC96)</f>
        <v>0.55986999999999998</v>
      </c>
      <c r="AR62" s="16">
        <f>AQ62*(1-'Table de mortalité H'!$AC96)</f>
        <v>0.55986999999999998</v>
      </c>
      <c r="AS62" s="16">
        <f>AR62*(1-'Table de mortalité H'!$AC96)</f>
        <v>0.55986999999999998</v>
      </c>
      <c r="AT62" s="16">
        <f>AS62*(1-'Table de mortalité H'!$AC96)</f>
        <v>0.55986999999999998</v>
      </c>
      <c r="AU62" s="16">
        <f>AT62*(1-'Table de mortalité H'!$AC96)</f>
        <v>0.55986999999999998</v>
      </c>
      <c r="AV62" s="16">
        <f>AU62*(1-'Table de mortalité H'!$AC96)</f>
        <v>0.55986999999999998</v>
      </c>
      <c r="AW62" s="16">
        <f>AV62*(1-'Table de mortalité H'!$AC96)</f>
        <v>0.55986999999999998</v>
      </c>
      <c r="AX62" s="16">
        <f>AW62*(1-'Table de mortalité H'!$AC96)</f>
        <v>0.55986999999999998</v>
      </c>
      <c r="AY62" s="16">
        <f>AX62*(1-'Table de mortalité H'!$AC96)</f>
        <v>0.55986999999999998</v>
      </c>
      <c r="AZ62" s="16">
        <f>AY62*(1-'Table de mortalité H'!$AC96)</f>
        <v>0.55986999999999998</v>
      </c>
      <c r="BA62" s="16">
        <f>AZ62*(1-'Table de mortalité H'!$AC96)</f>
        <v>0.55986999999999998</v>
      </c>
      <c r="BB62" s="16">
        <f>BA62*(1-'Table de mortalité H'!$AC96)</f>
        <v>0.55986999999999998</v>
      </c>
      <c r="BC62" s="16">
        <f>BB62*(1-'Table de mortalité H'!$AC96)</f>
        <v>0.55986999999999998</v>
      </c>
      <c r="BD62" s="16">
        <f>BC62*(1-'Table de mortalité H'!$AC96)</f>
        <v>0.55986999999999998</v>
      </c>
      <c r="BE62" s="16">
        <f>BD62*(1-'Table de mortalité H'!$AC96)</f>
        <v>0.55986999999999998</v>
      </c>
      <c r="BF62" s="16">
        <f>BE62*(1-'Table de mortalité H'!$AC96)</f>
        <v>0.55986999999999998</v>
      </c>
      <c r="BG62" s="16">
        <f>BF62*(1-'Table de mortalité H'!$AC96)</f>
        <v>0.55986999999999998</v>
      </c>
      <c r="BH62" s="16">
        <f>BG62*(1-'Table de mortalité H'!$AC96)</f>
        <v>0.55986999999999998</v>
      </c>
      <c r="BI62" s="16">
        <f>BH62*(1-'Table de mortalité H'!$AC96)</f>
        <v>0.55986999999999998</v>
      </c>
      <c r="BJ62" s="16">
        <f>BI62*(1-'Table de mortalité H'!$AC96)</f>
        <v>0.55986999999999998</v>
      </c>
      <c r="BK62" s="16">
        <f>BJ62*(1-'Table de mortalité H'!$AC96)</f>
        <v>0.55986999999999998</v>
      </c>
      <c r="BL62" s="16">
        <f>BK62*(1-'Table de mortalité H'!$AC96)</f>
        <v>0.55986999999999998</v>
      </c>
      <c r="BM62" s="16">
        <f>BL62*(1-'Table de mortalité H'!$AC96)</f>
        <v>0.55986999999999998</v>
      </c>
      <c r="BN62" s="16">
        <f>BM62*(1-'Table de mortalité H'!$AC96)</f>
        <v>0.55986999999999998</v>
      </c>
      <c r="BO62" s="16">
        <f>BN62*(1-'Table de mortalité H'!$AC96)</f>
        <v>0.55986999999999998</v>
      </c>
      <c r="BP62" s="16">
        <f>BO62*(1-'Table de mortalité H'!$AC96)</f>
        <v>0.55986999999999998</v>
      </c>
      <c r="BQ62" s="16">
        <f>BP62*(1-'Table de mortalité H'!$AC96)</f>
        <v>0.55986999999999998</v>
      </c>
      <c r="BR62" s="16">
        <f>BQ62*(1-'Table de mortalité H'!$AC96)</f>
        <v>0.55986999999999998</v>
      </c>
      <c r="BS62" s="16">
        <f>BR62*(1-'Table de mortalité H'!$AC96)</f>
        <v>0.55986999999999998</v>
      </c>
      <c r="BT62" s="16">
        <f>BS62*(1-'Table de mortalité H'!$AC96)</f>
        <v>0.55986999999999998</v>
      </c>
      <c r="BU62" s="16">
        <f>BT62*(1-'Table de mortalité H'!$AC96)</f>
        <v>0.55986999999999998</v>
      </c>
      <c r="BV62" s="16">
        <f>BU62*(1-'Table de mortalité H'!$AC96)</f>
        <v>0.55986999999999998</v>
      </c>
      <c r="BW62" s="16">
        <f>BV62*(1-'Table de mortalité H'!$AC96)</f>
        <v>0.55986999999999998</v>
      </c>
      <c r="BX62" s="16">
        <f>BW62*(1-'Table de mortalité H'!$AC96)</f>
        <v>0.55986999999999998</v>
      </c>
      <c r="BY62" s="16">
        <f>BX62*(1-'Table de mortalité H'!$AC96)</f>
        <v>0.55986999999999998</v>
      </c>
      <c r="BZ62" s="16">
        <f>BY62*(1-'Table de mortalité H'!$AC96)</f>
        <v>0.55986999999999998</v>
      </c>
      <c r="CA62" s="16">
        <f>BZ62*(1-'Table de mortalité H'!$AC96)</f>
        <v>0.55986999999999998</v>
      </c>
      <c r="CB62" s="16">
        <f>CA62*(1-'Table de mortalité H'!$AC96)</f>
        <v>0.55986999999999998</v>
      </c>
      <c r="CC62" s="16">
        <f>CB62*(1-'Table de mortalité H'!$AC96)</f>
        <v>0.55986999999999998</v>
      </c>
      <c r="CD62" s="16">
        <f>CC62*(1-'Table de mortalité H'!$AC96)</f>
        <v>0.55986999999999998</v>
      </c>
      <c r="CE62" s="16">
        <f>CD62*(1-'Table de mortalité H'!$AC96)</f>
        <v>0.55986999999999998</v>
      </c>
      <c r="CF62" s="16">
        <f>CE62*(1-'Table de mortalité H'!$AC96)</f>
        <v>0.55986999999999998</v>
      </c>
      <c r="CG62" s="16">
        <f>CF62*(1-'Table de mortalité H'!$AC96)</f>
        <v>0.55986999999999998</v>
      </c>
      <c r="CH62" s="16">
        <f>CG62*(1-'Table de mortalité H'!$AC96)</f>
        <v>0.55986999999999998</v>
      </c>
      <c r="CI62" s="16">
        <f>CH62*(1-'Table de mortalité H'!$AC96)</f>
        <v>0.55986999999999998</v>
      </c>
      <c r="CJ62" s="16">
        <f>CI62*(1-'Table de mortalité H'!$AC96)</f>
        <v>0.55986999999999998</v>
      </c>
      <c r="CK62" s="16">
        <f>CJ62*(1-'Table de mortalité H'!$AC96)</f>
        <v>0.55986999999999998</v>
      </c>
      <c r="CL62" s="16">
        <f>CK62*(1-'Table de mortalité H'!$AC96)</f>
        <v>0.55986999999999998</v>
      </c>
      <c r="CM62" s="16">
        <f>CL62*(1-'Table de mortalité H'!$AC96)</f>
        <v>0.55986999999999998</v>
      </c>
      <c r="CN62" s="16">
        <f>CM62*(1-'Table de mortalité H'!$AC96)</f>
        <v>0.55986999999999998</v>
      </c>
      <c r="CO62" s="16">
        <f>CN62*(1-'Table de mortalité H'!$AC96)</f>
        <v>0.55986999999999998</v>
      </c>
      <c r="CP62" s="16">
        <f>CO62*(1-'Table de mortalité H'!$AC96)</f>
        <v>0.55986999999999998</v>
      </c>
      <c r="CQ62" s="16">
        <f>CP62*(1-'Table de mortalité H'!$AC96)</f>
        <v>0.55986999999999998</v>
      </c>
      <c r="CR62" s="16">
        <f>CQ62*(1-'Table de mortalité H'!$AC96)</f>
        <v>0.55986999999999998</v>
      </c>
      <c r="CS62" s="16">
        <f>CR62*(1-'Table de mortalité H'!$AC96)</f>
        <v>0.55986999999999998</v>
      </c>
      <c r="CT62" s="16">
        <f>CS62*(1-'Table de mortalité H'!$AC96)</f>
        <v>0.55986999999999998</v>
      </c>
      <c r="CU62" s="16">
        <f>CT62*(1-'Table de mortalité H'!$AC96)</f>
        <v>0.55986999999999998</v>
      </c>
      <c r="CV62" s="16">
        <f>CU62*(1-'Table de mortalité H'!$AC96)</f>
        <v>0.55986999999999998</v>
      </c>
      <c r="CW62" s="16">
        <f>CV62*(1-'Table de mortalité H'!$AC96)</f>
        <v>0.55986999999999998</v>
      </c>
      <c r="CX62" s="16">
        <f>CW62*(1-'Table de mortalité H'!$AC96)</f>
        <v>0.55986999999999998</v>
      </c>
      <c r="CY62" s="16">
        <f>CX62*(1-'Table de mortalité H'!$AC96)</f>
        <v>0.55986999999999998</v>
      </c>
      <c r="CZ62" s="16">
        <f>CY62*(1-'Table de mortalité H'!$AC96)</f>
        <v>0.55986999999999998</v>
      </c>
      <c r="DA62" s="16">
        <f>CZ62*(1-'Table de mortalité H'!$AC96)</f>
        <v>0.55986999999999998</v>
      </c>
      <c r="DB62" s="16">
        <f>DA62*(1-'Table de mortalité H'!$AC96)</f>
        <v>0.55986999999999998</v>
      </c>
      <c r="DC62" s="16">
        <f>DB62*(1-'Table de mortalité H'!$AC96)</f>
        <v>0.55986999999999998</v>
      </c>
      <c r="DD62" s="16">
        <f>DC62*(1-'Table de mortalité H'!$AC96)</f>
        <v>0.55986999999999998</v>
      </c>
      <c r="DE62" s="16">
        <f>DD62*(1-'Table de mortalité H'!$AC96)</f>
        <v>0.55986999999999998</v>
      </c>
      <c r="DF62" s="16">
        <f>DE62*(1-'Table de mortalité H'!$AC96)</f>
        <v>0.55986999999999998</v>
      </c>
      <c r="DG62" s="16">
        <f>DF62*(1-'Table de mortalité H'!$AC96)</f>
        <v>0.55986999999999998</v>
      </c>
      <c r="DH62" s="16">
        <f>DG62*(1-'Table de mortalité H'!$AC96)</f>
        <v>0.55986999999999998</v>
      </c>
      <c r="DI62" s="16">
        <f>DH62*(1-'Table de mortalité H'!$AC96)</f>
        <v>0.55986999999999998</v>
      </c>
      <c r="DJ62" s="16">
        <f>DI62*(1-'Table de mortalité H'!$AC96)</f>
        <v>0.55986999999999998</v>
      </c>
      <c r="DK62" s="16">
        <f>DJ62*(1-'Table de mortalité H'!$AC96)</f>
        <v>0.55986999999999998</v>
      </c>
    </row>
    <row r="63" spans="1:115" x14ac:dyDescent="0.2">
      <c r="A63" s="16"/>
      <c r="B63" s="16">
        <v>110</v>
      </c>
      <c r="C63" s="16"/>
      <c r="D63" s="16">
        <f>'Table de mortalité H'!AG97</f>
        <v>0.57999999999999996</v>
      </c>
      <c r="E63" s="16">
        <f>'Table de mortalité H'!AH97</f>
        <v>0.57999999999999996</v>
      </c>
      <c r="F63" s="16">
        <f>'Table de mortalité H'!AI97</f>
        <v>0.57999999999999996</v>
      </c>
      <c r="G63" s="16">
        <f>'Table de mortalité H'!AJ97</f>
        <v>0.57999999999999996</v>
      </c>
      <c r="H63" s="16">
        <f>'Table de mortalité H'!AK97</f>
        <v>0.57999999999999996</v>
      </c>
      <c r="I63" s="16">
        <f>'Table de mortalité H'!AL97</f>
        <v>0.57999999999999996</v>
      </c>
      <c r="J63" s="16">
        <f>'Table de mortalité H'!AM97</f>
        <v>0.57999999999999996</v>
      </c>
      <c r="K63" s="16">
        <f>'Table de mortalité H'!AN97</f>
        <v>0.57999999999999996</v>
      </c>
      <c r="L63" s="16">
        <f>'Table de mortalité H'!AO97</f>
        <v>0.57999999999999996</v>
      </c>
      <c r="M63" s="16">
        <f>'Table de mortalité H'!AP97</f>
        <v>0.57999999999999996</v>
      </c>
      <c r="N63" s="16">
        <f>'Table de mortalité H'!AQ97</f>
        <v>0.57999999999999996</v>
      </c>
      <c r="O63" s="16">
        <f>'Table de mortalité H'!AR97</f>
        <v>0.57999999999999996</v>
      </c>
      <c r="P63" s="16">
        <f>'Table de mortalité H'!AS97</f>
        <v>0.57999999999999996</v>
      </c>
      <c r="Q63" s="16">
        <f>'Table de mortalité H'!AT97</f>
        <v>0.57999999999999996</v>
      </c>
      <c r="R63" s="16">
        <f>'Table de mortalité H'!AU97</f>
        <v>0.57999999999999996</v>
      </c>
      <c r="S63" s="16">
        <f>'Table de mortalité H'!AV97</f>
        <v>0.57999999999999996</v>
      </c>
      <c r="T63" s="16">
        <f>'Table de mortalité H'!AW97</f>
        <v>0.57999999999999996</v>
      </c>
      <c r="U63" s="16">
        <f>'Table de mortalité H'!AX97</f>
        <v>0.57999999999999996</v>
      </c>
      <c r="V63" s="16">
        <f>'Table de mortalité H'!AY97</f>
        <v>0.57999999999999996</v>
      </c>
      <c r="W63" s="16">
        <f>'Table de mortalité H'!AZ97</f>
        <v>0.57999999999999996</v>
      </c>
      <c r="X63" s="16">
        <f>'Table de mortalité H'!BA97</f>
        <v>0.57999999999999996</v>
      </c>
      <c r="Y63" s="16">
        <f>'Table de mortalité H'!BB97</f>
        <v>0.57999999999999996</v>
      </c>
      <c r="Z63" s="16">
        <f>'Table de mortalité H'!BC97</f>
        <v>0.57999999999999996</v>
      </c>
      <c r="AA63" s="16">
        <f>'Table de mortalité H'!BD97</f>
        <v>0.57999999999999996</v>
      </c>
      <c r="AB63" s="16">
        <f>'Table de mortalité H'!BE97</f>
        <v>0.57999999999999996</v>
      </c>
      <c r="AC63" s="16">
        <f>'Table de mortalité H'!BF97</f>
        <v>0.57999999999999996</v>
      </c>
      <c r="AD63" s="16">
        <f>'Table de mortalité H'!BG97</f>
        <v>0.57999999999999996</v>
      </c>
      <c r="AE63" s="16">
        <f>'Table de mortalité H'!BH97</f>
        <v>0.57999999999999996</v>
      </c>
      <c r="AF63" s="16">
        <f>'Table de mortalité H'!BI97</f>
        <v>0.57999999999999996</v>
      </c>
      <c r="AG63" s="16">
        <f>AF63*(1-'Table de mortalité H'!$AC97)</f>
        <v>0.57999999999999996</v>
      </c>
      <c r="AH63" s="16">
        <f>AG63*(1-'Table de mortalité H'!$AC97)</f>
        <v>0.57999999999999996</v>
      </c>
      <c r="AI63" s="16">
        <f>AH63*(1-'Table de mortalité H'!$AC97)</f>
        <v>0.57999999999999996</v>
      </c>
      <c r="AJ63" s="16">
        <f>AI63*(1-'Table de mortalité H'!$AC97)</f>
        <v>0.57999999999999996</v>
      </c>
      <c r="AK63" s="16">
        <f>AJ63*(1-'Table de mortalité H'!$AC97)</f>
        <v>0.57999999999999996</v>
      </c>
      <c r="AL63" s="16">
        <f>AK63*(1-'Table de mortalité H'!$AC97)</f>
        <v>0.57999999999999996</v>
      </c>
      <c r="AM63" s="16">
        <f>AL63*(1-'Table de mortalité H'!$AC97)</f>
        <v>0.57999999999999996</v>
      </c>
      <c r="AN63" s="16">
        <f>AM63*(1-'Table de mortalité H'!$AC97)</f>
        <v>0.57999999999999996</v>
      </c>
      <c r="AO63" s="16">
        <f>AN63*(1-'Table de mortalité H'!$AC97)</f>
        <v>0.57999999999999996</v>
      </c>
      <c r="AP63" s="16">
        <f>AO63*(1-'Table de mortalité H'!$AC97)</f>
        <v>0.57999999999999996</v>
      </c>
      <c r="AQ63" s="16">
        <f>AP63*(1-'Table de mortalité H'!$AC97)</f>
        <v>0.57999999999999996</v>
      </c>
      <c r="AR63" s="16">
        <f>AQ63*(1-'Table de mortalité H'!$AC97)</f>
        <v>0.57999999999999996</v>
      </c>
      <c r="AS63" s="16">
        <f>AR63*(1-'Table de mortalité H'!$AC97)</f>
        <v>0.57999999999999996</v>
      </c>
      <c r="AT63" s="16">
        <f>AS63*(1-'Table de mortalité H'!$AC97)</f>
        <v>0.57999999999999996</v>
      </c>
      <c r="AU63" s="16">
        <f>AT63*(1-'Table de mortalité H'!$AC97)</f>
        <v>0.57999999999999996</v>
      </c>
      <c r="AV63" s="16">
        <f>AU63*(1-'Table de mortalité H'!$AC97)</f>
        <v>0.57999999999999996</v>
      </c>
      <c r="AW63" s="16">
        <f>AV63*(1-'Table de mortalité H'!$AC97)</f>
        <v>0.57999999999999996</v>
      </c>
      <c r="AX63" s="16">
        <f>AW63*(1-'Table de mortalité H'!$AC97)</f>
        <v>0.57999999999999996</v>
      </c>
      <c r="AY63" s="16">
        <f>AX63*(1-'Table de mortalité H'!$AC97)</f>
        <v>0.57999999999999996</v>
      </c>
      <c r="AZ63" s="16">
        <f>AY63*(1-'Table de mortalité H'!$AC97)</f>
        <v>0.57999999999999996</v>
      </c>
      <c r="BA63" s="16">
        <f>AZ63*(1-'Table de mortalité H'!$AC97)</f>
        <v>0.57999999999999996</v>
      </c>
      <c r="BB63" s="16">
        <f>BA63*(1-'Table de mortalité H'!$AC97)</f>
        <v>0.57999999999999996</v>
      </c>
      <c r="BC63" s="16">
        <f>BB63*(1-'Table de mortalité H'!$AC97)</f>
        <v>0.57999999999999996</v>
      </c>
      <c r="BD63" s="16">
        <f>BC63*(1-'Table de mortalité H'!$AC97)</f>
        <v>0.57999999999999996</v>
      </c>
      <c r="BE63" s="16">
        <f>BD63*(1-'Table de mortalité H'!$AC97)</f>
        <v>0.57999999999999996</v>
      </c>
      <c r="BF63" s="16">
        <f>BE63*(1-'Table de mortalité H'!$AC97)</f>
        <v>0.57999999999999996</v>
      </c>
      <c r="BG63" s="16">
        <f>BF63*(1-'Table de mortalité H'!$AC97)</f>
        <v>0.57999999999999996</v>
      </c>
      <c r="BH63" s="16">
        <f>BG63*(1-'Table de mortalité H'!$AC97)</f>
        <v>0.57999999999999996</v>
      </c>
      <c r="BI63" s="16">
        <f>BH63*(1-'Table de mortalité H'!$AC97)</f>
        <v>0.57999999999999996</v>
      </c>
      <c r="BJ63" s="16">
        <f>BI63*(1-'Table de mortalité H'!$AC97)</f>
        <v>0.57999999999999996</v>
      </c>
      <c r="BK63" s="16">
        <f>BJ63*(1-'Table de mortalité H'!$AC97)</f>
        <v>0.57999999999999996</v>
      </c>
      <c r="BL63" s="16">
        <f>BK63*(1-'Table de mortalité H'!$AC97)</f>
        <v>0.57999999999999996</v>
      </c>
      <c r="BM63" s="16">
        <f>BL63*(1-'Table de mortalité H'!$AC97)</f>
        <v>0.57999999999999996</v>
      </c>
      <c r="BN63" s="16">
        <f>BM63*(1-'Table de mortalité H'!$AC97)</f>
        <v>0.57999999999999996</v>
      </c>
      <c r="BO63" s="16">
        <f>BN63*(1-'Table de mortalité H'!$AC97)</f>
        <v>0.57999999999999996</v>
      </c>
      <c r="BP63" s="16">
        <f>BO63*(1-'Table de mortalité H'!$AC97)</f>
        <v>0.57999999999999996</v>
      </c>
      <c r="BQ63" s="16">
        <f>BP63*(1-'Table de mortalité H'!$AC97)</f>
        <v>0.57999999999999996</v>
      </c>
      <c r="BR63" s="16">
        <f>BQ63*(1-'Table de mortalité H'!$AC97)</f>
        <v>0.57999999999999996</v>
      </c>
      <c r="BS63" s="16">
        <f>BR63*(1-'Table de mortalité H'!$AC97)</f>
        <v>0.57999999999999996</v>
      </c>
      <c r="BT63" s="16">
        <f>BS63*(1-'Table de mortalité H'!$AC97)</f>
        <v>0.57999999999999996</v>
      </c>
      <c r="BU63" s="16">
        <f>BT63*(1-'Table de mortalité H'!$AC97)</f>
        <v>0.57999999999999996</v>
      </c>
      <c r="BV63" s="16">
        <f>BU63*(1-'Table de mortalité H'!$AC97)</f>
        <v>0.57999999999999996</v>
      </c>
      <c r="BW63" s="16">
        <f>BV63*(1-'Table de mortalité H'!$AC97)</f>
        <v>0.57999999999999996</v>
      </c>
      <c r="BX63" s="16">
        <f>BW63*(1-'Table de mortalité H'!$AC97)</f>
        <v>0.57999999999999996</v>
      </c>
      <c r="BY63" s="16">
        <f>BX63*(1-'Table de mortalité H'!$AC97)</f>
        <v>0.57999999999999996</v>
      </c>
      <c r="BZ63" s="16">
        <f>BY63*(1-'Table de mortalité H'!$AC97)</f>
        <v>0.57999999999999996</v>
      </c>
      <c r="CA63" s="16">
        <f>BZ63*(1-'Table de mortalité H'!$AC97)</f>
        <v>0.57999999999999996</v>
      </c>
      <c r="CB63" s="16">
        <f>CA63*(1-'Table de mortalité H'!$AC97)</f>
        <v>0.57999999999999996</v>
      </c>
      <c r="CC63" s="16">
        <f>CB63*(1-'Table de mortalité H'!$AC97)</f>
        <v>0.57999999999999996</v>
      </c>
      <c r="CD63" s="16">
        <f>CC63*(1-'Table de mortalité H'!$AC97)</f>
        <v>0.57999999999999996</v>
      </c>
      <c r="CE63" s="16">
        <f>CD63*(1-'Table de mortalité H'!$AC97)</f>
        <v>0.57999999999999996</v>
      </c>
      <c r="CF63" s="16">
        <f>CE63*(1-'Table de mortalité H'!$AC97)</f>
        <v>0.57999999999999996</v>
      </c>
      <c r="CG63" s="16">
        <f>CF63*(1-'Table de mortalité H'!$AC97)</f>
        <v>0.57999999999999996</v>
      </c>
      <c r="CH63" s="16">
        <f>CG63*(1-'Table de mortalité H'!$AC97)</f>
        <v>0.57999999999999996</v>
      </c>
      <c r="CI63" s="16">
        <f>CH63*(1-'Table de mortalité H'!$AC97)</f>
        <v>0.57999999999999996</v>
      </c>
      <c r="CJ63" s="16">
        <f>CI63*(1-'Table de mortalité H'!$AC97)</f>
        <v>0.57999999999999996</v>
      </c>
      <c r="CK63" s="16">
        <f>CJ63*(1-'Table de mortalité H'!$AC97)</f>
        <v>0.57999999999999996</v>
      </c>
      <c r="CL63" s="16">
        <f>CK63*(1-'Table de mortalité H'!$AC97)</f>
        <v>0.57999999999999996</v>
      </c>
      <c r="CM63" s="16">
        <f>CL63*(1-'Table de mortalité H'!$AC97)</f>
        <v>0.57999999999999996</v>
      </c>
      <c r="CN63" s="16">
        <f>CM63*(1-'Table de mortalité H'!$AC97)</f>
        <v>0.57999999999999996</v>
      </c>
      <c r="CO63" s="16">
        <f>CN63*(1-'Table de mortalité H'!$AC97)</f>
        <v>0.57999999999999996</v>
      </c>
      <c r="CP63" s="16">
        <f>CO63*(1-'Table de mortalité H'!$AC97)</f>
        <v>0.57999999999999996</v>
      </c>
      <c r="CQ63" s="16">
        <f>CP63*(1-'Table de mortalité H'!$AC97)</f>
        <v>0.57999999999999996</v>
      </c>
      <c r="CR63" s="16">
        <f>CQ63*(1-'Table de mortalité H'!$AC97)</f>
        <v>0.57999999999999996</v>
      </c>
      <c r="CS63" s="16">
        <f>CR63*(1-'Table de mortalité H'!$AC97)</f>
        <v>0.57999999999999996</v>
      </c>
      <c r="CT63" s="16">
        <f>CS63*(1-'Table de mortalité H'!$AC97)</f>
        <v>0.57999999999999996</v>
      </c>
      <c r="CU63" s="16">
        <f>CT63*(1-'Table de mortalité H'!$AC97)</f>
        <v>0.57999999999999996</v>
      </c>
      <c r="CV63" s="16">
        <f>CU63*(1-'Table de mortalité H'!$AC97)</f>
        <v>0.57999999999999996</v>
      </c>
      <c r="CW63" s="16">
        <f>CV63*(1-'Table de mortalité H'!$AC97)</f>
        <v>0.57999999999999996</v>
      </c>
      <c r="CX63" s="16">
        <f>CW63*(1-'Table de mortalité H'!$AC97)</f>
        <v>0.57999999999999996</v>
      </c>
      <c r="CY63" s="16">
        <f>CX63*(1-'Table de mortalité H'!$AC97)</f>
        <v>0.57999999999999996</v>
      </c>
      <c r="CZ63" s="16">
        <f>CY63*(1-'Table de mortalité H'!$AC97)</f>
        <v>0.57999999999999996</v>
      </c>
      <c r="DA63" s="16">
        <f>CZ63*(1-'Table de mortalité H'!$AC97)</f>
        <v>0.57999999999999996</v>
      </c>
      <c r="DB63" s="16">
        <f>DA63*(1-'Table de mortalité H'!$AC97)</f>
        <v>0.57999999999999996</v>
      </c>
      <c r="DC63" s="16">
        <f>DB63*(1-'Table de mortalité H'!$AC97)</f>
        <v>0.57999999999999996</v>
      </c>
      <c r="DD63" s="16">
        <f>DC63*(1-'Table de mortalité H'!$AC97)</f>
        <v>0.57999999999999996</v>
      </c>
      <c r="DE63" s="16">
        <f>DD63*(1-'Table de mortalité H'!$AC97)</f>
        <v>0.57999999999999996</v>
      </c>
      <c r="DF63" s="16">
        <f>DE63*(1-'Table de mortalité H'!$AC97)</f>
        <v>0.57999999999999996</v>
      </c>
      <c r="DG63" s="16">
        <f>DF63*(1-'Table de mortalité H'!$AC97)</f>
        <v>0.57999999999999996</v>
      </c>
      <c r="DH63" s="16">
        <f>DG63*(1-'Table de mortalité H'!$AC97)</f>
        <v>0.57999999999999996</v>
      </c>
      <c r="DI63" s="16">
        <f>DH63*(1-'Table de mortalité H'!$AC97)</f>
        <v>0.57999999999999996</v>
      </c>
      <c r="DJ63" s="16">
        <f>DI63*(1-'Table de mortalité H'!$AC97)</f>
        <v>0.57999999999999996</v>
      </c>
      <c r="DK63" s="16">
        <f>DJ63*(1-'Table de mortalité H'!$AC97)</f>
        <v>0.57999999999999996</v>
      </c>
    </row>
    <row r="64" spans="1:115" x14ac:dyDescent="0.2">
      <c r="A64" s="16"/>
      <c r="B64" s="16">
        <v>111</v>
      </c>
      <c r="C64" s="16"/>
      <c r="D64" s="16">
        <f>'Table de mortalité H'!AG98</f>
        <v>0.6</v>
      </c>
      <c r="E64" s="16">
        <f>'Table de mortalité H'!AH98</f>
        <v>0.6</v>
      </c>
      <c r="F64" s="16">
        <f>'Table de mortalité H'!AI98</f>
        <v>0.6</v>
      </c>
      <c r="G64" s="16">
        <f>'Table de mortalité H'!AJ98</f>
        <v>0.6</v>
      </c>
      <c r="H64" s="16">
        <f>'Table de mortalité H'!AK98</f>
        <v>0.6</v>
      </c>
      <c r="I64" s="16">
        <f>'Table de mortalité H'!AL98</f>
        <v>0.6</v>
      </c>
      <c r="J64" s="16">
        <f>'Table de mortalité H'!AM98</f>
        <v>0.6</v>
      </c>
      <c r="K64" s="16">
        <f>'Table de mortalité H'!AN98</f>
        <v>0.6</v>
      </c>
      <c r="L64" s="16">
        <f>'Table de mortalité H'!AO98</f>
        <v>0.6</v>
      </c>
      <c r="M64" s="16">
        <f>'Table de mortalité H'!AP98</f>
        <v>0.6</v>
      </c>
      <c r="N64" s="16">
        <f>'Table de mortalité H'!AQ98</f>
        <v>0.6</v>
      </c>
      <c r="O64" s="16">
        <f>'Table de mortalité H'!AR98</f>
        <v>0.6</v>
      </c>
      <c r="P64" s="16">
        <f>'Table de mortalité H'!AS98</f>
        <v>0.6</v>
      </c>
      <c r="Q64" s="16">
        <f>'Table de mortalité H'!AT98</f>
        <v>0.6</v>
      </c>
      <c r="R64" s="16">
        <f>'Table de mortalité H'!AU98</f>
        <v>0.6</v>
      </c>
      <c r="S64" s="16">
        <f>'Table de mortalité H'!AV98</f>
        <v>0.6</v>
      </c>
      <c r="T64" s="16">
        <f>'Table de mortalité H'!AW98</f>
        <v>0.6</v>
      </c>
      <c r="U64" s="16">
        <f>'Table de mortalité H'!AX98</f>
        <v>0.6</v>
      </c>
      <c r="V64" s="16">
        <f>'Table de mortalité H'!AY98</f>
        <v>0.6</v>
      </c>
      <c r="W64" s="16">
        <f>'Table de mortalité H'!AZ98</f>
        <v>0.6</v>
      </c>
      <c r="X64" s="16">
        <f>'Table de mortalité H'!BA98</f>
        <v>0.6</v>
      </c>
      <c r="Y64" s="16">
        <f>'Table de mortalité H'!BB98</f>
        <v>0.6</v>
      </c>
      <c r="Z64" s="16">
        <f>'Table de mortalité H'!BC98</f>
        <v>0.6</v>
      </c>
      <c r="AA64" s="16">
        <f>'Table de mortalité H'!BD98</f>
        <v>0.6</v>
      </c>
      <c r="AB64" s="16">
        <f>'Table de mortalité H'!BE98</f>
        <v>0.6</v>
      </c>
      <c r="AC64" s="16">
        <f>'Table de mortalité H'!BF98</f>
        <v>0.6</v>
      </c>
      <c r="AD64" s="16">
        <f>'Table de mortalité H'!BG98</f>
        <v>0.6</v>
      </c>
      <c r="AE64" s="16">
        <f>'Table de mortalité H'!BH98</f>
        <v>0.6</v>
      </c>
      <c r="AF64" s="16">
        <f>'Table de mortalité H'!BI98</f>
        <v>0.6</v>
      </c>
      <c r="AG64" s="16">
        <f>AF64*(1-'Table de mortalité H'!$AC98)</f>
        <v>0.6</v>
      </c>
      <c r="AH64" s="16">
        <f>AG64*(1-'Table de mortalité H'!$AC98)</f>
        <v>0.6</v>
      </c>
      <c r="AI64" s="16">
        <f>AH64*(1-'Table de mortalité H'!$AC98)</f>
        <v>0.6</v>
      </c>
      <c r="AJ64" s="16">
        <f>AI64*(1-'Table de mortalité H'!$AC98)</f>
        <v>0.6</v>
      </c>
      <c r="AK64" s="16">
        <f>AJ64*(1-'Table de mortalité H'!$AC98)</f>
        <v>0.6</v>
      </c>
      <c r="AL64" s="16">
        <f>AK64*(1-'Table de mortalité H'!$AC98)</f>
        <v>0.6</v>
      </c>
      <c r="AM64" s="16">
        <f>AL64*(1-'Table de mortalité H'!$AC98)</f>
        <v>0.6</v>
      </c>
      <c r="AN64" s="16">
        <f>AM64*(1-'Table de mortalité H'!$AC98)</f>
        <v>0.6</v>
      </c>
      <c r="AO64" s="16">
        <f>AN64*(1-'Table de mortalité H'!$AC98)</f>
        <v>0.6</v>
      </c>
      <c r="AP64" s="16">
        <f>AO64*(1-'Table de mortalité H'!$AC98)</f>
        <v>0.6</v>
      </c>
      <c r="AQ64" s="16">
        <f>AP64*(1-'Table de mortalité H'!$AC98)</f>
        <v>0.6</v>
      </c>
      <c r="AR64" s="16">
        <f>AQ64*(1-'Table de mortalité H'!$AC98)</f>
        <v>0.6</v>
      </c>
      <c r="AS64" s="16">
        <f>AR64*(1-'Table de mortalité H'!$AC98)</f>
        <v>0.6</v>
      </c>
      <c r="AT64" s="16">
        <f>AS64*(1-'Table de mortalité H'!$AC98)</f>
        <v>0.6</v>
      </c>
      <c r="AU64" s="16">
        <f>AT64*(1-'Table de mortalité H'!$AC98)</f>
        <v>0.6</v>
      </c>
      <c r="AV64" s="16">
        <f>AU64*(1-'Table de mortalité H'!$AC98)</f>
        <v>0.6</v>
      </c>
      <c r="AW64" s="16">
        <f>AV64*(1-'Table de mortalité H'!$AC98)</f>
        <v>0.6</v>
      </c>
      <c r="AX64" s="16">
        <f>AW64*(1-'Table de mortalité H'!$AC98)</f>
        <v>0.6</v>
      </c>
      <c r="AY64" s="16">
        <f>AX64*(1-'Table de mortalité H'!$AC98)</f>
        <v>0.6</v>
      </c>
      <c r="AZ64" s="16">
        <f>AY64*(1-'Table de mortalité H'!$AC98)</f>
        <v>0.6</v>
      </c>
      <c r="BA64" s="16">
        <f>AZ64*(1-'Table de mortalité H'!$AC98)</f>
        <v>0.6</v>
      </c>
      <c r="BB64" s="16">
        <f>BA64*(1-'Table de mortalité H'!$AC98)</f>
        <v>0.6</v>
      </c>
      <c r="BC64" s="16">
        <f>BB64*(1-'Table de mortalité H'!$AC98)</f>
        <v>0.6</v>
      </c>
      <c r="BD64" s="16">
        <f>BC64*(1-'Table de mortalité H'!$AC98)</f>
        <v>0.6</v>
      </c>
      <c r="BE64" s="16">
        <f>BD64*(1-'Table de mortalité H'!$AC98)</f>
        <v>0.6</v>
      </c>
      <c r="BF64" s="16">
        <f>BE64*(1-'Table de mortalité H'!$AC98)</f>
        <v>0.6</v>
      </c>
      <c r="BG64" s="16">
        <f>BF64*(1-'Table de mortalité H'!$AC98)</f>
        <v>0.6</v>
      </c>
      <c r="BH64" s="16">
        <f>BG64*(1-'Table de mortalité H'!$AC98)</f>
        <v>0.6</v>
      </c>
      <c r="BI64" s="16">
        <f>BH64*(1-'Table de mortalité H'!$AC98)</f>
        <v>0.6</v>
      </c>
      <c r="BJ64" s="16">
        <f>BI64*(1-'Table de mortalité H'!$AC98)</f>
        <v>0.6</v>
      </c>
      <c r="BK64" s="16">
        <f>BJ64*(1-'Table de mortalité H'!$AC98)</f>
        <v>0.6</v>
      </c>
      <c r="BL64" s="16">
        <f>BK64*(1-'Table de mortalité H'!$AC98)</f>
        <v>0.6</v>
      </c>
      <c r="BM64" s="16">
        <f>BL64*(1-'Table de mortalité H'!$AC98)</f>
        <v>0.6</v>
      </c>
      <c r="BN64" s="16">
        <f>BM64*(1-'Table de mortalité H'!$AC98)</f>
        <v>0.6</v>
      </c>
      <c r="BO64" s="16">
        <f>BN64*(1-'Table de mortalité H'!$AC98)</f>
        <v>0.6</v>
      </c>
      <c r="BP64" s="16">
        <f>BO64*(1-'Table de mortalité H'!$AC98)</f>
        <v>0.6</v>
      </c>
      <c r="BQ64" s="16">
        <f>BP64*(1-'Table de mortalité H'!$AC98)</f>
        <v>0.6</v>
      </c>
      <c r="BR64" s="16">
        <f>BQ64*(1-'Table de mortalité H'!$AC98)</f>
        <v>0.6</v>
      </c>
      <c r="BS64" s="16">
        <f>BR64*(1-'Table de mortalité H'!$AC98)</f>
        <v>0.6</v>
      </c>
      <c r="BT64" s="16">
        <f>BS64*(1-'Table de mortalité H'!$AC98)</f>
        <v>0.6</v>
      </c>
      <c r="BU64" s="16">
        <f>BT64*(1-'Table de mortalité H'!$AC98)</f>
        <v>0.6</v>
      </c>
      <c r="BV64" s="16">
        <f>BU64*(1-'Table de mortalité H'!$AC98)</f>
        <v>0.6</v>
      </c>
      <c r="BW64" s="16">
        <f>BV64*(1-'Table de mortalité H'!$AC98)</f>
        <v>0.6</v>
      </c>
      <c r="BX64" s="16">
        <f>BW64*(1-'Table de mortalité H'!$AC98)</f>
        <v>0.6</v>
      </c>
      <c r="BY64" s="16">
        <f>BX64*(1-'Table de mortalité H'!$AC98)</f>
        <v>0.6</v>
      </c>
      <c r="BZ64" s="16">
        <f>BY64*(1-'Table de mortalité H'!$AC98)</f>
        <v>0.6</v>
      </c>
      <c r="CA64" s="16">
        <f>BZ64*(1-'Table de mortalité H'!$AC98)</f>
        <v>0.6</v>
      </c>
      <c r="CB64" s="16">
        <f>CA64*(1-'Table de mortalité H'!$AC98)</f>
        <v>0.6</v>
      </c>
      <c r="CC64" s="16">
        <f>CB64*(1-'Table de mortalité H'!$AC98)</f>
        <v>0.6</v>
      </c>
      <c r="CD64" s="16">
        <f>CC64*(1-'Table de mortalité H'!$AC98)</f>
        <v>0.6</v>
      </c>
      <c r="CE64" s="16">
        <f>CD64*(1-'Table de mortalité H'!$AC98)</f>
        <v>0.6</v>
      </c>
      <c r="CF64" s="16">
        <f>CE64*(1-'Table de mortalité H'!$AC98)</f>
        <v>0.6</v>
      </c>
      <c r="CG64" s="16">
        <f>CF64*(1-'Table de mortalité H'!$AC98)</f>
        <v>0.6</v>
      </c>
      <c r="CH64" s="16">
        <f>CG64*(1-'Table de mortalité H'!$AC98)</f>
        <v>0.6</v>
      </c>
      <c r="CI64" s="16">
        <f>CH64*(1-'Table de mortalité H'!$AC98)</f>
        <v>0.6</v>
      </c>
      <c r="CJ64" s="16">
        <f>CI64*(1-'Table de mortalité H'!$AC98)</f>
        <v>0.6</v>
      </c>
      <c r="CK64" s="16">
        <f>CJ64*(1-'Table de mortalité H'!$AC98)</f>
        <v>0.6</v>
      </c>
      <c r="CL64" s="16">
        <f>CK64*(1-'Table de mortalité H'!$AC98)</f>
        <v>0.6</v>
      </c>
      <c r="CM64" s="16">
        <f>CL64*(1-'Table de mortalité H'!$AC98)</f>
        <v>0.6</v>
      </c>
      <c r="CN64" s="16">
        <f>CM64*(1-'Table de mortalité H'!$AC98)</f>
        <v>0.6</v>
      </c>
      <c r="CO64" s="16">
        <f>CN64*(1-'Table de mortalité H'!$AC98)</f>
        <v>0.6</v>
      </c>
      <c r="CP64" s="16">
        <f>CO64*(1-'Table de mortalité H'!$AC98)</f>
        <v>0.6</v>
      </c>
      <c r="CQ64" s="16">
        <f>CP64*(1-'Table de mortalité H'!$AC98)</f>
        <v>0.6</v>
      </c>
      <c r="CR64" s="16">
        <f>CQ64*(1-'Table de mortalité H'!$AC98)</f>
        <v>0.6</v>
      </c>
      <c r="CS64" s="16">
        <f>CR64*(1-'Table de mortalité H'!$AC98)</f>
        <v>0.6</v>
      </c>
      <c r="CT64" s="16">
        <f>CS64*(1-'Table de mortalité H'!$AC98)</f>
        <v>0.6</v>
      </c>
      <c r="CU64" s="16">
        <f>CT64*(1-'Table de mortalité H'!$AC98)</f>
        <v>0.6</v>
      </c>
      <c r="CV64" s="16">
        <f>CU64*(1-'Table de mortalité H'!$AC98)</f>
        <v>0.6</v>
      </c>
      <c r="CW64" s="16">
        <f>CV64*(1-'Table de mortalité H'!$AC98)</f>
        <v>0.6</v>
      </c>
      <c r="CX64" s="16">
        <f>CW64*(1-'Table de mortalité H'!$AC98)</f>
        <v>0.6</v>
      </c>
      <c r="CY64" s="16">
        <f>CX64*(1-'Table de mortalité H'!$AC98)</f>
        <v>0.6</v>
      </c>
      <c r="CZ64" s="16">
        <f>CY64*(1-'Table de mortalité H'!$AC98)</f>
        <v>0.6</v>
      </c>
      <c r="DA64" s="16">
        <f>CZ64*(1-'Table de mortalité H'!$AC98)</f>
        <v>0.6</v>
      </c>
      <c r="DB64" s="16">
        <f>DA64*(1-'Table de mortalité H'!$AC98)</f>
        <v>0.6</v>
      </c>
      <c r="DC64" s="16">
        <f>DB64*(1-'Table de mortalité H'!$AC98)</f>
        <v>0.6</v>
      </c>
      <c r="DD64" s="16">
        <f>DC64*(1-'Table de mortalité H'!$AC98)</f>
        <v>0.6</v>
      </c>
      <c r="DE64" s="16">
        <f>DD64*(1-'Table de mortalité H'!$AC98)</f>
        <v>0.6</v>
      </c>
      <c r="DF64" s="16">
        <f>DE64*(1-'Table de mortalité H'!$AC98)</f>
        <v>0.6</v>
      </c>
      <c r="DG64" s="16">
        <f>DF64*(1-'Table de mortalité H'!$AC98)</f>
        <v>0.6</v>
      </c>
      <c r="DH64" s="16">
        <f>DG64*(1-'Table de mortalité H'!$AC98)</f>
        <v>0.6</v>
      </c>
      <c r="DI64" s="16">
        <f>DH64*(1-'Table de mortalité H'!$AC98)</f>
        <v>0.6</v>
      </c>
      <c r="DJ64" s="16">
        <f>DI64*(1-'Table de mortalité H'!$AC98)</f>
        <v>0.6</v>
      </c>
      <c r="DK64" s="16">
        <f>DJ64*(1-'Table de mortalité H'!$AC98)</f>
        <v>0.6</v>
      </c>
    </row>
    <row r="65" spans="1:115" x14ac:dyDescent="0.2">
      <c r="A65" s="16"/>
      <c r="B65" s="16">
        <v>112</v>
      </c>
      <c r="C65" s="16"/>
      <c r="D65" s="16">
        <f>'Table de mortalité H'!AG99</f>
        <v>0.62</v>
      </c>
      <c r="E65" s="16">
        <f>'Table de mortalité H'!AH99</f>
        <v>0.62</v>
      </c>
      <c r="F65" s="16">
        <f>'Table de mortalité H'!AI99</f>
        <v>0.62</v>
      </c>
      <c r="G65" s="16">
        <f>'Table de mortalité H'!AJ99</f>
        <v>0.62</v>
      </c>
      <c r="H65" s="16">
        <f>'Table de mortalité H'!AK99</f>
        <v>0.62</v>
      </c>
      <c r="I65" s="16">
        <f>'Table de mortalité H'!AL99</f>
        <v>0.62</v>
      </c>
      <c r="J65" s="16">
        <f>'Table de mortalité H'!AM99</f>
        <v>0.62</v>
      </c>
      <c r="K65" s="16">
        <f>'Table de mortalité H'!AN99</f>
        <v>0.62</v>
      </c>
      <c r="L65" s="16">
        <f>'Table de mortalité H'!AO99</f>
        <v>0.62</v>
      </c>
      <c r="M65" s="16">
        <f>'Table de mortalité H'!AP99</f>
        <v>0.62</v>
      </c>
      <c r="N65" s="16">
        <f>'Table de mortalité H'!AQ99</f>
        <v>0.62</v>
      </c>
      <c r="O65" s="16">
        <f>'Table de mortalité H'!AR99</f>
        <v>0.62</v>
      </c>
      <c r="P65" s="16">
        <f>'Table de mortalité H'!AS99</f>
        <v>0.62</v>
      </c>
      <c r="Q65" s="16">
        <f>'Table de mortalité H'!AT99</f>
        <v>0.62</v>
      </c>
      <c r="R65" s="16">
        <f>'Table de mortalité H'!AU99</f>
        <v>0.62</v>
      </c>
      <c r="S65" s="16">
        <f>'Table de mortalité H'!AV99</f>
        <v>0.62</v>
      </c>
      <c r="T65" s="16">
        <f>'Table de mortalité H'!AW99</f>
        <v>0.62</v>
      </c>
      <c r="U65" s="16">
        <f>'Table de mortalité H'!AX99</f>
        <v>0.62</v>
      </c>
      <c r="V65" s="16">
        <f>'Table de mortalité H'!AY99</f>
        <v>0.62</v>
      </c>
      <c r="W65" s="16">
        <f>'Table de mortalité H'!AZ99</f>
        <v>0.62</v>
      </c>
      <c r="X65" s="16">
        <f>'Table de mortalité H'!BA99</f>
        <v>0.62</v>
      </c>
      <c r="Y65" s="16">
        <f>'Table de mortalité H'!BB99</f>
        <v>0.62</v>
      </c>
      <c r="Z65" s="16">
        <f>'Table de mortalité H'!BC99</f>
        <v>0.62</v>
      </c>
      <c r="AA65" s="16">
        <f>'Table de mortalité H'!BD99</f>
        <v>0.62</v>
      </c>
      <c r="AB65" s="16">
        <f>'Table de mortalité H'!BE99</f>
        <v>0.62</v>
      </c>
      <c r="AC65" s="16">
        <f>'Table de mortalité H'!BF99</f>
        <v>0.62</v>
      </c>
      <c r="AD65" s="16">
        <f>'Table de mortalité H'!BG99</f>
        <v>0.62</v>
      </c>
      <c r="AE65" s="16">
        <f>'Table de mortalité H'!BH99</f>
        <v>0.62</v>
      </c>
      <c r="AF65" s="16">
        <f>'Table de mortalité H'!BI99</f>
        <v>0.62</v>
      </c>
      <c r="AG65" s="16">
        <f>AF65*(1-'Table de mortalité H'!$AC99)</f>
        <v>0.62</v>
      </c>
      <c r="AH65" s="16">
        <f>AG65*(1-'Table de mortalité H'!$AC99)</f>
        <v>0.62</v>
      </c>
      <c r="AI65" s="16">
        <f>AH65*(1-'Table de mortalité H'!$AC99)</f>
        <v>0.62</v>
      </c>
      <c r="AJ65" s="16">
        <f>AI65*(1-'Table de mortalité H'!$AC99)</f>
        <v>0.62</v>
      </c>
      <c r="AK65" s="16">
        <f>AJ65*(1-'Table de mortalité H'!$AC99)</f>
        <v>0.62</v>
      </c>
      <c r="AL65" s="16">
        <f>AK65*(1-'Table de mortalité H'!$AC99)</f>
        <v>0.62</v>
      </c>
      <c r="AM65" s="16">
        <f>AL65*(1-'Table de mortalité H'!$AC99)</f>
        <v>0.62</v>
      </c>
      <c r="AN65" s="16">
        <f>AM65*(1-'Table de mortalité H'!$AC99)</f>
        <v>0.62</v>
      </c>
      <c r="AO65" s="16">
        <f>AN65*(1-'Table de mortalité H'!$AC99)</f>
        <v>0.62</v>
      </c>
      <c r="AP65" s="16">
        <f>AO65*(1-'Table de mortalité H'!$AC99)</f>
        <v>0.62</v>
      </c>
      <c r="AQ65" s="16">
        <f>AP65*(1-'Table de mortalité H'!$AC99)</f>
        <v>0.62</v>
      </c>
      <c r="AR65" s="16">
        <f>AQ65*(1-'Table de mortalité H'!$AC99)</f>
        <v>0.62</v>
      </c>
      <c r="AS65" s="16">
        <f>AR65*(1-'Table de mortalité H'!$AC99)</f>
        <v>0.62</v>
      </c>
      <c r="AT65" s="16">
        <f>AS65*(1-'Table de mortalité H'!$AC99)</f>
        <v>0.62</v>
      </c>
      <c r="AU65" s="16">
        <f>AT65*(1-'Table de mortalité H'!$AC99)</f>
        <v>0.62</v>
      </c>
      <c r="AV65" s="16">
        <f>AU65*(1-'Table de mortalité H'!$AC99)</f>
        <v>0.62</v>
      </c>
      <c r="AW65" s="16">
        <f>AV65*(1-'Table de mortalité H'!$AC99)</f>
        <v>0.62</v>
      </c>
      <c r="AX65" s="16">
        <f>AW65*(1-'Table de mortalité H'!$AC99)</f>
        <v>0.62</v>
      </c>
      <c r="AY65" s="16">
        <f>AX65*(1-'Table de mortalité H'!$AC99)</f>
        <v>0.62</v>
      </c>
      <c r="AZ65" s="16">
        <f>AY65*(1-'Table de mortalité H'!$AC99)</f>
        <v>0.62</v>
      </c>
      <c r="BA65" s="16">
        <f>AZ65*(1-'Table de mortalité H'!$AC99)</f>
        <v>0.62</v>
      </c>
      <c r="BB65" s="16">
        <f>BA65*(1-'Table de mortalité H'!$AC99)</f>
        <v>0.62</v>
      </c>
      <c r="BC65" s="16">
        <f>BB65*(1-'Table de mortalité H'!$AC99)</f>
        <v>0.62</v>
      </c>
      <c r="BD65" s="16">
        <f>BC65*(1-'Table de mortalité H'!$AC99)</f>
        <v>0.62</v>
      </c>
      <c r="BE65" s="16">
        <f>BD65*(1-'Table de mortalité H'!$AC99)</f>
        <v>0.62</v>
      </c>
      <c r="BF65" s="16">
        <f>BE65*(1-'Table de mortalité H'!$AC99)</f>
        <v>0.62</v>
      </c>
      <c r="BG65" s="16">
        <f>BF65*(1-'Table de mortalité H'!$AC99)</f>
        <v>0.62</v>
      </c>
      <c r="BH65" s="16">
        <f>BG65*(1-'Table de mortalité H'!$AC99)</f>
        <v>0.62</v>
      </c>
      <c r="BI65" s="16">
        <f>BH65*(1-'Table de mortalité H'!$AC99)</f>
        <v>0.62</v>
      </c>
      <c r="BJ65" s="16">
        <f>BI65*(1-'Table de mortalité H'!$AC99)</f>
        <v>0.62</v>
      </c>
      <c r="BK65" s="16">
        <f>BJ65*(1-'Table de mortalité H'!$AC99)</f>
        <v>0.62</v>
      </c>
      <c r="BL65" s="16">
        <f>BK65*(1-'Table de mortalité H'!$AC99)</f>
        <v>0.62</v>
      </c>
      <c r="BM65" s="16">
        <f>BL65*(1-'Table de mortalité H'!$AC99)</f>
        <v>0.62</v>
      </c>
      <c r="BN65" s="16">
        <f>BM65*(1-'Table de mortalité H'!$AC99)</f>
        <v>0.62</v>
      </c>
      <c r="BO65" s="16">
        <f>BN65*(1-'Table de mortalité H'!$AC99)</f>
        <v>0.62</v>
      </c>
      <c r="BP65" s="16">
        <f>BO65*(1-'Table de mortalité H'!$AC99)</f>
        <v>0.62</v>
      </c>
      <c r="BQ65" s="16">
        <f>BP65*(1-'Table de mortalité H'!$AC99)</f>
        <v>0.62</v>
      </c>
      <c r="BR65" s="16">
        <f>BQ65*(1-'Table de mortalité H'!$AC99)</f>
        <v>0.62</v>
      </c>
      <c r="BS65" s="16">
        <f>BR65*(1-'Table de mortalité H'!$AC99)</f>
        <v>0.62</v>
      </c>
      <c r="BT65" s="16">
        <f>BS65*(1-'Table de mortalité H'!$AC99)</f>
        <v>0.62</v>
      </c>
      <c r="BU65" s="16">
        <f>BT65*(1-'Table de mortalité H'!$AC99)</f>
        <v>0.62</v>
      </c>
      <c r="BV65" s="16">
        <f>BU65*(1-'Table de mortalité H'!$AC99)</f>
        <v>0.62</v>
      </c>
      <c r="BW65" s="16">
        <f>BV65*(1-'Table de mortalité H'!$AC99)</f>
        <v>0.62</v>
      </c>
      <c r="BX65" s="16">
        <f>BW65*(1-'Table de mortalité H'!$AC99)</f>
        <v>0.62</v>
      </c>
      <c r="BY65" s="16">
        <f>BX65*(1-'Table de mortalité H'!$AC99)</f>
        <v>0.62</v>
      </c>
      <c r="BZ65" s="16">
        <f>BY65*(1-'Table de mortalité H'!$AC99)</f>
        <v>0.62</v>
      </c>
      <c r="CA65" s="16">
        <f>BZ65*(1-'Table de mortalité H'!$AC99)</f>
        <v>0.62</v>
      </c>
      <c r="CB65" s="16">
        <f>CA65*(1-'Table de mortalité H'!$AC99)</f>
        <v>0.62</v>
      </c>
      <c r="CC65" s="16">
        <f>CB65*(1-'Table de mortalité H'!$AC99)</f>
        <v>0.62</v>
      </c>
      <c r="CD65" s="16">
        <f>CC65*(1-'Table de mortalité H'!$AC99)</f>
        <v>0.62</v>
      </c>
      <c r="CE65" s="16">
        <f>CD65*(1-'Table de mortalité H'!$AC99)</f>
        <v>0.62</v>
      </c>
      <c r="CF65" s="16">
        <f>CE65*(1-'Table de mortalité H'!$AC99)</f>
        <v>0.62</v>
      </c>
      <c r="CG65" s="16">
        <f>CF65*(1-'Table de mortalité H'!$AC99)</f>
        <v>0.62</v>
      </c>
      <c r="CH65" s="16">
        <f>CG65*(1-'Table de mortalité H'!$AC99)</f>
        <v>0.62</v>
      </c>
      <c r="CI65" s="16">
        <f>CH65*(1-'Table de mortalité H'!$AC99)</f>
        <v>0.62</v>
      </c>
      <c r="CJ65" s="16">
        <f>CI65*(1-'Table de mortalité H'!$AC99)</f>
        <v>0.62</v>
      </c>
      <c r="CK65" s="16">
        <f>CJ65*(1-'Table de mortalité H'!$AC99)</f>
        <v>0.62</v>
      </c>
      <c r="CL65" s="16">
        <f>CK65*(1-'Table de mortalité H'!$AC99)</f>
        <v>0.62</v>
      </c>
      <c r="CM65" s="16">
        <f>CL65*(1-'Table de mortalité H'!$AC99)</f>
        <v>0.62</v>
      </c>
      <c r="CN65" s="16">
        <f>CM65*(1-'Table de mortalité H'!$AC99)</f>
        <v>0.62</v>
      </c>
      <c r="CO65" s="16">
        <f>CN65*(1-'Table de mortalité H'!$AC99)</f>
        <v>0.62</v>
      </c>
      <c r="CP65" s="16">
        <f>CO65*(1-'Table de mortalité H'!$AC99)</f>
        <v>0.62</v>
      </c>
      <c r="CQ65" s="16">
        <f>CP65*(1-'Table de mortalité H'!$AC99)</f>
        <v>0.62</v>
      </c>
      <c r="CR65" s="16">
        <f>CQ65*(1-'Table de mortalité H'!$AC99)</f>
        <v>0.62</v>
      </c>
      <c r="CS65" s="16">
        <f>CR65*(1-'Table de mortalité H'!$AC99)</f>
        <v>0.62</v>
      </c>
      <c r="CT65" s="16">
        <f>CS65*(1-'Table de mortalité H'!$AC99)</f>
        <v>0.62</v>
      </c>
      <c r="CU65" s="16">
        <f>CT65*(1-'Table de mortalité H'!$AC99)</f>
        <v>0.62</v>
      </c>
      <c r="CV65" s="16">
        <f>CU65*(1-'Table de mortalité H'!$AC99)</f>
        <v>0.62</v>
      </c>
      <c r="CW65" s="16">
        <f>CV65*(1-'Table de mortalité H'!$AC99)</f>
        <v>0.62</v>
      </c>
      <c r="CX65" s="16">
        <f>CW65*(1-'Table de mortalité H'!$AC99)</f>
        <v>0.62</v>
      </c>
      <c r="CY65" s="16">
        <f>CX65*(1-'Table de mortalité H'!$AC99)</f>
        <v>0.62</v>
      </c>
      <c r="CZ65" s="16">
        <f>CY65*(1-'Table de mortalité H'!$AC99)</f>
        <v>0.62</v>
      </c>
      <c r="DA65" s="16">
        <f>CZ65*(1-'Table de mortalité H'!$AC99)</f>
        <v>0.62</v>
      </c>
      <c r="DB65" s="16">
        <f>DA65*(1-'Table de mortalité H'!$AC99)</f>
        <v>0.62</v>
      </c>
      <c r="DC65" s="16">
        <f>DB65*(1-'Table de mortalité H'!$AC99)</f>
        <v>0.62</v>
      </c>
      <c r="DD65" s="16">
        <f>DC65*(1-'Table de mortalité H'!$AC99)</f>
        <v>0.62</v>
      </c>
      <c r="DE65" s="16">
        <f>DD65*(1-'Table de mortalité H'!$AC99)</f>
        <v>0.62</v>
      </c>
      <c r="DF65" s="16">
        <f>DE65*(1-'Table de mortalité H'!$AC99)</f>
        <v>0.62</v>
      </c>
      <c r="DG65" s="16">
        <f>DF65*(1-'Table de mortalité H'!$AC99)</f>
        <v>0.62</v>
      </c>
      <c r="DH65" s="16">
        <f>DG65*(1-'Table de mortalité H'!$AC99)</f>
        <v>0.62</v>
      </c>
      <c r="DI65" s="16">
        <f>DH65*(1-'Table de mortalité H'!$AC99)</f>
        <v>0.62</v>
      </c>
      <c r="DJ65" s="16">
        <f>DI65*(1-'Table de mortalité H'!$AC99)</f>
        <v>0.62</v>
      </c>
      <c r="DK65" s="16">
        <f>DJ65*(1-'Table de mortalité H'!$AC99)</f>
        <v>0.62</v>
      </c>
    </row>
    <row r="66" spans="1:115" x14ac:dyDescent="0.2">
      <c r="A66" s="16"/>
      <c r="B66" s="16">
        <v>113</v>
      </c>
      <c r="C66" s="16"/>
      <c r="D66" s="16">
        <f>'Table de mortalité H'!AG100</f>
        <v>0.64</v>
      </c>
      <c r="E66" s="16">
        <f>'Table de mortalité H'!AH100</f>
        <v>0.64</v>
      </c>
      <c r="F66" s="16">
        <f>'Table de mortalité H'!AI100</f>
        <v>0.64</v>
      </c>
      <c r="G66" s="16">
        <f>'Table de mortalité H'!AJ100</f>
        <v>0.64</v>
      </c>
      <c r="H66" s="16">
        <f>'Table de mortalité H'!AK100</f>
        <v>0.64</v>
      </c>
      <c r="I66" s="16">
        <f>'Table de mortalité H'!AL100</f>
        <v>0.64</v>
      </c>
      <c r="J66" s="16">
        <f>'Table de mortalité H'!AM100</f>
        <v>0.64</v>
      </c>
      <c r="K66" s="16">
        <f>'Table de mortalité H'!AN100</f>
        <v>0.64</v>
      </c>
      <c r="L66" s="16">
        <f>'Table de mortalité H'!AO100</f>
        <v>0.64</v>
      </c>
      <c r="M66" s="16">
        <f>'Table de mortalité H'!AP100</f>
        <v>0.64</v>
      </c>
      <c r="N66" s="16">
        <f>'Table de mortalité H'!AQ100</f>
        <v>0.64</v>
      </c>
      <c r="O66" s="16">
        <f>'Table de mortalité H'!AR100</f>
        <v>0.64</v>
      </c>
      <c r="P66" s="16">
        <f>'Table de mortalité H'!AS100</f>
        <v>0.64</v>
      </c>
      <c r="Q66" s="16">
        <f>'Table de mortalité H'!AT100</f>
        <v>0.64</v>
      </c>
      <c r="R66" s="16">
        <f>'Table de mortalité H'!AU100</f>
        <v>0.64</v>
      </c>
      <c r="S66" s="16">
        <f>'Table de mortalité H'!AV100</f>
        <v>0.64</v>
      </c>
      <c r="T66" s="16">
        <f>'Table de mortalité H'!AW100</f>
        <v>0.64</v>
      </c>
      <c r="U66" s="16">
        <f>'Table de mortalité H'!AX100</f>
        <v>0.64</v>
      </c>
      <c r="V66" s="16">
        <f>'Table de mortalité H'!AY100</f>
        <v>0.64</v>
      </c>
      <c r="W66" s="16">
        <f>'Table de mortalité H'!AZ100</f>
        <v>0.64</v>
      </c>
      <c r="X66" s="16">
        <f>'Table de mortalité H'!BA100</f>
        <v>0.64</v>
      </c>
      <c r="Y66" s="16">
        <f>'Table de mortalité H'!BB100</f>
        <v>0.64</v>
      </c>
      <c r="Z66" s="16">
        <f>'Table de mortalité H'!BC100</f>
        <v>0.64</v>
      </c>
      <c r="AA66" s="16">
        <f>'Table de mortalité H'!BD100</f>
        <v>0.64</v>
      </c>
      <c r="AB66" s="16">
        <f>'Table de mortalité H'!BE100</f>
        <v>0.64</v>
      </c>
      <c r="AC66" s="16">
        <f>'Table de mortalité H'!BF100</f>
        <v>0.64</v>
      </c>
      <c r="AD66" s="16">
        <f>'Table de mortalité H'!BG100</f>
        <v>0.64</v>
      </c>
      <c r="AE66" s="16">
        <f>'Table de mortalité H'!BH100</f>
        <v>0.64</v>
      </c>
      <c r="AF66" s="16">
        <f>'Table de mortalité H'!BI100</f>
        <v>0.64</v>
      </c>
      <c r="AG66" s="16">
        <f>AF66*(1-'Table de mortalité H'!$AC100)</f>
        <v>0.64</v>
      </c>
      <c r="AH66" s="16">
        <f>AG66*(1-'Table de mortalité H'!$AC100)</f>
        <v>0.64</v>
      </c>
      <c r="AI66" s="16">
        <f>AH66*(1-'Table de mortalité H'!$AC100)</f>
        <v>0.64</v>
      </c>
      <c r="AJ66" s="16">
        <f>AI66*(1-'Table de mortalité H'!$AC100)</f>
        <v>0.64</v>
      </c>
      <c r="AK66" s="16">
        <f>AJ66*(1-'Table de mortalité H'!$AC100)</f>
        <v>0.64</v>
      </c>
      <c r="AL66" s="16">
        <f>AK66*(1-'Table de mortalité H'!$AC100)</f>
        <v>0.64</v>
      </c>
      <c r="AM66" s="16">
        <f>AL66*(1-'Table de mortalité H'!$AC100)</f>
        <v>0.64</v>
      </c>
      <c r="AN66" s="16">
        <f>AM66*(1-'Table de mortalité H'!$AC100)</f>
        <v>0.64</v>
      </c>
      <c r="AO66" s="16">
        <f>AN66*(1-'Table de mortalité H'!$AC100)</f>
        <v>0.64</v>
      </c>
      <c r="AP66" s="16">
        <f>AO66*(1-'Table de mortalité H'!$AC100)</f>
        <v>0.64</v>
      </c>
      <c r="AQ66" s="16">
        <f>AP66*(1-'Table de mortalité H'!$AC100)</f>
        <v>0.64</v>
      </c>
      <c r="AR66" s="16">
        <f>AQ66*(1-'Table de mortalité H'!$AC100)</f>
        <v>0.64</v>
      </c>
      <c r="AS66" s="16">
        <f>AR66*(1-'Table de mortalité H'!$AC100)</f>
        <v>0.64</v>
      </c>
      <c r="AT66" s="16">
        <f>AS66*(1-'Table de mortalité H'!$AC100)</f>
        <v>0.64</v>
      </c>
      <c r="AU66" s="16">
        <f>AT66*(1-'Table de mortalité H'!$AC100)</f>
        <v>0.64</v>
      </c>
      <c r="AV66" s="16">
        <f>AU66*(1-'Table de mortalité H'!$AC100)</f>
        <v>0.64</v>
      </c>
      <c r="AW66" s="16">
        <f>AV66*(1-'Table de mortalité H'!$AC100)</f>
        <v>0.64</v>
      </c>
      <c r="AX66" s="16">
        <f>AW66*(1-'Table de mortalité H'!$AC100)</f>
        <v>0.64</v>
      </c>
      <c r="AY66" s="16">
        <f>AX66*(1-'Table de mortalité H'!$AC100)</f>
        <v>0.64</v>
      </c>
      <c r="AZ66" s="16">
        <f>AY66*(1-'Table de mortalité H'!$AC100)</f>
        <v>0.64</v>
      </c>
      <c r="BA66" s="16">
        <f>AZ66*(1-'Table de mortalité H'!$AC100)</f>
        <v>0.64</v>
      </c>
      <c r="BB66" s="16">
        <f>BA66*(1-'Table de mortalité H'!$AC100)</f>
        <v>0.64</v>
      </c>
      <c r="BC66" s="16">
        <f>BB66*(1-'Table de mortalité H'!$AC100)</f>
        <v>0.64</v>
      </c>
      <c r="BD66" s="16">
        <f>BC66*(1-'Table de mortalité H'!$AC100)</f>
        <v>0.64</v>
      </c>
      <c r="BE66" s="16">
        <f>BD66*(1-'Table de mortalité H'!$AC100)</f>
        <v>0.64</v>
      </c>
      <c r="BF66" s="16">
        <f>BE66*(1-'Table de mortalité H'!$AC100)</f>
        <v>0.64</v>
      </c>
      <c r="BG66" s="16">
        <f>BF66*(1-'Table de mortalité H'!$AC100)</f>
        <v>0.64</v>
      </c>
      <c r="BH66" s="16">
        <f>BG66*(1-'Table de mortalité H'!$AC100)</f>
        <v>0.64</v>
      </c>
      <c r="BI66" s="16">
        <f>BH66*(1-'Table de mortalité H'!$AC100)</f>
        <v>0.64</v>
      </c>
      <c r="BJ66" s="16">
        <f>BI66*(1-'Table de mortalité H'!$AC100)</f>
        <v>0.64</v>
      </c>
      <c r="BK66" s="16">
        <f>BJ66*(1-'Table de mortalité H'!$AC100)</f>
        <v>0.64</v>
      </c>
      <c r="BL66" s="16">
        <f>BK66*(1-'Table de mortalité H'!$AC100)</f>
        <v>0.64</v>
      </c>
      <c r="BM66" s="16">
        <f>BL66*(1-'Table de mortalité H'!$AC100)</f>
        <v>0.64</v>
      </c>
      <c r="BN66" s="16">
        <f>BM66*(1-'Table de mortalité H'!$AC100)</f>
        <v>0.64</v>
      </c>
      <c r="BO66" s="16">
        <f>BN66*(1-'Table de mortalité H'!$AC100)</f>
        <v>0.64</v>
      </c>
      <c r="BP66" s="16">
        <f>BO66*(1-'Table de mortalité H'!$AC100)</f>
        <v>0.64</v>
      </c>
      <c r="BQ66" s="16">
        <f>BP66*(1-'Table de mortalité H'!$AC100)</f>
        <v>0.64</v>
      </c>
      <c r="BR66" s="16">
        <f>BQ66*(1-'Table de mortalité H'!$AC100)</f>
        <v>0.64</v>
      </c>
      <c r="BS66" s="16">
        <f>BR66*(1-'Table de mortalité H'!$AC100)</f>
        <v>0.64</v>
      </c>
      <c r="BT66" s="16">
        <f>BS66*(1-'Table de mortalité H'!$AC100)</f>
        <v>0.64</v>
      </c>
      <c r="BU66" s="16">
        <f>BT66*(1-'Table de mortalité H'!$AC100)</f>
        <v>0.64</v>
      </c>
      <c r="BV66" s="16">
        <f>BU66*(1-'Table de mortalité H'!$AC100)</f>
        <v>0.64</v>
      </c>
      <c r="BW66" s="16">
        <f>BV66*(1-'Table de mortalité H'!$AC100)</f>
        <v>0.64</v>
      </c>
      <c r="BX66" s="16">
        <f>BW66*(1-'Table de mortalité H'!$AC100)</f>
        <v>0.64</v>
      </c>
      <c r="BY66" s="16">
        <f>BX66*(1-'Table de mortalité H'!$AC100)</f>
        <v>0.64</v>
      </c>
      <c r="BZ66" s="16">
        <f>BY66*(1-'Table de mortalité H'!$AC100)</f>
        <v>0.64</v>
      </c>
      <c r="CA66" s="16">
        <f>BZ66*(1-'Table de mortalité H'!$AC100)</f>
        <v>0.64</v>
      </c>
      <c r="CB66" s="16">
        <f>CA66*(1-'Table de mortalité H'!$AC100)</f>
        <v>0.64</v>
      </c>
      <c r="CC66" s="16">
        <f>CB66*(1-'Table de mortalité H'!$AC100)</f>
        <v>0.64</v>
      </c>
      <c r="CD66" s="16">
        <f>CC66*(1-'Table de mortalité H'!$AC100)</f>
        <v>0.64</v>
      </c>
      <c r="CE66" s="16">
        <f>CD66*(1-'Table de mortalité H'!$AC100)</f>
        <v>0.64</v>
      </c>
      <c r="CF66" s="16">
        <f>CE66*(1-'Table de mortalité H'!$AC100)</f>
        <v>0.64</v>
      </c>
      <c r="CG66" s="16">
        <f>CF66*(1-'Table de mortalité H'!$AC100)</f>
        <v>0.64</v>
      </c>
      <c r="CH66" s="16">
        <f>CG66*(1-'Table de mortalité H'!$AC100)</f>
        <v>0.64</v>
      </c>
      <c r="CI66" s="16">
        <f>CH66*(1-'Table de mortalité H'!$AC100)</f>
        <v>0.64</v>
      </c>
      <c r="CJ66" s="16">
        <f>CI66*(1-'Table de mortalité H'!$AC100)</f>
        <v>0.64</v>
      </c>
      <c r="CK66" s="16">
        <f>CJ66*(1-'Table de mortalité H'!$AC100)</f>
        <v>0.64</v>
      </c>
      <c r="CL66" s="16">
        <f>CK66*(1-'Table de mortalité H'!$AC100)</f>
        <v>0.64</v>
      </c>
      <c r="CM66" s="16">
        <f>CL66*(1-'Table de mortalité H'!$AC100)</f>
        <v>0.64</v>
      </c>
      <c r="CN66" s="16">
        <f>CM66*(1-'Table de mortalité H'!$AC100)</f>
        <v>0.64</v>
      </c>
      <c r="CO66" s="16">
        <f>CN66*(1-'Table de mortalité H'!$AC100)</f>
        <v>0.64</v>
      </c>
      <c r="CP66" s="16">
        <f>CO66*(1-'Table de mortalité H'!$AC100)</f>
        <v>0.64</v>
      </c>
      <c r="CQ66" s="16">
        <f>CP66*(1-'Table de mortalité H'!$AC100)</f>
        <v>0.64</v>
      </c>
      <c r="CR66" s="16">
        <f>CQ66*(1-'Table de mortalité H'!$AC100)</f>
        <v>0.64</v>
      </c>
      <c r="CS66" s="16">
        <f>CR66*(1-'Table de mortalité H'!$AC100)</f>
        <v>0.64</v>
      </c>
      <c r="CT66" s="16">
        <f>CS66*(1-'Table de mortalité H'!$AC100)</f>
        <v>0.64</v>
      </c>
      <c r="CU66" s="16">
        <f>CT66*(1-'Table de mortalité H'!$AC100)</f>
        <v>0.64</v>
      </c>
      <c r="CV66" s="16">
        <f>CU66*(1-'Table de mortalité H'!$AC100)</f>
        <v>0.64</v>
      </c>
      <c r="CW66" s="16">
        <f>CV66*(1-'Table de mortalité H'!$AC100)</f>
        <v>0.64</v>
      </c>
      <c r="CX66" s="16">
        <f>CW66*(1-'Table de mortalité H'!$AC100)</f>
        <v>0.64</v>
      </c>
      <c r="CY66" s="16">
        <f>CX66*(1-'Table de mortalité H'!$AC100)</f>
        <v>0.64</v>
      </c>
      <c r="CZ66" s="16">
        <f>CY66*(1-'Table de mortalité H'!$AC100)</f>
        <v>0.64</v>
      </c>
      <c r="DA66" s="16">
        <f>CZ66*(1-'Table de mortalité H'!$AC100)</f>
        <v>0.64</v>
      </c>
      <c r="DB66" s="16">
        <f>DA66*(1-'Table de mortalité H'!$AC100)</f>
        <v>0.64</v>
      </c>
      <c r="DC66" s="16">
        <f>DB66*(1-'Table de mortalité H'!$AC100)</f>
        <v>0.64</v>
      </c>
      <c r="DD66" s="16">
        <f>DC66*(1-'Table de mortalité H'!$AC100)</f>
        <v>0.64</v>
      </c>
      <c r="DE66" s="16">
        <f>DD66*(1-'Table de mortalité H'!$AC100)</f>
        <v>0.64</v>
      </c>
      <c r="DF66" s="16">
        <f>DE66*(1-'Table de mortalité H'!$AC100)</f>
        <v>0.64</v>
      </c>
      <c r="DG66" s="16">
        <f>DF66*(1-'Table de mortalité H'!$AC100)</f>
        <v>0.64</v>
      </c>
      <c r="DH66" s="16">
        <f>DG66*(1-'Table de mortalité H'!$AC100)</f>
        <v>0.64</v>
      </c>
      <c r="DI66" s="16">
        <f>DH66*(1-'Table de mortalité H'!$AC100)</f>
        <v>0.64</v>
      </c>
      <c r="DJ66" s="16">
        <f>DI66*(1-'Table de mortalité H'!$AC100)</f>
        <v>0.64</v>
      </c>
      <c r="DK66" s="16">
        <f>DJ66*(1-'Table de mortalité H'!$AC100)</f>
        <v>0.64</v>
      </c>
    </row>
    <row r="67" spans="1:115" x14ac:dyDescent="0.2">
      <c r="A67" s="16"/>
      <c r="B67" s="16">
        <v>114</v>
      </c>
      <c r="C67" s="16"/>
      <c r="D67" s="16">
        <f>'Table de mortalité H'!AG101</f>
        <v>0.66</v>
      </c>
      <c r="E67" s="16">
        <f>'Table de mortalité H'!AH101</f>
        <v>0.66</v>
      </c>
      <c r="F67" s="16">
        <f>'Table de mortalité H'!AI101</f>
        <v>0.66</v>
      </c>
      <c r="G67" s="16">
        <f>'Table de mortalité H'!AJ101</f>
        <v>0.66</v>
      </c>
      <c r="H67" s="16">
        <f>'Table de mortalité H'!AK101</f>
        <v>0.66</v>
      </c>
      <c r="I67" s="16">
        <f>'Table de mortalité H'!AL101</f>
        <v>0.66</v>
      </c>
      <c r="J67" s="16">
        <f>'Table de mortalité H'!AM101</f>
        <v>0.66</v>
      </c>
      <c r="K67" s="16">
        <f>'Table de mortalité H'!AN101</f>
        <v>0.66</v>
      </c>
      <c r="L67" s="16">
        <f>'Table de mortalité H'!AO101</f>
        <v>0.66</v>
      </c>
      <c r="M67" s="16">
        <f>'Table de mortalité H'!AP101</f>
        <v>0.66</v>
      </c>
      <c r="N67" s="16">
        <f>'Table de mortalité H'!AQ101</f>
        <v>0.66</v>
      </c>
      <c r="O67" s="16">
        <f>'Table de mortalité H'!AR101</f>
        <v>0.66</v>
      </c>
      <c r="P67" s="16">
        <f>'Table de mortalité H'!AS101</f>
        <v>0.66</v>
      </c>
      <c r="Q67" s="16">
        <f>'Table de mortalité H'!AT101</f>
        <v>0.66</v>
      </c>
      <c r="R67" s="16">
        <f>'Table de mortalité H'!AU101</f>
        <v>0.66</v>
      </c>
      <c r="S67" s="16">
        <f>'Table de mortalité H'!AV101</f>
        <v>0.66</v>
      </c>
      <c r="T67" s="16">
        <f>'Table de mortalité H'!AW101</f>
        <v>0.66</v>
      </c>
      <c r="U67" s="16">
        <f>'Table de mortalité H'!AX101</f>
        <v>0.66</v>
      </c>
      <c r="V67" s="16">
        <f>'Table de mortalité H'!AY101</f>
        <v>0.66</v>
      </c>
      <c r="W67" s="16">
        <f>'Table de mortalité H'!AZ101</f>
        <v>0.66</v>
      </c>
      <c r="X67" s="16">
        <f>'Table de mortalité H'!BA101</f>
        <v>0.66</v>
      </c>
      <c r="Y67" s="16">
        <f>'Table de mortalité H'!BB101</f>
        <v>0.66</v>
      </c>
      <c r="Z67" s="16">
        <f>'Table de mortalité H'!BC101</f>
        <v>0.66</v>
      </c>
      <c r="AA67" s="16">
        <f>'Table de mortalité H'!BD101</f>
        <v>0.66</v>
      </c>
      <c r="AB67" s="16">
        <f>'Table de mortalité H'!BE101</f>
        <v>0.66</v>
      </c>
      <c r="AC67" s="16">
        <f>'Table de mortalité H'!BF101</f>
        <v>0.66</v>
      </c>
      <c r="AD67" s="16">
        <f>'Table de mortalité H'!BG101</f>
        <v>0.66</v>
      </c>
      <c r="AE67" s="16">
        <f>'Table de mortalité H'!BH101</f>
        <v>0.66</v>
      </c>
      <c r="AF67" s="16">
        <f>'Table de mortalité H'!BI101</f>
        <v>0.66</v>
      </c>
      <c r="AG67" s="16">
        <f>AF67*(1-'Table de mortalité H'!$AC101)</f>
        <v>0.66</v>
      </c>
      <c r="AH67" s="16">
        <f>AG67*(1-'Table de mortalité H'!$AC101)</f>
        <v>0.66</v>
      </c>
      <c r="AI67" s="16">
        <f>AH67*(1-'Table de mortalité H'!$AC101)</f>
        <v>0.66</v>
      </c>
      <c r="AJ67" s="16">
        <f>AI67*(1-'Table de mortalité H'!$AC101)</f>
        <v>0.66</v>
      </c>
      <c r="AK67" s="16">
        <f>AJ67*(1-'Table de mortalité H'!$AC101)</f>
        <v>0.66</v>
      </c>
      <c r="AL67" s="16">
        <f>AK67*(1-'Table de mortalité H'!$AC101)</f>
        <v>0.66</v>
      </c>
      <c r="AM67" s="16">
        <f>AL67*(1-'Table de mortalité H'!$AC101)</f>
        <v>0.66</v>
      </c>
      <c r="AN67" s="16">
        <f>AM67*(1-'Table de mortalité H'!$AC101)</f>
        <v>0.66</v>
      </c>
      <c r="AO67" s="16">
        <f>AN67*(1-'Table de mortalité H'!$AC101)</f>
        <v>0.66</v>
      </c>
      <c r="AP67" s="16">
        <f>AO67*(1-'Table de mortalité H'!$AC101)</f>
        <v>0.66</v>
      </c>
      <c r="AQ67" s="16">
        <f>AP67*(1-'Table de mortalité H'!$AC101)</f>
        <v>0.66</v>
      </c>
      <c r="AR67" s="16">
        <f>AQ67*(1-'Table de mortalité H'!$AC101)</f>
        <v>0.66</v>
      </c>
      <c r="AS67" s="16">
        <f>AR67*(1-'Table de mortalité H'!$AC101)</f>
        <v>0.66</v>
      </c>
      <c r="AT67" s="16">
        <f>AS67*(1-'Table de mortalité H'!$AC101)</f>
        <v>0.66</v>
      </c>
      <c r="AU67" s="16">
        <f>AT67*(1-'Table de mortalité H'!$AC101)</f>
        <v>0.66</v>
      </c>
      <c r="AV67" s="16">
        <f>AU67*(1-'Table de mortalité H'!$AC101)</f>
        <v>0.66</v>
      </c>
      <c r="AW67" s="16">
        <f>AV67*(1-'Table de mortalité H'!$AC101)</f>
        <v>0.66</v>
      </c>
      <c r="AX67" s="16">
        <f>AW67*(1-'Table de mortalité H'!$AC101)</f>
        <v>0.66</v>
      </c>
      <c r="AY67" s="16">
        <f>AX67*(1-'Table de mortalité H'!$AC101)</f>
        <v>0.66</v>
      </c>
      <c r="AZ67" s="16">
        <f>AY67*(1-'Table de mortalité H'!$AC101)</f>
        <v>0.66</v>
      </c>
      <c r="BA67" s="16">
        <f>AZ67*(1-'Table de mortalité H'!$AC101)</f>
        <v>0.66</v>
      </c>
      <c r="BB67" s="16">
        <f>BA67*(1-'Table de mortalité H'!$AC101)</f>
        <v>0.66</v>
      </c>
      <c r="BC67" s="16">
        <f>BB67*(1-'Table de mortalité H'!$AC101)</f>
        <v>0.66</v>
      </c>
      <c r="BD67" s="16">
        <f>BC67*(1-'Table de mortalité H'!$AC101)</f>
        <v>0.66</v>
      </c>
      <c r="BE67" s="16">
        <f>BD67*(1-'Table de mortalité H'!$AC101)</f>
        <v>0.66</v>
      </c>
      <c r="BF67" s="16">
        <f>BE67*(1-'Table de mortalité H'!$AC101)</f>
        <v>0.66</v>
      </c>
      <c r="BG67" s="16">
        <f>BF67*(1-'Table de mortalité H'!$AC101)</f>
        <v>0.66</v>
      </c>
      <c r="BH67" s="16">
        <f>BG67*(1-'Table de mortalité H'!$AC101)</f>
        <v>0.66</v>
      </c>
      <c r="BI67" s="16">
        <f>BH67*(1-'Table de mortalité H'!$AC101)</f>
        <v>0.66</v>
      </c>
      <c r="BJ67" s="16">
        <f>BI67*(1-'Table de mortalité H'!$AC101)</f>
        <v>0.66</v>
      </c>
      <c r="BK67" s="16">
        <f>BJ67*(1-'Table de mortalité H'!$AC101)</f>
        <v>0.66</v>
      </c>
      <c r="BL67" s="16">
        <f>BK67*(1-'Table de mortalité H'!$AC101)</f>
        <v>0.66</v>
      </c>
      <c r="BM67" s="16">
        <f>BL67*(1-'Table de mortalité H'!$AC101)</f>
        <v>0.66</v>
      </c>
      <c r="BN67" s="16">
        <f>BM67*(1-'Table de mortalité H'!$AC101)</f>
        <v>0.66</v>
      </c>
      <c r="BO67" s="16">
        <f>BN67*(1-'Table de mortalité H'!$AC101)</f>
        <v>0.66</v>
      </c>
      <c r="BP67" s="16">
        <f>BO67*(1-'Table de mortalité H'!$AC101)</f>
        <v>0.66</v>
      </c>
      <c r="BQ67" s="16">
        <f>BP67*(1-'Table de mortalité H'!$AC101)</f>
        <v>0.66</v>
      </c>
      <c r="BR67" s="16">
        <f>BQ67*(1-'Table de mortalité H'!$AC101)</f>
        <v>0.66</v>
      </c>
      <c r="BS67" s="16">
        <f>BR67*(1-'Table de mortalité H'!$AC101)</f>
        <v>0.66</v>
      </c>
      <c r="BT67" s="16">
        <f>BS67*(1-'Table de mortalité H'!$AC101)</f>
        <v>0.66</v>
      </c>
      <c r="BU67" s="16">
        <f>BT67*(1-'Table de mortalité H'!$AC101)</f>
        <v>0.66</v>
      </c>
      <c r="BV67" s="16">
        <f>BU67*(1-'Table de mortalité H'!$AC101)</f>
        <v>0.66</v>
      </c>
      <c r="BW67" s="16">
        <f>BV67*(1-'Table de mortalité H'!$AC101)</f>
        <v>0.66</v>
      </c>
      <c r="BX67" s="16">
        <f>BW67*(1-'Table de mortalité H'!$AC101)</f>
        <v>0.66</v>
      </c>
      <c r="BY67" s="16">
        <f>BX67*(1-'Table de mortalité H'!$AC101)</f>
        <v>0.66</v>
      </c>
      <c r="BZ67" s="16">
        <f>BY67*(1-'Table de mortalité H'!$AC101)</f>
        <v>0.66</v>
      </c>
      <c r="CA67" s="16">
        <f>BZ67*(1-'Table de mortalité H'!$AC101)</f>
        <v>0.66</v>
      </c>
      <c r="CB67" s="16">
        <f>CA67*(1-'Table de mortalité H'!$AC101)</f>
        <v>0.66</v>
      </c>
      <c r="CC67" s="16">
        <f>CB67*(1-'Table de mortalité H'!$AC101)</f>
        <v>0.66</v>
      </c>
      <c r="CD67" s="16">
        <f>CC67*(1-'Table de mortalité H'!$AC101)</f>
        <v>0.66</v>
      </c>
      <c r="CE67" s="16">
        <f>CD67*(1-'Table de mortalité H'!$AC101)</f>
        <v>0.66</v>
      </c>
      <c r="CF67" s="16">
        <f>CE67*(1-'Table de mortalité H'!$AC101)</f>
        <v>0.66</v>
      </c>
      <c r="CG67" s="16">
        <f>CF67*(1-'Table de mortalité H'!$AC101)</f>
        <v>0.66</v>
      </c>
      <c r="CH67" s="16">
        <f>CG67*(1-'Table de mortalité H'!$AC101)</f>
        <v>0.66</v>
      </c>
      <c r="CI67" s="16">
        <f>CH67*(1-'Table de mortalité H'!$AC101)</f>
        <v>0.66</v>
      </c>
      <c r="CJ67" s="16">
        <f>CI67*(1-'Table de mortalité H'!$AC101)</f>
        <v>0.66</v>
      </c>
      <c r="CK67" s="16">
        <f>CJ67*(1-'Table de mortalité H'!$AC101)</f>
        <v>0.66</v>
      </c>
      <c r="CL67" s="16">
        <f>CK67*(1-'Table de mortalité H'!$AC101)</f>
        <v>0.66</v>
      </c>
      <c r="CM67" s="16">
        <f>CL67*(1-'Table de mortalité H'!$AC101)</f>
        <v>0.66</v>
      </c>
      <c r="CN67" s="16">
        <f>CM67*(1-'Table de mortalité H'!$AC101)</f>
        <v>0.66</v>
      </c>
      <c r="CO67" s="16">
        <f>CN67*(1-'Table de mortalité H'!$AC101)</f>
        <v>0.66</v>
      </c>
      <c r="CP67" s="16">
        <f>CO67*(1-'Table de mortalité H'!$AC101)</f>
        <v>0.66</v>
      </c>
      <c r="CQ67" s="16">
        <f>CP67*(1-'Table de mortalité H'!$AC101)</f>
        <v>0.66</v>
      </c>
      <c r="CR67" s="16">
        <f>CQ67*(1-'Table de mortalité H'!$AC101)</f>
        <v>0.66</v>
      </c>
      <c r="CS67" s="16">
        <f>CR67*(1-'Table de mortalité H'!$AC101)</f>
        <v>0.66</v>
      </c>
      <c r="CT67" s="16">
        <f>CS67*(1-'Table de mortalité H'!$AC101)</f>
        <v>0.66</v>
      </c>
      <c r="CU67" s="16">
        <f>CT67*(1-'Table de mortalité H'!$AC101)</f>
        <v>0.66</v>
      </c>
      <c r="CV67" s="16">
        <f>CU67*(1-'Table de mortalité H'!$AC101)</f>
        <v>0.66</v>
      </c>
      <c r="CW67" s="16">
        <f>CV67*(1-'Table de mortalité H'!$AC101)</f>
        <v>0.66</v>
      </c>
      <c r="CX67" s="16">
        <f>CW67*(1-'Table de mortalité H'!$AC101)</f>
        <v>0.66</v>
      </c>
      <c r="CY67" s="16">
        <f>CX67*(1-'Table de mortalité H'!$AC101)</f>
        <v>0.66</v>
      </c>
      <c r="CZ67" s="16">
        <f>CY67*(1-'Table de mortalité H'!$AC101)</f>
        <v>0.66</v>
      </c>
      <c r="DA67" s="16">
        <f>CZ67*(1-'Table de mortalité H'!$AC101)</f>
        <v>0.66</v>
      </c>
      <c r="DB67" s="16">
        <f>DA67*(1-'Table de mortalité H'!$AC101)</f>
        <v>0.66</v>
      </c>
      <c r="DC67" s="16">
        <f>DB67*(1-'Table de mortalité H'!$AC101)</f>
        <v>0.66</v>
      </c>
      <c r="DD67" s="16">
        <f>DC67*(1-'Table de mortalité H'!$AC101)</f>
        <v>0.66</v>
      </c>
      <c r="DE67" s="16">
        <f>DD67*(1-'Table de mortalité H'!$AC101)</f>
        <v>0.66</v>
      </c>
      <c r="DF67" s="16">
        <f>DE67*(1-'Table de mortalité H'!$AC101)</f>
        <v>0.66</v>
      </c>
      <c r="DG67" s="16">
        <f>DF67*(1-'Table de mortalité H'!$AC101)</f>
        <v>0.66</v>
      </c>
      <c r="DH67" s="16">
        <f>DG67*(1-'Table de mortalité H'!$AC101)</f>
        <v>0.66</v>
      </c>
      <c r="DI67" s="16">
        <f>DH67*(1-'Table de mortalité H'!$AC101)</f>
        <v>0.66</v>
      </c>
      <c r="DJ67" s="16">
        <f>DI67*(1-'Table de mortalité H'!$AC101)</f>
        <v>0.66</v>
      </c>
      <c r="DK67" s="16">
        <f>DJ67*(1-'Table de mortalité H'!$AC101)</f>
        <v>0.66</v>
      </c>
    </row>
    <row r="68" spans="1:115" x14ac:dyDescent="0.2">
      <c r="A68" s="16"/>
      <c r="B68" s="16">
        <v>115</v>
      </c>
      <c r="C68" s="16"/>
      <c r="D68" s="16">
        <f>'Table de mortalité H'!AG102</f>
        <v>1</v>
      </c>
      <c r="E68" s="16">
        <f>'Table de mortalité H'!AH102</f>
        <v>1</v>
      </c>
      <c r="F68" s="16">
        <f>'Table de mortalité H'!AI102</f>
        <v>1</v>
      </c>
      <c r="G68" s="16">
        <f>'Table de mortalité H'!AJ102</f>
        <v>1</v>
      </c>
      <c r="H68" s="16">
        <f>'Table de mortalité H'!AK102</f>
        <v>1</v>
      </c>
      <c r="I68" s="16">
        <f>'Table de mortalité H'!AL102</f>
        <v>1</v>
      </c>
      <c r="J68" s="16">
        <f>'Table de mortalité H'!AM102</f>
        <v>1</v>
      </c>
      <c r="K68" s="16">
        <f>'Table de mortalité H'!AN102</f>
        <v>1</v>
      </c>
      <c r="L68" s="16">
        <f>'Table de mortalité H'!AO102</f>
        <v>1</v>
      </c>
      <c r="M68" s="16">
        <f>'Table de mortalité H'!AP102</f>
        <v>1</v>
      </c>
      <c r="N68" s="16">
        <f>'Table de mortalité H'!AQ102</f>
        <v>1</v>
      </c>
      <c r="O68" s="16">
        <f>'Table de mortalité H'!AR102</f>
        <v>1</v>
      </c>
      <c r="P68" s="16">
        <f>'Table de mortalité H'!AS102</f>
        <v>1</v>
      </c>
      <c r="Q68" s="16">
        <f>'Table de mortalité H'!AT102</f>
        <v>1</v>
      </c>
      <c r="R68" s="16">
        <f>'Table de mortalité H'!AU102</f>
        <v>1</v>
      </c>
      <c r="S68" s="16">
        <f>'Table de mortalité H'!AV102</f>
        <v>1</v>
      </c>
      <c r="T68" s="16">
        <f>'Table de mortalité H'!AW102</f>
        <v>1</v>
      </c>
      <c r="U68" s="16">
        <f>'Table de mortalité H'!AX102</f>
        <v>1</v>
      </c>
      <c r="V68" s="16">
        <f>'Table de mortalité H'!AY102</f>
        <v>1</v>
      </c>
      <c r="W68" s="16">
        <f>'Table de mortalité H'!AZ102</f>
        <v>1</v>
      </c>
      <c r="X68" s="16">
        <f>'Table de mortalité H'!BA102</f>
        <v>1</v>
      </c>
      <c r="Y68" s="16">
        <f>'Table de mortalité H'!BB102</f>
        <v>1</v>
      </c>
      <c r="Z68" s="16">
        <f>'Table de mortalité H'!BC102</f>
        <v>1</v>
      </c>
      <c r="AA68" s="16">
        <f>'Table de mortalité H'!BD102</f>
        <v>1</v>
      </c>
      <c r="AB68" s="16">
        <f>'Table de mortalité H'!BE102</f>
        <v>1</v>
      </c>
      <c r="AC68" s="16">
        <f>'Table de mortalité H'!BF102</f>
        <v>1</v>
      </c>
      <c r="AD68" s="16">
        <f>'Table de mortalité H'!BG102</f>
        <v>1</v>
      </c>
      <c r="AE68" s="16">
        <f>'Table de mortalité H'!BH102</f>
        <v>1</v>
      </c>
      <c r="AF68" s="16">
        <f>'Table de mortalité H'!BI102</f>
        <v>1</v>
      </c>
      <c r="AG68" s="16">
        <f>AF68*(1-'Table de mortalité H'!$AC102)</f>
        <v>1</v>
      </c>
      <c r="AH68" s="16">
        <f>AG68*(1-'Table de mortalité H'!$AC102)</f>
        <v>1</v>
      </c>
      <c r="AI68" s="16">
        <f>AH68*(1-'Table de mortalité H'!$AC102)</f>
        <v>1</v>
      </c>
      <c r="AJ68" s="16">
        <f>AI68*(1-'Table de mortalité H'!$AC102)</f>
        <v>1</v>
      </c>
      <c r="AK68" s="16">
        <f>AJ68*(1-'Table de mortalité H'!$AC102)</f>
        <v>1</v>
      </c>
      <c r="AL68" s="16">
        <f>AK68*(1-'Table de mortalité H'!$AC102)</f>
        <v>1</v>
      </c>
      <c r="AM68" s="16">
        <f>AL68*(1-'Table de mortalité H'!$AC102)</f>
        <v>1</v>
      </c>
      <c r="AN68" s="16">
        <f>AM68*(1-'Table de mortalité H'!$AC102)</f>
        <v>1</v>
      </c>
      <c r="AO68" s="16">
        <f>AN68*(1-'Table de mortalité H'!$AC102)</f>
        <v>1</v>
      </c>
      <c r="AP68" s="16">
        <f>AO68*(1-'Table de mortalité H'!$AC102)</f>
        <v>1</v>
      </c>
      <c r="AQ68" s="16">
        <f>AP68*(1-'Table de mortalité H'!$AC102)</f>
        <v>1</v>
      </c>
      <c r="AR68" s="16">
        <f>AQ68*(1-'Table de mortalité H'!$AC102)</f>
        <v>1</v>
      </c>
      <c r="AS68" s="16">
        <f>AR68*(1-'Table de mortalité H'!$AC102)</f>
        <v>1</v>
      </c>
      <c r="AT68" s="16">
        <f>AS68*(1-'Table de mortalité H'!$AC102)</f>
        <v>1</v>
      </c>
      <c r="AU68" s="16">
        <f>AT68*(1-'Table de mortalité H'!$AC102)</f>
        <v>1</v>
      </c>
      <c r="AV68" s="16">
        <f>AU68*(1-'Table de mortalité H'!$AC102)</f>
        <v>1</v>
      </c>
      <c r="AW68" s="16">
        <f>AV68*(1-'Table de mortalité H'!$AC102)</f>
        <v>1</v>
      </c>
      <c r="AX68" s="16">
        <f>AW68*(1-'Table de mortalité H'!$AC102)</f>
        <v>1</v>
      </c>
      <c r="AY68" s="16">
        <f>AX68*(1-'Table de mortalité H'!$AC102)</f>
        <v>1</v>
      </c>
      <c r="AZ68" s="16">
        <f>AY68*(1-'Table de mortalité H'!$AC102)</f>
        <v>1</v>
      </c>
      <c r="BA68" s="16">
        <f>AZ68*(1-'Table de mortalité H'!$AC102)</f>
        <v>1</v>
      </c>
      <c r="BB68" s="16">
        <f>BA68*(1-'Table de mortalité H'!$AC102)</f>
        <v>1</v>
      </c>
      <c r="BC68" s="16">
        <f>BB68*(1-'Table de mortalité H'!$AC102)</f>
        <v>1</v>
      </c>
      <c r="BD68" s="16">
        <f>BC68*(1-'Table de mortalité H'!$AC102)</f>
        <v>1</v>
      </c>
      <c r="BE68" s="16">
        <f>BD68*(1-'Table de mortalité H'!$AC102)</f>
        <v>1</v>
      </c>
      <c r="BF68" s="16">
        <f>BE68*(1-'Table de mortalité H'!$AC102)</f>
        <v>1</v>
      </c>
      <c r="BG68" s="16">
        <f>BF68*(1-'Table de mortalité H'!$AC102)</f>
        <v>1</v>
      </c>
      <c r="BH68" s="16">
        <f>BG68*(1-'Table de mortalité H'!$AC102)</f>
        <v>1</v>
      </c>
      <c r="BI68" s="16">
        <f>BH68*(1-'Table de mortalité H'!$AC102)</f>
        <v>1</v>
      </c>
      <c r="BJ68" s="16">
        <f>BI68*(1-'Table de mortalité H'!$AC102)</f>
        <v>1</v>
      </c>
      <c r="BK68" s="16">
        <f>BJ68*(1-'Table de mortalité H'!$AC102)</f>
        <v>1</v>
      </c>
      <c r="BL68" s="16">
        <f>BK68*(1-'Table de mortalité H'!$AC102)</f>
        <v>1</v>
      </c>
      <c r="BM68" s="16">
        <f>BL68*(1-'Table de mortalité H'!$AC102)</f>
        <v>1</v>
      </c>
      <c r="BN68" s="16">
        <f>BM68*(1-'Table de mortalité H'!$AC102)</f>
        <v>1</v>
      </c>
      <c r="BO68" s="16">
        <f>BN68*(1-'Table de mortalité H'!$AC102)</f>
        <v>1</v>
      </c>
      <c r="BP68" s="16">
        <f>BO68*(1-'Table de mortalité H'!$AC102)</f>
        <v>1</v>
      </c>
      <c r="BQ68" s="16">
        <f>BP68*(1-'Table de mortalité H'!$AC102)</f>
        <v>1</v>
      </c>
      <c r="BR68" s="16">
        <f>BQ68*(1-'Table de mortalité H'!$AC102)</f>
        <v>1</v>
      </c>
      <c r="BS68" s="16">
        <f>BR68*(1-'Table de mortalité H'!$AC102)</f>
        <v>1</v>
      </c>
      <c r="BT68" s="16">
        <f>BS68*(1-'Table de mortalité H'!$AC102)</f>
        <v>1</v>
      </c>
      <c r="BU68" s="16">
        <f>BT68*(1-'Table de mortalité H'!$AC102)</f>
        <v>1</v>
      </c>
      <c r="BV68" s="16">
        <f>BU68*(1-'Table de mortalité H'!$AC102)</f>
        <v>1</v>
      </c>
      <c r="BW68" s="16">
        <f>BV68*(1-'Table de mortalité H'!$AC102)</f>
        <v>1</v>
      </c>
      <c r="BX68" s="16">
        <f>BW68*(1-'Table de mortalité H'!$AC102)</f>
        <v>1</v>
      </c>
      <c r="BY68" s="16">
        <f>BX68*(1-'Table de mortalité H'!$AC102)</f>
        <v>1</v>
      </c>
      <c r="BZ68" s="16">
        <f>BY68*(1-'Table de mortalité H'!$AC102)</f>
        <v>1</v>
      </c>
      <c r="CA68" s="16">
        <f>BZ68*(1-'Table de mortalité H'!$AC102)</f>
        <v>1</v>
      </c>
      <c r="CB68" s="16">
        <f>CA68*(1-'Table de mortalité H'!$AC102)</f>
        <v>1</v>
      </c>
      <c r="CC68" s="16">
        <f>CB68*(1-'Table de mortalité H'!$AC102)</f>
        <v>1</v>
      </c>
      <c r="CD68" s="16">
        <f>CC68*(1-'Table de mortalité H'!$AC102)</f>
        <v>1</v>
      </c>
      <c r="CE68" s="16">
        <f>CD68*(1-'Table de mortalité H'!$AC102)</f>
        <v>1</v>
      </c>
      <c r="CF68" s="16">
        <f>CE68*(1-'Table de mortalité H'!$AC102)</f>
        <v>1</v>
      </c>
      <c r="CG68" s="16">
        <f>CF68*(1-'Table de mortalité H'!$AC102)</f>
        <v>1</v>
      </c>
      <c r="CH68" s="16">
        <f>CG68*(1-'Table de mortalité H'!$AC102)</f>
        <v>1</v>
      </c>
      <c r="CI68" s="16">
        <f>CH68*(1-'Table de mortalité H'!$AC102)</f>
        <v>1</v>
      </c>
      <c r="CJ68" s="16">
        <f>CI68*(1-'Table de mortalité H'!$AC102)</f>
        <v>1</v>
      </c>
      <c r="CK68" s="16">
        <f>CJ68*(1-'Table de mortalité H'!$AC102)</f>
        <v>1</v>
      </c>
      <c r="CL68" s="16">
        <f>CK68*(1-'Table de mortalité H'!$AC102)</f>
        <v>1</v>
      </c>
      <c r="CM68" s="16">
        <f>CL68*(1-'Table de mortalité H'!$AC102)</f>
        <v>1</v>
      </c>
      <c r="CN68" s="16">
        <f>CM68*(1-'Table de mortalité H'!$AC102)</f>
        <v>1</v>
      </c>
      <c r="CO68" s="16">
        <f>CN68*(1-'Table de mortalité H'!$AC102)</f>
        <v>1</v>
      </c>
      <c r="CP68" s="16">
        <f>CO68*(1-'Table de mortalité H'!$AC102)</f>
        <v>1</v>
      </c>
      <c r="CQ68" s="16">
        <f>CP68*(1-'Table de mortalité H'!$AC102)</f>
        <v>1</v>
      </c>
      <c r="CR68" s="16">
        <f>CQ68*(1-'Table de mortalité H'!$AC102)</f>
        <v>1</v>
      </c>
      <c r="CS68" s="16">
        <f>CR68*(1-'Table de mortalité H'!$AC102)</f>
        <v>1</v>
      </c>
      <c r="CT68" s="16">
        <f>CS68*(1-'Table de mortalité H'!$AC102)</f>
        <v>1</v>
      </c>
      <c r="CU68" s="16">
        <f>CT68*(1-'Table de mortalité H'!$AC102)</f>
        <v>1</v>
      </c>
      <c r="CV68" s="16">
        <f>CU68*(1-'Table de mortalité H'!$AC102)</f>
        <v>1</v>
      </c>
      <c r="CW68" s="16">
        <f>CV68*(1-'Table de mortalité H'!$AC102)</f>
        <v>1</v>
      </c>
      <c r="CX68" s="16">
        <f>CW68*(1-'Table de mortalité H'!$AC102)</f>
        <v>1</v>
      </c>
      <c r="CY68" s="16">
        <f>CX68*(1-'Table de mortalité H'!$AC102)</f>
        <v>1</v>
      </c>
      <c r="CZ68" s="16">
        <f>CY68*(1-'Table de mortalité H'!$AC102)</f>
        <v>1</v>
      </c>
      <c r="DA68" s="16">
        <f>CZ68*(1-'Table de mortalité H'!$AC102)</f>
        <v>1</v>
      </c>
      <c r="DB68" s="16">
        <f>DA68*(1-'Table de mortalité H'!$AC102)</f>
        <v>1</v>
      </c>
      <c r="DC68" s="16">
        <f>DB68*(1-'Table de mortalité H'!$AC102)</f>
        <v>1</v>
      </c>
      <c r="DD68" s="16">
        <f>DC68*(1-'Table de mortalité H'!$AC102)</f>
        <v>1</v>
      </c>
      <c r="DE68" s="16">
        <f>DD68*(1-'Table de mortalité H'!$AC102)</f>
        <v>1</v>
      </c>
      <c r="DF68" s="16">
        <f>DE68*(1-'Table de mortalité H'!$AC102)</f>
        <v>1</v>
      </c>
      <c r="DG68" s="16">
        <f>DF68*(1-'Table de mortalité H'!$AC102)</f>
        <v>1</v>
      </c>
      <c r="DH68" s="16">
        <f>DG68*(1-'Table de mortalité H'!$AC102)</f>
        <v>1</v>
      </c>
      <c r="DI68" s="16">
        <f>DH68*(1-'Table de mortalité H'!$AC102)</f>
        <v>1</v>
      </c>
      <c r="DJ68" s="16">
        <f>DI68*(1-'Table de mortalité H'!$AC102)</f>
        <v>1</v>
      </c>
      <c r="DK68" s="16">
        <f>DJ68*(1-'Table de mortalité H'!$AC102)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68"/>
  <sheetViews>
    <sheetView workbookViewId="0">
      <selection activeCell="D13" sqref="D13"/>
    </sheetView>
  </sheetViews>
  <sheetFormatPr baseColWidth="10" defaultRowHeight="15" x14ac:dyDescent="0.2"/>
  <sheetData>
    <row r="1" spans="1:115" x14ac:dyDescent="0.2">
      <c r="A1" s="16" t="s">
        <v>132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">
      <c r="A4" s="16" t="s">
        <v>124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">
      <c r="A5" s="16" t="s">
        <v>115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">
      <c r="A6" s="16" t="s">
        <v>116</v>
      </c>
      <c r="B6" s="16"/>
      <c r="C6" s="16"/>
      <c r="D6" s="16"/>
      <c r="E6" s="16">
        <v>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">
      <c r="A7" s="16" t="s">
        <v>117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">
      <c r="A8" s="16" t="s">
        <v>118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">
      <c r="A9" s="16" t="s">
        <v>119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">
      <c r="A13" s="16"/>
      <c r="B13" s="16">
        <v>60</v>
      </c>
      <c r="C13" s="16"/>
      <c r="D13" s="16">
        <f>'Table de mortalité F'!AG47</f>
        <v>4.62E-3</v>
      </c>
      <c r="E13" s="16">
        <f>'Table de mortalité F'!AH47</f>
        <v>4.5451559999999998E-3</v>
      </c>
      <c r="F13" s="16">
        <f>'Table de mortalité F'!AI47</f>
        <v>4.4728880196E-3</v>
      </c>
      <c r="G13" s="16">
        <f>'Table de mortalité F'!AJ47</f>
        <v>4.4035582552962001E-3</v>
      </c>
      <c r="H13" s="16">
        <f>'Table de mortalité F'!AK47</f>
        <v>4.3370645256412274E-3</v>
      </c>
      <c r="I13" s="16">
        <f>'Table de mortalité F'!AL47</f>
        <v>4.2733096771143016E-3</v>
      </c>
      <c r="J13" s="16">
        <f>'Table de mortalité F'!AM47</f>
        <v>4.2122013487315675E-3</v>
      </c>
      <c r="K13" s="16">
        <f>'Table de mortalité F'!AN47</f>
        <v>4.1540729701190719E-3</v>
      </c>
      <c r="L13" s="16">
        <f>'Table de mortalité F'!AO47</f>
        <v>4.0984083923194768E-3</v>
      </c>
      <c r="M13" s="16">
        <f>'Table de mortalité F'!AP47</f>
        <v>4.0455389240585558E-3</v>
      </c>
      <c r="N13" s="16">
        <f>'Table de mortalité F'!AQ47</f>
        <v>3.99537424140023E-3</v>
      </c>
      <c r="O13" s="16">
        <f>'Table de mortalité F'!AR47</f>
        <v>3.9474297505034273E-3</v>
      </c>
      <c r="P13" s="16">
        <f>'Table de mortalité F'!AS47</f>
        <v>3.9016395653975874E-3</v>
      </c>
      <c r="Q13" s="16">
        <f>'Table de mortalité F'!AT47</f>
        <v>3.8579412022651345E-3</v>
      </c>
      <c r="R13" s="16">
        <f>'Table de mortalité F'!AU47</f>
        <v>3.8158896431604444E-3</v>
      </c>
      <c r="S13" s="16">
        <f>'Table de mortalité F'!AV47</f>
        <v>3.7754412129429437E-3</v>
      </c>
      <c r="T13" s="16">
        <f>'Table de mortalité F'!AW47</f>
        <v>3.7365541684496314E-3</v>
      </c>
      <c r="U13" s="16">
        <f>'Table de mortalité F'!AX47</f>
        <v>3.6984413159314453E-3</v>
      </c>
      <c r="V13" s="16">
        <f>'Table de mortalité F'!AY47</f>
        <v>3.6614569027721309E-3</v>
      </c>
      <c r="W13" s="16">
        <f>'Table de mortalité F'!AZ47</f>
        <v>3.6248423337444098E-3</v>
      </c>
      <c r="X13" s="16">
        <f>'Table de mortalité F'!BA47</f>
        <v>3.5885939104069657E-3</v>
      </c>
      <c r="Y13" s="16">
        <f>'Table de mortalité F'!BB47</f>
        <v>3.5527079713028962E-3</v>
      </c>
      <c r="Z13" s="16">
        <f>'Table de mortalité F'!BC47</f>
        <v>3.517180891589867E-3</v>
      </c>
      <c r="AA13" s="16">
        <f>'Table de mortalité F'!BD47</f>
        <v>3.4820090826739683E-3</v>
      </c>
      <c r="AB13" s="16">
        <f>'Table de mortalité F'!BE47</f>
        <v>3.4471889918472284E-3</v>
      </c>
      <c r="AC13" s="16">
        <f>'Table de mortalité F'!BF47</f>
        <v>3.4127171019287562E-3</v>
      </c>
      <c r="AD13" s="16">
        <f>'Table de mortalité F'!BG47</f>
        <v>3.3785899309094689E-3</v>
      </c>
      <c r="AE13" s="16">
        <f>'Table de mortalité F'!BH47</f>
        <v>3.3448040316003741E-3</v>
      </c>
      <c r="AF13" s="16">
        <f>'Table de mortalité F'!BI47</f>
        <v>3.3113559912843703E-3</v>
      </c>
      <c r="AG13" s="16">
        <f>AF13*(1-'Table de mortalité F'!$AC47)</f>
        <v>3.2782424313715264E-3</v>
      </c>
      <c r="AH13" s="16">
        <f>AG13*(1-'Table de mortalité F'!$AC47)</f>
        <v>3.2454600070578113E-3</v>
      </c>
      <c r="AI13" s="16">
        <f>AH13*(1-'Table de mortalité F'!$AC47)</f>
        <v>3.2130054069872331E-3</v>
      </c>
      <c r="AJ13" s="16">
        <f>AI13*(1-'Table de mortalité F'!$AC47)</f>
        <v>3.1808753529173608E-3</v>
      </c>
      <c r="AK13" s="16">
        <f>AJ13*(1-'Table de mortalité F'!$AC47)</f>
        <v>3.1490665993881874E-3</v>
      </c>
      <c r="AL13" s="16">
        <f>AK13*(1-'Table de mortalité F'!$AC47)</f>
        <v>3.1175759333943055E-3</v>
      </c>
      <c r="AM13" s="16">
        <f>AL13*(1-'Table de mortalité F'!$AC47)</f>
        <v>3.0864001740603625E-3</v>
      </c>
      <c r="AN13" s="16">
        <f>AM13*(1-'Table de mortalité F'!$AC47)</f>
        <v>3.0555361723197589E-3</v>
      </c>
      <c r="AO13" s="16">
        <f>AN13*(1-'Table de mortalité F'!$AC47)</f>
        <v>3.0249808105965613E-3</v>
      </c>
      <c r="AP13" s="16">
        <f>AO13*(1-'Table de mortalité F'!$AC47)</f>
        <v>2.9947310024905954E-3</v>
      </c>
      <c r="AQ13" s="16">
        <f>AP13*(1-'Table de mortalité F'!$AC47)</f>
        <v>2.9647836924656893E-3</v>
      </c>
      <c r="AR13" s="16">
        <f>AQ13*(1-'Table de mortalité F'!$AC47)</f>
        <v>2.9351358555410323E-3</v>
      </c>
      <c r="AS13" s="16">
        <f>AR13*(1-'Table de mortalité F'!$AC47)</f>
        <v>2.9057844969856217E-3</v>
      </c>
      <c r="AT13" s="16">
        <f>AS13*(1-'Table de mortalité F'!$AC47)</f>
        <v>2.8767266520157656E-3</v>
      </c>
      <c r="AU13" s="16">
        <f>AT13*(1-'Table de mortalité F'!$AC47)</f>
        <v>2.8479593854956078E-3</v>
      </c>
      <c r="AV13" s="16">
        <f>AU13*(1-'Table de mortalité F'!$AC47)</f>
        <v>2.8194797916406516E-3</v>
      </c>
      <c r="AW13" s="16">
        <f>AV13*(1-'Table de mortalité F'!$AC47)</f>
        <v>2.791284993724245E-3</v>
      </c>
      <c r="AX13" s="16">
        <f>AW13*(1-'Table de mortalité F'!$AC47)</f>
        <v>2.7633721437870028E-3</v>
      </c>
      <c r="AY13" s="16">
        <f>AX13*(1-'Table de mortalité F'!$AC47)</f>
        <v>2.7357384223491328E-3</v>
      </c>
      <c r="AZ13" s="16">
        <f>AY13*(1-'Table de mortalité F'!$AC47)</f>
        <v>2.7083810381256413E-3</v>
      </c>
      <c r="BA13" s="16">
        <f>AZ13*(1-'Table de mortalité F'!$AC47)</f>
        <v>2.681297227744385E-3</v>
      </c>
      <c r="BB13" s="16">
        <f>BA13*(1-'Table de mortalité F'!$AC47)</f>
        <v>2.6544842554669409E-3</v>
      </c>
      <c r="BC13" s="16">
        <f>BB13*(1-'Table de mortalité F'!$AC47)</f>
        <v>2.6279394129122714E-3</v>
      </c>
      <c r="BD13" s="16">
        <f>BC13*(1-'Table de mortalité F'!$AC47)</f>
        <v>2.6016600187831486E-3</v>
      </c>
      <c r="BE13" s="16">
        <f>BD13*(1-'Table de mortalité F'!$AC47)</f>
        <v>2.5756434185953171E-3</v>
      </c>
      <c r="BF13" s="16">
        <f>BE13*(1-'Table de mortalité F'!$AC47)</f>
        <v>2.5498869844093638E-3</v>
      </c>
      <c r="BG13" s="16">
        <f>BF13*(1-'Table de mortalité F'!$AC47)</f>
        <v>2.5243881145652703E-3</v>
      </c>
      <c r="BH13" s="16">
        <f>BG13*(1-'Table de mortalité F'!$AC47)</f>
        <v>2.4991442334196174E-3</v>
      </c>
      <c r="BI13" s="16">
        <f>BH13*(1-'Table de mortalité F'!$AC47)</f>
        <v>2.4741527910854214E-3</v>
      </c>
      <c r="BJ13" s="16">
        <f>BI13*(1-'Table de mortalité F'!$AC47)</f>
        <v>2.4494112631745671E-3</v>
      </c>
      <c r="BK13" s="16">
        <f>BJ13*(1-'Table de mortalité F'!$AC47)</f>
        <v>2.4249171505428212E-3</v>
      </c>
      <c r="BL13" s="16">
        <f>BK13*(1-'Table de mortalité F'!$AC47)</f>
        <v>2.4006679790373928E-3</v>
      </c>
      <c r="BM13" s="16">
        <f>BL13*(1-'Table de mortalité F'!$AC47)</f>
        <v>2.3766612992470191E-3</v>
      </c>
      <c r="BN13" s="16">
        <f>BM13*(1-'Table de mortalité F'!$AC47)</f>
        <v>2.3528946862545488E-3</v>
      </c>
      <c r="BO13" s="16">
        <f>BN13*(1-'Table de mortalité F'!$AC47)</f>
        <v>2.3293657393920033E-3</v>
      </c>
      <c r="BP13" s="16">
        <f>BO13*(1-'Table de mortalité F'!$AC47)</f>
        <v>2.3060720819980834E-3</v>
      </c>
      <c r="BQ13" s="16">
        <f>BP13*(1-'Table de mortalité F'!$AC47)</f>
        <v>2.2830113611781023E-3</v>
      </c>
      <c r="BR13" s="16">
        <f>BQ13*(1-'Table de mortalité F'!$AC47)</f>
        <v>2.2601812475663212E-3</v>
      </c>
      <c r="BS13" s="16">
        <f>BR13*(1-'Table de mortalité F'!$AC47)</f>
        <v>2.2375794350906579E-3</v>
      </c>
      <c r="BT13" s="16">
        <f>BS13*(1-'Table de mortalité F'!$AC47)</f>
        <v>2.2152036407397514E-3</v>
      </c>
      <c r="BU13" s="16">
        <f>BT13*(1-'Table de mortalité F'!$AC47)</f>
        <v>2.1930516043323538E-3</v>
      </c>
      <c r="BV13" s="16">
        <f>BU13*(1-'Table de mortalité F'!$AC47)</f>
        <v>2.1711210882890304E-3</v>
      </c>
      <c r="BW13" s="16">
        <f>BV13*(1-'Table de mortalité F'!$AC47)</f>
        <v>2.1494098774061401E-3</v>
      </c>
      <c r="BX13" s="16">
        <f>BW13*(1-'Table de mortalité F'!$AC47)</f>
        <v>2.1279157786320787E-3</v>
      </c>
      <c r="BY13" s="16">
        <f>BX13*(1-'Table de mortalité F'!$AC47)</f>
        <v>2.1066366208457579E-3</v>
      </c>
      <c r="BZ13" s="16">
        <f>BY13*(1-'Table de mortalité F'!$AC47)</f>
        <v>2.0855702546373001E-3</v>
      </c>
      <c r="CA13" s="16">
        <f>BZ13*(1-'Table de mortalité F'!$AC47)</f>
        <v>2.0647145520909273E-3</v>
      </c>
      <c r="CB13" s="16">
        <f>CA13*(1-'Table de mortalité F'!$AC47)</f>
        <v>2.0440674065700178E-3</v>
      </c>
      <c r="CC13" s="16">
        <f>CB13*(1-'Table de mortalité F'!$AC47)</f>
        <v>2.0236267325043178E-3</v>
      </c>
      <c r="CD13" s="16">
        <f>CC13*(1-'Table de mortalité F'!$AC47)</f>
        <v>2.0033904651792747E-3</v>
      </c>
      <c r="CE13" s="16">
        <f>CD13*(1-'Table de mortalité F'!$AC47)</f>
        <v>1.983356560527482E-3</v>
      </c>
      <c r="CF13" s="16">
        <f>CE13*(1-'Table de mortalité F'!$AC47)</f>
        <v>1.9635229949222072E-3</v>
      </c>
      <c r="CG13" s="16">
        <f>CF13*(1-'Table de mortalité F'!$AC47)</f>
        <v>1.9438877649729852E-3</v>
      </c>
      <c r="CH13" s="16">
        <f>CG13*(1-'Table de mortalité F'!$AC47)</f>
        <v>1.9244488873232553E-3</v>
      </c>
      <c r="CI13" s="16">
        <f>CH13*(1-'Table de mortalité F'!$AC47)</f>
        <v>1.9052043984500227E-3</v>
      </c>
      <c r="CJ13" s="16">
        <f>CI13*(1-'Table de mortalité F'!$AC47)</f>
        <v>1.8861523544655226E-3</v>
      </c>
      <c r="CK13" s="16">
        <f>CJ13*(1-'Table de mortalité F'!$AC47)</f>
        <v>1.8672908309208672E-3</v>
      </c>
      <c r="CL13" s="16">
        <f>CK13*(1-'Table de mortalité F'!$AC47)</f>
        <v>1.8486179226116586E-3</v>
      </c>
      <c r="CM13" s="16">
        <f>CL13*(1-'Table de mortalité F'!$AC47)</f>
        <v>1.830131743385542E-3</v>
      </c>
      <c r="CN13" s="16">
        <f>CM13*(1-'Table de mortalité F'!$AC47)</f>
        <v>1.8118304259516864E-3</v>
      </c>
      <c r="CO13" s="16">
        <f>CN13*(1-'Table de mortalité F'!$AC47)</f>
        <v>1.7937121216921696E-3</v>
      </c>
      <c r="CP13" s="16">
        <f>CO13*(1-'Table de mortalité F'!$AC47)</f>
        <v>1.7757750004752479E-3</v>
      </c>
      <c r="CQ13" s="16">
        <f>CP13*(1-'Table de mortalité F'!$AC47)</f>
        <v>1.7580172504704954E-3</v>
      </c>
      <c r="CR13" s="16">
        <f>CQ13*(1-'Table de mortalité F'!$AC47)</f>
        <v>1.7404370779657904E-3</v>
      </c>
      <c r="CS13" s="16">
        <f>CR13*(1-'Table de mortalité F'!$AC47)</f>
        <v>1.7230327071861323E-3</v>
      </c>
      <c r="CT13" s="16">
        <f>CS13*(1-'Table de mortalité F'!$AC47)</f>
        <v>1.705802380114271E-3</v>
      </c>
      <c r="CU13" s="16">
        <f>CT13*(1-'Table de mortalité F'!$AC47)</f>
        <v>1.6887443563131281E-3</v>
      </c>
      <c r="CV13" s="16">
        <f>CU13*(1-'Table de mortalité F'!$AC47)</f>
        <v>1.6718569127499969E-3</v>
      </c>
      <c r="CW13" s="16">
        <f>CV13*(1-'Table de mortalité F'!$AC47)</f>
        <v>1.655138343622497E-3</v>
      </c>
      <c r="CX13" s="16">
        <f>CW13*(1-'Table de mortalité F'!$AC47)</f>
        <v>1.6385869601862721E-3</v>
      </c>
      <c r="CY13" s="16">
        <f>CX13*(1-'Table de mortalité F'!$AC47)</f>
        <v>1.6222010905844093E-3</v>
      </c>
      <c r="CZ13" s="16">
        <f>CY13*(1-'Table de mortalité F'!$AC47)</f>
        <v>1.6059790796785652E-3</v>
      </c>
      <c r="DA13" s="16">
        <f>CZ13*(1-'Table de mortalité F'!$AC47)</f>
        <v>1.5899192888817796E-3</v>
      </c>
      <c r="DB13" s="16">
        <f>DA13*(1-'Table de mortalité F'!$AC47)</f>
        <v>1.5740200959929618E-3</v>
      </c>
      <c r="DC13" s="16">
        <f>DB13*(1-'Table de mortalité F'!$AC47)</f>
        <v>1.5582798950330322E-3</v>
      </c>
      <c r="DD13" s="16">
        <f>DC13*(1-'Table de mortalité F'!$AC47)</f>
        <v>1.5426970960827019E-3</v>
      </c>
      <c r="DE13" s="16">
        <f>DD13*(1-'Table de mortalité F'!$AC47)</f>
        <v>1.5272701251218749E-3</v>
      </c>
      <c r="DF13" s="16">
        <f>DE13*(1-'Table de mortalité F'!$AC47)</f>
        <v>1.5119974238706562E-3</v>
      </c>
      <c r="DG13" s="16">
        <f>DF13*(1-'Table de mortalité F'!$AC47)</f>
        <v>1.4968774496319497E-3</v>
      </c>
      <c r="DH13" s="16">
        <f>DG13*(1-'Table de mortalité F'!$AC47)</f>
        <v>1.4819086751356302E-3</v>
      </c>
      <c r="DI13" s="16">
        <f>DH13*(1-'Table de mortalité F'!$AC47)</f>
        <v>1.467089588384274E-3</v>
      </c>
      <c r="DJ13" s="16">
        <f>DI13*(1-'Table de mortalité F'!$AC47)</f>
        <v>1.4524186925004312E-3</v>
      </c>
      <c r="DK13" s="16">
        <f>DJ13*(1-'Table de mortalité F'!$AC47)</f>
        <v>1.4378945055754269E-3</v>
      </c>
    </row>
    <row r="14" spans="1:115" x14ac:dyDescent="0.2">
      <c r="A14" s="16"/>
      <c r="B14" s="16">
        <v>61</v>
      </c>
      <c r="C14" s="16"/>
      <c r="D14" s="16">
        <f>'Table de mortalité F'!AG48</f>
        <v>5.0217999999999999E-3</v>
      </c>
      <c r="E14" s="16">
        <f>'Table de mortalité F'!AH48</f>
        <v>4.9384381200000002E-3</v>
      </c>
      <c r="F14" s="16">
        <f>'Table de mortalité F'!AI48</f>
        <v>4.8584354224560002E-3</v>
      </c>
      <c r="G14" s="16">
        <f>'Table de mortalité F'!AJ48</f>
        <v>4.7811862992389494E-3</v>
      </c>
      <c r="H14" s="16">
        <f>'Table de mortalité F'!AK48</f>
        <v>4.7075560302306694E-3</v>
      </c>
      <c r="I14" s="16">
        <f>'Table de mortalité F'!AL48</f>
        <v>4.6369426897772091E-3</v>
      </c>
      <c r="J14" s="16">
        <f>'Table de mortalité F'!AM48</f>
        <v>4.5697070207754396E-3</v>
      </c>
      <c r="K14" s="16">
        <f>'Table de mortalité F'!AN48</f>
        <v>4.505731122484583E-3</v>
      </c>
      <c r="L14" s="16">
        <f>'Table de mortalité F'!AO48</f>
        <v>4.4449037523310413E-3</v>
      </c>
      <c r="M14" s="16">
        <f>'Table de mortalité F'!AP48</f>
        <v>4.3871200035507374E-3</v>
      </c>
      <c r="N14" s="16">
        <f>'Table de mortalité F'!AQ48</f>
        <v>4.331842291505998E-3</v>
      </c>
      <c r="O14" s="16">
        <f>'Table de mortalité F'!AR48</f>
        <v>4.2794269997787756E-3</v>
      </c>
      <c r="P14" s="16">
        <f>'Table de mortalité F'!AS48</f>
        <v>4.2293577038813633E-3</v>
      </c>
      <c r="Q14" s="16">
        <f>'Table de mortalité F'!AT48</f>
        <v>4.1815659618275039E-3</v>
      </c>
      <c r="R14" s="16">
        <f>'Table de mortalité F'!AU48</f>
        <v>4.1359868928435841E-3</v>
      </c>
      <c r="S14" s="16">
        <f>'Table de mortalité F'!AV48</f>
        <v>4.0921454317794422E-3</v>
      </c>
      <c r="T14" s="16">
        <f>'Table de mortalité F'!AW48</f>
        <v>4.0495871192889358E-3</v>
      </c>
      <c r="U14" s="16">
        <f>'Table de mortalité F'!AX48</f>
        <v>4.0082813306721891E-3</v>
      </c>
      <c r="V14" s="16">
        <f>'Table de mortalité F'!AY48</f>
        <v>3.9681985173654673E-3</v>
      </c>
      <c r="W14" s="16">
        <f>'Table de mortalité F'!AZ48</f>
        <v>3.9285165321918123E-3</v>
      </c>
      <c r="X14" s="16">
        <f>'Table de mortalité F'!BA48</f>
        <v>3.8892313668698942E-3</v>
      </c>
      <c r="Y14" s="16">
        <f>'Table de mortalité F'!BB48</f>
        <v>3.8503390532011951E-3</v>
      </c>
      <c r="Z14" s="16">
        <f>'Table de mortalité F'!BC48</f>
        <v>3.8118356626691829E-3</v>
      </c>
      <c r="AA14" s="16">
        <f>'Table de mortalité F'!BD48</f>
        <v>3.773717306042491E-3</v>
      </c>
      <c r="AB14" s="16">
        <f>'Table de mortalité F'!BE48</f>
        <v>3.7359801329820662E-3</v>
      </c>
      <c r="AC14" s="16">
        <f>'Table de mortalité F'!BF48</f>
        <v>3.6986203316522453E-3</v>
      </c>
      <c r="AD14" s="16">
        <f>'Table de mortalité F'!BG48</f>
        <v>3.6616341283357227E-3</v>
      </c>
      <c r="AE14" s="16">
        <f>'Table de mortalité F'!BH48</f>
        <v>3.6250177870523655E-3</v>
      </c>
      <c r="AF14" s="16">
        <f>'Table de mortalité F'!BI48</f>
        <v>3.5887676091818418E-3</v>
      </c>
      <c r="AG14" s="16">
        <f>AF14*(1-'Table de mortalité F'!$AC48)</f>
        <v>3.5528799330900233E-3</v>
      </c>
      <c r="AH14" s="16">
        <f>AG14*(1-'Table de mortalité F'!$AC48)</f>
        <v>3.5173511337591229E-3</v>
      </c>
      <c r="AI14" s="16">
        <f>AH14*(1-'Table de mortalité F'!$AC48)</f>
        <v>3.4821776224215318E-3</v>
      </c>
      <c r="AJ14" s="16">
        <f>AI14*(1-'Table de mortalité F'!$AC48)</f>
        <v>3.4473558461973162E-3</v>
      </c>
      <c r="AK14" s="16">
        <f>AJ14*(1-'Table de mortalité F'!$AC48)</f>
        <v>3.4128822877353433E-3</v>
      </c>
      <c r="AL14" s="16">
        <f>AK14*(1-'Table de mortalité F'!$AC48)</f>
        <v>3.3787534648579897E-3</v>
      </c>
      <c r="AM14" s="16">
        <f>AL14*(1-'Table de mortalité F'!$AC48)</f>
        <v>3.34496593020941E-3</v>
      </c>
      <c r="AN14" s="16">
        <f>AM14*(1-'Table de mortalité F'!$AC48)</f>
        <v>3.3115162709073157E-3</v>
      </c>
      <c r="AO14" s="16">
        <f>AN14*(1-'Table de mortalité F'!$AC48)</f>
        <v>3.2784011081982427E-3</v>
      </c>
      <c r="AP14" s="16">
        <f>AO14*(1-'Table de mortalité F'!$AC48)</f>
        <v>3.24561709711626E-3</v>
      </c>
      <c r="AQ14" s="16">
        <f>AP14*(1-'Table de mortalité F'!$AC48)</f>
        <v>3.2131609261450973E-3</v>
      </c>
      <c r="AR14" s="16">
        <f>AQ14*(1-'Table de mortalité F'!$AC48)</f>
        <v>3.1810293168836462E-3</v>
      </c>
      <c r="AS14" s="16">
        <f>AR14*(1-'Table de mortalité F'!$AC48)</f>
        <v>3.1492190237148096E-3</v>
      </c>
      <c r="AT14" s="16">
        <f>AS14*(1-'Table de mortalité F'!$AC48)</f>
        <v>3.1177268334776614E-3</v>
      </c>
      <c r="AU14" s="16">
        <f>AT14*(1-'Table de mortalité F'!$AC48)</f>
        <v>3.0865495651428848E-3</v>
      </c>
      <c r="AV14" s="16">
        <f>AU14*(1-'Table de mortalité F'!$AC48)</f>
        <v>3.0556840694914559E-3</v>
      </c>
      <c r="AW14" s="16">
        <f>AV14*(1-'Table de mortalité F'!$AC48)</f>
        <v>3.0251272287965415E-3</v>
      </c>
      <c r="AX14" s="16">
        <f>AW14*(1-'Table de mortalité F'!$AC48)</f>
        <v>2.994875956508576E-3</v>
      </c>
      <c r="AY14" s="16">
        <f>AX14*(1-'Table de mortalité F'!$AC48)</f>
        <v>2.9649271969434902E-3</v>
      </c>
      <c r="AZ14" s="16">
        <f>AY14*(1-'Table de mortalité F'!$AC48)</f>
        <v>2.9352779249740553E-3</v>
      </c>
      <c r="BA14" s="16">
        <f>AZ14*(1-'Table de mortalité F'!$AC48)</f>
        <v>2.9059251457243147E-3</v>
      </c>
      <c r="BB14" s="16">
        <f>BA14*(1-'Table de mortalité F'!$AC48)</f>
        <v>2.8768658942670716E-3</v>
      </c>
      <c r="BC14" s="16">
        <f>BB14*(1-'Table de mortalité F'!$AC48)</f>
        <v>2.848097235324401E-3</v>
      </c>
      <c r="BD14" s="16">
        <f>BC14*(1-'Table de mortalité F'!$AC48)</f>
        <v>2.8196162629711571E-3</v>
      </c>
      <c r="BE14" s="16">
        <f>BD14*(1-'Table de mortalité F'!$AC48)</f>
        <v>2.7914201003414454E-3</v>
      </c>
      <c r="BF14" s="16">
        <f>BE14*(1-'Table de mortalité F'!$AC48)</f>
        <v>2.763505899338031E-3</v>
      </c>
      <c r="BG14" s="16">
        <f>BF14*(1-'Table de mortalité F'!$AC48)</f>
        <v>2.7358708403446507E-3</v>
      </c>
      <c r="BH14" s="16">
        <f>BG14*(1-'Table de mortalité F'!$AC48)</f>
        <v>2.7085121319412042E-3</v>
      </c>
      <c r="BI14" s="16">
        <f>BH14*(1-'Table de mortalité F'!$AC48)</f>
        <v>2.6814270106217922E-3</v>
      </c>
      <c r="BJ14" s="16">
        <f>BI14*(1-'Table de mortalité F'!$AC48)</f>
        <v>2.6546127405155744E-3</v>
      </c>
      <c r="BK14" s="16">
        <f>BJ14*(1-'Table de mortalité F'!$AC48)</f>
        <v>2.6280666131104189E-3</v>
      </c>
      <c r="BL14" s="16">
        <f>BK14*(1-'Table de mortalité F'!$AC48)</f>
        <v>2.6017859469793145E-3</v>
      </c>
      <c r="BM14" s="16">
        <f>BL14*(1-'Table de mortalité F'!$AC48)</f>
        <v>2.5757680875095213E-3</v>
      </c>
      <c r="BN14" s="16">
        <f>BM14*(1-'Table de mortalité F'!$AC48)</f>
        <v>2.5500104066344259E-3</v>
      </c>
      <c r="BO14" s="16">
        <f>BN14*(1-'Table de mortalité F'!$AC48)</f>
        <v>2.5245103025680815E-3</v>
      </c>
      <c r="BP14" s="16">
        <f>BO14*(1-'Table de mortalité F'!$AC48)</f>
        <v>2.4992651995424005E-3</v>
      </c>
      <c r="BQ14" s="16">
        <f>BP14*(1-'Table de mortalité F'!$AC48)</f>
        <v>2.4742725475469765E-3</v>
      </c>
      <c r="BR14" s="16">
        <f>BQ14*(1-'Table de mortalité F'!$AC48)</f>
        <v>2.4495298220715066E-3</v>
      </c>
      <c r="BS14" s="16">
        <f>BR14*(1-'Table de mortalité F'!$AC48)</f>
        <v>2.4250345238507913E-3</v>
      </c>
      <c r="BT14" s="16">
        <f>BS14*(1-'Table de mortalité F'!$AC48)</f>
        <v>2.4007841786122834E-3</v>
      </c>
      <c r="BU14" s="16">
        <f>BT14*(1-'Table de mortalité F'!$AC48)</f>
        <v>2.3767763368261604E-3</v>
      </c>
      <c r="BV14" s="16">
        <f>BU14*(1-'Table de mortalité F'!$AC48)</f>
        <v>2.353008573457899E-3</v>
      </c>
      <c r="BW14" s="16">
        <f>BV14*(1-'Table de mortalité F'!$AC48)</f>
        <v>2.3294784877233199E-3</v>
      </c>
      <c r="BX14" s="16">
        <f>BW14*(1-'Table de mortalité F'!$AC48)</f>
        <v>2.3061837028460867E-3</v>
      </c>
      <c r="BY14" s="16">
        <f>BX14*(1-'Table de mortalité F'!$AC48)</f>
        <v>2.2831218658176259E-3</v>
      </c>
      <c r="BZ14" s="16">
        <f>BY14*(1-'Table de mortalité F'!$AC48)</f>
        <v>2.2602906471594496E-3</v>
      </c>
      <c r="CA14" s="16">
        <f>BZ14*(1-'Table de mortalité F'!$AC48)</f>
        <v>2.2376877406878552E-3</v>
      </c>
      <c r="CB14" s="16">
        <f>CA14*(1-'Table de mortalité F'!$AC48)</f>
        <v>2.2153108632809765E-3</v>
      </c>
      <c r="CC14" s="16">
        <f>CB14*(1-'Table de mortalité F'!$AC48)</f>
        <v>2.1931577546481667E-3</v>
      </c>
      <c r="CD14" s="16">
        <f>CC14*(1-'Table de mortalité F'!$AC48)</f>
        <v>2.1712261771016849E-3</v>
      </c>
      <c r="CE14" s="16">
        <f>CD14*(1-'Table de mortalité F'!$AC48)</f>
        <v>2.1495139153306681E-3</v>
      </c>
      <c r="CF14" s="16">
        <f>CE14*(1-'Table de mortalité F'!$AC48)</f>
        <v>2.1280187761773613E-3</v>
      </c>
      <c r="CG14" s="16">
        <f>CF14*(1-'Table de mortalité F'!$AC48)</f>
        <v>2.1067385884155874E-3</v>
      </c>
      <c r="CH14" s="16">
        <f>CG14*(1-'Table de mortalité F'!$AC48)</f>
        <v>2.0856712025314316E-3</v>
      </c>
      <c r="CI14" s="16">
        <f>CH14*(1-'Table de mortalité F'!$AC48)</f>
        <v>2.0648144905061174E-3</v>
      </c>
      <c r="CJ14" s="16">
        <f>CI14*(1-'Table de mortalité F'!$AC48)</f>
        <v>2.0441663456010561E-3</v>
      </c>
      <c r="CK14" s="16">
        <f>CJ14*(1-'Table de mortalité F'!$AC48)</f>
        <v>2.0237246821450455E-3</v>
      </c>
      <c r="CL14" s="16">
        <f>CK14*(1-'Table de mortalité F'!$AC48)</f>
        <v>2.0034874353235949E-3</v>
      </c>
      <c r="CM14" s="16">
        <f>CL14*(1-'Table de mortalité F'!$AC48)</f>
        <v>1.9834525609703588E-3</v>
      </c>
      <c r="CN14" s="16">
        <f>CM14*(1-'Table de mortalité F'!$AC48)</f>
        <v>1.9636180353606552E-3</v>
      </c>
      <c r="CO14" s="16">
        <f>CN14*(1-'Table de mortalité F'!$AC48)</f>
        <v>1.9439818550070487E-3</v>
      </c>
      <c r="CP14" s="16">
        <f>CO14*(1-'Table de mortalité F'!$AC48)</f>
        <v>1.9245420364569781E-3</v>
      </c>
      <c r="CQ14" s="16">
        <f>CP14*(1-'Table de mortalité F'!$AC48)</f>
        <v>1.9052966160924083E-3</v>
      </c>
      <c r="CR14" s="16">
        <f>CQ14*(1-'Table de mortalité F'!$AC48)</f>
        <v>1.8862436499314842E-3</v>
      </c>
      <c r="CS14" s="16">
        <f>CR14*(1-'Table de mortalité F'!$AC48)</f>
        <v>1.8673812134321693E-3</v>
      </c>
      <c r="CT14" s="16">
        <f>CS14*(1-'Table de mortalité F'!$AC48)</f>
        <v>1.8487074012978476E-3</v>
      </c>
      <c r="CU14" s="16">
        <f>CT14*(1-'Table de mortalité F'!$AC48)</f>
        <v>1.8302203272848692E-3</v>
      </c>
      <c r="CV14" s="16">
        <f>CU14*(1-'Table de mortalité F'!$AC48)</f>
        <v>1.8119181240120205E-3</v>
      </c>
      <c r="CW14" s="16">
        <f>CV14*(1-'Table de mortalité F'!$AC48)</f>
        <v>1.7937989427719004E-3</v>
      </c>
      <c r="CX14" s="16">
        <f>CW14*(1-'Table de mortalité F'!$AC48)</f>
        <v>1.7758609533441814E-3</v>
      </c>
      <c r="CY14" s="16">
        <f>CX14*(1-'Table de mortalité F'!$AC48)</f>
        <v>1.7581023438107395E-3</v>
      </c>
      <c r="CZ14" s="16">
        <f>CY14*(1-'Table de mortalité F'!$AC48)</f>
        <v>1.7405213203726322E-3</v>
      </c>
      <c r="DA14" s="16">
        <f>CZ14*(1-'Table de mortalité F'!$AC48)</f>
        <v>1.7231161071689057E-3</v>
      </c>
      <c r="DB14" s="16">
        <f>DA14*(1-'Table de mortalité F'!$AC48)</f>
        <v>1.7058849460972166E-3</v>
      </c>
      <c r="DC14" s="16">
        <f>DB14*(1-'Table de mortalité F'!$AC48)</f>
        <v>1.6888260966362444E-3</v>
      </c>
      <c r="DD14" s="16">
        <f>DC14*(1-'Table de mortalité F'!$AC48)</f>
        <v>1.6719378356698819E-3</v>
      </c>
      <c r="DE14" s="16">
        <f>DD14*(1-'Table de mortalité F'!$AC48)</f>
        <v>1.6552184573131832E-3</v>
      </c>
      <c r="DF14" s="16">
        <f>DE14*(1-'Table de mortalité F'!$AC48)</f>
        <v>1.6386662727400512E-3</v>
      </c>
      <c r="DG14" s="16">
        <f>DF14*(1-'Table de mortalité F'!$AC48)</f>
        <v>1.6222796100126508E-3</v>
      </c>
      <c r="DH14" s="16">
        <f>DG14*(1-'Table de mortalité F'!$AC48)</f>
        <v>1.6060568139125242E-3</v>
      </c>
      <c r="DI14" s="16">
        <f>DH14*(1-'Table de mortalité F'!$AC48)</f>
        <v>1.589996245773399E-3</v>
      </c>
      <c r="DJ14" s="16">
        <f>DI14*(1-'Table de mortalité F'!$AC48)</f>
        <v>1.5740962833156651E-3</v>
      </c>
      <c r="DK14" s="16">
        <f>DJ14*(1-'Table de mortalité F'!$AC48)</f>
        <v>1.5583553204825084E-3</v>
      </c>
    </row>
    <row r="15" spans="1:115" x14ac:dyDescent="0.2">
      <c r="A15" s="16"/>
      <c r="B15" s="16">
        <v>62</v>
      </c>
      <c r="C15" s="16"/>
      <c r="D15" s="16">
        <f>'Table de mortalité F'!AG49</f>
        <v>5.4633999999999993E-3</v>
      </c>
      <c r="E15" s="16">
        <f>'Table de mortalité F'!AH49</f>
        <v>5.3710685399999993E-3</v>
      </c>
      <c r="F15" s="16">
        <f>'Table de mortalité F'!AI49</f>
        <v>5.2824459090899997E-3</v>
      </c>
      <c r="G15" s="16">
        <f>'Table de mortalité F'!AJ49</f>
        <v>5.1973985299536511E-3</v>
      </c>
      <c r="H15" s="16">
        <f>'Table de mortalité F'!AK49</f>
        <v>5.1157993730333784E-3</v>
      </c>
      <c r="I15" s="16">
        <f>'Table de mortalité F'!AL49</f>
        <v>5.038039222563271E-3</v>
      </c>
      <c r="J15" s="16">
        <f>'Table de mortalité F'!AM49</f>
        <v>4.9639800459915905E-3</v>
      </c>
      <c r="K15" s="16">
        <f>'Table de mortalité F'!AN49</f>
        <v>4.8934915293385103E-3</v>
      </c>
      <c r="L15" s="16">
        <f>'Table de mortalité F'!AO49</f>
        <v>4.8264506953865725E-3</v>
      </c>
      <c r="M15" s="16">
        <f>'Table de mortalité F'!AP49</f>
        <v>4.7627415462074699E-3</v>
      </c>
      <c r="N15" s="16">
        <f>'Table de mortalité F'!AQ49</f>
        <v>4.7022547285706347E-3</v>
      </c>
      <c r="O15" s="16">
        <f>'Table de mortalité F'!AR49</f>
        <v>4.6448872208820734E-3</v>
      </c>
      <c r="P15" s="16">
        <f>'Table de mortalité F'!AS49</f>
        <v>4.5900775516756649E-3</v>
      </c>
      <c r="Q15" s="16">
        <f>'Table de mortalité F'!AT49</f>
        <v>4.5382096753417301E-3</v>
      </c>
      <c r="R15" s="16">
        <f>'Table de mortalité F'!AU49</f>
        <v>4.4882893689129708E-3</v>
      </c>
      <c r="S15" s="16">
        <f>'Table de mortalité F'!AV49</f>
        <v>4.4407135016024928E-3</v>
      </c>
      <c r="T15" s="16">
        <f>'Table de mortalité F'!AW49</f>
        <v>4.3945300811858269E-3</v>
      </c>
      <c r="U15" s="16">
        <f>'Table de mortalité F'!AX49</f>
        <v>4.3497058743577318E-3</v>
      </c>
      <c r="V15" s="16">
        <f>'Table de mortalité F'!AY49</f>
        <v>4.3062088156141541E-3</v>
      </c>
      <c r="W15" s="16">
        <f>'Table de mortalité F'!AZ49</f>
        <v>4.2631467274580129E-3</v>
      </c>
      <c r="X15" s="16">
        <f>'Table de mortalité F'!BA49</f>
        <v>4.2205152601834323E-3</v>
      </c>
      <c r="Y15" s="16">
        <f>'Table de mortalité F'!BB49</f>
        <v>4.1783101075815983E-3</v>
      </c>
      <c r="Z15" s="16">
        <f>'Table de mortalité F'!BC49</f>
        <v>4.1365270065057821E-3</v>
      </c>
      <c r="AA15" s="16">
        <f>'Table de mortalité F'!BD49</f>
        <v>4.0951617364407243E-3</v>
      </c>
      <c r="AB15" s="16">
        <f>'Table de mortalité F'!BE49</f>
        <v>4.0542101190763173E-3</v>
      </c>
      <c r="AC15" s="16">
        <f>'Table de mortalité F'!BF49</f>
        <v>4.0136680178855539E-3</v>
      </c>
      <c r="AD15" s="16">
        <f>'Table de mortalité F'!BG49</f>
        <v>3.9735313377066983E-3</v>
      </c>
      <c r="AE15" s="16">
        <f>'Table de mortalité F'!BH49</f>
        <v>3.933796024329631E-3</v>
      </c>
      <c r="AF15" s="16">
        <f>'Table de mortalité F'!BI49</f>
        <v>3.8944580640863347E-3</v>
      </c>
      <c r="AG15" s="16">
        <f>AF15*(1-'Table de mortalité F'!$AC49)</f>
        <v>3.8555134834454712E-3</v>
      </c>
      <c r="AH15" s="16">
        <f>AG15*(1-'Table de mortalité F'!$AC49)</f>
        <v>3.8169583486110164E-3</v>
      </c>
      <c r="AI15" s="16">
        <f>AH15*(1-'Table de mortalité F'!$AC49)</f>
        <v>3.7787887651249061E-3</v>
      </c>
      <c r="AJ15" s="16">
        <f>AI15*(1-'Table de mortalité F'!$AC49)</f>
        <v>3.7410008774736571E-3</v>
      </c>
      <c r="AK15" s="16">
        <f>AJ15*(1-'Table de mortalité F'!$AC49)</f>
        <v>3.7035908686989206E-3</v>
      </c>
      <c r="AL15" s="16">
        <f>AK15*(1-'Table de mortalité F'!$AC49)</f>
        <v>3.6665549600119313E-3</v>
      </c>
      <c r="AM15" s="16">
        <f>AL15*(1-'Table de mortalité F'!$AC49)</f>
        <v>3.629889410411812E-3</v>
      </c>
      <c r="AN15" s="16">
        <f>AM15*(1-'Table de mortalité F'!$AC49)</f>
        <v>3.5935905163076939E-3</v>
      </c>
      <c r="AO15" s="16">
        <f>AN15*(1-'Table de mortalité F'!$AC49)</f>
        <v>3.5576546111446171E-3</v>
      </c>
      <c r="AP15" s="16">
        <f>AO15*(1-'Table de mortalité F'!$AC49)</f>
        <v>3.5220780650331708E-3</v>
      </c>
      <c r="AQ15" s="16">
        <f>AP15*(1-'Table de mortalité F'!$AC49)</f>
        <v>3.4868572843828392E-3</v>
      </c>
      <c r="AR15" s="16">
        <f>AQ15*(1-'Table de mortalité F'!$AC49)</f>
        <v>3.4519887115390109E-3</v>
      </c>
      <c r="AS15" s="16">
        <f>AR15*(1-'Table de mortalité F'!$AC49)</f>
        <v>3.4174688244236208E-3</v>
      </c>
      <c r="AT15" s="16">
        <f>AS15*(1-'Table de mortalité F'!$AC49)</f>
        <v>3.3832941361793844E-3</v>
      </c>
      <c r="AU15" s="16">
        <f>AT15*(1-'Table de mortalité F'!$AC49)</f>
        <v>3.3494611948175906E-3</v>
      </c>
      <c r="AV15" s="16">
        <f>AU15*(1-'Table de mortalité F'!$AC49)</f>
        <v>3.3159665828694147E-3</v>
      </c>
      <c r="AW15" s="16">
        <f>AV15*(1-'Table de mortalité F'!$AC49)</f>
        <v>3.2828069170407204E-3</v>
      </c>
      <c r="AX15" s="16">
        <f>AW15*(1-'Table de mortalité F'!$AC49)</f>
        <v>3.2499788478703132E-3</v>
      </c>
      <c r="AY15" s="16">
        <f>AX15*(1-'Table de mortalité F'!$AC49)</f>
        <v>3.2174790593916102E-3</v>
      </c>
      <c r="AZ15" s="16">
        <f>AY15*(1-'Table de mortalité F'!$AC49)</f>
        <v>3.1853042687976941E-3</v>
      </c>
      <c r="BA15" s="16">
        <f>AZ15*(1-'Table de mortalité F'!$AC49)</f>
        <v>3.1534512261097171E-3</v>
      </c>
      <c r="BB15" s="16">
        <f>BA15*(1-'Table de mortalité F'!$AC49)</f>
        <v>3.1219167138486202E-3</v>
      </c>
      <c r="BC15" s="16">
        <f>BB15*(1-'Table de mortalité F'!$AC49)</f>
        <v>3.0906975467101341E-3</v>
      </c>
      <c r="BD15" s="16">
        <f>BC15*(1-'Table de mortalité F'!$AC49)</f>
        <v>3.0597905712430326E-3</v>
      </c>
      <c r="BE15" s="16">
        <f>BD15*(1-'Table de mortalité F'!$AC49)</f>
        <v>3.0291926655306024E-3</v>
      </c>
      <c r="BF15" s="16">
        <f>BE15*(1-'Table de mortalité F'!$AC49)</f>
        <v>2.9989007388752965E-3</v>
      </c>
      <c r="BG15" s="16">
        <f>BF15*(1-'Table de mortalité F'!$AC49)</f>
        <v>2.9689117314865435E-3</v>
      </c>
      <c r="BH15" s="16">
        <f>BG15*(1-'Table de mortalité F'!$AC49)</f>
        <v>2.9392226141716779E-3</v>
      </c>
      <c r="BI15" s="16">
        <f>BH15*(1-'Table de mortalité F'!$AC49)</f>
        <v>2.909830388029961E-3</v>
      </c>
      <c r="BJ15" s="16">
        <f>BI15*(1-'Table de mortalité F'!$AC49)</f>
        <v>2.8807320841496612E-3</v>
      </c>
      <c r="BK15" s="16">
        <f>BJ15*(1-'Table de mortalité F'!$AC49)</f>
        <v>2.8519247633081645E-3</v>
      </c>
      <c r="BL15" s="16">
        <f>BK15*(1-'Table de mortalité F'!$AC49)</f>
        <v>2.8234055156750827E-3</v>
      </c>
      <c r="BM15" s="16">
        <f>BL15*(1-'Table de mortalité F'!$AC49)</f>
        <v>2.7951714605183317E-3</v>
      </c>
      <c r="BN15" s="16">
        <f>BM15*(1-'Table de mortalité F'!$AC49)</f>
        <v>2.7672197459131485E-3</v>
      </c>
      <c r="BO15" s="16">
        <f>BN15*(1-'Table de mortalité F'!$AC49)</f>
        <v>2.7395475484540172E-3</v>
      </c>
      <c r="BP15" s="16">
        <f>BO15*(1-'Table de mortalité F'!$AC49)</f>
        <v>2.712152072969477E-3</v>
      </c>
      <c r="BQ15" s="16">
        <f>BP15*(1-'Table de mortalité F'!$AC49)</f>
        <v>2.6850305522397823E-3</v>
      </c>
      <c r="BR15" s="16">
        <f>BQ15*(1-'Table de mortalité F'!$AC49)</f>
        <v>2.6581802467173844E-3</v>
      </c>
      <c r="BS15" s="16">
        <f>BR15*(1-'Table de mortalité F'!$AC49)</f>
        <v>2.6315984442502106E-3</v>
      </c>
      <c r="BT15" s="16">
        <f>BS15*(1-'Table de mortalité F'!$AC49)</f>
        <v>2.6052824598077084E-3</v>
      </c>
      <c r="BU15" s="16">
        <f>BT15*(1-'Table de mortalité F'!$AC49)</f>
        <v>2.5792296352096311E-3</v>
      </c>
      <c r="BV15" s="16">
        <f>BU15*(1-'Table de mortalité F'!$AC49)</f>
        <v>2.5534373388575349E-3</v>
      </c>
      <c r="BW15" s="16">
        <f>BV15*(1-'Table de mortalité F'!$AC49)</f>
        <v>2.5279029654689594E-3</v>
      </c>
      <c r="BX15" s="16">
        <f>BW15*(1-'Table de mortalité F'!$AC49)</f>
        <v>2.5026239358142697E-3</v>
      </c>
      <c r="BY15" s="16">
        <f>BX15*(1-'Table de mortalité F'!$AC49)</f>
        <v>2.4775976964561269E-3</v>
      </c>
      <c r="BZ15" s="16">
        <f>BY15*(1-'Table de mortalité F'!$AC49)</f>
        <v>2.4528217194915657E-3</v>
      </c>
      <c r="CA15" s="16">
        <f>BZ15*(1-'Table de mortalité F'!$AC49)</f>
        <v>2.4282935022966502E-3</v>
      </c>
      <c r="CB15" s="16">
        <f>CA15*(1-'Table de mortalité F'!$AC49)</f>
        <v>2.4040105672736836E-3</v>
      </c>
      <c r="CC15" s="16">
        <f>CB15*(1-'Table de mortalité F'!$AC49)</f>
        <v>2.3799704616009466E-3</v>
      </c>
      <c r="CD15" s="16">
        <f>CC15*(1-'Table de mortalité F'!$AC49)</f>
        <v>2.3561707569849373E-3</v>
      </c>
      <c r="CE15" s="16">
        <f>CD15*(1-'Table de mortalité F'!$AC49)</f>
        <v>2.3326090494150877E-3</v>
      </c>
      <c r="CF15" s="16">
        <f>CE15*(1-'Table de mortalité F'!$AC49)</f>
        <v>2.3092829589209368E-3</v>
      </c>
      <c r="CG15" s="16">
        <f>CF15*(1-'Table de mortalité F'!$AC49)</f>
        <v>2.2861901293317272E-3</v>
      </c>
      <c r="CH15" s="16">
        <f>CG15*(1-'Table de mortalité F'!$AC49)</f>
        <v>2.26332822803841E-3</v>
      </c>
      <c r="CI15" s="16">
        <f>CH15*(1-'Table de mortalité F'!$AC49)</f>
        <v>2.2406949457580258E-3</v>
      </c>
      <c r="CJ15" s="16">
        <f>CI15*(1-'Table de mortalité F'!$AC49)</f>
        <v>2.2182879963004456E-3</v>
      </c>
      <c r="CK15" s="16">
        <f>CJ15*(1-'Table de mortalité F'!$AC49)</f>
        <v>2.1961051163374413E-3</v>
      </c>
      <c r="CL15" s="16">
        <f>CK15*(1-'Table de mortalité F'!$AC49)</f>
        <v>2.1741440651740669E-3</v>
      </c>
      <c r="CM15" s="16">
        <f>CL15*(1-'Table de mortalité F'!$AC49)</f>
        <v>2.1524026245223261E-3</v>
      </c>
      <c r="CN15" s="16">
        <f>CM15*(1-'Table de mortalité F'!$AC49)</f>
        <v>2.1308785982771029E-3</v>
      </c>
      <c r="CO15" s="16">
        <f>CN15*(1-'Table de mortalité F'!$AC49)</f>
        <v>2.109569812294332E-3</v>
      </c>
      <c r="CP15" s="16">
        <f>CO15*(1-'Table de mortalité F'!$AC49)</f>
        <v>2.0884741141713888E-3</v>
      </c>
      <c r="CQ15" s="16">
        <f>CP15*(1-'Table de mortalité F'!$AC49)</f>
        <v>2.0675893730296747E-3</v>
      </c>
      <c r="CR15" s="16">
        <f>CQ15*(1-'Table de mortalité F'!$AC49)</f>
        <v>2.046913479299378E-3</v>
      </c>
      <c r="CS15" s="16">
        <f>CR15*(1-'Table de mortalité F'!$AC49)</f>
        <v>2.026444344506384E-3</v>
      </c>
      <c r="CT15" s="16">
        <f>CS15*(1-'Table de mortalité F'!$AC49)</f>
        <v>2.00617990106132E-3</v>
      </c>
      <c r="CU15" s="16">
        <f>CT15*(1-'Table de mortalité F'!$AC49)</f>
        <v>1.9861181020507067E-3</v>
      </c>
      <c r="CV15" s="16">
        <f>CU15*(1-'Table de mortalité F'!$AC49)</f>
        <v>1.9662569210301996E-3</v>
      </c>
      <c r="CW15" s="16">
        <f>CV15*(1-'Table de mortalité F'!$AC49)</f>
        <v>1.9465943518198975E-3</v>
      </c>
      <c r="CX15" s="16">
        <f>CW15*(1-'Table de mortalité F'!$AC49)</f>
        <v>1.9271284083016984E-3</v>
      </c>
      <c r="CY15" s="16">
        <f>CX15*(1-'Table de mortalité F'!$AC49)</f>
        <v>1.9078571242186813E-3</v>
      </c>
      <c r="CZ15" s="16">
        <f>CY15*(1-'Table de mortalité F'!$AC49)</f>
        <v>1.8887785529764945E-3</v>
      </c>
      <c r="DA15" s="16">
        <f>CZ15*(1-'Table de mortalité F'!$AC49)</f>
        <v>1.8698907674467296E-3</v>
      </c>
      <c r="DB15" s="16">
        <f>DA15*(1-'Table de mortalité F'!$AC49)</f>
        <v>1.8511918597722624E-3</v>
      </c>
      <c r="DC15" s="16">
        <f>DB15*(1-'Table de mortalité F'!$AC49)</f>
        <v>1.8326799411745398E-3</v>
      </c>
      <c r="DD15" s="16">
        <f>DC15*(1-'Table de mortalité F'!$AC49)</f>
        <v>1.8143531417627943E-3</v>
      </c>
      <c r="DE15" s="16">
        <f>DD15*(1-'Table de mortalité F'!$AC49)</f>
        <v>1.7962096103451663E-3</v>
      </c>
      <c r="DF15" s="16">
        <f>DE15*(1-'Table de mortalité F'!$AC49)</f>
        <v>1.7782475142417147E-3</v>
      </c>
      <c r="DG15" s="16">
        <f>DF15*(1-'Table de mortalité F'!$AC49)</f>
        <v>1.7604650390992975E-3</v>
      </c>
      <c r="DH15" s="16">
        <f>DG15*(1-'Table de mortalité F'!$AC49)</f>
        <v>1.7428603887083044E-3</v>
      </c>
      <c r="DI15" s="16">
        <f>DH15*(1-'Table de mortalité F'!$AC49)</f>
        <v>1.7254317848212214E-3</v>
      </c>
      <c r="DJ15" s="16">
        <f>DI15*(1-'Table de mortalité F'!$AC49)</f>
        <v>1.7081774669730093E-3</v>
      </c>
      <c r="DK15" s="16">
        <f>DJ15*(1-'Table de mortalité F'!$AC49)</f>
        <v>1.6910956923032793E-3</v>
      </c>
    </row>
    <row r="16" spans="1:115" x14ac:dyDescent="0.2">
      <c r="A16" s="16"/>
      <c r="B16" s="16">
        <v>63</v>
      </c>
      <c r="C16" s="16"/>
      <c r="D16" s="16">
        <f>'Table de mortalité F'!AG50</f>
        <v>5.9670000000000001E-3</v>
      </c>
      <c r="E16" s="16">
        <f>'Table de mortalité F'!AH50</f>
        <v>5.8649643E-3</v>
      </c>
      <c r="F16" s="16">
        <f>'Table de mortalité F'!AI50</f>
        <v>5.76701939619E-3</v>
      </c>
      <c r="G16" s="16">
        <f>'Table de mortalité F'!AJ50</f>
        <v>5.6730169800321036E-3</v>
      </c>
      <c r="H16" s="16">
        <f>'Table de mortalité F'!AK50</f>
        <v>5.5833833117475964E-3</v>
      </c>
      <c r="I16" s="16">
        <f>'Table de mortalité F'!AL50</f>
        <v>5.4979575470778582E-3</v>
      </c>
      <c r="J16" s="16">
        <f>'Table de mortalité F'!AM50</f>
        <v>5.4165877753811053E-3</v>
      </c>
      <c r="K16" s="16">
        <f>'Table de mortalité F'!AN50</f>
        <v>5.3391305701931558E-3</v>
      </c>
      <c r="L16" s="16">
        <f>'Table de mortalité F'!AO50</f>
        <v>5.2654505683244904E-3</v>
      </c>
      <c r="M16" s="16">
        <f>'Table de mortalité F'!AP50</f>
        <v>5.1954200757657748E-3</v>
      </c>
      <c r="N16" s="16">
        <f>'Table de mortalité F'!AQ50</f>
        <v>5.129438240803549E-3</v>
      </c>
      <c r="O16" s="16">
        <f>'Table de mortalité F'!AR50</f>
        <v>5.0663461504416654E-3</v>
      </c>
      <c r="P16" s="16">
        <f>'Table de mortalité F'!AS50</f>
        <v>5.0065632658664533E-3</v>
      </c>
      <c r="Q16" s="16">
        <f>'Table de mortalité F'!AT50</f>
        <v>4.9494884446355759E-3</v>
      </c>
      <c r="R16" s="16">
        <f>'Table de mortalité F'!AU50</f>
        <v>4.8950440717445845E-3</v>
      </c>
      <c r="S16" s="16">
        <f>'Table de mortalité F'!AV50</f>
        <v>4.8431566045840915E-3</v>
      </c>
      <c r="T16" s="16">
        <f>'Table de mortalité F'!AW50</f>
        <v>4.7927877758964172E-3</v>
      </c>
      <c r="U16" s="16">
        <f>'Table de mortalité F'!AX50</f>
        <v>4.7439013405822742E-3</v>
      </c>
      <c r="V16" s="16">
        <f>'Table de mortalité F'!AY50</f>
        <v>4.6964623271764511E-3</v>
      </c>
      <c r="W16" s="16">
        <f>'Table de mortalité F'!AZ50</f>
        <v>4.6494977039046861E-3</v>
      </c>
      <c r="X16" s="16">
        <f>'Table de mortalité F'!BA50</f>
        <v>4.603002726865639E-3</v>
      </c>
      <c r="Y16" s="16">
        <f>'Table de mortalité F'!BB50</f>
        <v>4.5569726995969822E-3</v>
      </c>
      <c r="Z16" s="16">
        <f>'Table de mortalité F'!BC50</f>
        <v>4.5114029726010122E-3</v>
      </c>
      <c r="AA16" s="16">
        <f>'Table de mortalité F'!BD50</f>
        <v>4.4662889428750017E-3</v>
      </c>
      <c r="AB16" s="16">
        <f>'Table de mortalité F'!BE50</f>
        <v>4.4216260534462514E-3</v>
      </c>
      <c r="AC16" s="16">
        <f>'Table de mortalité F'!BF50</f>
        <v>4.3774097929117888E-3</v>
      </c>
      <c r="AD16" s="16">
        <f>'Table de mortalité F'!BG50</f>
        <v>4.333635694982671E-3</v>
      </c>
      <c r="AE16" s="16">
        <f>'Table de mortalité F'!BH50</f>
        <v>4.2902993380328439E-3</v>
      </c>
      <c r="AF16" s="16">
        <f>'Table de mortalité F'!BI50</f>
        <v>4.2473963446525154E-3</v>
      </c>
      <c r="AG16" s="16">
        <f>AF16*(1-'Table de mortalité F'!$AC50)</f>
        <v>4.2049223812059902E-3</v>
      </c>
      <c r="AH16" s="16">
        <f>AG16*(1-'Table de mortalité F'!$AC50)</f>
        <v>4.1628731573939304E-3</v>
      </c>
      <c r="AI16" s="16">
        <f>AH16*(1-'Table de mortalité F'!$AC50)</f>
        <v>4.1212444258199908E-3</v>
      </c>
      <c r="AJ16" s="16">
        <f>AI16*(1-'Table de mortalité F'!$AC50)</f>
        <v>4.0800319815617906E-3</v>
      </c>
      <c r="AK16" s="16">
        <f>AJ16*(1-'Table de mortalité F'!$AC50)</f>
        <v>4.0392316617461725E-3</v>
      </c>
      <c r="AL16" s="16">
        <f>AK16*(1-'Table de mortalité F'!$AC50)</f>
        <v>3.9988393451287109E-3</v>
      </c>
      <c r="AM16" s="16">
        <f>AL16*(1-'Table de mortalité F'!$AC50)</f>
        <v>3.9588509516774234E-3</v>
      </c>
      <c r="AN16" s="16">
        <f>AM16*(1-'Table de mortalité F'!$AC50)</f>
        <v>3.919262442160649E-3</v>
      </c>
      <c r="AO16" s="16">
        <f>AN16*(1-'Table de mortalité F'!$AC50)</f>
        <v>3.8800698177390426E-3</v>
      </c>
      <c r="AP16" s="16">
        <f>AO16*(1-'Table de mortalité F'!$AC50)</f>
        <v>3.8412691195616523E-3</v>
      </c>
      <c r="AQ16" s="16">
        <f>AP16*(1-'Table de mortalité F'!$AC50)</f>
        <v>3.8028564283660356E-3</v>
      </c>
      <c r="AR16" s="16">
        <f>AQ16*(1-'Table de mortalité F'!$AC50)</f>
        <v>3.7648278640823752E-3</v>
      </c>
      <c r="AS16" s="16">
        <f>AR16*(1-'Table de mortalité F'!$AC50)</f>
        <v>3.7271795854415513E-3</v>
      </c>
      <c r="AT16" s="16">
        <f>AS16*(1-'Table de mortalité F'!$AC50)</f>
        <v>3.6899077895871358E-3</v>
      </c>
      <c r="AU16" s="16">
        <f>AT16*(1-'Table de mortalité F'!$AC50)</f>
        <v>3.6530087116912642E-3</v>
      </c>
      <c r="AV16" s="16">
        <f>AU16*(1-'Table de mortalité F'!$AC50)</f>
        <v>3.6164786245743517E-3</v>
      </c>
      <c r="AW16" s="16">
        <f>AV16*(1-'Table de mortalité F'!$AC50)</f>
        <v>3.5803138383286083E-3</v>
      </c>
      <c r="AX16" s="16">
        <f>AW16*(1-'Table de mortalité F'!$AC50)</f>
        <v>3.544510699945322E-3</v>
      </c>
      <c r="AY16" s="16">
        <f>AX16*(1-'Table de mortalité F'!$AC50)</f>
        <v>3.5090655929458686E-3</v>
      </c>
      <c r="AZ16" s="16">
        <f>AY16*(1-'Table de mortalité F'!$AC50)</f>
        <v>3.4739749370164101E-3</v>
      </c>
      <c r="BA16" s="16">
        <f>AZ16*(1-'Table de mortalité F'!$AC50)</f>
        <v>3.4392351876462459E-3</v>
      </c>
      <c r="BB16" s="16">
        <f>BA16*(1-'Table de mortalité F'!$AC50)</f>
        <v>3.4048428357697832E-3</v>
      </c>
      <c r="BC16" s="16">
        <f>BB16*(1-'Table de mortalité F'!$AC50)</f>
        <v>3.3707944074120853E-3</v>
      </c>
      <c r="BD16" s="16">
        <f>BC16*(1-'Table de mortalité F'!$AC50)</f>
        <v>3.3370864633379643E-3</v>
      </c>
      <c r="BE16" s="16">
        <f>BD16*(1-'Table de mortalité F'!$AC50)</f>
        <v>3.3037155987045846E-3</v>
      </c>
      <c r="BF16" s="16">
        <f>BE16*(1-'Table de mortalité F'!$AC50)</f>
        <v>3.2706784427175388E-3</v>
      </c>
      <c r="BG16" s="16">
        <f>BF16*(1-'Table de mortalité F'!$AC50)</f>
        <v>3.2379716582903633E-3</v>
      </c>
      <c r="BH16" s="16">
        <f>BG16*(1-'Table de mortalité F'!$AC50)</f>
        <v>3.2055919417074597E-3</v>
      </c>
      <c r="BI16" s="16">
        <f>BH16*(1-'Table de mortalité F'!$AC50)</f>
        <v>3.1735360222903851E-3</v>
      </c>
      <c r="BJ16" s="16">
        <f>BI16*(1-'Table de mortalité F'!$AC50)</f>
        <v>3.1418006620674813E-3</v>
      </c>
      <c r="BK16" s="16">
        <f>BJ16*(1-'Table de mortalité F'!$AC50)</f>
        <v>3.1103826554468063E-3</v>
      </c>
      <c r="BL16" s="16">
        <f>BK16*(1-'Table de mortalité F'!$AC50)</f>
        <v>3.079278828892338E-3</v>
      </c>
      <c r="BM16" s="16">
        <f>BL16*(1-'Table de mortalité F'!$AC50)</f>
        <v>3.0484860406034147E-3</v>
      </c>
      <c r="BN16" s="16">
        <f>BM16*(1-'Table de mortalité F'!$AC50)</f>
        <v>3.0180011801973806E-3</v>
      </c>
      <c r="BO16" s="16">
        <f>BN16*(1-'Table de mortalité F'!$AC50)</f>
        <v>2.9878211683954069E-3</v>
      </c>
      <c r="BP16" s="16">
        <f>BO16*(1-'Table de mortalité F'!$AC50)</f>
        <v>2.957942956711453E-3</v>
      </c>
      <c r="BQ16" s="16">
        <f>BP16*(1-'Table de mortalité F'!$AC50)</f>
        <v>2.9283635271443384E-3</v>
      </c>
      <c r="BR16" s="16">
        <f>BQ16*(1-'Table de mortalité F'!$AC50)</f>
        <v>2.8990798918728951E-3</v>
      </c>
      <c r="BS16" s="16">
        <f>BR16*(1-'Table de mortalité F'!$AC50)</f>
        <v>2.8700890929541662E-3</v>
      </c>
      <c r="BT16" s="16">
        <f>BS16*(1-'Table de mortalité F'!$AC50)</f>
        <v>2.8413882020246247E-3</v>
      </c>
      <c r="BU16" s="16">
        <f>BT16*(1-'Table de mortalité F'!$AC50)</f>
        <v>2.8129743200043782E-3</v>
      </c>
      <c r="BV16" s="16">
        <f>BU16*(1-'Table de mortalité F'!$AC50)</f>
        <v>2.7848445768043346E-3</v>
      </c>
      <c r="BW16" s="16">
        <f>BV16*(1-'Table de mortalité F'!$AC50)</f>
        <v>2.7569961310362915E-3</v>
      </c>
      <c r="BX16" s="16">
        <f>BW16*(1-'Table de mortalité F'!$AC50)</f>
        <v>2.7294261697259287E-3</v>
      </c>
      <c r="BY16" s="16">
        <f>BX16*(1-'Table de mortalité F'!$AC50)</f>
        <v>2.7021319080286696E-3</v>
      </c>
      <c r="BZ16" s="16">
        <f>BY16*(1-'Table de mortalité F'!$AC50)</f>
        <v>2.6751105889483828E-3</v>
      </c>
      <c r="CA16" s="16">
        <f>BZ16*(1-'Table de mortalité F'!$AC50)</f>
        <v>2.6483594830588987E-3</v>
      </c>
      <c r="CB16" s="16">
        <f>CA16*(1-'Table de mortalité F'!$AC50)</f>
        <v>2.6218758882283096E-3</v>
      </c>
      <c r="CC16" s="16">
        <f>CB16*(1-'Table de mortalité F'!$AC50)</f>
        <v>2.5956571293460264E-3</v>
      </c>
      <c r="CD16" s="16">
        <f>CC16*(1-'Table de mortalité F'!$AC50)</f>
        <v>2.5697005580525662E-3</v>
      </c>
      <c r="CE16" s="16">
        <f>CD16*(1-'Table de mortalité F'!$AC50)</f>
        <v>2.5440035524720407E-3</v>
      </c>
      <c r="CF16" s="16">
        <f>CE16*(1-'Table de mortalité F'!$AC50)</f>
        <v>2.5185635169473202E-3</v>
      </c>
      <c r="CG16" s="16">
        <f>CF16*(1-'Table de mortalité F'!$AC50)</f>
        <v>2.4933778817778471E-3</v>
      </c>
      <c r="CH16" s="16">
        <f>CG16*(1-'Table de mortalité F'!$AC50)</f>
        <v>2.4684441029600686E-3</v>
      </c>
      <c r="CI16" s="16">
        <f>CH16*(1-'Table de mortalité F'!$AC50)</f>
        <v>2.4437596619304681E-3</v>
      </c>
      <c r="CJ16" s="16">
        <f>CI16*(1-'Table de mortalité F'!$AC50)</f>
        <v>2.4193220653111634E-3</v>
      </c>
      <c r="CK16" s="16">
        <f>CJ16*(1-'Table de mortalité F'!$AC50)</f>
        <v>2.3951288446580517E-3</v>
      </c>
      <c r="CL16" s="16">
        <f>CK16*(1-'Table de mortalité F'!$AC50)</f>
        <v>2.3711775562114713E-3</v>
      </c>
      <c r="CM16" s="16">
        <f>CL16*(1-'Table de mortalité F'!$AC50)</f>
        <v>2.3474657806493568E-3</v>
      </c>
      <c r="CN16" s="16">
        <f>CM16*(1-'Table de mortalité F'!$AC50)</f>
        <v>2.3239911228428631E-3</v>
      </c>
      <c r="CO16" s="16">
        <f>CN16*(1-'Table de mortalité F'!$AC50)</f>
        <v>2.3007512116144345E-3</v>
      </c>
      <c r="CP16" s="16">
        <f>CO16*(1-'Table de mortalité F'!$AC50)</f>
        <v>2.2777436994982901E-3</v>
      </c>
      <c r="CQ16" s="16">
        <f>CP16*(1-'Table de mortalité F'!$AC50)</f>
        <v>2.254966262503307E-3</v>
      </c>
      <c r="CR16" s="16">
        <f>CQ16*(1-'Table de mortalité F'!$AC50)</f>
        <v>2.2324165998782739E-3</v>
      </c>
      <c r="CS16" s="16">
        <f>CR16*(1-'Table de mortalité F'!$AC50)</f>
        <v>2.2100924338794912E-3</v>
      </c>
      <c r="CT16" s="16">
        <f>CS16*(1-'Table de mortalité F'!$AC50)</f>
        <v>2.1879915095406963E-3</v>
      </c>
      <c r="CU16" s="16">
        <f>CT16*(1-'Table de mortalité F'!$AC50)</f>
        <v>2.1661115944452895E-3</v>
      </c>
      <c r="CV16" s="16">
        <f>CU16*(1-'Table de mortalité F'!$AC50)</f>
        <v>2.1444504785008366E-3</v>
      </c>
      <c r="CW16" s="16">
        <f>CV16*(1-'Table de mortalité F'!$AC50)</f>
        <v>2.1230059737158283E-3</v>
      </c>
      <c r="CX16" s="16">
        <f>CW16*(1-'Table de mortalité F'!$AC50)</f>
        <v>2.1017759139786698E-3</v>
      </c>
      <c r="CY16" s="16">
        <f>CX16*(1-'Table de mortalité F'!$AC50)</f>
        <v>2.0807581548388833E-3</v>
      </c>
      <c r="CZ16" s="16">
        <f>CY16*(1-'Table de mortalité F'!$AC50)</f>
        <v>2.0599505732904946E-3</v>
      </c>
      <c r="DA16" s="16">
        <f>CZ16*(1-'Table de mortalité F'!$AC50)</f>
        <v>2.0393510675575897E-3</v>
      </c>
      <c r="DB16" s="16">
        <f>DA16*(1-'Table de mortalité F'!$AC50)</f>
        <v>2.0189575568820136E-3</v>
      </c>
      <c r="DC16" s="16">
        <f>DB16*(1-'Table de mortalité F'!$AC50)</f>
        <v>1.9987679813131933E-3</v>
      </c>
      <c r="DD16" s="16">
        <f>DC16*(1-'Table de mortalité F'!$AC50)</f>
        <v>1.9787803015000613E-3</v>
      </c>
      <c r="DE16" s="16">
        <f>DD16*(1-'Table de mortalité F'!$AC50)</f>
        <v>1.9589924984850606E-3</v>
      </c>
      <c r="DF16" s="16">
        <f>DE16*(1-'Table de mortalité F'!$AC50)</f>
        <v>1.93940257350021E-3</v>
      </c>
      <c r="DG16" s="16">
        <f>DF16*(1-'Table de mortalité F'!$AC50)</f>
        <v>1.9200085477652079E-3</v>
      </c>
      <c r="DH16" s="16">
        <f>DG16*(1-'Table de mortalité F'!$AC50)</f>
        <v>1.9008084622875558E-3</v>
      </c>
      <c r="DI16" s="16">
        <f>DH16*(1-'Table de mortalité F'!$AC50)</f>
        <v>1.8818003776646802E-3</v>
      </c>
      <c r="DJ16" s="16">
        <f>DI16*(1-'Table de mortalité F'!$AC50)</f>
        <v>1.8629823738880334E-3</v>
      </c>
      <c r="DK16" s="16">
        <f>DJ16*(1-'Table de mortalité F'!$AC50)</f>
        <v>1.8443525501491531E-3</v>
      </c>
    </row>
    <row r="17" spans="1:115" x14ac:dyDescent="0.2">
      <c r="A17" s="16"/>
      <c r="B17" s="16">
        <v>64</v>
      </c>
      <c r="C17" s="16"/>
      <c r="D17" s="16">
        <f>'Table de mortalité F'!AG51</f>
        <v>6.5075999999999997E-3</v>
      </c>
      <c r="E17" s="16">
        <f>'Table de mortalité F'!AH51</f>
        <v>6.3956692799999994E-3</v>
      </c>
      <c r="F17" s="16">
        <f>'Table de mortalité F'!AI51</f>
        <v>6.288222036095999E-3</v>
      </c>
      <c r="G17" s="16">
        <f>'Table de mortalité F'!AJ51</f>
        <v>6.1850951947040244E-3</v>
      </c>
      <c r="H17" s="16">
        <f>'Table de mortalité F'!AK51</f>
        <v>6.0867521811082299E-3</v>
      </c>
      <c r="I17" s="16">
        <f>'Table de mortalité F'!AL51</f>
        <v>5.9930161975191637E-3</v>
      </c>
      <c r="J17" s="16">
        <f>'Table de mortalité F'!AM51</f>
        <v>5.9037202561761284E-3</v>
      </c>
      <c r="K17" s="16">
        <f>'Table de mortalité F'!AN51</f>
        <v>5.8187066844871925E-3</v>
      </c>
      <c r="L17" s="16">
        <f>'Table de mortalité F'!AO51</f>
        <v>5.7384085322412688E-3</v>
      </c>
      <c r="M17" s="16">
        <f>'Table de mortalité F'!AP51</f>
        <v>5.6620876987624599E-3</v>
      </c>
      <c r="N17" s="16">
        <f>'Table de mortalité F'!AQ51</f>
        <v>5.5896129762183005E-3</v>
      </c>
      <c r="O17" s="16">
        <f>'Table de mortalité F'!AR51</f>
        <v>5.5208607366108156E-3</v>
      </c>
      <c r="P17" s="16">
        <f>'Table de mortalité F'!AS51</f>
        <v>5.4557145799188078E-3</v>
      </c>
      <c r="Q17" s="16">
        <f>'Table de mortalité F'!AT51</f>
        <v>5.3935194337077332E-3</v>
      </c>
      <c r="R17" s="16">
        <f>'Table de mortalité F'!AU51</f>
        <v>5.3341907199369477E-3</v>
      </c>
      <c r="S17" s="16">
        <f>'Table de mortalité F'!AV51</f>
        <v>5.277114879233622E-3</v>
      </c>
      <c r="T17" s="16">
        <f>'Table de mortalité F'!AW51</f>
        <v>5.2222328844895921E-3</v>
      </c>
      <c r="U17" s="16">
        <f>'Table de mortalité F'!AX51</f>
        <v>5.1689661090677987E-3</v>
      </c>
      <c r="V17" s="16">
        <f>'Table de mortalité F'!AY51</f>
        <v>5.1172764479771203E-3</v>
      </c>
      <c r="W17" s="16">
        <f>'Table de mortalité F'!AZ51</f>
        <v>5.0661036834973487E-3</v>
      </c>
      <c r="X17" s="16">
        <f>'Table de mortalité F'!BA51</f>
        <v>5.0154426466623749E-3</v>
      </c>
      <c r="Y17" s="16">
        <f>'Table de mortalité F'!BB51</f>
        <v>4.9652882201957514E-3</v>
      </c>
      <c r="Z17" s="16">
        <f>'Table de mortalité F'!BC51</f>
        <v>4.9156353379937942E-3</v>
      </c>
      <c r="AA17" s="16">
        <f>'Table de mortalité F'!BD51</f>
        <v>4.8664789846138562E-3</v>
      </c>
      <c r="AB17" s="16">
        <f>'Table de mortalité F'!BE51</f>
        <v>4.8178141947677177E-3</v>
      </c>
      <c r="AC17" s="16">
        <f>'Table de mortalité F'!BF51</f>
        <v>4.7696360528200407E-3</v>
      </c>
      <c r="AD17" s="16">
        <f>'Table de mortalité F'!BG51</f>
        <v>4.7219396922918407E-3</v>
      </c>
      <c r="AE17" s="16">
        <f>'Table de mortalité F'!BH51</f>
        <v>4.6747202953689223E-3</v>
      </c>
      <c r="AF17" s="16">
        <f>'Table de mortalité F'!BI51</f>
        <v>4.6279730924152331E-3</v>
      </c>
      <c r="AG17" s="16">
        <f>AF17*(1-'Table de mortalité F'!$AC51)</f>
        <v>4.5816933614910805E-3</v>
      </c>
      <c r="AH17" s="16">
        <f>AG17*(1-'Table de mortalité F'!$AC51)</f>
        <v>4.5358764278761697E-3</v>
      </c>
      <c r="AI17" s="16">
        <f>AH17*(1-'Table de mortalité F'!$AC51)</f>
        <v>4.4905176635974082E-3</v>
      </c>
      <c r="AJ17" s="16">
        <f>AI17*(1-'Table de mortalité F'!$AC51)</f>
        <v>4.4456124869614337E-3</v>
      </c>
      <c r="AK17" s="16">
        <f>AJ17*(1-'Table de mortalité F'!$AC51)</f>
        <v>4.401156362091819E-3</v>
      </c>
      <c r="AL17" s="16">
        <f>AK17*(1-'Table de mortalité F'!$AC51)</f>
        <v>4.3571447984709008E-3</v>
      </c>
      <c r="AM17" s="16">
        <f>AL17*(1-'Table de mortalité F'!$AC51)</f>
        <v>4.3135733504861915E-3</v>
      </c>
      <c r="AN17" s="16">
        <f>AM17*(1-'Table de mortalité F'!$AC51)</f>
        <v>4.2704376169813299E-3</v>
      </c>
      <c r="AO17" s="16">
        <f>AN17*(1-'Table de mortalité F'!$AC51)</f>
        <v>4.2277332408115166E-3</v>
      </c>
      <c r="AP17" s="16">
        <f>AO17*(1-'Table de mortalité F'!$AC51)</f>
        <v>4.1854559084034014E-3</v>
      </c>
      <c r="AQ17" s="16">
        <f>AP17*(1-'Table de mortalité F'!$AC51)</f>
        <v>4.1436013493193671E-3</v>
      </c>
      <c r="AR17" s="16">
        <f>AQ17*(1-'Table de mortalité F'!$AC51)</f>
        <v>4.1021653358261729E-3</v>
      </c>
      <c r="AS17" s="16">
        <f>AR17*(1-'Table de mortalité F'!$AC51)</f>
        <v>4.0611436824679109E-3</v>
      </c>
      <c r="AT17" s="16">
        <f>AS17*(1-'Table de mortalité F'!$AC51)</f>
        <v>4.0205322456432317E-3</v>
      </c>
      <c r="AU17" s="16">
        <f>AT17*(1-'Table de mortalité F'!$AC51)</f>
        <v>3.9803269231867998E-3</v>
      </c>
      <c r="AV17" s="16">
        <f>AU17*(1-'Table de mortalité F'!$AC51)</f>
        <v>3.9405236539549315E-3</v>
      </c>
      <c r="AW17" s="16">
        <f>AV17*(1-'Table de mortalité F'!$AC51)</f>
        <v>3.9011184174153821E-3</v>
      </c>
      <c r="AX17" s="16">
        <f>AW17*(1-'Table de mortalité F'!$AC51)</f>
        <v>3.862107233241228E-3</v>
      </c>
      <c r="AY17" s="16">
        <f>AX17*(1-'Table de mortalité F'!$AC51)</f>
        <v>3.8234861609088159E-3</v>
      </c>
      <c r="AZ17" s="16">
        <f>AY17*(1-'Table de mortalité F'!$AC51)</f>
        <v>3.7852512992997277E-3</v>
      </c>
      <c r="BA17" s="16">
        <f>AZ17*(1-'Table de mortalité F'!$AC51)</f>
        <v>3.7473987863067305E-3</v>
      </c>
      <c r="BB17" s="16">
        <f>BA17*(1-'Table de mortalité F'!$AC51)</f>
        <v>3.709924798443663E-3</v>
      </c>
      <c r="BC17" s="16">
        <f>BB17*(1-'Table de mortalité F'!$AC51)</f>
        <v>3.6728255504592262E-3</v>
      </c>
      <c r="BD17" s="16">
        <f>BC17*(1-'Table de mortalité F'!$AC51)</f>
        <v>3.6360972949546337E-3</v>
      </c>
      <c r="BE17" s="16">
        <f>BD17*(1-'Table de mortalité F'!$AC51)</f>
        <v>3.5997363220050872E-3</v>
      </c>
      <c r="BF17" s="16">
        <f>BE17*(1-'Table de mortalité F'!$AC51)</f>
        <v>3.5637389587850361E-3</v>
      </c>
      <c r="BG17" s="16">
        <f>BF17*(1-'Table de mortalité F'!$AC51)</f>
        <v>3.5281015691971855E-3</v>
      </c>
      <c r="BH17" s="16">
        <f>BG17*(1-'Table de mortalité F'!$AC51)</f>
        <v>3.4928205535052137E-3</v>
      </c>
      <c r="BI17" s="16">
        <f>BH17*(1-'Table de mortalité F'!$AC51)</f>
        <v>3.4578923479701615E-3</v>
      </c>
      <c r="BJ17" s="16">
        <f>BI17*(1-'Table de mortalité F'!$AC51)</f>
        <v>3.42331342449046E-3</v>
      </c>
      <c r="BK17" s="16">
        <f>BJ17*(1-'Table de mortalité F'!$AC51)</f>
        <v>3.3890802902455555E-3</v>
      </c>
      <c r="BL17" s="16">
        <f>BK17*(1-'Table de mortalité F'!$AC51)</f>
        <v>3.3551894873431001E-3</v>
      </c>
      <c r="BM17" s="16">
        <f>BL17*(1-'Table de mortalité F'!$AC51)</f>
        <v>3.3216375924696689E-3</v>
      </c>
      <c r="BN17" s="16">
        <f>BM17*(1-'Table de mortalité F'!$AC51)</f>
        <v>3.2884212165449722E-3</v>
      </c>
      <c r="BO17" s="16">
        <f>BN17*(1-'Table de mortalité F'!$AC51)</f>
        <v>3.2555370043795225E-3</v>
      </c>
      <c r="BP17" s="16">
        <f>BO17*(1-'Table de mortalité F'!$AC51)</f>
        <v>3.2229816343357274E-3</v>
      </c>
      <c r="BQ17" s="16">
        <f>BP17*(1-'Table de mortalité F'!$AC51)</f>
        <v>3.1907518179923699E-3</v>
      </c>
      <c r="BR17" s="16">
        <f>BQ17*(1-'Table de mortalité F'!$AC51)</f>
        <v>3.1588442998124462E-3</v>
      </c>
      <c r="BS17" s="16">
        <f>BR17*(1-'Table de mortalité F'!$AC51)</f>
        <v>3.1272558568143215E-3</v>
      </c>
      <c r="BT17" s="16">
        <f>BS17*(1-'Table de mortalité F'!$AC51)</f>
        <v>3.0959832982461783E-3</v>
      </c>
      <c r="BU17" s="16">
        <f>BT17*(1-'Table de mortalité F'!$AC51)</f>
        <v>3.0650234652637165E-3</v>
      </c>
      <c r="BV17" s="16">
        <f>BU17*(1-'Table de mortalité F'!$AC51)</f>
        <v>3.0343732306110792E-3</v>
      </c>
      <c r="BW17" s="16">
        <f>BV17*(1-'Table de mortalité F'!$AC51)</f>
        <v>3.0040294983049685E-3</v>
      </c>
      <c r="BX17" s="16">
        <f>BW17*(1-'Table de mortalité F'!$AC51)</f>
        <v>2.973989203321919E-3</v>
      </c>
      <c r="BY17" s="16">
        <f>BX17*(1-'Table de mortalité F'!$AC51)</f>
        <v>2.9442493112886996E-3</v>
      </c>
      <c r="BZ17" s="16">
        <f>BY17*(1-'Table de mortalité F'!$AC51)</f>
        <v>2.9148068181758125E-3</v>
      </c>
      <c r="CA17" s="16">
        <f>BZ17*(1-'Table de mortalité F'!$AC51)</f>
        <v>2.8856587499940544E-3</v>
      </c>
      <c r="CB17" s="16">
        <f>CA17*(1-'Table de mortalité F'!$AC51)</f>
        <v>2.856802162494114E-3</v>
      </c>
      <c r="CC17" s="16">
        <f>CB17*(1-'Table de mortalité F'!$AC51)</f>
        <v>2.8282341408691729E-3</v>
      </c>
      <c r="CD17" s="16">
        <f>CC17*(1-'Table de mortalité F'!$AC51)</f>
        <v>2.7999517994604811E-3</v>
      </c>
      <c r="CE17" s="16">
        <f>CD17*(1-'Table de mortalité F'!$AC51)</f>
        <v>2.7719522814658761E-3</v>
      </c>
      <c r="CF17" s="16">
        <f>CE17*(1-'Table de mortalité F'!$AC51)</f>
        <v>2.7442327586512175E-3</v>
      </c>
      <c r="CG17" s="16">
        <f>CF17*(1-'Table de mortalité F'!$AC51)</f>
        <v>2.7167904310647054E-3</v>
      </c>
      <c r="CH17" s="16">
        <f>CG17*(1-'Table de mortalité F'!$AC51)</f>
        <v>2.6896225267540584E-3</v>
      </c>
      <c r="CI17" s="16">
        <f>CH17*(1-'Table de mortalité F'!$AC51)</f>
        <v>2.6627263014865179E-3</v>
      </c>
      <c r="CJ17" s="16">
        <f>CI17*(1-'Table de mortalité F'!$AC51)</f>
        <v>2.6360990384716528E-3</v>
      </c>
      <c r="CK17" s="16">
        <f>CJ17*(1-'Table de mortalité F'!$AC51)</f>
        <v>2.6097380480869362E-3</v>
      </c>
      <c r="CL17" s="16">
        <f>CK17*(1-'Table de mortalité F'!$AC51)</f>
        <v>2.5836406676060667E-3</v>
      </c>
      <c r="CM17" s="16">
        <f>CL17*(1-'Table de mortalité F'!$AC51)</f>
        <v>2.5578042609300058E-3</v>
      </c>
      <c r="CN17" s="16">
        <f>CM17*(1-'Table de mortalité F'!$AC51)</f>
        <v>2.5322262183207055E-3</v>
      </c>
      <c r="CO17" s="16">
        <f>CN17*(1-'Table de mortalité F'!$AC51)</f>
        <v>2.5069039561374986E-3</v>
      </c>
      <c r="CP17" s="16">
        <f>CO17*(1-'Table de mortalité F'!$AC51)</f>
        <v>2.4818349165761236E-3</v>
      </c>
      <c r="CQ17" s="16">
        <f>CP17*(1-'Table de mortalité F'!$AC51)</f>
        <v>2.4570165674103624E-3</v>
      </c>
      <c r="CR17" s="16">
        <f>CQ17*(1-'Table de mortalité F'!$AC51)</f>
        <v>2.4324464017362588E-3</v>
      </c>
      <c r="CS17" s="16">
        <f>CR17*(1-'Table de mortalité F'!$AC51)</f>
        <v>2.4081219377188961E-3</v>
      </c>
      <c r="CT17" s="16">
        <f>CS17*(1-'Table de mortalité F'!$AC51)</f>
        <v>2.3840407183417069E-3</v>
      </c>
      <c r="CU17" s="16">
        <f>CT17*(1-'Table de mortalité F'!$AC51)</f>
        <v>2.3602003111582899E-3</v>
      </c>
      <c r="CV17" s="16">
        <f>CU17*(1-'Table de mortalité F'!$AC51)</f>
        <v>2.3365983080467071E-3</v>
      </c>
      <c r="CW17" s="16">
        <f>CV17*(1-'Table de mortalité F'!$AC51)</f>
        <v>2.3132323249662403E-3</v>
      </c>
      <c r="CX17" s="16">
        <f>CW17*(1-'Table de mortalité F'!$AC51)</f>
        <v>2.290100001716578E-3</v>
      </c>
      <c r="CY17" s="16">
        <f>CX17*(1-'Table de mortalité F'!$AC51)</f>
        <v>2.2671990016994124E-3</v>
      </c>
      <c r="CZ17" s="16">
        <f>CY17*(1-'Table de mortalité F'!$AC51)</f>
        <v>2.2445270116824181E-3</v>
      </c>
      <c r="DA17" s="16">
        <f>CZ17*(1-'Table de mortalité F'!$AC51)</f>
        <v>2.222081741565594E-3</v>
      </c>
      <c r="DB17" s="16">
        <f>DA17*(1-'Table de mortalité F'!$AC51)</f>
        <v>2.1998609241499381E-3</v>
      </c>
      <c r="DC17" s="16">
        <f>DB17*(1-'Table de mortalité F'!$AC51)</f>
        <v>2.1778623149084388E-3</v>
      </c>
      <c r="DD17" s="16">
        <f>DC17*(1-'Table de mortalité F'!$AC51)</f>
        <v>2.1560836917593543E-3</v>
      </c>
      <c r="DE17" s="16">
        <f>DD17*(1-'Table de mortalité F'!$AC51)</f>
        <v>2.1345228548417606E-3</v>
      </c>
      <c r="DF17" s="16">
        <f>DE17*(1-'Table de mortalité F'!$AC51)</f>
        <v>2.1131776262933431E-3</v>
      </c>
      <c r="DG17" s="16">
        <f>DF17*(1-'Table de mortalité F'!$AC51)</f>
        <v>2.0920458500304096E-3</v>
      </c>
      <c r="DH17" s="16">
        <f>DG17*(1-'Table de mortalité F'!$AC51)</f>
        <v>2.0711253915301057E-3</v>
      </c>
      <c r="DI17" s="16">
        <f>DH17*(1-'Table de mortalité F'!$AC51)</f>
        <v>2.0504141376148045E-3</v>
      </c>
      <c r="DJ17" s="16">
        <f>DI17*(1-'Table de mortalité F'!$AC51)</f>
        <v>2.0299099962386566E-3</v>
      </c>
      <c r="DK17" s="16">
        <f>DJ17*(1-'Table de mortalité F'!$AC51)</f>
        <v>2.00961089627627E-3</v>
      </c>
    </row>
    <row r="18" spans="1:115" x14ac:dyDescent="0.2">
      <c r="A18" s="16"/>
      <c r="B18" s="16">
        <v>65</v>
      </c>
      <c r="C18" s="16"/>
      <c r="D18" s="16">
        <f>'Table de mortalité F'!AG52</f>
        <v>7.1069999999999987E-3</v>
      </c>
      <c r="E18" s="16">
        <f>'Table de mortalité F'!AH52</f>
        <v>6.9854702999999985E-3</v>
      </c>
      <c r="F18" s="16">
        <f>'Table de mortalité F'!AI52</f>
        <v>6.8688129459899983E-3</v>
      </c>
      <c r="G18" s="16">
        <f>'Table de mortalité F'!AJ52</f>
        <v>6.7568512949703619E-3</v>
      </c>
      <c r="H18" s="16">
        <f>'Table de mortalité F'!AK52</f>
        <v>6.65009304450983E-3</v>
      </c>
      <c r="I18" s="16">
        <f>'Table de mortalité F'!AL52</f>
        <v>6.5483466209288301E-3</v>
      </c>
      <c r="J18" s="16">
        <f>'Table de mortalité F'!AM52</f>
        <v>6.4514310909390832E-3</v>
      </c>
      <c r="K18" s="16">
        <f>'Table de mortalité F'!AN52</f>
        <v>6.3591756263386544E-3</v>
      </c>
      <c r="L18" s="16">
        <f>'Table de mortalité F'!AO52</f>
        <v>6.2714190026951812E-3</v>
      </c>
      <c r="M18" s="16">
        <f>'Table de mortalité F'!AP52</f>
        <v>6.1886362718596051E-3</v>
      </c>
      <c r="N18" s="16">
        <f>'Table de mortalité F'!AQ52</f>
        <v>6.1100405912069876E-3</v>
      </c>
      <c r="O18" s="16">
        <f>'Table de mortalité F'!AR52</f>
        <v>6.0354980959942623E-3</v>
      </c>
      <c r="P18" s="16">
        <f>'Table de mortalité F'!AS52</f>
        <v>5.9642792184615295E-3</v>
      </c>
      <c r="Q18" s="16">
        <f>'Table de mortalité F'!AT52</f>
        <v>5.8962864353710679E-3</v>
      </c>
      <c r="R18" s="16">
        <f>'Table de mortalité F'!AU52</f>
        <v>5.8314272845819857E-3</v>
      </c>
      <c r="S18" s="16">
        <f>'Table de mortalité F'!AV52</f>
        <v>5.769614155365416E-3</v>
      </c>
      <c r="T18" s="16">
        <f>'Table de mortalité F'!AW52</f>
        <v>5.7096101681496161E-3</v>
      </c>
      <c r="U18" s="16">
        <f>'Table de mortalité F'!AX52</f>
        <v>5.6513721444344904E-3</v>
      </c>
      <c r="V18" s="16">
        <f>'Table de mortalité F'!AY52</f>
        <v>5.5948584229901458E-3</v>
      </c>
      <c r="W18" s="16">
        <f>'Table de mortalité F'!AZ52</f>
        <v>5.5389098387602443E-3</v>
      </c>
      <c r="X18" s="16">
        <f>'Table de mortalité F'!BA52</f>
        <v>5.4835207403726421E-3</v>
      </c>
      <c r="Y18" s="16">
        <f>'Table de mortalité F'!BB52</f>
        <v>5.4286855329689155E-3</v>
      </c>
      <c r="Z18" s="16">
        <f>'Table de mortalité F'!BC52</f>
        <v>5.3743986776392258E-3</v>
      </c>
      <c r="AA18" s="16">
        <f>'Table de mortalité F'!BD52</f>
        <v>5.3206546908628333E-3</v>
      </c>
      <c r="AB18" s="16">
        <f>'Table de mortalité F'!BE52</f>
        <v>5.2674481439542046E-3</v>
      </c>
      <c r="AC18" s="16">
        <f>'Table de mortalité F'!BF52</f>
        <v>5.2147736625146627E-3</v>
      </c>
      <c r="AD18" s="16">
        <f>'Table de mortalité F'!BG52</f>
        <v>5.1626259258895158E-3</v>
      </c>
      <c r="AE18" s="16">
        <f>'Table de mortalité F'!BH52</f>
        <v>5.1109996666306202E-3</v>
      </c>
      <c r="AF18" s="16">
        <f>'Table de mortalité F'!BI52</f>
        <v>5.0598896699643138E-3</v>
      </c>
      <c r="AG18" s="16">
        <f>AF18*(1-'Table de mortalité F'!$AC52)</f>
        <v>5.0092907732646706E-3</v>
      </c>
      <c r="AH18" s="16">
        <f>AG18*(1-'Table de mortalité F'!$AC52)</f>
        <v>4.9591978655320239E-3</v>
      </c>
      <c r="AI18" s="16">
        <f>AH18*(1-'Table de mortalité F'!$AC52)</f>
        <v>4.9096058868767032E-3</v>
      </c>
      <c r="AJ18" s="16">
        <f>AI18*(1-'Table de mortalité F'!$AC52)</f>
        <v>4.8605098280079364E-3</v>
      </c>
      <c r="AK18" s="16">
        <f>AJ18*(1-'Table de mortalité F'!$AC52)</f>
        <v>4.8119047297278568E-3</v>
      </c>
      <c r="AL18" s="16">
        <f>AK18*(1-'Table de mortalité F'!$AC52)</f>
        <v>4.7637856824305786E-3</v>
      </c>
      <c r="AM18" s="16">
        <f>AL18*(1-'Table de mortalité F'!$AC52)</f>
        <v>4.716147825606273E-3</v>
      </c>
      <c r="AN18" s="16">
        <f>AM18*(1-'Table de mortalité F'!$AC52)</f>
        <v>4.6689863473502102E-3</v>
      </c>
      <c r="AO18" s="16">
        <f>AN18*(1-'Table de mortalité F'!$AC52)</f>
        <v>4.6222964838767084E-3</v>
      </c>
      <c r="AP18" s="16">
        <f>AO18*(1-'Table de mortalité F'!$AC52)</f>
        <v>4.576073519037941E-3</v>
      </c>
      <c r="AQ18" s="16">
        <f>AP18*(1-'Table de mortalité F'!$AC52)</f>
        <v>4.5303127838475614E-3</v>
      </c>
      <c r="AR18" s="16">
        <f>AQ18*(1-'Table de mortalité F'!$AC52)</f>
        <v>4.4850096560090855E-3</v>
      </c>
      <c r="AS18" s="16">
        <f>AR18*(1-'Table de mortalité F'!$AC52)</f>
        <v>4.4401595594489949E-3</v>
      </c>
      <c r="AT18" s="16">
        <f>AS18*(1-'Table de mortalité F'!$AC52)</f>
        <v>4.395757963854505E-3</v>
      </c>
      <c r="AU18" s="16">
        <f>AT18*(1-'Table de mortalité F'!$AC52)</f>
        <v>4.3518003842159597E-3</v>
      </c>
      <c r="AV18" s="16">
        <f>AU18*(1-'Table de mortalité F'!$AC52)</f>
        <v>4.3082823803738002E-3</v>
      </c>
      <c r="AW18" s="16">
        <f>AV18*(1-'Table de mortalité F'!$AC52)</f>
        <v>4.2651995565700625E-3</v>
      </c>
      <c r="AX18" s="16">
        <f>AW18*(1-'Table de mortalité F'!$AC52)</f>
        <v>4.222547561004362E-3</v>
      </c>
      <c r="AY18" s="16">
        <f>AX18*(1-'Table de mortalité F'!$AC52)</f>
        <v>4.1803220853943186E-3</v>
      </c>
      <c r="AZ18" s="16">
        <f>AY18*(1-'Table de mortalité F'!$AC52)</f>
        <v>4.1385188645403749E-3</v>
      </c>
      <c r="BA18" s="16">
        <f>AZ18*(1-'Table de mortalité F'!$AC52)</f>
        <v>4.0971336758949713E-3</v>
      </c>
      <c r="BB18" s="16">
        <f>BA18*(1-'Table de mortalité F'!$AC52)</f>
        <v>4.0561623391360217E-3</v>
      </c>
      <c r="BC18" s="16">
        <f>BB18*(1-'Table de mortalité F'!$AC52)</f>
        <v>4.0156007157446617E-3</v>
      </c>
      <c r="BD18" s="16">
        <f>BC18*(1-'Table de mortalité F'!$AC52)</f>
        <v>3.9754447085872148E-3</v>
      </c>
      <c r="BE18" s="16">
        <f>BD18*(1-'Table de mortalité F'!$AC52)</f>
        <v>3.9356902615013427E-3</v>
      </c>
      <c r="BF18" s="16">
        <f>BE18*(1-'Table de mortalité F'!$AC52)</f>
        <v>3.8963333588863292E-3</v>
      </c>
      <c r="BG18" s="16">
        <f>BF18*(1-'Table de mortalité F'!$AC52)</f>
        <v>3.8573700252974657E-3</v>
      </c>
      <c r="BH18" s="16">
        <f>BG18*(1-'Table de mortalité F'!$AC52)</f>
        <v>3.8187963250444911E-3</v>
      </c>
      <c r="BI18" s="16">
        <f>BH18*(1-'Table de mortalité F'!$AC52)</f>
        <v>3.7806083617940461E-3</v>
      </c>
      <c r="BJ18" s="16">
        <f>BI18*(1-'Table de mortalité F'!$AC52)</f>
        <v>3.7428022781761058E-3</v>
      </c>
      <c r="BK18" s="16">
        <f>BJ18*(1-'Table de mortalité F'!$AC52)</f>
        <v>3.7053742553943446E-3</v>
      </c>
      <c r="BL18" s="16">
        <f>BK18*(1-'Table de mortalité F'!$AC52)</f>
        <v>3.6683205128404009E-3</v>
      </c>
      <c r="BM18" s="16">
        <f>BL18*(1-'Table de mortalité F'!$AC52)</f>
        <v>3.631637307711997E-3</v>
      </c>
      <c r="BN18" s="16">
        <f>BM18*(1-'Table de mortalité F'!$AC52)</f>
        <v>3.5953209346348768E-3</v>
      </c>
      <c r="BO18" s="16">
        <f>BN18*(1-'Table de mortalité F'!$AC52)</f>
        <v>3.5593677252885279E-3</v>
      </c>
      <c r="BP18" s="16">
        <f>BO18*(1-'Table de mortalité F'!$AC52)</f>
        <v>3.5237740480356427E-3</v>
      </c>
      <c r="BQ18" s="16">
        <f>BP18*(1-'Table de mortalité F'!$AC52)</f>
        <v>3.4885363075552863E-3</v>
      </c>
      <c r="BR18" s="16">
        <f>BQ18*(1-'Table de mortalité F'!$AC52)</f>
        <v>3.4536509444797335E-3</v>
      </c>
      <c r="BS18" s="16">
        <f>BR18*(1-'Table de mortalité F'!$AC52)</f>
        <v>3.419114435034936E-3</v>
      </c>
      <c r="BT18" s="16">
        <f>BS18*(1-'Table de mortalité F'!$AC52)</f>
        <v>3.3849232906845868E-3</v>
      </c>
      <c r="BU18" s="16">
        <f>BT18*(1-'Table de mortalité F'!$AC52)</f>
        <v>3.3510740577777408E-3</v>
      </c>
      <c r="BV18" s="16">
        <f>BU18*(1-'Table de mortalité F'!$AC52)</f>
        <v>3.3175633171999633E-3</v>
      </c>
      <c r="BW18" s="16">
        <f>BV18*(1-'Table de mortalité F'!$AC52)</f>
        <v>3.2843876840279638E-3</v>
      </c>
      <c r="BX18" s="16">
        <f>BW18*(1-'Table de mortalité F'!$AC52)</f>
        <v>3.2515438071876843E-3</v>
      </c>
      <c r="BY18" s="16">
        <f>BX18*(1-'Table de mortalité F'!$AC52)</f>
        <v>3.2190283691158074E-3</v>
      </c>
      <c r="BZ18" s="16">
        <f>BY18*(1-'Table de mortalité F'!$AC52)</f>
        <v>3.1868380854246496E-3</v>
      </c>
      <c r="CA18" s="16">
        <f>BZ18*(1-'Table de mortalité F'!$AC52)</f>
        <v>3.154969704570403E-3</v>
      </c>
      <c r="CB18" s="16">
        <f>CA18*(1-'Table de mortalité F'!$AC52)</f>
        <v>3.1234200075246988E-3</v>
      </c>
      <c r="CC18" s="16">
        <f>CB18*(1-'Table de mortalité F'!$AC52)</f>
        <v>3.0921858074494518E-3</v>
      </c>
      <c r="CD18" s="16">
        <f>CC18*(1-'Table de mortalité F'!$AC52)</f>
        <v>3.0612639493749574E-3</v>
      </c>
      <c r="CE18" s="16">
        <f>CD18*(1-'Table de mortalité F'!$AC52)</f>
        <v>3.0306513098812076E-3</v>
      </c>
      <c r="CF18" s="16">
        <f>CE18*(1-'Table de mortalité F'!$AC52)</f>
        <v>3.0003447967823955E-3</v>
      </c>
      <c r="CG18" s="16">
        <f>CF18*(1-'Table de mortalité F'!$AC52)</f>
        <v>2.9703413488145715E-3</v>
      </c>
      <c r="CH18" s="16">
        <f>CG18*(1-'Table de mortalité F'!$AC52)</f>
        <v>2.9406379353264255E-3</v>
      </c>
      <c r="CI18" s="16">
        <f>CH18*(1-'Table de mortalité F'!$AC52)</f>
        <v>2.9112315559731614E-3</v>
      </c>
      <c r="CJ18" s="16">
        <f>CI18*(1-'Table de mortalité F'!$AC52)</f>
        <v>2.8821192404134299E-3</v>
      </c>
      <c r="CK18" s="16">
        <f>CJ18*(1-'Table de mortalité F'!$AC52)</f>
        <v>2.8532980480092955E-3</v>
      </c>
      <c r="CL18" s="16">
        <f>CK18*(1-'Table de mortalité F'!$AC52)</f>
        <v>2.8247650675292026E-3</v>
      </c>
      <c r="CM18" s="16">
        <f>CL18*(1-'Table de mortalité F'!$AC52)</f>
        <v>2.7965174168539104E-3</v>
      </c>
      <c r="CN18" s="16">
        <f>CM18*(1-'Table de mortalité F'!$AC52)</f>
        <v>2.7685522426853714E-3</v>
      </c>
      <c r="CO18" s="16">
        <f>CN18*(1-'Table de mortalité F'!$AC52)</f>
        <v>2.7408667202585175E-3</v>
      </c>
      <c r="CP18" s="16">
        <f>CO18*(1-'Table de mortalité F'!$AC52)</f>
        <v>2.7134580530559322E-3</v>
      </c>
      <c r="CQ18" s="16">
        <f>CP18*(1-'Table de mortalité F'!$AC52)</f>
        <v>2.686323472525373E-3</v>
      </c>
      <c r="CR18" s="16">
        <f>CQ18*(1-'Table de mortalité F'!$AC52)</f>
        <v>2.6594602378001192E-3</v>
      </c>
      <c r="CS18" s="16">
        <f>CR18*(1-'Table de mortalité F'!$AC52)</f>
        <v>2.632865635422118E-3</v>
      </c>
      <c r="CT18" s="16">
        <f>CS18*(1-'Table de mortalité F'!$AC52)</f>
        <v>2.6065369790678966E-3</v>
      </c>
      <c r="CU18" s="16">
        <f>CT18*(1-'Table de mortalité F'!$AC52)</f>
        <v>2.5804716092772176E-3</v>
      </c>
      <c r="CV18" s="16">
        <f>CU18*(1-'Table de mortalité F'!$AC52)</f>
        <v>2.5546668931844454E-3</v>
      </c>
      <c r="CW18" s="16">
        <f>CV18*(1-'Table de mortalité F'!$AC52)</f>
        <v>2.529120224252601E-3</v>
      </c>
      <c r="CX18" s="16">
        <f>CW18*(1-'Table de mortalité F'!$AC52)</f>
        <v>2.5038290220100751E-3</v>
      </c>
      <c r="CY18" s="16">
        <f>CX18*(1-'Table de mortalité F'!$AC52)</f>
        <v>2.4787907317899744E-3</v>
      </c>
      <c r="CZ18" s="16">
        <f>CY18*(1-'Table de mortalité F'!$AC52)</f>
        <v>2.4540028244720746E-3</v>
      </c>
      <c r="DA18" s="16">
        <f>CZ18*(1-'Table de mortalité F'!$AC52)</f>
        <v>2.4294627962273539E-3</v>
      </c>
      <c r="DB18" s="16">
        <f>DA18*(1-'Table de mortalité F'!$AC52)</f>
        <v>2.4051681682650803E-3</v>
      </c>
      <c r="DC18" s="16">
        <f>DB18*(1-'Table de mortalité F'!$AC52)</f>
        <v>2.3811164865824297E-3</v>
      </c>
      <c r="DD18" s="16">
        <f>DC18*(1-'Table de mortalité F'!$AC52)</f>
        <v>2.3573053217166053E-3</v>
      </c>
      <c r="DE18" s="16">
        <f>DD18*(1-'Table de mortalité F'!$AC52)</f>
        <v>2.3337322684994391E-3</v>
      </c>
      <c r="DF18" s="16">
        <f>DE18*(1-'Table de mortalité F'!$AC52)</f>
        <v>2.3103949458144445E-3</v>
      </c>
      <c r="DG18" s="16">
        <f>DF18*(1-'Table de mortalité F'!$AC52)</f>
        <v>2.2872909963563E-3</v>
      </c>
      <c r="DH18" s="16">
        <f>DG18*(1-'Table de mortalité F'!$AC52)</f>
        <v>2.264418086392737E-3</v>
      </c>
      <c r="DI18" s="16">
        <f>DH18*(1-'Table de mortalité F'!$AC52)</f>
        <v>2.2417739055288098E-3</v>
      </c>
      <c r="DJ18" s="16">
        <f>DI18*(1-'Table de mortalité F'!$AC52)</f>
        <v>2.2193561664735216E-3</v>
      </c>
      <c r="DK18" s="16">
        <f>DJ18*(1-'Table de mortalité F'!$AC52)</f>
        <v>2.1971626048087863E-3</v>
      </c>
    </row>
    <row r="19" spans="1:115" x14ac:dyDescent="0.2">
      <c r="A19" s="16"/>
      <c r="B19" s="16">
        <v>66</v>
      </c>
      <c r="C19" s="16"/>
      <c r="D19" s="16">
        <f>'Table de mortalité F'!AG53</f>
        <v>7.7291999999999986E-3</v>
      </c>
      <c r="E19" s="16">
        <f>'Table de mortalité F'!AH53</f>
        <v>7.598576519999998E-3</v>
      </c>
      <c r="F19" s="16">
        <f>'Table de mortalité F'!AI53</f>
        <v>7.473959865071998E-3</v>
      </c>
      <c r="G19" s="16">
        <f>'Table de mortalité F'!AJ53</f>
        <v>7.354376507230846E-3</v>
      </c>
      <c r="H19" s="16">
        <f>'Table de mortalité F'!AK53</f>
        <v>7.2403836713687683E-3</v>
      </c>
      <c r="I19" s="16">
        <f>'Table de mortalité F'!AL53</f>
        <v>7.1317779162982367E-3</v>
      </c>
      <c r="J19" s="16">
        <f>'Table de mortalité F'!AM53</f>
        <v>7.0283671365119127E-3</v>
      </c>
      <c r="K19" s="16">
        <f>'Table de mortalité F'!AN53</f>
        <v>6.9299699966007457E-3</v>
      </c>
      <c r="L19" s="16">
        <f>'Table de mortalité F'!AO53</f>
        <v>6.8364154016466363E-3</v>
      </c>
      <c r="M19" s="16">
        <f>'Table de mortalité F'!AP53</f>
        <v>6.7475420014252302E-3</v>
      </c>
      <c r="N19" s="16">
        <f>'Table de mortalité F'!AQ53</f>
        <v>6.6631977264074152E-3</v>
      </c>
      <c r="O19" s="16">
        <f>'Table de mortalité F'!AR53</f>
        <v>6.5832393536905259E-3</v>
      </c>
      <c r="P19" s="16">
        <f>'Table de mortalité F'!AS53</f>
        <v>6.506873777187715E-3</v>
      </c>
      <c r="Q19" s="16">
        <f>'Table de mortalité F'!AT53</f>
        <v>6.4339967908832131E-3</v>
      </c>
      <c r="R19" s="16">
        <f>'Table de mortalité F'!AU53</f>
        <v>6.3638662258625857E-3</v>
      </c>
      <c r="S19" s="16">
        <f>'Table de mortalité F'!AV53</f>
        <v>6.2964092438684421E-3</v>
      </c>
      <c r="T19" s="16">
        <f>'Table de mortalité F'!AW53</f>
        <v>6.2315562286565972E-3</v>
      </c>
      <c r="U19" s="16">
        <f>'Table de mortalité F'!AX53</f>
        <v>6.1679943551243002E-3</v>
      </c>
      <c r="V19" s="16">
        <f>'Table de mortalité F'!AY53</f>
        <v>6.1063144115730567E-3</v>
      </c>
      <c r="W19" s="16">
        <f>'Table de mortalité F'!AZ53</f>
        <v>6.045251267457326E-3</v>
      </c>
      <c r="X19" s="16">
        <f>'Table de mortalité F'!BA53</f>
        <v>5.9847987547827523E-3</v>
      </c>
      <c r="Y19" s="16">
        <f>'Table de mortalité F'!BB53</f>
        <v>5.9249507672349249E-3</v>
      </c>
      <c r="Z19" s="16">
        <f>'Table de mortalité F'!BC53</f>
        <v>5.8657012595625755E-3</v>
      </c>
      <c r="AA19" s="16">
        <f>'Table de mortalité F'!BD53</f>
        <v>5.8070442469669494E-3</v>
      </c>
      <c r="AB19" s="16">
        <f>'Table de mortalité F'!BE53</f>
        <v>5.7489738044972797E-3</v>
      </c>
      <c r="AC19" s="16">
        <f>'Table de mortalité F'!BF53</f>
        <v>5.6914840664523065E-3</v>
      </c>
      <c r="AD19" s="16">
        <f>'Table de mortalité F'!BG53</f>
        <v>5.6345692257877833E-3</v>
      </c>
      <c r="AE19" s="16">
        <f>'Table de mortalité F'!BH53</f>
        <v>5.5782235335299054E-3</v>
      </c>
      <c r="AF19" s="16">
        <f>'Table de mortalité F'!BI53</f>
        <v>5.5224412981946065E-3</v>
      </c>
      <c r="AG19" s="16">
        <f>AF19*(1-'Table de mortalité F'!$AC53)</f>
        <v>5.4672168852126606E-3</v>
      </c>
      <c r="AH19" s="16">
        <f>AG19*(1-'Table de mortalité F'!$AC53)</f>
        <v>5.4125447163605343E-3</v>
      </c>
      <c r="AI19" s="16">
        <f>AH19*(1-'Table de mortalité F'!$AC53)</f>
        <v>5.3584192691969292E-3</v>
      </c>
      <c r="AJ19" s="16">
        <f>AI19*(1-'Table de mortalité F'!$AC53)</f>
        <v>5.3048350765049594E-3</v>
      </c>
      <c r="AK19" s="16">
        <f>AJ19*(1-'Table de mortalité F'!$AC53)</f>
        <v>5.2517867257399096E-3</v>
      </c>
      <c r="AL19" s="16">
        <f>AK19*(1-'Table de mortalité F'!$AC53)</f>
        <v>5.1992688584825107E-3</v>
      </c>
      <c r="AM19" s="16">
        <f>AL19*(1-'Table de mortalité F'!$AC53)</f>
        <v>5.1472761698976854E-3</v>
      </c>
      <c r="AN19" s="16">
        <f>AM19*(1-'Table de mortalité F'!$AC53)</f>
        <v>5.0958034081987087E-3</v>
      </c>
      <c r="AO19" s="16">
        <f>AN19*(1-'Table de mortalité F'!$AC53)</f>
        <v>5.0448453741167212E-3</v>
      </c>
      <c r="AP19" s="16">
        <f>AO19*(1-'Table de mortalité F'!$AC53)</f>
        <v>4.9943969203755543E-3</v>
      </c>
      <c r="AQ19" s="16">
        <f>AP19*(1-'Table de mortalité F'!$AC53)</f>
        <v>4.9444529511717987E-3</v>
      </c>
      <c r="AR19" s="16">
        <f>AQ19*(1-'Table de mortalité F'!$AC53)</f>
        <v>4.8950084216600803E-3</v>
      </c>
      <c r="AS19" s="16">
        <f>AR19*(1-'Table de mortalité F'!$AC53)</f>
        <v>4.8460583374434797E-3</v>
      </c>
      <c r="AT19" s="16">
        <f>AS19*(1-'Table de mortalité F'!$AC53)</f>
        <v>4.7975977540690449E-3</v>
      </c>
      <c r="AU19" s="16">
        <f>AT19*(1-'Table de mortalité F'!$AC53)</f>
        <v>4.7496217765283545E-3</v>
      </c>
      <c r="AV19" s="16">
        <f>AU19*(1-'Table de mortalité F'!$AC53)</f>
        <v>4.7021255587630711E-3</v>
      </c>
      <c r="AW19" s="16">
        <f>AV19*(1-'Table de mortalité F'!$AC53)</f>
        <v>4.6551043031754407E-3</v>
      </c>
      <c r="AX19" s="16">
        <f>AW19*(1-'Table de mortalité F'!$AC53)</f>
        <v>4.6085532601436866E-3</v>
      </c>
      <c r="AY19" s="16">
        <f>AX19*(1-'Table de mortalité F'!$AC53)</f>
        <v>4.5624677275422493E-3</v>
      </c>
      <c r="AZ19" s="16">
        <f>AY19*(1-'Table de mortalité F'!$AC53)</f>
        <v>4.5168430502668267E-3</v>
      </c>
      <c r="BA19" s="16">
        <f>AZ19*(1-'Table de mortalité F'!$AC53)</f>
        <v>4.4716746197641585E-3</v>
      </c>
      <c r="BB19" s="16">
        <f>BA19*(1-'Table de mortalité F'!$AC53)</f>
        <v>4.4269578735665173E-3</v>
      </c>
      <c r="BC19" s="16">
        <f>BB19*(1-'Table de mortalité F'!$AC53)</f>
        <v>4.3826882948308525E-3</v>
      </c>
      <c r="BD19" s="16">
        <f>BC19*(1-'Table de mortalité F'!$AC53)</f>
        <v>4.338861411882544E-3</v>
      </c>
      <c r="BE19" s="16">
        <f>BD19*(1-'Table de mortalité F'!$AC53)</f>
        <v>4.2954727977637186E-3</v>
      </c>
      <c r="BF19" s="16">
        <f>BE19*(1-'Table de mortalité F'!$AC53)</f>
        <v>4.2525180697860817E-3</v>
      </c>
      <c r="BG19" s="16">
        <f>BF19*(1-'Table de mortalité F'!$AC53)</f>
        <v>4.2099928890882207E-3</v>
      </c>
      <c r="BH19" s="16">
        <f>BG19*(1-'Table de mortalité F'!$AC53)</f>
        <v>4.1678929601973386E-3</v>
      </c>
      <c r="BI19" s="16">
        <f>BH19*(1-'Table de mortalité F'!$AC53)</f>
        <v>4.1262140305953652E-3</v>
      </c>
      <c r="BJ19" s="16">
        <f>BI19*(1-'Table de mortalité F'!$AC53)</f>
        <v>4.0849518902894115E-3</v>
      </c>
      <c r="BK19" s="16">
        <f>BJ19*(1-'Table de mortalité F'!$AC53)</f>
        <v>4.044102371386517E-3</v>
      </c>
      <c r="BL19" s="16">
        <f>BK19*(1-'Table de mortalité F'!$AC53)</f>
        <v>4.0036613476726515E-3</v>
      </c>
      <c r="BM19" s="16">
        <f>BL19*(1-'Table de mortalité F'!$AC53)</f>
        <v>3.9636247341959252E-3</v>
      </c>
      <c r="BN19" s="16">
        <f>BM19*(1-'Table de mortalité F'!$AC53)</f>
        <v>3.9239884868539658E-3</v>
      </c>
      <c r="BO19" s="16">
        <f>BN19*(1-'Table de mortalité F'!$AC53)</f>
        <v>3.8847486019854263E-3</v>
      </c>
      <c r="BP19" s="16">
        <f>BO19*(1-'Table de mortalité F'!$AC53)</f>
        <v>3.8459011159655719E-3</v>
      </c>
      <c r="BQ19" s="16">
        <f>BP19*(1-'Table de mortalité F'!$AC53)</f>
        <v>3.807442104805916E-3</v>
      </c>
      <c r="BR19" s="16">
        <f>BQ19*(1-'Table de mortalité F'!$AC53)</f>
        <v>3.7693676837578568E-3</v>
      </c>
      <c r="BS19" s="16">
        <f>BR19*(1-'Table de mortalité F'!$AC53)</f>
        <v>3.7316740069202781E-3</v>
      </c>
      <c r="BT19" s="16">
        <f>BS19*(1-'Table de mortalité F'!$AC53)</f>
        <v>3.6943572668510752E-3</v>
      </c>
      <c r="BU19" s="16">
        <f>BT19*(1-'Table de mortalité F'!$AC53)</f>
        <v>3.6574136941825643E-3</v>
      </c>
      <c r="BV19" s="16">
        <f>BU19*(1-'Table de mortalité F'!$AC53)</f>
        <v>3.6208395572407386E-3</v>
      </c>
      <c r="BW19" s="16">
        <f>BV19*(1-'Table de mortalité F'!$AC53)</f>
        <v>3.5846311616683311E-3</v>
      </c>
      <c r="BX19" s="16">
        <f>BW19*(1-'Table de mortalité F'!$AC53)</f>
        <v>3.5487848500516477E-3</v>
      </c>
      <c r="BY19" s="16">
        <f>BX19*(1-'Table de mortalité F'!$AC53)</f>
        <v>3.513297001551131E-3</v>
      </c>
      <c r="BZ19" s="16">
        <f>BY19*(1-'Table de mortalité F'!$AC53)</f>
        <v>3.4781640315356198E-3</v>
      </c>
      <c r="CA19" s="16">
        <f>BZ19*(1-'Table de mortalité F'!$AC53)</f>
        <v>3.4433823912202637E-3</v>
      </c>
      <c r="CB19" s="16">
        <f>CA19*(1-'Table de mortalité F'!$AC53)</f>
        <v>3.408948567308061E-3</v>
      </c>
      <c r="CC19" s="16">
        <f>CB19*(1-'Table de mortalité F'!$AC53)</f>
        <v>3.3748590816349805E-3</v>
      </c>
      <c r="CD19" s="16">
        <f>CC19*(1-'Table de mortalité F'!$AC53)</f>
        <v>3.3411104908186305E-3</v>
      </c>
      <c r="CE19" s="16">
        <f>CD19*(1-'Table de mortalité F'!$AC53)</f>
        <v>3.3076993859104441E-3</v>
      </c>
      <c r="CF19" s="16">
        <f>CE19*(1-'Table de mortalité F'!$AC53)</f>
        <v>3.2746223920513398E-3</v>
      </c>
      <c r="CG19" s="16">
        <f>CF19*(1-'Table de mortalité F'!$AC53)</f>
        <v>3.2418761681308264E-3</v>
      </c>
      <c r="CH19" s="16">
        <f>CG19*(1-'Table de mortalité F'!$AC53)</f>
        <v>3.2094574064495179E-3</v>
      </c>
      <c r="CI19" s="16">
        <f>CH19*(1-'Table de mortalité F'!$AC53)</f>
        <v>3.1773628323850229E-3</v>
      </c>
      <c r="CJ19" s="16">
        <f>CI19*(1-'Table de mortalité F'!$AC53)</f>
        <v>3.1455892040611728E-3</v>
      </c>
      <c r="CK19" s="16">
        <f>CJ19*(1-'Table de mortalité F'!$AC53)</f>
        <v>3.1141333120205611E-3</v>
      </c>
      <c r="CL19" s="16">
        <f>CK19*(1-'Table de mortalité F'!$AC53)</f>
        <v>3.0829919789003555E-3</v>
      </c>
      <c r="CM19" s="16">
        <f>CL19*(1-'Table de mortalité F'!$AC53)</f>
        <v>3.0521620591113519E-3</v>
      </c>
      <c r="CN19" s="16">
        <f>CM19*(1-'Table de mortalité F'!$AC53)</f>
        <v>3.0216404385202383E-3</v>
      </c>
      <c r="CO19" s="16">
        <f>CN19*(1-'Table de mortalité F'!$AC53)</f>
        <v>2.9914240341350358E-3</v>
      </c>
      <c r="CP19" s="16">
        <f>CO19*(1-'Table de mortalité F'!$AC53)</f>
        <v>2.9615097937936855E-3</v>
      </c>
      <c r="CQ19" s="16">
        <f>CP19*(1-'Table de mortalité F'!$AC53)</f>
        <v>2.9318946958557484E-3</v>
      </c>
      <c r="CR19" s="16">
        <f>CQ19*(1-'Table de mortalité F'!$AC53)</f>
        <v>2.9025757488971909E-3</v>
      </c>
      <c r="CS19" s="16">
        <f>CR19*(1-'Table de mortalité F'!$AC53)</f>
        <v>2.873549991408219E-3</v>
      </c>
      <c r="CT19" s="16">
        <f>CS19*(1-'Table de mortalité F'!$AC53)</f>
        <v>2.8448144914941368E-3</v>
      </c>
      <c r="CU19" s="16">
        <f>CT19*(1-'Table de mortalité F'!$AC53)</f>
        <v>2.8163663465791953E-3</v>
      </c>
      <c r="CV19" s="16">
        <f>CU19*(1-'Table de mortalité F'!$AC53)</f>
        <v>2.7882026831134031E-3</v>
      </c>
      <c r="CW19" s="16">
        <f>CV19*(1-'Table de mortalité F'!$AC53)</f>
        <v>2.7603206562822691E-3</v>
      </c>
      <c r="CX19" s="16">
        <f>CW19*(1-'Table de mortalité F'!$AC53)</f>
        <v>2.7327174497194465E-3</v>
      </c>
      <c r="CY19" s="16">
        <f>CX19*(1-'Table de mortalité F'!$AC53)</f>
        <v>2.7053902752222519E-3</v>
      </c>
      <c r="CZ19" s="16">
        <f>CY19*(1-'Table de mortalité F'!$AC53)</f>
        <v>2.6783363724700296E-3</v>
      </c>
      <c r="DA19" s="16">
        <f>CZ19*(1-'Table de mortalité F'!$AC53)</f>
        <v>2.6515530087453292E-3</v>
      </c>
      <c r="DB19" s="16">
        <f>DA19*(1-'Table de mortalité F'!$AC53)</f>
        <v>2.6250374786578757E-3</v>
      </c>
      <c r="DC19" s="16">
        <f>DB19*(1-'Table de mortalité F'!$AC53)</f>
        <v>2.598787103871297E-3</v>
      </c>
      <c r="DD19" s="16">
        <f>DC19*(1-'Table de mortalité F'!$AC53)</f>
        <v>2.5727992328325841E-3</v>
      </c>
      <c r="DE19" s="16">
        <f>DD19*(1-'Table de mortalité F'!$AC53)</f>
        <v>2.5470712405042581E-3</v>
      </c>
      <c r="DF19" s="16">
        <f>DE19*(1-'Table de mortalité F'!$AC53)</f>
        <v>2.5216005280992155E-3</v>
      </c>
      <c r="DG19" s="16">
        <f>DF19*(1-'Table de mortalité F'!$AC53)</f>
        <v>2.4963845228182235E-3</v>
      </c>
      <c r="DH19" s="16">
        <f>DG19*(1-'Table de mortalité F'!$AC53)</f>
        <v>2.4714206775900411E-3</v>
      </c>
      <c r="DI19" s="16">
        <f>DH19*(1-'Table de mortalité F'!$AC53)</f>
        <v>2.4467064708141406E-3</v>
      </c>
      <c r="DJ19" s="16">
        <f>DI19*(1-'Table de mortalité F'!$AC53)</f>
        <v>2.4222394061059992E-3</v>
      </c>
      <c r="DK19" s="16">
        <f>DJ19*(1-'Table de mortalité F'!$AC53)</f>
        <v>2.3980170120449389E-3</v>
      </c>
    </row>
    <row r="20" spans="1:115" x14ac:dyDescent="0.2">
      <c r="A20" s="16"/>
      <c r="B20" s="16">
        <v>67</v>
      </c>
      <c r="C20" s="16"/>
      <c r="D20" s="16">
        <f>'Table de mortalité F'!AG54</f>
        <v>8.384599999999999E-3</v>
      </c>
      <c r="E20" s="16">
        <f>'Table de mortalité F'!AH54</f>
        <v>8.2445771799999987E-3</v>
      </c>
      <c r="F20" s="16">
        <f>'Table de mortalité F'!AI54</f>
        <v>8.1101905719659986E-3</v>
      </c>
      <c r="G20" s="16">
        <f>'Table de mortalité F'!AJ54</f>
        <v>7.982049560928935E-3</v>
      </c>
      <c r="H20" s="16">
        <f>'Table de mortalité F'!AK54</f>
        <v>7.8599242026467231E-3</v>
      </c>
      <c r="I20" s="16">
        <f>'Table de mortalité F'!AL54</f>
        <v>7.7428113320272864E-3</v>
      </c>
      <c r="J20" s="16">
        <f>'Table de mortalité F'!AM54</f>
        <v>7.6313148488460934E-3</v>
      </c>
      <c r="K20" s="16">
        <f>'Table de mortalité F'!AN54</f>
        <v>7.5252395724471326E-3</v>
      </c>
      <c r="L20" s="16">
        <f>'Table de mortalité F'!AO54</f>
        <v>7.4244013621763416E-3</v>
      </c>
      <c r="M20" s="16">
        <f>'Table de mortalité F'!AP54</f>
        <v>7.3286265846042664E-3</v>
      </c>
      <c r="N20" s="16">
        <f>'Table de mortalité F'!AQ54</f>
        <v>7.2377516149551742E-3</v>
      </c>
      <c r="O20" s="16">
        <f>'Table de mortalité F'!AR54</f>
        <v>7.1508985955757122E-3</v>
      </c>
      <c r="P20" s="16">
        <f>'Table de mortalité F'!AS54</f>
        <v>7.0679481718670337E-3</v>
      </c>
      <c r="Q20" s="16">
        <f>'Table de mortalité F'!AT54</f>
        <v>6.9887871523421231E-3</v>
      </c>
      <c r="R20" s="16">
        <f>'Table de mortalité F'!AU54</f>
        <v>6.9133082510968282E-3</v>
      </c>
      <c r="S20" s="16">
        <f>'Table de mortalité F'!AV54</f>
        <v>6.8400271836352011E-3</v>
      </c>
      <c r="T20" s="16">
        <f>'Table de mortalité F'!AW54</f>
        <v>6.7695749036437583E-3</v>
      </c>
      <c r="U20" s="16">
        <f>'Table de mortalité F'!AX54</f>
        <v>6.7012021971169563E-3</v>
      </c>
      <c r="V20" s="16">
        <f>'Table de mortalité F'!AY54</f>
        <v>6.6341901751457866E-3</v>
      </c>
      <c r="W20" s="16">
        <f>'Table de mortalité F'!AZ54</f>
        <v>6.5678482733943291E-3</v>
      </c>
      <c r="X20" s="16">
        <f>'Table de mortalité F'!BA54</f>
        <v>6.5021697906603856E-3</v>
      </c>
      <c r="Y20" s="16">
        <f>'Table de mortalité F'!BB54</f>
        <v>6.4371480927537814E-3</v>
      </c>
      <c r="Z20" s="16">
        <f>'Table de mortalité F'!BC54</f>
        <v>6.3727766118262434E-3</v>
      </c>
      <c r="AA20" s="16">
        <f>'Table de mortalité F'!BD54</f>
        <v>6.3090488457079813E-3</v>
      </c>
      <c r="AB20" s="16">
        <f>'Table de mortalité F'!BE54</f>
        <v>6.2459583572509018E-3</v>
      </c>
      <c r="AC20" s="16">
        <f>'Table de mortalité F'!BF54</f>
        <v>6.183498773678393E-3</v>
      </c>
      <c r="AD20" s="16">
        <f>'Table de mortalité F'!BG54</f>
        <v>6.1216637859416089E-3</v>
      </c>
      <c r="AE20" s="16">
        <f>'Table de mortalité F'!BH54</f>
        <v>6.0604471480821924E-3</v>
      </c>
      <c r="AF20" s="16">
        <f>'Table de mortalité F'!BI54</f>
        <v>5.9998426766013704E-3</v>
      </c>
      <c r="AG20" s="16">
        <f>AF20*(1-'Table de mortalité F'!$AC54)</f>
        <v>5.9398442498353569E-3</v>
      </c>
      <c r="AH20" s="16">
        <f>AG20*(1-'Table de mortalité F'!$AC54)</f>
        <v>5.8804458073370034E-3</v>
      </c>
      <c r="AI20" s="16">
        <f>AH20*(1-'Table de mortalité F'!$AC54)</f>
        <v>5.8216413492636334E-3</v>
      </c>
      <c r="AJ20" s="16">
        <f>AI20*(1-'Table de mortalité F'!$AC54)</f>
        <v>5.7634249357709968E-3</v>
      </c>
      <c r="AK20" s="16">
        <f>AJ20*(1-'Table de mortalité F'!$AC54)</f>
        <v>5.705790686413287E-3</v>
      </c>
      <c r="AL20" s="16">
        <f>AK20*(1-'Table de mortalité F'!$AC54)</f>
        <v>5.6487327795491545E-3</v>
      </c>
      <c r="AM20" s="16">
        <f>AL20*(1-'Table de mortalité F'!$AC54)</f>
        <v>5.5922454517536632E-3</v>
      </c>
      <c r="AN20" s="16">
        <f>AM20*(1-'Table de mortalité F'!$AC54)</f>
        <v>5.5363229972361268E-3</v>
      </c>
      <c r="AO20" s="16">
        <f>AN20*(1-'Table de mortalité F'!$AC54)</f>
        <v>5.4809597672637652E-3</v>
      </c>
      <c r="AP20" s="16">
        <f>AO20*(1-'Table de mortalité F'!$AC54)</f>
        <v>5.4261501695911278E-3</v>
      </c>
      <c r="AQ20" s="16">
        <f>AP20*(1-'Table de mortalité F'!$AC54)</f>
        <v>5.3718886678952166E-3</v>
      </c>
      <c r="AR20" s="16">
        <f>AQ20*(1-'Table de mortalité F'!$AC54)</f>
        <v>5.3181697812162646E-3</v>
      </c>
      <c r="AS20" s="16">
        <f>AR20*(1-'Table de mortalité F'!$AC54)</f>
        <v>5.2649880834041022E-3</v>
      </c>
      <c r="AT20" s="16">
        <f>AS20*(1-'Table de mortalité F'!$AC54)</f>
        <v>5.2123382025700609E-3</v>
      </c>
      <c r="AU20" s="16">
        <f>AT20*(1-'Table de mortalité F'!$AC54)</f>
        <v>5.1602148205443605E-3</v>
      </c>
      <c r="AV20" s="16">
        <f>AU20*(1-'Table de mortalité F'!$AC54)</f>
        <v>5.1086126723389165E-3</v>
      </c>
      <c r="AW20" s="16">
        <f>AV20*(1-'Table de mortalité F'!$AC54)</f>
        <v>5.0575265456155273E-3</v>
      </c>
      <c r="AX20" s="16">
        <f>AW20*(1-'Table de mortalité F'!$AC54)</f>
        <v>5.0069512801593722E-3</v>
      </c>
      <c r="AY20" s="16">
        <f>AX20*(1-'Table de mortalité F'!$AC54)</f>
        <v>4.9568817673577787E-3</v>
      </c>
      <c r="AZ20" s="16">
        <f>AY20*(1-'Table de mortalité F'!$AC54)</f>
        <v>4.9073129496842007E-3</v>
      </c>
      <c r="BA20" s="16">
        <f>AZ20*(1-'Table de mortalité F'!$AC54)</f>
        <v>4.8582398201873584E-3</v>
      </c>
      <c r="BB20" s="16">
        <f>BA20*(1-'Table de mortalité F'!$AC54)</f>
        <v>4.8096574219854849E-3</v>
      </c>
      <c r="BC20" s="16">
        <f>BB20*(1-'Table de mortalité F'!$AC54)</f>
        <v>4.76156084776563E-3</v>
      </c>
      <c r="BD20" s="16">
        <f>BC20*(1-'Table de mortalité F'!$AC54)</f>
        <v>4.7139452392879738E-3</v>
      </c>
      <c r="BE20" s="16">
        <f>BD20*(1-'Table de mortalité F'!$AC54)</f>
        <v>4.6668057868950938E-3</v>
      </c>
      <c r="BF20" s="16">
        <f>BE20*(1-'Table de mortalité F'!$AC54)</f>
        <v>4.6201377290261431E-3</v>
      </c>
      <c r="BG20" s="16">
        <f>BF20*(1-'Table de mortalité F'!$AC54)</f>
        <v>4.5739363517358815E-3</v>
      </c>
      <c r="BH20" s="16">
        <f>BG20*(1-'Table de mortalité F'!$AC54)</f>
        <v>4.5281969882185226E-3</v>
      </c>
      <c r="BI20" s="16">
        <f>BH20*(1-'Table de mortalité F'!$AC54)</f>
        <v>4.4829150183363373E-3</v>
      </c>
      <c r="BJ20" s="16">
        <f>BI20*(1-'Table de mortalité F'!$AC54)</f>
        <v>4.4380858681529736E-3</v>
      </c>
      <c r="BK20" s="16">
        <f>BJ20*(1-'Table de mortalité F'!$AC54)</f>
        <v>4.3937050094714439E-3</v>
      </c>
      <c r="BL20" s="16">
        <f>BK20*(1-'Table de mortalité F'!$AC54)</f>
        <v>4.3497679593767291E-3</v>
      </c>
      <c r="BM20" s="16">
        <f>BL20*(1-'Table de mortalité F'!$AC54)</f>
        <v>4.3062702797829616E-3</v>
      </c>
      <c r="BN20" s="16">
        <f>BM20*(1-'Table de mortalité F'!$AC54)</f>
        <v>4.2632075769851322E-3</v>
      </c>
      <c r="BO20" s="16">
        <f>BN20*(1-'Table de mortalité F'!$AC54)</f>
        <v>4.2205755012152809E-3</v>
      </c>
      <c r="BP20" s="16">
        <f>BO20*(1-'Table de mortalité F'!$AC54)</f>
        <v>4.1783697462031283E-3</v>
      </c>
      <c r="BQ20" s="16">
        <f>BP20*(1-'Table de mortalité F'!$AC54)</f>
        <v>4.1365860487410974E-3</v>
      </c>
      <c r="BR20" s="16">
        <f>BQ20*(1-'Table de mortalité F'!$AC54)</f>
        <v>4.0952201882536862E-3</v>
      </c>
      <c r="BS20" s="16">
        <f>BR20*(1-'Table de mortalité F'!$AC54)</f>
        <v>4.0542679863711491E-3</v>
      </c>
      <c r="BT20" s="16">
        <f>BS20*(1-'Table de mortalité F'!$AC54)</f>
        <v>4.0137253065074376E-3</v>
      </c>
      <c r="BU20" s="16">
        <f>BT20*(1-'Table de mortalité F'!$AC54)</f>
        <v>3.9735880534423635E-3</v>
      </c>
      <c r="BV20" s="16">
        <f>BU20*(1-'Table de mortalité F'!$AC54)</f>
        <v>3.9338521729079395E-3</v>
      </c>
      <c r="BW20" s="16">
        <f>BV20*(1-'Table de mortalité F'!$AC54)</f>
        <v>3.89451365117886E-3</v>
      </c>
      <c r="BX20" s="16">
        <f>BW20*(1-'Table de mortalité F'!$AC54)</f>
        <v>3.8555685146670713E-3</v>
      </c>
      <c r="BY20" s="16">
        <f>BX20*(1-'Table de mortalité F'!$AC54)</f>
        <v>3.8170128295204006E-3</v>
      </c>
      <c r="BZ20" s="16">
        <f>BY20*(1-'Table de mortalité F'!$AC54)</f>
        <v>3.7788427012251965E-3</v>
      </c>
      <c r="CA20" s="16">
        <f>BZ20*(1-'Table de mortalité F'!$AC54)</f>
        <v>3.7410542742129446E-3</v>
      </c>
      <c r="CB20" s="16">
        <f>CA20*(1-'Table de mortalité F'!$AC54)</f>
        <v>3.7036437314708153E-3</v>
      </c>
      <c r="CC20" s="16">
        <f>CB20*(1-'Table de mortalité F'!$AC54)</f>
        <v>3.6666072941561071E-3</v>
      </c>
      <c r="CD20" s="16">
        <f>CC20*(1-'Table de mortalité F'!$AC54)</f>
        <v>3.6299412212145461E-3</v>
      </c>
      <c r="CE20" s="16">
        <f>CD20*(1-'Table de mortalité F'!$AC54)</f>
        <v>3.5936418090024005E-3</v>
      </c>
      <c r="CF20" s="16">
        <f>CE20*(1-'Table de mortalité F'!$AC54)</f>
        <v>3.5577053909123767E-3</v>
      </c>
      <c r="CG20" s="16">
        <f>CF20*(1-'Table de mortalité F'!$AC54)</f>
        <v>3.5221283370032528E-3</v>
      </c>
      <c r="CH20" s="16">
        <f>CG20*(1-'Table de mortalité F'!$AC54)</f>
        <v>3.4869070536332203E-3</v>
      </c>
      <c r="CI20" s="16">
        <f>CH20*(1-'Table de mortalité F'!$AC54)</f>
        <v>3.452037983096888E-3</v>
      </c>
      <c r="CJ20" s="16">
        <f>CI20*(1-'Table de mortalité F'!$AC54)</f>
        <v>3.4175176032659191E-3</v>
      </c>
      <c r="CK20" s="16">
        <f>CJ20*(1-'Table de mortalité F'!$AC54)</f>
        <v>3.3833424272332597E-3</v>
      </c>
      <c r="CL20" s="16">
        <f>CK20*(1-'Table de mortalité F'!$AC54)</f>
        <v>3.3495090029609272E-3</v>
      </c>
      <c r="CM20" s="16">
        <f>CL20*(1-'Table de mortalité F'!$AC54)</f>
        <v>3.3160139129313178E-3</v>
      </c>
      <c r="CN20" s="16">
        <f>CM20*(1-'Table de mortalité F'!$AC54)</f>
        <v>3.2828537738020048E-3</v>
      </c>
      <c r="CO20" s="16">
        <f>CN20*(1-'Table de mortalité F'!$AC54)</f>
        <v>3.2500252360639845E-3</v>
      </c>
      <c r="CP20" s="16">
        <f>CO20*(1-'Table de mortalité F'!$AC54)</f>
        <v>3.2175249837033447E-3</v>
      </c>
      <c r="CQ20" s="16">
        <f>CP20*(1-'Table de mortalité F'!$AC54)</f>
        <v>3.1853497338663111E-3</v>
      </c>
      <c r="CR20" s="16">
        <f>CQ20*(1-'Table de mortalité F'!$AC54)</f>
        <v>3.1534962365276482E-3</v>
      </c>
      <c r="CS20" s="16">
        <f>CR20*(1-'Table de mortalité F'!$AC54)</f>
        <v>3.1219612741623715E-3</v>
      </c>
      <c r="CT20" s="16">
        <f>CS20*(1-'Table de mortalité F'!$AC54)</f>
        <v>3.0907416614207477E-3</v>
      </c>
      <c r="CU20" s="16">
        <f>CT20*(1-'Table de mortalité F'!$AC54)</f>
        <v>3.05983424480654E-3</v>
      </c>
      <c r="CV20" s="16">
        <f>CU20*(1-'Table de mortalité F'!$AC54)</f>
        <v>3.0292359023584747E-3</v>
      </c>
      <c r="CW20" s="16">
        <f>CV20*(1-'Table de mortalité F'!$AC54)</f>
        <v>2.9989435433348901E-3</v>
      </c>
      <c r="CX20" s="16">
        <f>CW20*(1-'Table de mortalité F'!$AC54)</f>
        <v>2.9689541079015412E-3</v>
      </c>
      <c r="CY20" s="16">
        <f>CX20*(1-'Table de mortalité F'!$AC54)</f>
        <v>2.9392645668225256E-3</v>
      </c>
      <c r="CZ20" s="16">
        <f>CY20*(1-'Table de mortalité F'!$AC54)</f>
        <v>2.9098719211543005E-3</v>
      </c>
      <c r="DA20" s="16">
        <f>CZ20*(1-'Table de mortalité F'!$AC54)</f>
        <v>2.8807732019427573E-3</v>
      </c>
      <c r="DB20" s="16">
        <f>DA20*(1-'Table de mortalité F'!$AC54)</f>
        <v>2.8519654699233296E-3</v>
      </c>
      <c r="DC20" s="16">
        <f>DB20*(1-'Table de mortalité F'!$AC54)</f>
        <v>2.8234458152240961E-3</v>
      </c>
      <c r="DD20" s="16">
        <f>DC20*(1-'Table de mortalité F'!$AC54)</f>
        <v>2.7952113570718553E-3</v>
      </c>
      <c r="DE20" s="16">
        <f>DD20*(1-'Table de mortalité F'!$AC54)</f>
        <v>2.7672592435011366E-3</v>
      </c>
      <c r="DF20" s="16">
        <f>DE20*(1-'Table de mortalité F'!$AC54)</f>
        <v>2.7395866510661251E-3</v>
      </c>
      <c r="DG20" s="16">
        <f>DF20*(1-'Table de mortalité F'!$AC54)</f>
        <v>2.7121907845554637E-3</v>
      </c>
      <c r="DH20" s="16">
        <f>DG20*(1-'Table de mortalité F'!$AC54)</f>
        <v>2.6850688767099092E-3</v>
      </c>
      <c r="DI20" s="16">
        <f>DH20*(1-'Table de mortalité F'!$AC54)</f>
        <v>2.6582181879428101E-3</v>
      </c>
      <c r="DJ20" s="16">
        <f>DI20*(1-'Table de mortalité F'!$AC54)</f>
        <v>2.6316360060633821E-3</v>
      </c>
      <c r="DK20" s="16">
        <f>DJ20*(1-'Table de mortalité F'!$AC54)</f>
        <v>2.6053196460027483E-3</v>
      </c>
    </row>
    <row r="21" spans="1:115" x14ac:dyDescent="0.2">
      <c r="A21" s="16"/>
      <c r="B21" s="16">
        <v>68</v>
      </c>
      <c r="C21" s="16"/>
      <c r="D21" s="16">
        <f>'Table de mortalité F'!AG55</f>
        <v>9.094399999999999E-3</v>
      </c>
      <c r="E21" s="16">
        <f>'Table de mortalité F'!AH55</f>
        <v>8.9443423999999994E-3</v>
      </c>
      <c r="F21" s="16">
        <f>'Table de mortalité F'!AI55</f>
        <v>8.8012329215999986E-3</v>
      </c>
      <c r="G21" s="16">
        <f>'Table de mortalité F'!AJ55</f>
        <v>8.6639336880230382E-3</v>
      </c>
      <c r="H21" s="16">
        <f>'Table de mortalité F'!AK55</f>
        <v>8.5331082893338895E-3</v>
      </c>
      <c r="I21" s="16">
        <f>'Table de mortalité F'!AL55</f>
        <v>8.4076715974806815E-3</v>
      </c>
      <c r="J21" s="16">
        <f>'Table de mortalité F'!AM55</f>
        <v>8.2882826607964567E-3</v>
      </c>
      <c r="K21" s="16">
        <f>'Table de mortalité F'!AN55</f>
        <v>8.1747331883435456E-3</v>
      </c>
      <c r="L21" s="16">
        <f>'Table de mortalité F'!AO55</f>
        <v>8.0668267102574111E-3</v>
      </c>
      <c r="M21" s="16">
        <f>'Table de mortalité F'!AP55</f>
        <v>7.9635713283661164E-3</v>
      </c>
      <c r="N21" s="16">
        <f>'Table de mortalité F'!AQ55</f>
        <v>7.8656194010272139E-3</v>
      </c>
      <c r="O21" s="16">
        <f>'Table de mortalité F'!AR55</f>
        <v>7.7720185301549897E-3</v>
      </c>
      <c r="P21" s="16">
        <f>'Table de mortalité F'!AS55</f>
        <v>7.6826403170582079E-3</v>
      </c>
      <c r="Q21" s="16">
        <f>'Table de mortalité F'!AT55</f>
        <v>7.5973630095388621E-3</v>
      </c>
      <c r="R21" s="16">
        <f>'Table de mortalité F'!AU55</f>
        <v>7.5153114890358424E-3</v>
      </c>
      <c r="S21" s="16">
        <f>'Table de mortalité F'!AV55</f>
        <v>7.4364007184009664E-3</v>
      </c>
      <c r="T21" s="16">
        <f>'Table de mortalité F'!AW55</f>
        <v>7.3598057910014367E-3</v>
      </c>
      <c r="U21" s="16">
        <f>'Table de mortalité F'!AX55</f>
        <v>7.2854717525123224E-3</v>
      </c>
      <c r="V21" s="16">
        <f>'Table de mortalité F'!AY55</f>
        <v>7.2126170349871991E-3</v>
      </c>
      <c r="W21" s="16">
        <f>'Table de mortalité F'!AZ55</f>
        <v>7.1404908646373272E-3</v>
      </c>
      <c r="X21" s="16">
        <f>'Table de mortalité F'!BA55</f>
        <v>7.0690859559909541E-3</v>
      </c>
      <c r="Y21" s="16">
        <f>'Table de mortalité F'!BB55</f>
        <v>6.9983950964310447E-3</v>
      </c>
      <c r="Z21" s="16">
        <f>'Table de mortalité F'!BC55</f>
        <v>6.9284111454667339E-3</v>
      </c>
      <c r="AA21" s="16">
        <f>'Table de mortalité F'!BD55</f>
        <v>6.8591270340120662E-3</v>
      </c>
      <c r="AB21" s="16">
        <f>'Table de mortalité F'!BE55</f>
        <v>6.7905357636719454E-3</v>
      </c>
      <c r="AC21" s="16">
        <f>'Table de mortalité F'!BF55</f>
        <v>6.7226304060352257E-3</v>
      </c>
      <c r="AD21" s="16">
        <f>'Table de mortalité F'!BG55</f>
        <v>6.6554041019748732E-3</v>
      </c>
      <c r="AE21" s="16">
        <f>'Table de mortalité F'!BH55</f>
        <v>6.588850060955124E-3</v>
      </c>
      <c r="AF21" s="16">
        <f>'Table de mortalité F'!BI55</f>
        <v>6.5229615603455728E-3</v>
      </c>
      <c r="AG21" s="16">
        <f>AF21*(1-'Table de mortalité F'!$AC55)</f>
        <v>6.4577319447421165E-3</v>
      </c>
      <c r="AH21" s="16">
        <f>AG21*(1-'Table de mortalité F'!$AC55)</f>
        <v>6.3931546252946952E-3</v>
      </c>
      <c r="AI21" s="16">
        <f>AH21*(1-'Table de mortalité F'!$AC55)</f>
        <v>6.3292230790417481E-3</v>
      </c>
      <c r="AJ21" s="16">
        <f>AI21*(1-'Table de mortalité F'!$AC55)</f>
        <v>6.2659308482513306E-3</v>
      </c>
      <c r="AK21" s="16">
        <f>AJ21*(1-'Table de mortalité F'!$AC55)</f>
        <v>6.2032715397688171E-3</v>
      </c>
      <c r="AL21" s="16">
        <f>AK21*(1-'Table de mortalité F'!$AC55)</f>
        <v>6.1412388243711289E-3</v>
      </c>
      <c r="AM21" s="16">
        <f>AL21*(1-'Table de mortalité F'!$AC55)</f>
        <v>6.0798264361274171E-3</v>
      </c>
      <c r="AN21" s="16">
        <f>AM21*(1-'Table de mortalité F'!$AC55)</f>
        <v>6.019028171766143E-3</v>
      </c>
      <c r="AO21" s="16">
        <f>AN21*(1-'Table de mortalité F'!$AC55)</f>
        <v>5.9588378900484818E-3</v>
      </c>
      <c r="AP21" s="16">
        <f>AO21*(1-'Table de mortalité F'!$AC55)</f>
        <v>5.8992495111479968E-3</v>
      </c>
      <c r="AQ21" s="16">
        <f>AP21*(1-'Table de mortalité F'!$AC55)</f>
        <v>5.8402570160365165E-3</v>
      </c>
      <c r="AR21" s="16">
        <f>AQ21*(1-'Table de mortalité F'!$AC55)</f>
        <v>5.7818544458761514E-3</v>
      </c>
      <c r="AS21" s="16">
        <f>AR21*(1-'Table de mortalité F'!$AC55)</f>
        <v>5.7240359014173901E-3</v>
      </c>
      <c r="AT21" s="16">
        <f>AS21*(1-'Table de mortalité F'!$AC55)</f>
        <v>5.6667955424032157E-3</v>
      </c>
      <c r="AU21" s="16">
        <f>AT21*(1-'Table de mortalité F'!$AC55)</f>
        <v>5.6101275869791835E-3</v>
      </c>
      <c r="AV21" s="16">
        <f>AU21*(1-'Table de mortalité F'!$AC55)</f>
        <v>5.5540263111093918E-3</v>
      </c>
      <c r="AW21" s="16">
        <f>AV21*(1-'Table de mortalité F'!$AC55)</f>
        <v>5.4984860479982975E-3</v>
      </c>
      <c r="AX21" s="16">
        <f>AW21*(1-'Table de mortalité F'!$AC55)</f>
        <v>5.4435011875183141E-3</v>
      </c>
      <c r="AY21" s="16">
        <f>AX21*(1-'Table de mortalité F'!$AC55)</f>
        <v>5.3890661756431308E-3</v>
      </c>
      <c r="AZ21" s="16">
        <f>AY21*(1-'Table de mortalité F'!$AC55)</f>
        <v>5.335175513886699E-3</v>
      </c>
      <c r="BA21" s="16">
        <f>AZ21*(1-'Table de mortalité F'!$AC55)</f>
        <v>5.2818237587478317E-3</v>
      </c>
      <c r="BB21" s="16">
        <f>BA21*(1-'Table de mortalité F'!$AC55)</f>
        <v>5.2290055211603537E-3</v>
      </c>
      <c r="BC21" s="16">
        <f>BB21*(1-'Table de mortalité F'!$AC55)</f>
        <v>5.1767154659487502E-3</v>
      </c>
      <c r="BD21" s="16">
        <f>BC21*(1-'Table de mortalité F'!$AC55)</f>
        <v>5.1249483112892624E-3</v>
      </c>
      <c r="BE21" s="16">
        <f>BD21*(1-'Table de mortalité F'!$AC55)</f>
        <v>5.0736988281763701E-3</v>
      </c>
      <c r="BF21" s="16">
        <f>BE21*(1-'Table de mortalité F'!$AC55)</f>
        <v>5.0229618398946064E-3</v>
      </c>
      <c r="BG21" s="16">
        <f>BF21*(1-'Table de mortalité F'!$AC55)</f>
        <v>4.97273222149566E-3</v>
      </c>
      <c r="BH21" s="16">
        <f>BG21*(1-'Table de mortalité F'!$AC55)</f>
        <v>4.9230048992807036E-3</v>
      </c>
      <c r="BI21" s="16">
        <f>BH21*(1-'Table de mortalité F'!$AC55)</f>
        <v>4.8737748502878965E-3</v>
      </c>
      <c r="BJ21" s="16">
        <f>BI21*(1-'Table de mortalité F'!$AC55)</f>
        <v>4.8250371017850178E-3</v>
      </c>
      <c r="BK21" s="16">
        <f>BJ21*(1-'Table de mortalité F'!$AC55)</f>
        <v>4.776786730767168E-3</v>
      </c>
      <c r="BL21" s="16">
        <f>BK21*(1-'Table de mortalité F'!$AC55)</f>
        <v>4.7290188634594964E-3</v>
      </c>
      <c r="BM21" s="16">
        <f>BL21*(1-'Table de mortalité F'!$AC55)</f>
        <v>4.6817286748249013E-3</v>
      </c>
      <c r="BN21" s="16">
        <f>BM21*(1-'Table de mortalité F'!$AC55)</f>
        <v>4.6349113880766526E-3</v>
      </c>
      <c r="BO21" s="16">
        <f>BN21*(1-'Table de mortalité F'!$AC55)</f>
        <v>4.5885622741958865E-3</v>
      </c>
      <c r="BP21" s="16">
        <f>BO21*(1-'Table de mortalité F'!$AC55)</f>
        <v>4.542676651453928E-3</v>
      </c>
      <c r="BQ21" s="16">
        <f>BP21*(1-'Table de mortalité F'!$AC55)</f>
        <v>4.4972498849393883E-3</v>
      </c>
      <c r="BR21" s="16">
        <f>BQ21*(1-'Table de mortalité F'!$AC55)</f>
        <v>4.4522773860899943E-3</v>
      </c>
      <c r="BS21" s="16">
        <f>BR21*(1-'Table de mortalité F'!$AC55)</f>
        <v>4.4077546122290945E-3</v>
      </c>
      <c r="BT21" s="16">
        <f>BS21*(1-'Table de mortalité F'!$AC55)</f>
        <v>4.3636770661068039E-3</v>
      </c>
      <c r="BU21" s="16">
        <f>BT21*(1-'Table de mortalité F'!$AC55)</f>
        <v>4.3200402954457354E-3</v>
      </c>
      <c r="BV21" s="16">
        <f>BU21*(1-'Table de mortalité F'!$AC55)</f>
        <v>4.2768398924912781E-3</v>
      </c>
      <c r="BW21" s="16">
        <f>BV21*(1-'Table de mortalité F'!$AC55)</f>
        <v>4.2340714935663656E-3</v>
      </c>
      <c r="BX21" s="16">
        <f>BW21*(1-'Table de mortalité F'!$AC55)</f>
        <v>4.1917307786307019E-3</v>
      </c>
      <c r="BY21" s="16">
        <f>BX21*(1-'Table de mortalité F'!$AC55)</f>
        <v>4.1498134708443952E-3</v>
      </c>
      <c r="BZ21" s="16">
        <f>BY21*(1-'Table de mortalité F'!$AC55)</f>
        <v>4.1083153361359511E-3</v>
      </c>
      <c r="CA21" s="16">
        <f>BZ21*(1-'Table de mortalité F'!$AC55)</f>
        <v>4.067232182774592E-3</v>
      </c>
      <c r="CB21" s="16">
        <f>CA21*(1-'Table de mortalité F'!$AC55)</f>
        <v>4.0265598609468458E-3</v>
      </c>
      <c r="CC21" s="16">
        <f>CB21*(1-'Table de mortalité F'!$AC55)</f>
        <v>3.9862942623373771E-3</v>
      </c>
      <c r="CD21" s="16">
        <f>CC21*(1-'Table de mortalité F'!$AC55)</f>
        <v>3.9464313197140029E-3</v>
      </c>
      <c r="CE21" s="16">
        <f>CD21*(1-'Table de mortalité F'!$AC55)</f>
        <v>3.9069670065168625E-3</v>
      </c>
      <c r="CF21" s="16">
        <f>CE21*(1-'Table de mortalité F'!$AC55)</f>
        <v>3.8678973364516937E-3</v>
      </c>
      <c r="CG21" s="16">
        <f>CF21*(1-'Table de mortalité F'!$AC55)</f>
        <v>3.8292183630871768E-3</v>
      </c>
      <c r="CH21" s="16">
        <f>CG21*(1-'Table de mortalité F'!$AC55)</f>
        <v>3.7909261794563049E-3</v>
      </c>
      <c r="CI21" s="16">
        <f>CH21*(1-'Table de mortalité F'!$AC55)</f>
        <v>3.7530169176617418E-3</v>
      </c>
      <c r="CJ21" s="16">
        <f>CI21*(1-'Table de mortalité F'!$AC55)</f>
        <v>3.7154867484851242E-3</v>
      </c>
      <c r="CK21" s="16">
        <f>CJ21*(1-'Table de mortalité F'!$AC55)</f>
        <v>3.6783318810002731E-3</v>
      </c>
      <c r="CL21" s="16">
        <f>CK21*(1-'Table de mortalité F'!$AC55)</f>
        <v>3.6415485621902706E-3</v>
      </c>
      <c r="CM21" s="16">
        <f>CL21*(1-'Table de mortalité F'!$AC55)</f>
        <v>3.6051330765683679E-3</v>
      </c>
      <c r="CN21" s="16">
        <f>CM21*(1-'Table de mortalité F'!$AC55)</f>
        <v>3.5690817458026844E-3</v>
      </c>
      <c r="CO21" s="16">
        <f>CN21*(1-'Table de mortalité F'!$AC55)</f>
        <v>3.5333909283446576E-3</v>
      </c>
      <c r="CP21" s="16">
        <f>CO21*(1-'Table de mortalité F'!$AC55)</f>
        <v>3.4980570190612111E-3</v>
      </c>
      <c r="CQ21" s="16">
        <f>CP21*(1-'Table de mortalité F'!$AC55)</f>
        <v>3.4630764488705989E-3</v>
      </c>
      <c r="CR21" s="16">
        <f>CQ21*(1-'Table de mortalité F'!$AC55)</f>
        <v>3.4284456843818928E-3</v>
      </c>
      <c r="CS21" s="16">
        <f>CR21*(1-'Table de mortalité F'!$AC55)</f>
        <v>3.3941612275380736E-3</v>
      </c>
      <c r="CT21" s="16">
        <f>CS21*(1-'Table de mortalité F'!$AC55)</f>
        <v>3.360219615262693E-3</v>
      </c>
      <c r="CU21" s="16">
        <f>CT21*(1-'Table de mortalité F'!$AC55)</f>
        <v>3.3266174191100661E-3</v>
      </c>
      <c r="CV21" s="16">
        <f>CU21*(1-'Table de mortalité F'!$AC55)</f>
        <v>3.2933512449189652E-3</v>
      </c>
      <c r="CW21" s="16">
        <f>CV21*(1-'Table de mortalité F'!$AC55)</f>
        <v>3.2604177324697756E-3</v>
      </c>
      <c r="CX21" s="16">
        <f>CW21*(1-'Table de mortalité F'!$AC55)</f>
        <v>3.2278135551450779E-3</v>
      </c>
      <c r="CY21" s="16">
        <f>CX21*(1-'Table de mortalité F'!$AC55)</f>
        <v>3.195535419593627E-3</v>
      </c>
      <c r="CZ21" s="16">
        <f>CY21*(1-'Table de mortalité F'!$AC55)</f>
        <v>3.1635800653976908E-3</v>
      </c>
      <c r="DA21" s="16">
        <f>CZ21*(1-'Table de mortalité F'!$AC55)</f>
        <v>3.1319442647437137E-3</v>
      </c>
      <c r="DB21" s="16">
        <f>DA21*(1-'Table de mortalité F'!$AC55)</f>
        <v>3.1006248220962766E-3</v>
      </c>
      <c r="DC21" s="16">
        <f>DB21*(1-'Table de mortalité F'!$AC55)</f>
        <v>3.0696185738753137E-3</v>
      </c>
      <c r="DD21" s="16">
        <f>DC21*(1-'Table de mortalité F'!$AC55)</f>
        <v>3.0389223881365605E-3</v>
      </c>
      <c r="DE21" s="16">
        <f>DD21*(1-'Table de mortalité F'!$AC55)</f>
        <v>3.0085331642551948E-3</v>
      </c>
      <c r="DF21" s="16">
        <f>DE21*(1-'Table de mortalité F'!$AC55)</f>
        <v>2.9784478326126428E-3</v>
      </c>
      <c r="DG21" s="16">
        <f>DF21*(1-'Table de mortalité F'!$AC55)</f>
        <v>2.9486633542865166E-3</v>
      </c>
      <c r="DH21" s="16">
        <f>DG21*(1-'Table de mortalité F'!$AC55)</f>
        <v>2.9191767207436513E-3</v>
      </c>
      <c r="DI21" s="16">
        <f>DH21*(1-'Table de mortalité F'!$AC55)</f>
        <v>2.8899849535362148E-3</v>
      </c>
      <c r="DJ21" s="16">
        <f>DI21*(1-'Table de mortalité F'!$AC55)</f>
        <v>2.8610851040008528E-3</v>
      </c>
      <c r="DK21" s="16">
        <f>DJ21*(1-'Table de mortalité F'!$AC55)</f>
        <v>2.8324742529608443E-3</v>
      </c>
    </row>
    <row r="22" spans="1:115" x14ac:dyDescent="0.2">
      <c r="A22" s="16"/>
      <c r="B22" s="16">
        <v>69</v>
      </c>
      <c r="C22" s="16"/>
      <c r="D22" s="16">
        <f>'Table de mortalité F'!AG56</f>
        <v>9.8678999999999989E-3</v>
      </c>
      <c r="E22" s="16">
        <f>'Table de mortalité F'!AH56</f>
        <v>9.7100135999999993E-3</v>
      </c>
      <c r="F22" s="16">
        <f>'Table de mortalité F'!AI56</f>
        <v>9.5585373878400003E-3</v>
      </c>
      <c r="G22" s="16">
        <f>'Table de mortalité F'!AJ56</f>
        <v>9.4142034732836166E-3</v>
      </c>
      <c r="H22" s="16">
        <f>'Table de mortalité F'!AK56</f>
        <v>9.2758146822263469E-3</v>
      </c>
      <c r="I22" s="16">
        <f>'Table de mortalité F'!AL56</f>
        <v>9.1440981137387335E-3</v>
      </c>
      <c r="J22" s="16">
        <f>'Table de mortalité F'!AM56</f>
        <v>9.0188239695805118E-3</v>
      </c>
      <c r="K22" s="16">
        <f>'Table de mortalité F'!AN56</f>
        <v>8.8988736107850908E-3</v>
      </c>
      <c r="L22" s="16">
        <f>'Table de mortalité F'!AO56</f>
        <v>8.7849680285670417E-3</v>
      </c>
      <c r="M22" s="16">
        <f>'Table de mortalité F'!AP56</f>
        <v>8.6760344250128105E-3</v>
      </c>
      <c r="N22" s="16">
        <f>'Table de mortalité F'!AQ56</f>
        <v>8.5719220119126575E-3</v>
      </c>
      <c r="O22" s="16">
        <f>'Table de mortalité F'!AR56</f>
        <v>8.4724877165744707E-3</v>
      </c>
      <c r="P22" s="16">
        <f>'Table de mortalité F'!AS56</f>
        <v>8.3767486053771788E-3</v>
      </c>
      <c r="Q22" s="16">
        <f>'Table de mortalité F'!AT56</f>
        <v>8.2846043707180302E-3</v>
      </c>
      <c r="R22" s="16">
        <f>'Table de mortalité F'!AU56</f>
        <v>8.1959591039513467E-3</v>
      </c>
      <c r="S22" s="16">
        <f>'Table de mortalité F'!AV56</f>
        <v>8.1099015333598572E-3</v>
      </c>
      <c r="T22" s="16">
        <f>'Table de mortalité F'!AW56</f>
        <v>8.0263695475662512E-3</v>
      </c>
      <c r="U22" s="16">
        <f>'Table de mortalité F'!AX56</f>
        <v>7.9453032151358318E-3</v>
      </c>
      <c r="V22" s="16">
        <f>'Table de mortalité F'!AY56</f>
        <v>7.8658501829844737E-3</v>
      </c>
      <c r="W22" s="16">
        <f>'Table de mortalité F'!AZ56</f>
        <v>7.787191681154629E-3</v>
      </c>
      <c r="X22" s="16">
        <f>'Table de mortalité F'!BA56</f>
        <v>7.7093197643430828E-3</v>
      </c>
      <c r="Y22" s="16">
        <f>'Table de mortalité F'!BB56</f>
        <v>7.6322265666996522E-3</v>
      </c>
      <c r="Z22" s="16">
        <f>'Table de mortalité F'!BC56</f>
        <v>7.5559043010326558E-3</v>
      </c>
      <c r="AA22" s="16">
        <f>'Table de mortalité F'!BD56</f>
        <v>7.4803452580223294E-3</v>
      </c>
      <c r="AB22" s="16">
        <f>'Table de mortalité F'!BE56</f>
        <v>7.4055418054421061E-3</v>
      </c>
      <c r="AC22" s="16">
        <f>'Table de mortalité F'!BF56</f>
        <v>7.3314863873876852E-3</v>
      </c>
      <c r="AD22" s="16">
        <f>'Table de mortalité F'!BG56</f>
        <v>7.2581715235138086E-3</v>
      </c>
      <c r="AE22" s="16">
        <f>'Table de mortalité F'!BH56</f>
        <v>7.1855898082786706E-3</v>
      </c>
      <c r="AF22" s="16">
        <f>'Table de mortalité F'!BI56</f>
        <v>7.1137339101958836E-3</v>
      </c>
      <c r="AG22" s="16">
        <f>AF22*(1-'Table de mortalité F'!$AC56)</f>
        <v>7.0425965710939247E-3</v>
      </c>
      <c r="AH22" s="16">
        <f>AG22*(1-'Table de mortalité F'!$AC56)</f>
        <v>6.9721706053829857E-3</v>
      </c>
      <c r="AI22" s="16">
        <f>AH22*(1-'Table de mortalité F'!$AC56)</f>
        <v>6.9024488993291557E-3</v>
      </c>
      <c r="AJ22" s="16">
        <f>AI22*(1-'Table de mortalité F'!$AC56)</f>
        <v>6.8334244103358636E-3</v>
      </c>
      <c r="AK22" s="16">
        <f>AJ22*(1-'Table de mortalité F'!$AC56)</f>
        <v>6.7650901662325048E-3</v>
      </c>
      <c r="AL22" s="16">
        <f>AK22*(1-'Table de mortalité F'!$AC56)</f>
        <v>6.6974392645701795E-3</v>
      </c>
      <c r="AM22" s="16">
        <f>AL22*(1-'Table de mortalité F'!$AC56)</f>
        <v>6.6304648719244779E-3</v>
      </c>
      <c r="AN22" s="16">
        <f>AM22*(1-'Table de mortalité F'!$AC56)</f>
        <v>6.5641602232052332E-3</v>
      </c>
      <c r="AO22" s="16">
        <f>AN22*(1-'Table de mortalité F'!$AC56)</f>
        <v>6.4985186209731809E-3</v>
      </c>
      <c r="AP22" s="16">
        <f>AO22*(1-'Table de mortalité F'!$AC56)</f>
        <v>6.4335334347634492E-3</v>
      </c>
      <c r="AQ22" s="16">
        <f>AP22*(1-'Table de mortalité F'!$AC56)</f>
        <v>6.3691981004158149E-3</v>
      </c>
      <c r="AR22" s="16">
        <f>AQ22*(1-'Table de mortalité F'!$AC56)</f>
        <v>6.3055061194116566E-3</v>
      </c>
      <c r="AS22" s="16">
        <f>AR22*(1-'Table de mortalité F'!$AC56)</f>
        <v>6.2424510582175397E-3</v>
      </c>
      <c r="AT22" s="16">
        <f>AS22*(1-'Table de mortalité F'!$AC56)</f>
        <v>6.1800265476353641E-3</v>
      </c>
      <c r="AU22" s="16">
        <f>AT22*(1-'Table de mortalité F'!$AC56)</f>
        <v>6.1182262821590106E-3</v>
      </c>
      <c r="AV22" s="16">
        <f>AU22*(1-'Table de mortalité F'!$AC56)</f>
        <v>6.0570440193374207E-3</v>
      </c>
      <c r="AW22" s="16">
        <f>AV22*(1-'Table de mortalité F'!$AC56)</f>
        <v>5.9964735791440465E-3</v>
      </c>
      <c r="AX22" s="16">
        <f>AW22*(1-'Table de mortalité F'!$AC56)</f>
        <v>5.9365088433526057E-3</v>
      </c>
      <c r="AY22" s="16">
        <f>AX22*(1-'Table de mortalité F'!$AC56)</f>
        <v>5.87714375491908E-3</v>
      </c>
      <c r="AZ22" s="16">
        <f>AY22*(1-'Table de mortalité F'!$AC56)</f>
        <v>5.8183723173698895E-3</v>
      </c>
      <c r="BA22" s="16">
        <f>AZ22*(1-'Table de mortalité F'!$AC56)</f>
        <v>5.7601885941961908E-3</v>
      </c>
      <c r="BB22" s="16">
        <f>BA22*(1-'Table de mortalité F'!$AC56)</f>
        <v>5.7025867082542286E-3</v>
      </c>
      <c r="BC22" s="16">
        <f>BB22*(1-'Table de mortalité F'!$AC56)</f>
        <v>5.6455608411716861E-3</v>
      </c>
      <c r="BD22" s="16">
        <f>BC22*(1-'Table de mortalité F'!$AC56)</f>
        <v>5.5891052327599689E-3</v>
      </c>
      <c r="BE22" s="16">
        <f>BD22*(1-'Table de mortalité F'!$AC56)</f>
        <v>5.5332141804323694E-3</v>
      </c>
      <c r="BF22" s="16">
        <f>BE22*(1-'Table de mortalité F'!$AC56)</f>
        <v>5.477882038628046E-3</v>
      </c>
      <c r="BG22" s="16">
        <f>BF22*(1-'Table de mortalité F'!$AC56)</f>
        <v>5.4231032182417652E-3</v>
      </c>
      <c r="BH22" s="16">
        <f>BG22*(1-'Table de mortalité F'!$AC56)</f>
        <v>5.3688721860593478E-3</v>
      </c>
      <c r="BI22" s="16">
        <f>BH22*(1-'Table de mortalité F'!$AC56)</f>
        <v>5.3151834641987543E-3</v>
      </c>
      <c r="BJ22" s="16">
        <f>BI22*(1-'Table de mortalité F'!$AC56)</f>
        <v>5.2620316295567664E-3</v>
      </c>
      <c r="BK22" s="16">
        <f>BJ22*(1-'Table de mortalité F'!$AC56)</f>
        <v>5.2094113132611988E-3</v>
      </c>
      <c r="BL22" s="16">
        <f>BK22*(1-'Table de mortalité F'!$AC56)</f>
        <v>5.1573172001285871E-3</v>
      </c>
      <c r="BM22" s="16">
        <f>BL22*(1-'Table de mortalité F'!$AC56)</f>
        <v>5.1057440281273014E-3</v>
      </c>
      <c r="BN22" s="16">
        <f>BM22*(1-'Table de mortalité F'!$AC56)</f>
        <v>5.054686587846028E-3</v>
      </c>
      <c r="BO22" s="16">
        <f>BN22*(1-'Table de mortalité F'!$AC56)</f>
        <v>5.0041397219675677E-3</v>
      </c>
      <c r="BP22" s="16">
        <f>BO22*(1-'Table de mortalité F'!$AC56)</f>
        <v>4.9540983247478923E-3</v>
      </c>
      <c r="BQ22" s="16">
        <f>BP22*(1-'Table de mortalité F'!$AC56)</f>
        <v>4.9045573415004134E-3</v>
      </c>
      <c r="BR22" s="16">
        <f>BQ22*(1-'Table de mortalité F'!$AC56)</f>
        <v>4.8555117680854094E-3</v>
      </c>
      <c r="BS22" s="16">
        <f>BR22*(1-'Table de mortalité F'!$AC56)</f>
        <v>4.8069566504045551E-3</v>
      </c>
      <c r="BT22" s="16">
        <f>BS22*(1-'Table de mortalité F'!$AC56)</f>
        <v>4.7588870839005096E-3</v>
      </c>
      <c r="BU22" s="16">
        <f>BT22*(1-'Table de mortalité F'!$AC56)</f>
        <v>4.7112982130615043E-3</v>
      </c>
      <c r="BV22" s="16">
        <f>BU22*(1-'Table de mortalité F'!$AC56)</f>
        <v>4.6641852309308894E-3</v>
      </c>
      <c r="BW22" s="16">
        <f>BV22*(1-'Table de mortalité F'!$AC56)</f>
        <v>4.6175433786215803E-3</v>
      </c>
      <c r="BX22" s="16">
        <f>BW22*(1-'Table de mortalité F'!$AC56)</f>
        <v>4.5713679448353643E-3</v>
      </c>
      <c r="BY22" s="16">
        <f>BX22*(1-'Table de mortalité F'!$AC56)</f>
        <v>4.5256542653870106E-3</v>
      </c>
      <c r="BZ22" s="16">
        <f>BY22*(1-'Table de mortalité F'!$AC56)</f>
        <v>4.4803977227331404E-3</v>
      </c>
      <c r="CA22" s="16">
        <f>BZ22*(1-'Table de mortalité F'!$AC56)</f>
        <v>4.4355937455058088E-3</v>
      </c>
      <c r="CB22" s="16">
        <f>CA22*(1-'Table de mortalité F'!$AC56)</f>
        <v>4.3912378080507505E-3</v>
      </c>
      <c r="CC22" s="16">
        <f>CB22*(1-'Table de mortalité F'!$AC56)</f>
        <v>4.3473254299702434E-3</v>
      </c>
      <c r="CD22" s="16">
        <f>CC22*(1-'Table de mortalité F'!$AC56)</f>
        <v>4.303852175670541E-3</v>
      </c>
      <c r="CE22" s="16">
        <f>CD22*(1-'Table de mortalité F'!$AC56)</f>
        <v>4.2608136539138359E-3</v>
      </c>
      <c r="CF22" s="16">
        <f>CE22*(1-'Table de mortalité F'!$AC56)</f>
        <v>4.2182055173746978E-3</v>
      </c>
      <c r="CG22" s="16">
        <f>CF22*(1-'Table de mortalité F'!$AC56)</f>
        <v>4.1760234622009512E-3</v>
      </c>
      <c r="CH22" s="16">
        <f>CG22*(1-'Table de mortalité F'!$AC56)</f>
        <v>4.1342632275789418E-3</v>
      </c>
      <c r="CI22" s="16">
        <f>CH22*(1-'Table de mortalité F'!$AC56)</f>
        <v>4.0929205953031522E-3</v>
      </c>
      <c r="CJ22" s="16">
        <f>CI22*(1-'Table de mortalité F'!$AC56)</f>
        <v>4.0519913893501203E-3</v>
      </c>
      <c r="CK22" s="16">
        <f>CJ22*(1-'Table de mortalité F'!$AC56)</f>
        <v>4.0114714754566193E-3</v>
      </c>
      <c r="CL22" s="16">
        <f>CK22*(1-'Table de mortalité F'!$AC56)</f>
        <v>3.9713567607020531E-3</v>
      </c>
      <c r="CM22" s="16">
        <f>CL22*(1-'Table de mortalité F'!$AC56)</f>
        <v>3.9316431930950324E-3</v>
      </c>
      <c r="CN22" s="16">
        <f>CM22*(1-'Table de mortalité F'!$AC56)</f>
        <v>3.8923267611640821E-3</v>
      </c>
      <c r="CO22" s="16">
        <f>CN22*(1-'Table de mortalité F'!$AC56)</f>
        <v>3.8534034935524411E-3</v>
      </c>
      <c r="CP22" s="16">
        <f>CO22*(1-'Table de mortalité F'!$AC56)</f>
        <v>3.8148694586169168E-3</v>
      </c>
      <c r="CQ22" s="16">
        <f>CP22*(1-'Table de mortalité F'!$AC56)</f>
        <v>3.7767207640307474E-3</v>
      </c>
      <c r="CR22" s="16">
        <f>CQ22*(1-'Table de mortalité F'!$AC56)</f>
        <v>3.73895355639044E-3</v>
      </c>
      <c r="CS22" s="16">
        <f>CR22*(1-'Table de mortalité F'!$AC56)</f>
        <v>3.7015640208265354E-3</v>
      </c>
      <c r="CT22" s="16">
        <f>CS22*(1-'Table de mortalité F'!$AC56)</f>
        <v>3.6645483806182701E-3</v>
      </c>
      <c r="CU22" s="16">
        <f>CT22*(1-'Table de mortalité F'!$AC56)</f>
        <v>3.6279028968120874E-3</v>
      </c>
      <c r="CV22" s="16">
        <f>CU22*(1-'Table de mortalité F'!$AC56)</f>
        <v>3.5916238678439663E-3</v>
      </c>
      <c r="CW22" s="16">
        <f>CV22*(1-'Table de mortalité F'!$AC56)</f>
        <v>3.5557076291655265E-3</v>
      </c>
      <c r="CX22" s="16">
        <f>CW22*(1-'Table de mortalité F'!$AC56)</f>
        <v>3.5201505528738714E-3</v>
      </c>
      <c r="CY22" s="16">
        <f>CX22*(1-'Table de mortalité F'!$AC56)</f>
        <v>3.4849490473451328E-3</v>
      </c>
      <c r="CZ22" s="16">
        <f>CY22*(1-'Table de mortalité F'!$AC56)</f>
        <v>3.4500995568716815E-3</v>
      </c>
      <c r="DA22" s="16">
        <f>CZ22*(1-'Table de mortalité F'!$AC56)</f>
        <v>3.4155985613029648E-3</v>
      </c>
      <c r="DB22" s="16">
        <f>DA22*(1-'Table de mortalité F'!$AC56)</f>
        <v>3.3814425756899351E-3</v>
      </c>
      <c r="DC22" s="16">
        <f>DB22*(1-'Table de mortalité F'!$AC56)</f>
        <v>3.3476281499330357E-3</v>
      </c>
      <c r="DD22" s="16">
        <f>DC22*(1-'Table de mortalité F'!$AC56)</f>
        <v>3.3141518684337051E-3</v>
      </c>
      <c r="DE22" s="16">
        <f>DD22*(1-'Table de mortalité F'!$AC56)</f>
        <v>3.2810103497493679E-3</v>
      </c>
      <c r="DF22" s="16">
        <f>DE22*(1-'Table de mortalité F'!$AC56)</f>
        <v>3.2482002462518741E-3</v>
      </c>
      <c r="DG22" s="16">
        <f>DF22*(1-'Table de mortalité F'!$AC56)</f>
        <v>3.2157182437893552E-3</v>
      </c>
      <c r="DH22" s="16">
        <f>DG22*(1-'Table de mortalité F'!$AC56)</f>
        <v>3.1835610613514618E-3</v>
      </c>
      <c r="DI22" s="16">
        <f>DH22*(1-'Table de mortalité F'!$AC56)</f>
        <v>3.1517254507379472E-3</v>
      </c>
      <c r="DJ22" s="16">
        <f>DI22*(1-'Table de mortalité F'!$AC56)</f>
        <v>3.1202081962305676E-3</v>
      </c>
      <c r="DK22" s="16">
        <f>DJ22*(1-'Table de mortalité F'!$AC56)</f>
        <v>3.089006114268262E-3</v>
      </c>
    </row>
    <row r="23" spans="1:115" x14ac:dyDescent="0.2">
      <c r="A23" s="16"/>
      <c r="B23" s="16">
        <v>70</v>
      </c>
      <c r="C23" s="16"/>
      <c r="D23" s="16">
        <f>'Table de mortalité F'!AG57</f>
        <v>1.0714000000000001E-2</v>
      </c>
      <c r="E23" s="16">
        <f>'Table de mortalité F'!AH57</f>
        <v>1.0549004400000001E-2</v>
      </c>
      <c r="F23" s="16">
        <f>'Table de mortalité F'!AI57</f>
        <v>1.0391824234440001E-2</v>
      </c>
      <c r="G23" s="16">
        <f>'Table de mortalité F'!AJ57</f>
        <v>1.0242181965464066E-2</v>
      </c>
      <c r="H23" s="16">
        <f>'Table de mortalité F'!AK57</f>
        <v>1.0099815636144115E-2</v>
      </c>
      <c r="I23" s="16">
        <f>'Table de mortalité F'!AL57</f>
        <v>9.964478106619783E-3</v>
      </c>
      <c r="J23" s="16">
        <f>'Table de mortalité F'!AM57</f>
        <v>9.8349398912337266E-3</v>
      </c>
      <c r="K23" s="16">
        <f>'Table de mortalité F'!AN57</f>
        <v>9.7110196486041821E-3</v>
      </c>
      <c r="L23" s="16">
        <f>'Table de mortalité F'!AO57</f>
        <v>9.5925452088912108E-3</v>
      </c>
      <c r="M23" s="16">
        <f>'Table de mortalité F'!AP57</f>
        <v>9.4793531754262944E-3</v>
      </c>
      <c r="N23" s="16">
        <f>'Table de mortalité F'!AQ57</f>
        <v>9.370340613908892E-3</v>
      </c>
      <c r="O23" s="16">
        <f>'Table de mortalité F'!AR57</f>
        <v>9.265392799033113E-3</v>
      </c>
      <c r="P23" s="16">
        <f>'Table de mortalité F'!AS57</f>
        <v>9.1644000175236523E-3</v>
      </c>
      <c r="Q23" s="16">
        <f>'Table de mortalité F'!AT57</f>
        <v>9.0663409373361488E-3</v>
      </c>
      <c r="R23" s="16">
        <f>'Table de mortalité F'!AU57</f>
        <v>8.9711443574941197E-3</v>
      </c>
      <c r="S23" s="16">
        <f>'Table de mortalité F'!AV57</f>
        <v>8.87874157061193E-3</v>
      </c>
      <c r="T23" s="16">
        <f>'Table de mortalité F'!AW57</f>
        <v>8.7881784065916881E-3</v>
      </c>
      <c r="U23" s="16">
        <f>'Table de mortalité F'!AX57</f>
        <v>8.6994178046851112E-3</v>
      </c>
      <c r="V23" s="16">
        <f>'Table de mortalité F'!AY57</f>
        <v>8.6124236266382596E-3</v>
      </c>
      <c r="W23" s="16">
        <f>'Table de mortalité F'!AZ57</f>
        <v>8.5262993903718765E-3</v>
      </c>
      <c r="X23" s="16">
        <f>'Table de mortalité F'!BA57</f>
        <v>8.4410363964681576E-3</v>
      </c>
      <c r="Y23" s="16">
        <f>'Table de mortalité F'!BB57</f>
        <v>8.3566260325034763E-3</v>
      </c>
      <c r="Z23" s="16">
        <f>'Table de mortalité F'!BC57</f>
        <v>8.273059772178442E-3</v>
      </c>
      <c r="AA23" s="16">
        <f>'Table de mortalité F'!BD57</f>
        <v>8.1903291744566571E-3</v>
      </c>
      <c r="AB23" s="16">
        <f>'Table de mortalité F'!BE57</f>
        <v>8.1084258827120899E-3</v>
      </c>
      <c r="AC23" s="16">
        <f>'Table de mortalité F'!BF57</f>
        <v>8.0273416238849683E-3</v>
      </c>
      <c r="AD23" s="16">
        <f>'Table de mortalité F'!BG57</f>
        <v>7.9470682076461189E-3</v>
      </c>
      <c r="AE23" s="16">
        <f>'Table de mortalité F'!BH57</f>
        <v>7.8675975255696577E-3</v>
      </c>
      <c r="AF23" s="16">
        <f>'Table de mortalité F'!BI57</f>
        <v>7.7889215503139609E-3</v>
      </c>
      <c r="AG23" s="16">
        <f>AF23*(1-'Table de mortalité F'!$AC57)</f>
        <v>7.711032334810821E-3</v>
      </c>
      <c r="AH23" s="16">
        <f>AG23*(1-'Table de mortalité F'!$AC57)</f>
        <v>7.6339220114627132E-3</v>
      </c>
      <c r="AI23" s="16">
        <f>AH23*(1-'Table de mortalité F'!$AC57)</f>
        <v>7.5575827913480862E-3</v>
      </c>
      <c r="AJ23" s="16">
        <f>AI23*(1-'Table de mortalité F'!$AC57)</f>
        <v>7.4820069634346049E-3</v>
      </c>
      <c r="AK23" s="16">
        <f>AJ23*(1-'Table de mortalité F'!$AC57)</f>
        <v>7.4071868938002591E-3</v>
      </c>
      <c r="AL23" s="16">
        <f>AK23*(1-'Table de mortalité F'!$AC57)</f>
        <v>7.3331150248622566E-3</v>
      </c>
      <c r="AM23" s="16">
        <f>AL23*(1-'Table de mortalité F'!$AC57)</f>
        <v>7.2597838746136338E-3</v>
      </c>
      <c r="AN23" s="16">
        <f>AM23*(1-'Table de mortalité F'!$AC57)</f>
        <v>7.1871860358674973E-3</v>
      </c>
      <c r="AO23" s="16">
        <f>AN23*(1-'Table de mortalité F'!$AC57)</f>
        <v>7.1153141755088221E-3</v>
      </c>
      <c r="AP23" s="16">
        <f>AO23*(1-'Table de mortalité F'!$AC57)</f>
        <v>7.0441610337537335E-3</v>
      </c>
      <c r="AQ23" s="16">
        <f>AP23*(1-'Table de mortalité F'!$AC57)</f>
        <v>6.973719423416196E-3</v>
      </c>
      <c r="AR23" s="16">
        <f>AQ23*(1-'Table de mortalité F'!$AC57)</f>
        <v>6.9039822291820339E-3</v>
      </c>
      <c r="AS23" s="16">
        <f>AR23*(1-'Table de mortalité F'!$AC57)</f>
        <v>6.8349424068902135E-3</v>
      </c>
      <c r="AT23" s="16">
        <f>AS23*(1-'Table de mortalité F'!$AC57)</f>
        <v>6.7665929828213114E-3</v>
      </c>
      <c r="AU23" s="16">
        <f>AT23*(1-'Table de mortalité F'!$AC57)</f>
        <v>6.6989270529930981E-3</v>
      </c>
      <c r="AV23" s="16">
        <f>AU23*(1-'Table de mortalité F'!$AC57)</f>
        <v>6.6319377824631673E-3</v>
      </c>
      <c r="AW23" s="16">
        <f>AV23*(1-'Table de mortalité F'!$AC57)</f>
        <v>6.5656184046385358E-3</v>
      </c>
      <c r="AX23" s="16">
        <f>AW23*(1-'Table de mortalité F'!$AC57)</f>
        <v>6.4999622205921502E-3</v>
      </c>
      <c r="AY23" s="16">
        <f>AX23*(1-'Table de mortalité F'!$AC57)</f>
        <v>6.4349625983862284E-3</v>
      </c>
      <c r="AZ23" s="16">
        <f>AY23*(1-'Table de mortalité F'!$AC57)</f>
        <v>6.3706129724023664E-3</v>
      </c>
      <c r="BA23" s="16">
        <f>AZ23*(1-'Table de mortalité F'!$AC57)</f>
        <v>6.306906842678343E-3</v>
      </c>
      <c r="BB23" s="16">
        <f>BA23*(1-'Table de mortalité F'!$AC57)</f>
        <v>6.2438377742515599E-3</v>
      </c>
      <c r="BC23" s="16">
        <f>BB23*(1-'Table de mortalité F'!$AC57)</f>
        <v>6.1813993965090441E-3</v>
      </c>
      <c r="BD23" s="16">
        <f>BC23*(1-'Table de mortalité F'!$AC57)</f>
        <v>6.1195854025439533E-3</v>
      </c>
      <c r="BE23" s="16">
        <f>BD23*(1-'Table de mortalité F'!$AC57)</f>
        <v>6.0583895485185136E-3</v>
      </c>
      <c r="BF23" s="16">
        <f>BE23*(1-'Table de mortalité F'!$AC57)</f>
        <v>5.9978056530333281E-3</v>
      </c>
      <c r="BG23" s="16">
        <f>BF23*(1-'Table de mortalité F'!$AC57)</f>
        <v>5.9378275965029951E-3</v>
      </c>
      <c r="BH23" s="16">
        <f>BG23*(1-'Table de mortalité F'!$AC57)</f>
        <v>5.8784493205379651E-3</v>
      </c>
      <c r="BI23" s="16">
        <f>BH23*(1-'Table de mortalité F'!$AC57)</f>
        <v>5.8196648273325857E-3</v>
      </c>
      <c r="BJ23" s="16">
        <f>BI23*(1-'Table de mortalité F'!$AC57)</f>
        <v>5.7614681790592601E-3</v>
      </c>
      <c r="BK23" s="16">
        <f>BJ23*(1-'Table de mortalité F'!$AC57)</f>
        <v>5.7038534972686673E-3</v>
      </c>
      <c r="BL23" s="16">
        <f>BK23*(1-'Table de mortalité F'!$AC57)</f>
        <v>5.6468149622959807E-3</v>
      </c>
      <c r="BM23" s="16">
        <f>BL23*(1-'Table de mortalité F'!$AC57)</f>
        <v>5.5903468126730213E-3</v>
      </c>
      <c r="BN23" s="16">
        <f>BM23*(1-'Table de mortalité F'!$AC57)</f>
        <v>5.5344433445462908E-3</v>
      </c>
      <c r="BO23" s="16">
        <f>BN23*(1-'Table de mortalité F'!$AC57)</f>
        <v>5.4790989111008276E-3</v>
      </c>
      <c r="BP23" s="16">
        <f>BO23*(1-'Table de mortalité F'!$AC57)</f>
        <v>5.4243079219898193E-3</v>
      </c>
      <c r="BQ23" s="16">
        <f>BP23*(1-'Table de mortalité F'!$AC57)</f>
        <v>5.3700648427699215E-3</v>
      </c>
      <c r="BR23" s="16">
        <f>BQ23*(1-'Table de mortalité F'!$AC57)</f>
        <v>5.3163641943422225E-3</v>
      </c>
      <c r="BS23" s="16">
        <f>BR23*(1-'Table de mortalité F'!$AC57)</f>
        <v>5.2632005523988003E-3</v>
      </c>
      <c r="BT23" s="16">
        <f>BS23*(1-'Table de mortalité F'!$AC57)</f>
        <v>5.2105685468748124E-3</v>
      </c>
      <c r="BU23" s="16">
        <f>BT23*(1-'Table de mortalité F'!$AC57)</f>
        <v>5.1584628614060645E-3</v>
      </c>
      <c r="BV23" s="16">
        <f>BU23*(1-'Table de mortalité F'!$AC57)</f>
        <v>5.106878232792004E-3</v>
      </c>
      <c r="BW23" s="16">
        <f>BV23*(1-'Table de mortalité F'!$AC57)</f>
        <v>5.0558094504640841E-3</v>
      </c>
      <c r="BX23" s="16">
        <f>BW23*(1-'Table de mortalité F'!$AC57)</f>
        <v>5.005251355959443E-3</v>
      </c>
      <c r="BY23" s="16">
        <f>BX23*(1-'Table de mortalité F'!$AC57)</f>
        <v>4.9551988423998487E-3</v>
      </c>
      <c r="BZ23" s="16">
        <f>BY23*(1-'Table de mortalité F'!$AC57)</f>
        <v>4.9056468539758506E-3</v>
      </c>
      <c r="CA23" s="16">
        <f>BZ23*(1-'Table de mortalité F'!$AC57)</f>
        <v>4.8565903854360919E-3</v>
      </c>
      <c r="CB23" s="16">
        <f>CA23*(1-'Table de mortalité F'!$AC57)</f>
        <v>4.8080244815817312E-3</v>
      </c>
      <c r="CC23" s="16">
        <f>CB23*(1-'Table de mortalité F'!$AC57)</f>
        <v>4.7599442367659136E-3</v>
      </c>
      <c r="CD23" s="16">
        <f>CC23*(1-'Table de mortalité F'!$AC57)</f>
        <v>4.712344794398254E-3</v>
      </c>
      <c r="CE23" s="16">
        <f>CD23*(1-'Table de mortalité F'!$AC57)</f>
        <v>4.6652213464542713E-3</v>
      </c>
      <c r="CF23" s="16">
        <f>CE23*(1-'Table de mortalité F'!$AC57)</f>
        <v>4.6185691329897289E-3</v>
      </c>
      <c r="CG23" s="16">
        <f>CF23*(1-'Table de mortalité F'!$AC57)</f>
        <v>4.5723834416598313E-3</v>
      </c>
      <c r="CH23" s="16">
        <f>CG23*(1-'Table de mortalité F'!$AC57)</f>
        <v>4.5266596072432328E-3</v>
      </c>
      <c r="CI23" s="16">
        <f>CH23*(1-'Table de mortalité F'!$AC57)</f>
        <v>4.4813930111708006E-3</v>
      </c>
      <c r="CJ23" s="16">
        <f>CI23*(1-'Table de mortalité F'!$AC57)</f>
        <v>4.4365790810590921E-3</v>
      </c>
      <c r="CK23" s="16">
        <f>CJ23*(1-'Table de mortalité F'!$AC57)</f>
        <v>4.3922132902485013E-3</v>
      </c>
      <c r="CL23" s="16">
        <f>CK23*(1-'Table de mortalité F'!$AC57)</f>
        <v>4.3482911573460162E-3</v>
      </c>
      <c r="CM23" s="16">
        <f>CL23*(1-'Table de mortalité F'!$AC57)</f>
        <v>4.3048082457725562E-3</v>
      </c>
      <c r="CN23" s="16">
        <f>CM23*(1-'Table de mortalité F'!$AC57)</f>
        <v>4.2617601633148303E-3</v>
      </c>
      <c r="CO23" s="16">
        <f>CN23*(1-'Table de mortalité F'!$AC57)</f>
        <v>4.2191425616816816E-3</v>
      </c>
      <c r="CP23" s="16">
        <f>CO23*(1-'Table de mortalité F'!$AC57)</f>
        <v>4.176951136064865E-3</v>
      </c>
      <c r="CQ23" s="16">
        <f>CP23*(1-'Table de mortalité F'!$AC57)</f>
        <v>4.1351816247042162E-3</v>
      </c>
      <c r="CR23" s="16">
        <f>CQ23*(1-'Table de mortalité F'!$AC57)</f>
        <v>4.0938298084571738E-3</v>
      </c>
      <c r="CS23" s="16">
        <f>CR23*(1-'Table de mortalité F'!$AC57)</f>
        <v>4.0528915103726021E-3</v>
      </c>
      <c r="CT23" s="16">
        <f>CS23*(1-'Table de mortalité F'!$AC57)</f>
        <v>4.0123625952688761E-3</v>
      </c>
      <c r="CU23" s="16">
        <f>CT23*(1-'Table de mortalité F'!$AC57)</f>
        <v>3.9722389693161875E-3</v>
      </c>
      <c r="CV23" s="16">
        <f>CU23*(1-'Table de mortalité F'!$AC57)</f>
        <v>3.9325165796230254E-3</v>
      </c>
      <c r="CW23" s="16">
        <f>CV23*(1-'Table de mortalité F'!$AC57)</f>
        <v>3.8931914138267952E-3</v>
      </c>
      <c r="CX23" s="16">
        <f>CW23*(1-'Table de mortalité F'!$AC57)</f>
        <v>3.8542594996885272E-3</v>
      </c>
      <c r="CY23" s="16">
        <f>CX23*(1-'Table de mortalité F'!$AC57)</f>
        <v>3.8157169046916417E-3</v>
      </c>
      <c r="CZ23" s="16">
        <f>CY23*(1-'Table de mortalité F'!$AC57)</f>
        <v>3.7775597356447255E-3</v>
      </c>
      <c r="DA23" s="16">
        <f>CZ23*(1-'Table de mortalité F'!$AC57)</f>
        <v>3.7397841382882783E-3</v>
      </c>
      <c r="DB23" s="16">
        <f>DA23*(1-'Table de mortalité F'!$AC57)</f>
        <v>3.7023862969053955E-3</v>
      </c>
      <c r="DC23" s="16">
        <f>DB23*(1-'Table de mortalité F'!$AC57)</f>
        <v>3.6653624339363414E-3</v>
      </c>
      <c r="DD23" s="16">
        <f>DC23*(1-'Table de mortalité F'!$AC57)</f>
        <v>3.628708809596978E-3</v>
      </c>
      <c r="DE23" s="16">
        <f>DD23*(1-'Table de mortalité F'!$AC57)</f>
        <v>3.5924217215010084E-3</v>
      </c>
      <c r="DF23" s="16">
        <f>DE23*(1-'Table de mortalité F'!$AC57)</f>
        <v>3.5564975042859984E-3</v>
      </c>
      <c r="DG23" s="16">
        <f>DF23*(1-'Table de mortalité F'!$AC57)</f>
        <v>3.5209325292431385E-3</v>
      </c>
      <c r="DH23" s="16">
        <f>DG23*(1-'Table de mortalité F'!$AC57)</f>
        <v>3.4857232039507071E-3</v>
      </c>
      <c r="DI23" s="16">
        <f>DH23*(1-'Table de mortalité F'!$AC57)</f>
        <v>3.4508659719112E-3</v>
      </c>
      <c r="DJ23" s="16">
        <f>DI23*(1-'Table de mortalité F'!$AC57)</f>
        <v>3.4163573121920878E-3</v>
      </c>
      <c r="DK23" s="16">
        <f>DJ23*(1-'Table de mortalité F'!$AC57)</f>
        <v>3.382193739070167E-3</v>
      </c>
    </row>
    <row r="24" spans="1:115" x14ac:dyDescent="0.2">
      <c r="A24" s="16"/>
      <c r="B24" s="16">
        <v>71</v>
      </c>
      <c r="C24" s="16"/>
      <c r="D24" s="16">
        <f>'Table de mortalité F'!AG58</f>
        <v>1.1759E-2</v>
      </c>
      <c r="E24" s="16">
        <f>'Table de mortalité F'!AH58</f>
        <v>1.15837909E-2</v>
      </c>
      <c r="F24" s="16">
        <f>'Table de mortalité F'!AI58</f>
        <v>1.1418142690130001E-2</v>
      </c>
      <c r="G24" s="16">
        <f>'Table de mortalité F'!AJ58</f>
        <v>1.1261714135275219E-2</v>
      </c>
      <c r="H24" s="16">
        <f>'Table de mortalité F'!AK58</f>
        <v>1.1113059508689587E-2</v>
      </c>
      <c r="I24" s="16">
        <f>'Table de mortalité F'!AL58</f>
        <v>1.0970812346978359E-2</v>
      </c>
      <c r="J24" s="16">
        <f>'Table de mortalité F'!AM58</f>
        <v>1.0835871355110526E-2</v>
      </c>
      <c r="K24" s="16">
        <f>'Table de mortalité F'!AN58</f>
        <v>1.070692448598471E-2</v>
      </c>
      <c r="L24" s="16">
        <f>'Table de mortalité F'!AO58</f>
        <v>1.0582724161947287E-2</v>
      </c>
      <c r="M24" s="16">
        <f>'Table de mortalité F'!AP58</f>
        <v>1.0463139378917283E-2</v>
      </c>
      <c r="N24" s="16">
        <f>'Table de mortalité F'!AQ58</f>
        <v>1.0348044845749192E-2</v>
      </c>
      <c r="O24" s="16">
        <f>'Table de mortalité F'!AR58</f>
        <v>1.02362859614151E-2</v>
      </c>
      <c r="P24" s="16">
        <f>'Table de mortalité F'!AS58</f>
        <v>1.0127781330224099E-2</v>
      </c>
      <c r="Q24" s="16">
        <f>'Table de mortalité F'!AT58</f>
        <v>1.0022452404389768E-2</v>
      </c>
      <c r="R24" s="16">
        <f>'Table de mortalité F'!AU58</f>
        <v>9.9192211446245526E-3</v>
      </c>
      <c r="S24" s="16">
        <f>'Table de mortalité F'!AV58</f>
        <v>9.8180450889493818E-3</v>
      </c>
      <c r="T24" s="16">
        <f>'Table de mortalité F'!AW58</f>
        <v>9.7188828335509937E-3</v>
      </c>
      <c r="U24" s="16">
        <f>'Table de mortalité F'!AX58</f>
        <v>9.6216940052154844E-3</v>
      </c>
      <c r="V24" s="16">
        <f>'Table de mortalité F'!AY58</f>
        <v>9.5254770651633288E-3</v>
      </c>
      <c r="W24" s="16">
        <f>'Table de mortalité F'!AZ58</f>
        <v>9.4302222945116948E-3</v>
      </c>
      <c r="X24" s="16">
        <f>'Table de mortalité F'!BA58</f>
        <v>9.3359200715665783E-3</v>
      </c>
      <c r="Y24" s="16">
        <f>'Table de mortalité F'!BB58</f>
        <v>9.2425608708509126E-3</v>
      </c>
      <c r="Z24" s="16">
        <f>'Table de mortalité F'!BC58</f>
        <v>9.1501352621424035E-3</v>
      </c>
      <c r="AA24" s="16">
        <f>'Table de mortalité F'!BD58</f>
        <v>9.0586339095209793E-3</v>
      </c>
      <c r="AB24" s="16">
        <f>'Table de mortalité F'!BE58</f>
        <v>8.9680475704257689E-3</v>
      </c>
      <c r="AC24" s="16">
        <f>'Table de mortalité F'!BF58</f>
        <v>8.8783670947215117E-3</v>
      </c>
      <c r="AD24" s="16">
        <f>'Table de mortalité F'!BG58</f>
        <v>8.789583423774297E-3</v>
      </c>
      <c r="AE24" s="16">
        <f>'Table de mortalité F'!BH58</f>
        <v>8.7016875895365546E-3</v>
      </c>
      <c r="AF24" s="16">
        <f>'Table de mortalité F'!BI58</f>
        <v>8.6146707136411892E-3</v>
      </c>
      <c r="AG24" s="16">
        <f>AF24*(1-'Table de mortalité F'!$AC58)</f>
        <v>8.5285240065047768E-3</v>
      </c>
      <c r="AH24" s="16">
        <f>AG24*(1-'Table de mortalité F'!$AC58)</f>
        <v>8.4432387664397281E-3</v>
      </c>
      <c r="AI24" s="16">
        <f>AH24*(1-'Table de mortalité F'!$AC58)</f>
        <v>8.3588063787753304E-3</v>
      </c>
      <c r="AJ24" s="16">
        <f>AI24*(1-'Table de mortalité F'!$AC58)</f>
        <v>8.2752183149875768E-3</v>
      </c>
      <c r="AK24" s="16">
        <f>AJ24*(1-'Table de mortalité F'!$AC58)</f>
        <v>8.1924661318377012E-3</v>
      </c>
      <c r="AL24" s="16">
        <f>AK24*(1-'Table de mortalité F'!$AC58)</f>
        <v>8.1105414705193238E-3</v>
      </c>
      <c r="AM24" s="16">
        <f>AL24*(1-'Table de mortalité F'!$AC58)</f>
        <v>8.0294360558141303E-3</v>
      </c>
      <c r="AN24" s="16">
        <f>AM24*(1-'Table de mortalité F'!$AC58)</f>
        <v>7.949141695255988E-3</v>
      </c>
      <c r="AO24" s="16">
        <f>AN24*(1-'Table de mortalité F'!$AC58)</f>
        <v>7.8696502783034278E-3</v>
      </c>
      <c r="AP24" s="16">
        <f>AO24*(1-'Table de mortalité F'!$AC58)</f>
        <v>7.7909537755203933E-3</v>
      </c>
      <c r="AQ24" s="16">
        <f>AP24*(1-'Table de mortalité F'!$AC58)</f>
        <v>7.7130442377651891E-3</v>
      </c>
      <c r="AR24" s="16">
        <f>AQ24*(1-'Table de mortalité F'!$AC58)</f>
        <v>7.6359137953875373E-3</v>
      </c>
      <c r="AS24" s="16">
        <f>AR24*(1-'Table de mortalité F'!$AC58)</f>
        <v>7.5595546574336618E-3</v>
      </c>
      <c r="AT24" s="16">
        <f>AS24*(1-'Table de mortalité F'!$AC58)</f>
        <v>7.4839591108593253E-3</v>
      </c>
      <c r="AU24" s="16">
        <f>AT24*(1-'Table de mortalité F'!$AC58)</f>
        <v>7.4091195197507316E-3</v>
      </c>
      <c r="AV24" s="16">
        <f>AU24*(1-'Table de mortalité F'!$AC58)</f>
        <v>7.3350283245532241E-3</v>
      </c>
      <c r="AW24" s="16">
        <f>AV24*(1-'Table de mortalité F'!$AC58)</f>
        <v>7.2616780413076914E-3</v>
      </c>
      <c r="AX24" s="16">
        <f>AW24*(1-'Table de mortalité F'!$AC58)</f>
        <v>7.1890612608946141E-3</v>
      </c>
      <c r="AY24" s="16">
        <f>AX24*(1-'Table de mortalité F'!$AC58)</f>
        <v>7.1171706482856681E-3</v>
      </c>
      <c r="AZ24" s="16">
        <f>AY24*(1-'Table de mortalité F'!$AC58)</f>
        <v>7.0459989418028115E-3</v>
      </c>
      <c r="BA24" s="16">
        <f>AZ24*(1-'Table de mortalité F'!$AC58)</f>
        <v>6.9755389523847829E-3</v>
      </c>
      <c r="BB24" s="16">
        <f>BA24*(1-'Table de mortalité F'!$AC58)</f>
        <v>6.9057835628609354E-3</v>
      </c>
      <c r="BC24" s="16">
        <f>BB24*(1-'Table de mortalité F'!$AC58)</f>
        <v>6.8367257272323257E-3</v>
      </c>
      <c r="BD24" s="16">
        <f>BC24*(1-'Table de mortalité F'!$AC58)</f>
        <v>6.7683584699600027E-3</v>
      </c>
      <c r="BE24" s="16">
        <f>BD24*(1-'Table de mortalité F'!$AC58)</f>
        <v>6.7006748852604025E-3</v>
      </c>
      <c r="BF24" s="16">
        <f>BE24*(1-'Table de mortalité F'!$AC58)</f>
        <v>6.6336681364077988E-3</v>
      </c>
      <c r="BG24" s="16">
        <f>BF24*(1-'Table de mortalité F'!$AC58)</f>
        <v>6.5673314550437206E-3</v>
      </c>
      <c r="BH24" s="16">
        <f>BG24*(1-'Table de mortalité F'!$AC58)</f>
        <v>6.5016581404932832E-3</v>
      </c>
      <c r="BI24" s="16">
        <f>BH24*(1-'Table de mortalité F'!$AC58)</f>
        <v>6.4366415590883502E-3</v>
      </c>
      <c r="BJ24" s="16">
        <f>BI24*(1-'Table de mortalité F'!$AC58)</f>
        <v>6.3722751434974667E-3</v>
      </c>
      <c r="BK24" s="16">
        <f>BJ24*(1-'Table de mortalité F'!$AC58)</f>
        <v>6.3085523920624921E-3</v>
      </c>
      <c r="BL24" s="16">
        <f>BK24*(1-'Table de mortalité F'!$AC58)</f>
        <v>6.2454668681418673E-3</v>
      </c>
      <c r="BM24" s="16">
        <f>BL24*(1-'Table de mortalité F'!$AC58)</f>
        <v>6.1830121994604489E-3</v>
      </c>
      <c r="BN24" s="16">
        <f>BM24*(1-'Table de mortalité F'!$AC58)</f>
        <v>6.1211820774658447E-3</v>
      </c>
      <c r="BO24" s="16">
        <f>BN24*(1-'Table de mortalité F'!$AC58)</f>
        <v>6.0599702566911861E-3</v>
      </c>
      <c r="BP24" s="16">
        <f>BO24*(1-'Table de mortalité F'!$AC58)</f>
        <v>5.9993705541242746E-3</v>
      </c>
      <c r="BQ24" s="16">
        <f>BP24*(1-'Table de mortalité F'!$AC58)</f>
        <v>5.9393768485830317E-3</v>
      </c>
      <c r="BR24" s="16">
        <f>BQ24*(1-'Table de mortalité F'!$AC58)</f>
        <v>5.8799830800972015E-3</v>
      </c>
      <c r="BS24" s="16">
        <f>BR24*(1-'Table de mortalité F'!$AC58)</f>
        <v>5.8211832492962292E-3</v>
      </c>
      <c r="BT24" s="16">
        <f>BS24*(1-'Table de mortalité F'!$AC58)</f>
        <v>5.7629714168032668E-3</v>
      </c>
      <c r="BU24" s="16">
        <f>BT24*(1-'Table de mortalité F'!$AC58)</f>
        <v>5.7053417026352339E-3</v>
      </c>
      <c r="BV24" s="16">
        <f>BU24*(1-'Table de mortalité F'!$AC58)</f>
        <v>5.6482882856088816E-3</v>
      </c>
      <c r="BW24" s="16">
        <f>BV24*(1-'Table de mortalité F'!$AC58)</f>
        <v>5.591805402752793E-3</v>
      </c>
      <c r="BX24" s="16">
        <f>BW24*(1-'Table de mortalité F'!$AC58)</f>
        <v>5.5358873487252646E-3</v>
      </c>
      <c r="BY24" s="16">
        <f>BX24*(1-'Table de mortalité F'!$AC58)</f>
        <v>5.4805284752380123E-3</v>
      </c>
      <c r="BZ24" s="16">
        <f>BY24*(1-'Table de mortalité F'!$AC58)</f>
        <v>5.425723190485632E-3</v>
      </c>
      <c r="CA24" s="16">
        <f>BZ24*(1-'Table de mortalité F'!$AC58)</f>
        <v>5.3714659585807753E-3</v>
      </c>
      <c r="CB24" s="16">
        <f>CA24*(1-'Table de mortalité F'!$AC58)</f>
        <v>5.3177512989949676E-3</v>
      </c>
      <c r="CC24" s="16">
        <f>CB24*(1-'Table de mortalité F'!$AC58)</f>
        <v>5.2645737860050178E-3</v>
      </c>
      <c r="CD24" s="16">
        <f>CC24*(1-'Table de mortalité F'!$AC58)</f>
        <v>5.2119280481449674E-3</v>
      </c>
      <c r="CE24" s="16">
        <f>CD24*(1-'Table de mortalité F'!$AC58)</f>
        <v>5.1598087676635179E-3</v>
      </c>
      <c r="CF24" s="16">
        <f>CE24*(1-'Table de mortalité F'!$AC58)</f>
        <v>5.108210679986883E-3</v>
      </c>
      <c r="CG24" s="16">
        <f>CF24*(1-'Table de mortalité F'!$AC58)</f>
        <v>5.0571285731870145E-3</v>
      </c>
      <c r="CH24" s="16">
        <f>CG24*(1-'Table de mortalité F'!$AC58)</f>
        <v>5.0065572874551439E-3</v>
      </c>
      <c r="CI24" s="16">
        <f>CH24*(1-'Table de mortalité F'!$AC58)</f>
        <v>4.9564917145805921E-3</v>
      </c>
      <c r="CJ24" s="16">
        <f>CI24*(1-'Table de mortalité F'!$AC58)</f>
        <v>4.9069267974347864E-3</v>
      </c>
      <c r="CK24" s="16">
        <f>CJ24*(1-'Table de mortalité F'!$AC58)</f>
        <v>4.8578575294604383E-3</v>
      </c>
      <c r="CL24" s="16">
        <f>CK24*(1-'Table de mortalité F'!$AC58)</f>
        <v>4.8092789541658342E-3</v>
      </c>
      <c r="CM24" s="16">
        <f>CL24*(1-'Table de mortalité F'!$AC58)</f>
        <v>4.761186164624176E-3</v>
      </c>
      <c r="CN24" s="16">
        <f>CM24*(1-'Table de mortalité F'!$AC58)</f>
        <v>4.7135743029779343E-3</v>
      </c>
      <c r="CO24" s="16">
        <f>CN24*(1-'Table de mortalité F'!$AC58)</f>
        <v>4.6664385599481549E-3</v>
      </c>
      <c r="CP24" s="16">
        <f>CO24*(1-'Table de mortalité F'!$AC58)</f>
        <v>4.6197741743486736E-3</v>
      </c>
      <c r="CQ24" s="16">
        <f>CP24*(1-'Table de mortalité F'!$AC58)</f>
        <v>4.5735764326051871E-3</v>
      </c>
      <c r="CR24" s="16">
        <f>CQ24*(1-'Table de mortalité F'!$AC58)</f>
        <v>4.5278406682791351E-3</v>
      </c>
      <c r="CS24" s="16">
        <f>CR24*(1-'Table de mortalité F'!$AC58)</f>
        <v>4.4825622615963434E-3</v>
      </c>
      <c r="CT24" s="16">
        <f>CS24*(1-'Table de mortalité F'!$AC58)</f>
        <v>4.4377366389803802E-3</v>
      </c>
      <c r="CU24" s="16">
        <f>CT24*(1-'Table de mortalité F'!$AC58)</f>
        <v>4.3933592725905763E-3</v>
      </c>
      <c r="CV24" s="16">
        <f>CU24*(1-'Table de mortalité F'!$AC58)</f>
        <v>4.3494256798646703E-3</v>
      </c>
      <c r="CW24" s="16">
        <f>CV24*(1-'Table de mortalité F'!$AC58)</f>
        <v>4.3059314230660239E-3</v>
      </c>
      <c r="CX24" s="16">
        <f>CW24*(1-'Table de mortalité F'!$AC58)</f>
        <v>4.2628721088353635E-3</v>
      </c>
      <c r="CY24" s="16">
        <f>CX24*(1-'Table de mortalité F'!$AC58)</f>
        <v>4.2202433877470101E-3</v>
      </c>
      <c r="CZ24" s="16">
        <f>CY24*(1-'Table de mortalité F'!$AC58)</f>
        <v>4.1780409538695398E-3</v>
      </c>
      <c r="DA24" s="16">
        <f>CZ24*(1-'Table de mortalité F'!$AC58)</f>
        <v>4.1362605443308444E-3</v>
      </c>
      <c r="DB24" s="16">
        <f>DA24*(1-'Table de mortalité F'!$AC58)</f>
        <v>4.0948979388875355E-3</v>
      </c>
      <c r="DC24" s="16">
        <f>DB24*(1-'Table de mortalité F'!$AC58)</f>
        <v>4.0539489594986601E-3</v>
      </c>
      <c r="DD24" s="16">
        <f>DC24*(1-'Table de mortalité F'!$AC58)</f>
        <v>4.0134094699036732E-3</v>
      </c>
      <c r="DE24" s="16">
        <f>DD24*(1-'Table de mortalité F'!$AC58)</f>
        <v>3.9732753752046365E-3</v>
      </c>
      <c r="DF24" s="16">
        <f>DE24*(1-'Table de mortalité F'!$AC58)</f>
        <v>3.9335426214525899E-3</v>
      </c>
      <c r="DG24" s="16">
        <f>DF24*(1-'Table de mortalité F'!$AC58)</f>
        <v>3.8942071952380638E-3</v>
      </c>
      <c r="DH24" s="16">
        <f>DG24*(1-'Table de mortalité F'!$AC58)</f>
        <v>3.855265123285683E-3</v>
      </c>
      <c r="DI24" s="16">
        <f>DH24*(1-'Table de mortalité F'!$AC58)</f>
        <v>3.816712472052826E-3</v>
      </c>
      <c r="DJ24" s="16">
        <f>DI24*(1-'Table de mortalité F'!$AC58)</f>
        <v>3.7785453473322978E-3</v>
      </c>
      <c r="DK24" s="16">
        <f>DJ24*(1-'Table de mortalité F'!$AC58)</f>
        <v>3.7407598938589749E-3</v>
      </c>
    </row>
    <row r="25" spans="1:115" x14ac:dyDescent="0.2">
      <c r="A25" s="16"/>
      <c r="B25" s="16">
        <v>72</v>
      </c>
      <c r="C25" s="16"/>
      <c r="D25" s="16">
        <f>'Table de mortalité F'!AG59</f>
        <v>1.2958000000000003E-2</v>
      </c>
      <c r="E25" s="16">
        <f>'Table de mortalité F'!AH59</f>
        <v>1.2768813200000003E-2</v>
      </c>
      <c r="F25" s="16">
        <f>'Table de mortalité F'!AI59</f>
        <v>1.2591326696520003E-2</v>
      </c>
      <c r="G25" s="16">
        <f>'Table de mortalité F'!AJ59</f>
        <v>1.2423862051456288E-2</v>
      </c>
      <c r="H25" s="16">
        <f>'Table de mortalité F'!AK59</f>
        <v>1.2264836617197647E-2</v>
      </c>
      <c r="I25" s="16">
        <f>'Table de mortalité F'!AL59</f>
        <v>1.2113979126806116E-2</v>
      </c>
      <c r="J25" s="16">
        <f>'Table de mortalité F'!AM59</f>
        <v>1.1969822775197123E-2</v>
      </c>
      <c r="K25" s="16">
        <f>'Table de mortalité F'!AN59</f>
        <v>1.1832169813282356E-2</v>
      </c>
      <c r="L25" s="16">
        <f>'Table de mortalité F'!AO59</f>
        <v>1.1699649511373594E-2</v>
      </c>
      <c r="M25" s="16">
        <f>'Table de mortalité F'!AP59</f>
        <v>1.1572123331699621E-2</v>
      </c>
      <c r="N25" s="16">
        <f>'Table de mortalité F'!AQ59</f>
        <v>1.1448301612050434E-2</v>
      </c>
      <c r="O25" s="16">
        <f>'Table de mortalité F'!AR59</f>
        <v>1.1328094445123905E-2</v>
      </c>
      <c r="P25" s="16">
        <f>'Table de mortalité F'!AS59</f>
        <v>1.1210282262894616E-2</v>
      </c>
      <c r="Q25" s="16">
        <f>'Table de mortalité F'!AT59</f>
        <v>1.1095937383813091E-2</v>
      </c>
      <c r="R25" s="16">
        <f>'Table de mortalité F'!AU59</f>
        <v>1.0983868416236579E-2</v>
      </c>
      <c r="S25" s="16">
        <f>'Table de mortalité F'!AV59</f>
        <v>1.087293134523259E-2</v>
      </c>
      <c r="T25" s="16">
        <f>'Table de mortalité F'!AW59</f>
        <v>1.0764202031780263E-2</v>
      </c>
      <c r="U25" s="16">
        <f>'Table de mortalité F'!AX59</f>
        <v>1.065656001146246E-2</v>
      </c>
      <c r="V25" s="16">
        <f>'Table de mortalité F'!AY59</f>
        <v>1.0549994411347836E-2</v>
      </c>
      <c r="W25" s="16">
        <f>'Table de mortalité F'!AZ59</f>
        <v>1.0444494467234357E-2</v>
      </c>
      <c r="X25" s="16">
        <f>'Table de mortalité F'!BA59</f>
        <v>1.0340049522562013E-2</v>
      </c>
      <c r="Y25" s="16">
        <f>'Table de mortalité F'!BB59</f>
        <v>1.0236649027336392E-2</v>
      </c>
      <c r="Z25" s="16">
        <f>'Table de mortalité F'!BC59</f>
        <v>1.0134282537063027E-2</v>
      </c>
      <c r="AA25" s="16">
        <f>'Table de mortalité F'!BD59</f>
        <v>1.0032939711692397E-2</v>
      </c>
      <c r="AB25" s="16">
        <f>'Table de mortalité F'!BE59</f>
        <v>9.932610314575473E-3</v>
      </c>
      <c r="AC25" s="16">
        <f>'Table de mortalité F'!BF59</f>
        <v>9.8332842114297186E-3</v>
      </c>
      <c r="AD25" s="16">
        <f>'Table de mortalité F'!BG59</f>
        <v>9.7349513693154206E-3</v>
      </c>
      <c r="AE25" s="16">
        <f>'Table de mortalité F'!BH59</f>
        <v>9.6376018556222666E-3</v>
      </c>
      <c r="AF25" s="16">
        <f>'Table de mortalité F'!BI59</f>
        <v>9.5412258370660436E-3</v>
      </c>
      <c r="AG25" s="16">
        <f>AF25*(1-'Table de mortalité F'!$AC59)</f>
        <v>9.4458135786953824E-3</v>
      </c>
      <c r="AH25" s="16">
        <f>AG25*(1-'Table de mortalité F'!$AC59)</f>
        <v>9.3513554429084291E-3</v>
      </c>
      <c r="AI25" s="16">
        <f>AH25*(1-'Table de mortalité F'!$AC59)</f>
        <v>9.2578418884793449E-3</v>
      </c>
      <c r="AJ25" s="16">
        <f>AI25*(1-'Table de mortalité F'!$AC59)</f>
        <v>9.1652634695945506E-3</v>
      </c>
      <c r="AK25" s="16">
        <f>AJ25*(1-'Table de mortalité F'!$AC59)</f>
        <v>9.0736108348986044E-3</v>
      </c>
      <c r="AL25" s="16">
        <f>AK25*(1-'Table de mortalité F'!$AC59)</f>
        <v>8.9828747265496191E-3</v>
      </c>
      <c r="AM25" s="16">
        <f>AL25*(1-'Table de mortalité F'!$AC59)</f>
        <v>8.893045979284123E-3</v>
      </c>
      <c r="AN25" s="16">
        <f>AM25*(1-'Table de mortalité F'!$AC59)</f>
        <v>8.8041155194912811E-3</v>
      </c>
      <c r="AO25" s="16">
        <f>AN25*(1-'Table de mortalité F'!$AC59)</f>
        <v>8.7160743642963681E-3</v>
      </c>
      <c r="AP25" s="16">
        <f>AO25*(1-'Table de mortalité F'!$AC59)</f>
        <v>8.6289136206534039E-3</v>
      </c>
      <c r="AQ25" s="16">
        <f>AP25*(1-'Table de mortalité F'!$AC59)</f>
        <v>8.5426244844468702E-3</v>
      </c>
      <c r="AR25" s="16">
        <f>AQ25*(1-'Table de mortalité F'!$AC59)</f>
        <v>8.4571982396024013E-3</v>
      </c>
      <c r="AS25" s="16">
        <f>AR25*(1-'Table de mortalité F'!$AC59)</f>
        <v>8.3726262572063771E-3</v>
      </c>
      <c r="AT25" s="16">
        <f>AS25*(1-'Table de mortalité F'!$AC59)</f>
        <v>8.288899994634313E-3</v>
      </c>
      <c r="AU25" s="16">
        <f>AT25*(1-'Table de mortalité F'!$AC59)</f>
        <v>8.2060109946879706E-3</v>
      </c>
      <c r="AV25" s="16">
        <f>AU25*(1-'Table de mortalité F'!$AC59)</f>
        <v>8.1239508847410907E-3</v>
      </c>
      <c r="AW25" s="16">
        <f>AV25*(1-'Table de mortalité F'!$AC59)</f>
        <v>8.04271137589368E-3</v>
      </c>
      <c r="AX25" s="16">
        <f>AW25*(1-'Table de mortalité F'!$AC59)</f>
        <v>7.9622842621347428E-3</v>
      </c>
      <c r="AY25" s="16">
        <f>AX25*(1-'Table de mortalité F'!$AC59)</f>
        <v>7.8826614195133954E-3</v>
      </c>
      <c r="AZ25" s="16">
        <f>AY25*(1-'Table de mortalité F'!$AC59)</f>
        <v>7.8038348053182617E-3</v>
      </c>
      <c r="BA25" s="16">
        <f>AZ25*(1-'Table de mortalité F'!$AC59)</f>
        <v>7.7257964572650792E-3</v>
      </c>
      <c r="BB25" s="16">
        <f>BA25*(1-'Table de mortalité F'!$AC59)</f>
        <v>7.6485384926924284E-3</v>
      </c>
      <c r="BC25" s="16">
        <f>BB25*(1-'Table de mortalité F'!$AC59)</f>
        <v>7.5720531077655044E-3</v>
      </c>
      <c r="BD25" s="16">
        <f>BC25*(1-'Table de mortalité F'!$AC59)</f>
        <v>7.496332576687849E-3</v>
      </c>
      <c r="BE25" s="16">
        <f>BD25*(1-'Table de mortalité F'!$AC59)</f>
        <v>7.4213692509209703E-3</v>
      </c>
      <c r="BF25" s="16">
        <f>BE25*(1-'Table de mortalité F'!$AC59)</f>
        <v>7.3471555584117606E-3</v>
      </c>
      <c r="BG25" s="16">
        <f>BF25*(1-'Table de mortalité F'!$AC59)</f>
        <v>7.2736840028276425E-3</v>
      </c>
      <c r="BH25" s="16">
        <f>BG25*(1-'Table de mortalité F'!$AC59)</f>
        <v>7.2009471627993661E-3</v>
      </c>
      <c r="BI25" s="16">
        <f>BH25*(1-'Table de mortalité F'!$AC59)</f>
        <v>7.128937691171372E-3</v>
      </c>
      <c r="BJ25" s="16">
        <f>BI25*(1-'Table de mortalité F'!$AC59)</f>
        <v>7.0576483142596579E-3</v>
      </c>
      <c r="BK25" s="16">
        <f>BJ25*(1-'Table de mortalité F'!$AC59)</f>
        <v>6.9870718311170615E-3</v>
      </c>
      <c r="BL25" s="16">
        <f>BK25*(1-'Table de mortalité F'!$AC59)</f>
        <v>6.9172011128058909E-3</v>
      </c>
      <c r="BM25" s="16">
        <f>BL25*(1-'Table de mortalité F'!$AC59)</f>
        <v>6.8480291016778322E-3</v>
      </c>
      <c r="BN25" s="16">
        <f>BM25*(1-'Table de mortalité F'!$AC59)</f>
        <v>6.7795488106610537E-3</v>
      </c>
      <c r="BO25" s="16">
        <f>BN25*(1-'Table de mortalité F'!$AC59)</f>
        <v>6.7117533225544432E-3</v>
      </c>
      <c r="BP25" s="16">
        <f>BO25*(1-'Table de mortalité F'!$AC59)</f>
        <v>6.6446357893288985E-3</v>
      </c>
      <c r="BQ25" s="16">
        <f>BP25*(1-'Table de mortalité F'!$AC59)</f>
        <v>6.5781894314356094E-3</v>
      </c>
      <c r="BR25" s="16">
        <f>BQ25*(1-'Table de mortalité F'!$AC59)</f>
        <v>6.5124075371212533E-3</v>
      </c>
      <c r="BS25" s="16">
        <f>BR25*(1-'Table de mortalité F'!$AC59)</f>
        <v>6.4472834617500408E-3</v>
      </c>
      <c r="BT25" s="16">
        <f>BS25*(1-'Table de mortalité F'!$AC59)</f>
        <v>6.3828106271325404E-3</v>
      </c>
      <c r="BU25" s="16">
        <f>BT25*(1-'Table de mortalité F'!$AC59)</f>
        <v>6.3189825208612152E-3</v>
      </c>
      <c r="BV25" s="16">
        <f>BU25*(1-'Table de mortalité F'!$AC59)</f>
        <v>6.2557926956526028E-3</v>
      </c>
      <c r="BW25" s="16">
        <f>BV25*(1-'Table de mortalité F'!$AC59)</f>
        <v>6.193234768696077E-3</v>
      </c>
      <c r="BX25" s="16">
        <f>BW25*(1-'Table de mortalité F'!$AC59)</f>
        <v>6.1313024210091164E-3</v>
      </c>
      <c r="BY25" s="16">
        <f>BX25*(1-'Table de mortalité F'!$AC59)</f>
        <v>6.0699893967990255E-3</v>
      </c>
      <c r="BZ25" s="16">
        <f>BY25*(1-'Table de mortalité F'!$AC59)</f>
        <v>6.0092895028310356E-3</v>
      </c>
      <c r="CA25" s="16">
        <f>BZ25*(1-'Table de mortalité F'!$AC59)</f>
        <v>5.9491966078027252E-3</v>
      </c>
      <c r="CB25" s="16">
        <f>CA25*(1-'Table de mortalité F'!$AC59)</f>
        <v>5.8897046417246976E-3</v>
      </c>
      <c r="CC25" s="16">
        <f>CB25*(1-'Table de mortalité F'!$AC59)</f>
        <v>5.8308075953074504E-3</v>
      </c>
      <c r="CD25" s="16">
        <f>CC25*(1-'Table de mortalité F'!$AC59)</f>
        <v>5.7724995193543759E-3</v>
      </c>
      <c r="CE25" s="16">
        <f>CD25*(1-'Table de mortalité F'!$AC59)</f>
        <v>5.7147745241608316E-3</v>
      </c>
      <c r="CF25" s="16">
        <f>CE25*(1-'Table de mortalité F'!$AC59)</f>
        <v>5.6576267789192232E-3</v>
      </c>
      <c r="CG25" s="16">
        <f>CF25*(1-'Table de mortalité F'!$AC59)</f>
        <v>5.6010505111300313E-3</v>
      </c>
      <c r="CH25" s="16">
        <f>CG25*(1-'Table de mortalité F'!$AC59)</f>
        <v>5.5450400060187309E-3</v>
      </c>
      <c r="CI25" s="16">
        <f>CH25*(1-'Table de mortalité F'!$AC59)</f>
        <v>5.4895896059585433E-3</v>
      </c>
      <c r="CJ25" s="16">
        <f>CI25*(1-'Table de mortalité F'!$AC59)</f>
        <v>5.4346937098989582E-3</v>
      </c>
      <c r="CK25" s="16">
        <f>CJ25*(1-'Table de mortalité F'!$AC59)</f>
        <v>5.3803467727999684E-3</v>
      </c>
      <c r="CL25" s="16">
        <f>CK25*(1-'Table de mortalité F'!$AC59)</f>
        <v>5.326543305071969E-3</v>
      </c>
      <c r="CM25" s="16">
        <f>CL25*(1-'Table de mortalité F'!$AC59)</f>
        <v>5.2732778720212493E-3</v>
      </c>
      <c r="CN25" s="16">
        <f>CM25*(1-'Table de mortalité F'!$AC59)</f>
        <v>5.2205450933010371E-3</v>
      </c>
      <c r="CO25" s="16">
        <f>CN25*(1-'Table de mortalité F'!$AC59)</f>
        <v>5.1683396423680269E-3</v>
      </c>
      <c r="CP25" s="16">
        <f>CO25*(1-'Table de mortalité F'!$AC59)</f>
        <v>5.1166562459443463E-3</v>
      </c>
      <c r="CQ25" s="16">
        <f>CP25*(1-'Table de mortalité F'!$AC59)</f>
        <v>5.0654896834849026E-3</v>
      </c>
      <c r="CR25" s="16">
        <f>CQ25*(1-'Table de mortalité F'!$AC59)</f>
        <v>5.0148347866500534E-3</v>
      </c>
      <c r="CS25" s="16">
        <f>CR25*(1-'Table de mortalité F'!$AC59)</f>
        <v>4.9646864387835532E-3</v>
      </c>
      <c r="CT25" s="16">
        <f>CS25*(1-'Table de mortalité F'!$AC59)</f>
        <v>4.915039574395718E-3</v>
      </c>
      <c r="CU25" s="16">
        <f>CT25*(1-'Table de mortalité F'!$AC59)</f>
        <v>4.8658891786517609E-3</v>
      </c>
      <c r="CV25" s="16">
        <f>CU25*(1-'Table de mortalité F'!$AC59)</f>
        <v>4.817230286865243E-3</v>
      </c>
      <c r="CW25" s="16">
        <f>CV25*(1-'Table de mortalité F'!$AC59)</f>
        <v>4.7690579839965901E-3</v>
      </c>
      <c r="CX25" s="16">
        <f>CW25*(1-'Table de mortalité F'!$AC59)</f>
        <v>4.7213674041566246E-3</v>
      </c>
      <c r="CY25" s="16">
        <f>CX25*(1-'Table de mortalité F'!$AC59)</f>
        <v>4.6741537301150582E-3</v>
      </c>
      <c r="CZ25" s="16">
        <f>CY25*(1-'Table de mortalité F'!$AC59)</f>
        <v>4.6274121928139072E-3</v>
      </c>
      <c r="DA25" s="16">
        <f>CZ25*(1-'Table de mortalité F'!$AC59)</f>
        <v>4.581138070885768E-3</v>
      </c>
      <c r="DB25" s="16">
        <f>DA25*(1-'Table de mortalité F'!$AC59)</f>
        <v>4.5353266901769105E-3</v>
      </c>
      <c r="DC25" s="16">
        <f>DB25*(1-'Table de mortalité F'!$AC59)</f>
        <v>4.489973423275141E-3</v>
      </c>
      <c r="DD25" s="16">
        <f>DC25*(1-'Table de mortalité F'!$AC59)</f>
        <v>4.4450736890423899E-3</v>
      </c>
      <c r="DE25" s="16">
        <f>DD25*(1-'Table de mortalité F'!$AC59)</f>
        <v>4.4006229521519656E-3</v>
      </c>
      <c r="DF25" s="16">
        <f>DE25*(1-'Table de mortalité F'!$AC59)</f>
        <v>4.3566167226304457E-3</v>
      </c>
      <c r="DG25" s="16">
        <f>DF25*(1-'Table de mortalité F'!$AC59)</f>
        <v>4.3130505554041416E-3</v>
      </c>
      <c r="DH25" s="16">
        <f>DG25*(1-'Table de mortalité F'!$AC59)</f>
        <v>4.2699200498501006E-3</v>
      </c>
      <c r="DI25" s="16">
        <f>DH25*(1-'Table de mortalité F'!$AC59)</f>
        <v>4.2272208493515998E-3</v>
      </c>
      <c r="DJ25" s="16">
        <f>DI25*(1-'Table de mortalité F'!$AC59)</f>
        <v>4.1849486408580836E-3</v>
      </c>
      <c r="DK25" s="16">
        <f>DJ25*(1-'Table de mortalité F'!$AC59)</f>
        <v>4.1430991544495026E-3</v>
      </c>
    </row>
    <row r="26" spans="1:115" x14ac:dyDescent="0.2">
      <c r="A26" s="16"/>
      <c r="B26" s="16">
        <v>73</v>
      </c>
      <c r="C26" s="16"/>
      <c r="D26" s="16">
        <f>'Table de mortalité F'!AG60</f>
        <v>1.4333E-2</v>
      </c>
      <c r="E26" s="16">
        <f>'Table de mortalité F'!AH60</f>
        <v>1.4120871599999999E-2</v>
      </c>
      <c r="F26" s="16">
        <f>'Table de mortalité F'!AI60</f>
        <v>1.3920355223279999E-2</v>
      </c>
      <c r="G26" s="16">
        <f>'Table de mortalité F'!AJ60</f>
        <v>1.3731038392243392E-2</v>
      </c>
      <c r="H26" s="16">
        <f>'Table de mortalité F'!AK60</f>
        <v>1.3552534893144227E-2</v>
      </c>
      <c r="I26" s="16">
        <f>'Table de mortalité F'!AL60</f>
        <v>1.3381772953490609E-2</v>
      </c>
      <c r="J26" s="16">
        <f>'Table de mortalité F'!AM60</f>
        <v>1.3219853500753373E-2</v>
      </c>
      <c r="K26" s="16">
        <f>'Table de mortalité F'!AN60</f>
        <v>1.3065181214794558E-2</v>
      </c>
      <c r="L26" s="16">
        <f>'Table de mortalité F'!AO60</f>
        <v>1.2916238148945901E-2</v>
      </c>
      <c r="M26" s="16">
        <f>'Table de mortalité F'!AP60</f>
        <v>1.2772867905492601E-2</v>
      </c>
      <c r="N26" s="16">
        <f>'Table de mortalité F'!AQ60</f>
        <v>1.2633643645322731E-2</v>
      </c>
      <c r="O26" s="16">
        <f>'Table de mortalité F'!AR60</f>
        <v>1.2498463658317777E-2</v>
      </c>
      <c r="P26" s="16">
        <f>'Table de mortalité F'!AS60</f>
        <v>1.236722978990544E-2</v>
      </c>
      <c r="Q26" s="16">
        <f>'Table de mortalité F'!AT60</f>
        <v>1.2239847323069415E-2</v>
      </c>
      <c r="R26" s="16">
        <f>'Table de mortalité F'!AU60</f>
        <v>1.2115000880374108E-2</v>
      </c>
      <c r="S26" s="16">
        <f>'Table de mortalité F'!AV60</f>
        <v>1.1992639371482329E-2</v>
      </c>
      <c r="T26" s="16">
        <f>'Table de mortalité F'!AW60</f>
        <v>1.1871513713830358E-2</v>
      </c>
      <c r="U26" s="16">
        <f>'Table de mortalité F'!AX60</f>
        <v>1.1752798576692054E-2</v>
      </c>
      <c r="V26" s="16">
        <f>'Table de mortalité F'!AY60</f>
        <v>1.1635270590925133E-2</v>
      </c>
      <c r="W26" s="16">
        <f>'Table de mortalité F'!AZ60</f>
        <v>1.1518917885015882E-2</v>
      </c>
      <c r="X26" s="16">
        <f>'Table de mortalité F'!BA60</f>
        <v>1.1403728706165723E-2</v>
      </c>
      <c r="Y26" s="16">
        <f>'Table de mortalité F'!BB60</f>
        <v>1.1289691419104067E-2</v>
      </c>
      <c r="Z26" s="16">
        <f>'Table de mortalité F'!BC60</f>
        <v>1.1176794504913027E-2</v>
      </c>
      <c r="AA26" s="16">
        <f>'Table de mortalité F'!BD60</f>
        <v>1.1065026559863897E-2</v>
      </c>
      <c r="AB26" s="16">
        <f>'Table de mortalité F'!BE60</f>
        <v>1.0954376294265258E-2</v>
      </c>
      <c r="AC26" s="16">
        <f>'Table de mortalité F'!BF60</f>
        <v>1.0844832531322606E-2</v>
      </c>
      <c r="AD26" s="16">
        <f>'Table de mortalité F'!BG60</f>
        <v>1.073638420600938E-2</v>
      </c>
      <c r="AE26" s="16">
        <f>'Table de mortalité F'!BH60</f>
        <v>1.0629020363949285E-2</v>
      </c>
      <c r="AF26" s="16">
        <f>'Table de mortalité F'!BI60</f>
        <v>1.0522730160309792E-2</v>
      </c>
      <c r="AG26" s="16">
        <f>AF26*(1-'Table de mortalité F'!$AC60)</f>
        <v>1.0417502858706695E-2</v>
      </c>
      <c r="AH26" s="16">
        <f>AG26*(1-'Table de mortalité F'!$AC60)</f>
        <v>1.0313327830119628E-2</v>
      </c>
      <c r="AI26" s="16">
        <f>AH26*(1-'Table de mortalité F'!$AC60)</f>
        <v>1.0210194551818432E-2</v>
      </c>
      <c r="AJ26" s="16">
        <f>AI26*(1-'Table de mortalité F'!$AC60)</f>
        <v>1.0108092606300247E-2</v>
      </c>
      <c r="AK26" s="16">
        <f>AJ26*(1-'Table de mortalité F'!$AC60)</f>
        <v>1.0007011680237245E-2</v>
      </c>
      <c r="AL26" s="16">
        <f>AK26*(1-'Table de mortalité F'!$AC60)</f>
        <v>9.9069415634348724E-3</v>
      </c>
      <c r="AM26" s="16">
        <f>AL26*(1-'Table de mortalité F'!$AC60)</f>
        <v>9.807872147800524E-3</v>
      </c>
      <c r="AN26" s="16">
        <f>AM26*(1-'Table de mortalité F'!$AC60)</f>
        <v>9.7097934263225185E-3</v>
      </c>
      <c r="AO26" s="16">
        <f>AN26*(1-'Table de mortalité F'!$AC60)</f>
        <v>9.6126954920592936E-3</v>
      </c>
      <c r="AP26" s="16">
        <f>AO26*(1-'Table de mortalité F'!$AC60)</f>
        <v>9.5165685371387011E-3</v>
      </c>
      <c r="AQ26" s="16">
        <f>AP26*(1-'Table de mortalité F'!$AC60)</f>
        <v>9.4214028517673135E-3</v>
      </c>
      <c r="AR26" s="16">
        <f>AQ26*(1-'Table de mortalité F'!$AC60)</f>
        <v>9.3271888232496405E-3</v>
      </c>
      <c r="AS26" s="16">
        <f>AR26*(1-'Table de mortalité F'!$AC60)</f>
        <v>9.2339169350171436E-3</v>
      </c>
      <c r="AT26" s="16">
        <f>AS26*(1-'Table de mortalité F'!$AC60)</f>
        <v>9.1415777656669722E-3</v>
      </c>
      <c r="AU26" s="16">
        <f>AT26*(1-'Table de mortalité F'!$AC60)</f>
        <v>9.0501619880103031E-3</v>
      </c>
      <c r="AV26" s="16">
        <f>AU26*(1-'Table de mortalité F'!$AC60)</f>
        <v>8.9596603681301994E-3</v>
      </c>
      <c r="AW26" s="16">
        <f>AV26*(1-'Table de mortalité F'!$AC60)</f>
        <v>8.8700637644488975E-3</v>
      </c>
      <c r="AX26" s="16">
        <f>AW26*(1-'Table de mortalité F'!$AC60)</f>
        <v>8.7813631268044076E-3</v>
      </c>
      <c r="AY26" s="16">
        <f>AX26*(1-'Table de mortalité F'!$AC60)</f>
        <v>8.6935494955363637E-3</v>
      </c>
      <c r="AZ26" s="16">
        <f>AY26*(1-'Table de mortalité F'!$AC60)</f>
        <v>8.6066140005810008E-3</v>
      </c>
      <c r="BA26" s="16">
        <f>AZ26*(1-'Table de mortalité F'!$AC60)</f>
        <v>8.5205478605751908E-3</v>
      </c>
      <c r="BB26" s="16">
        <f>BA26*(1-'Table de mortalité F'!$AC60)</f>
        <v>8.4353423819694389E-3</v>
      </c>
      <c r="BC26" s="16">
        <f>BB26*(1-'Table de mortalité F'!$AC60)</f>
        <v>8.3509889581497437E-3</v>
      </c>
      <c r="BD26" s="16">
        <f>BC26*(1-'Table de mortalité F'!$AC60)</f>
        <v>8.267479068568246E-3</v>
      </c>
      <c r="BE26" s="16">
        <f>BD26*(1-'Table de mortalité F'!$AC60)</f>
        <v>8.1848042778825628E-3</v>
      </c>
      <c r="BF26" s="16">
        <f>BE26*(1-'Table de mortalité F'!$AC60)</f>
        <v>8.1029562351037365E-3</v>
      </c>
      <c r="BG26" s="16">
        <f>BF26*(1-'Table de mortalité F'!$AC60)</f>
        <v>8.0219266727526994E-3</v>
      </c>
      <c r="BH26" s="16">
        <f>BG26*(1-'Table de mortalité F'!$AC60)</f>
        <v>7.9417074060251728E-3</v>
      </c>
      <c r="BI26" s="16">
        <f>BH26*(1-'Table de mortalité F'!$AC60)</f>
        <v>7.8622903319649218E-3</v>
      </c>
      <c r="BJ26" s="16">
        <f>BI26*(1-'Table de mortalité F'!$AC60)</f>
        <v>7.7836674286452722E-3</v>
      </c>
      <c r="BK26" s="16">
        <f>BJ26*(1-'Table de mortalité F'!$AC60)</f>
        <v>7.7058307543588197E-3</v>
      </c>
      <c r="BL26" s="16">
        <f>BK26*(1-'Table de mortalité F'!$AC60)</f>
        <v>7.6287724468152313E-3</v>
      </c>
      <c r="BM26" s="16">
        <f>BL26*(1-'Table de mortalité F'!$AC60)</f>
        <v>7.5524847223470788E-3</v>
      </c>
      <c r="BN26" s="16">
        <f>BM26*(1-'Table de mortalité F'!$AC60)</f>
        <v>7.4769598751236082E-3</v>
      </c>
      <c r="BO26" s="16">
        <f>BN26*(1-'Table de mortalité F'!$AC60)</f>
        <v>7.4021902763723724E-3</v>
      </c>
      <c r="BP26" s="16">
        <f>BO26*(1-'Table de mortalité F'!$AC60)</f>
        <v>7.3281683736086487E-3</v>
      </c>
      <c r="BQ26" s="16">
        <f>BP26*(1-'Table de mortalité F'!$AC60)</f>
        <v>7.2548866898725622E-3</v>
      </c>
      <c r="BR26" s="16">
        <f>BQ26*(1-'Table de mortalité F'!$AC60)</f>
        <v>7.1823378229738362E-3</v>
      </c>
      <c r="BS26" s="16">
        <f>BR26*(1-'Table de mortalité F'!$AC60)</f>
        <v>7.1105144447440975E-3</v>
      </c>
      <c r="BT26" s="16">
        <f>BS26*(1-'Table de mortalité F'!$AC60)</f>
        <v>7.0394093002966564E-3</v>
      </c>
      <c r="BU26" s="16">
        <f>BT26*(1-'Table de mortalité F'!$AC60)</f>
        <v>6.9690152072936894E-3</v>
      </c>
      <c r="BV26" s="16">
        <f>BU26*(1-'Table de mortalité F'!$AC60)</f>
        <v>6.8993250552207529E-3</v>
      </c>
      <c r="BW26" s="16">
        <f>BV26*(1-'Table de mortalité F'!$AC60)</f>
        <v>6.8303318046685456E-3</v>
      </c>
      <c r="BX26" s="16">
        <f>BW26*(1-'Table de mortalité F'!$AC60)</f>
        <v>6.7620284866218598E-3</v>
      </c>
      <c r="BY26" s="16">
        <f>BX26*(1-'Table de mortalité F'!$AC60)</f>
        <v>6.6944082017556415E-3</v>
      </c>
      <c r="BZ26" s="16">
        <f>BY26*(1-'Table de mortalité F'!$AC60)</f>
        <v>6.6274641197380853E-3</v>
      </c>
      <c r="CA26" s="16">
        <f>BZ26*(1-'Table de mortalité F'!$AC60)</f>
        <v>6.5611894785407047E-3</v>
      </c>
      <c r="CB26" s="16">
        <f>CA26*(1-'Table de mortalité F'!$AC60)</f>
        <v>6.4955775837552973E-3</v>
      </c>
      <c r="CC26" s="16">
        <f>CB26*(1-'Table de mortalité F'!$AC60)</f>
        <v>6.4306218079177441E-3</v>
      </c>
      <c r="CD26" s="16">
        <f>CC26*(1-'Table de mortalité F'!$AC60)</f>
        <v>6.3663155898385669E-3</v>
      </c>
      <c r="CE26" s="16">
        <f>CD26*(1-'Table de mortalité F'!$AC60)</f>
        <v>6.3026524339401813E-3</v>
      </c>
      <c r="CF26" s="16">
        <f>CE26*(1-'Table de mortalité F'!$AC60)</f>
        <v>6.2396259096007796E-3</v>
      </c>
      <c r="CG26" s="16">
        <f>CF26*(1-'Table de mortalité F'!$AC60)</f>
        <v>6.1772296505047718E-3</v>
      </c>
      <c r="CH26" s="16">
        <f>CG26*(1-'Table de mortalité F'!$AC60)</f>
        <v>6.115457353999724E-3</v>
      </c>
      <c r="CI26" s="16">
        <f>CH26*(1-'Table de mortalité F'!$AC60)</f>
        <v>6.0543027804597265E-3</v>
      </c>
      <c r="CJ26" s="16">
        <f>CI26*(1-'Table de mortalité F'!$AC60)</f>
        <v>5.9937597526551287E-3</v>
      </c>
      <c r="CK26" s="16">
        <f>CJ26*(1-'Table de mortalité F'!$AC60)</f>
        <v>5.9338221551285776E-3</v>
      </c>
      <c r="CL26" s="16">
        <f>CK26*(1-'Table de mortalité F'!$AC60)</f>
        <v>5.8744839335772916E-3</v>
      </c>
      <c r="CM26" s="16">
        <f>CL26*(1-'Table de mortalité F'!$AC60)</f>
        <v>5.8157390942415186E-3</v>
      </c>
      <c r="CN26" s="16">
        <f>CM26*(1-'Table de mortalité F'!$AC60)</f>
        <v>5.7575817032991033E-3</v>
      </c>
      <c r="CO26" s="16">
        <f>CN26*(1-'Table de mortalité F'!$AC60)</f>
        <v>5.7000058862661119E-3</v>
      </c>
      <c r="CP26" s="16">
        <f>CO26*(1-'Table de mortalité F'!$AC60)</f>
        <v>5.6430058274034509E-3</v>
      </c>
      <c r="CQ26" s="16">
        <f>CP26*(1-'Table de mortalité F'!$AC60)</f>
        <v>5.5865757691294163E-3</v>
      </c>
      <c r="CR26" s="16">
        <f>CQ26*(1-'Table de mortalité F'!$AC60)</f>
        <v>5.5307100114381225E-3</v>
      </c>
      <c r="CS26" s="16">
        <f>CR26*(1-'Table de mortalité F'!$AC60)</f>
        <v>5.4754029113237412E-3</v>
      </c>
      <c r="CT26" s="16">
        <f>CS26*(1-'Table de mortalité F'!$AC60)</f>
        <v>5.4206488822105036E-3</v>
      </c>
      <c r="CU26" s="16">
        <f>CT26*(1-'Table de mortalité F'!$AC60)</f>
        <v>5.3664423933883982E-3</v>
      </c>
      <c r="CV26" s="16">
        <f>CU26*(1-'Table de mortalité F'!$AC60)</f>
        <v>5.3127779694545144E-3</v>
      </c>
      <c r="CW26" s="16">
        <f>CV26*(1-'Table de mortalité F'!$AC60)</f>
        <v>5.2596501897599693E-3</v>
      </c>
      <c r="CX26" s="16">
        <f>CW26*(1-'Table de mortalité F'!$AC60)</f>
        <v>5.2070536878623692E-3</v>
      </c>
      <c r="CY26" s="16">
        <f>CX26*(1-'Table de mortalité F'!$AC60)</f>
        <v>5.1549831509837456E-3</v>
      </c>
      <c r="CZ26" s="16">
        <f>CY26*(1-'Table de mortalité F'!$AC60)</f>
        <v>5.1034333194739084E-3</v>
      </c>
      <c r="DA26" s="16">
        <f>CZ26*(1-'Table de mortalité F'!$AC60)</f>
        <v>5.0523989862791691E-3</v>
      </c>
      <c r="DB26" s="16">
        <f>DA26*(1-'Table de mortalité F'!$AC60)</f>
        <v>5.0018749964163773E-3</v>
      </c>
      <c r="DC26" s="16">
        <f>DB26*(1-'Table de mortalité F'!$AC60)</f>
        <v>4.9518562464522138E-3</v>
      </c>
      <c r="DD26" s="16">
        <f>DC26*(1-'Table de mortalité F'!$AC60)</f>
        <v>4.9023376839876917E-3</v>
      </c>
      <c r="DE26" s="16">
        <f>DD26*(1-'Table de mortalité F'!$AC60)</f>
        <v>4.8533143071478151E-3</v>
      </c>
      <c r="DF26" s="16">
        <f>DE26*(1-'Table de mortalité F'!$AC60)</f>
        <v>4.8047811640763369E-3</v>
      </c>
      <c r="DG26" s="16">
        <f>DF26*(1-'Table de mortalité F'!$AC60)</f>
        <v>4.7567333524355737E-3</v>
      </c>
      <c r="DH26" s="16">
        <f>DG26*(1-'Table de mortalité F'!$AC60)</f>
        <v>4.709166018911218E-3</v>
      </c>
      <c r="DI26" s="16">
        <f>DH26*(1-'Table de mortalité F'!$AC60)</f>
        <v>4.6620743587221054E-3</v>
      </c>
      <c r="DJ26" s="16">
        <f>DI26*(1-'Table de mortalité F'!$AC60)</f>
        <v>4.6154536151348843E-3</v>
      </c>
      <c r="DK26" s="16">
        <f>DJ26*(1-'Table de mortalité F'!$AC60)</f>
        <v>4.5692990789835356E-3</v>
      </c>
    </row>
    <row r="27" spans="1:115" x14ac:dyDescent="0.2">
      <c r="A27" s="16"/>
      <c r="B27" s="16">
        <v>74</v>
      </c>
      <c r="C27" s="16"/>
      <c r="D27" s="16">
        <f>'Table de mortalité F'!AG61</f>
        <v>1.5917000000000001E-2</v>
      </c>
      <c r="E27" s="16">
        <f>'Table de mortalité F'!AH61</f>
        <v>1.5678245E-2</v>
      </c>
      <c r="F27" s="16">
        <f>'Table de mortalité F'!AI61</f>
        <v>1.5454046096500001E-2</v>
      </c>
      <c r="G27" s="16">
        <f>'Table de mortalité F'!AJ61</f>
        <v>1.524232566497795E-2</v>
      </c>
      <c r="H27" s="16">
        <f>'Table de mortalité F'!AK61</f>
        <v>1.5041126966200241E-2</v>
      </c>
      <c r="I27" s="16">
        <f>'Table de mortalité F'!AL61</f>
        <v>1.4850104653729497E-2</v>
      </c>
      <c r="J27" s="16">
        <f>'Table de mortalité F'!AM61</f>
        <v>1.4668933376953998E-2</v>
      </c>
      <c r="K27" s="16">
        <f>'Table de mortalité F'!AN61</f>
        <v>1.449583996310594E-2</v>
      </c>
      <c r="L27" s="16">
        <f>'Table de mortalité F'!AO61</f>
        <v>1.4329137803530222E-2</v>
      </c>
      <c r="M27" s="16">
        <f>'Table de mortalité F'!AP61</f>
        <v>1.4168651460130684E-2</v>
      </c>
      <c r="N27" s="16">
        <f>'Table de mortalité F'!AQ61</f>
        <v>1.401421315921526E-2</v>
      </c>
      <c r="O27" s="16">
        <f>'Table de mortalité F'!AR61</f>
        <v>1.3864261078411657E-2</v>
      </c>
      <c r="P27" s="16">
        <f>'Table de mortalité F'!AS61</f>
        <v>1.3718686337088335E-2</v>
      </c>
      <c r="Q27" s="16">
        <f>'Table de mortalité F'!AT61</f>
        <v>1.3576011999182618E-2</v>
      </c>
      <c r="R27" s="16">
        <f>'Table de mortalité F'!AU61</f>
        <v>1.3437536676790955E-2</v>
      </c>
      <c r="S27" s="16">
        <f>'Table de mortalité F'!AV61</f>
        <v>1.3301817556355367E-2</v>
      </c>
      <c r="T27" s="16">
        <f>'Table de mortalité F'!AW61</f>
        <v>1.3167469199036178E-2</v>
      </c>
      <c r="U27" s="16">
        <f>'Table de mortalité F'!AX61</f>
        <v>1.3035794507045815E-2</v>
      </c>
      <c r="V27" s="16">
        <f>'Table de mortalité F'!AY61</f>
        <v>1.2905436561975356E-2</v>
      </c>
      <c r="W27" s="16">
        <f>'Table de mortalité F'!AZ61</f>
        <v>1.2776382196355603E-2</v>
      </c>
      <c r="X27" s="16">
        <f>'Table de mortalité F'!BA61</f>
        <v>1.2648618374392047E-2</v>
      </c>
      <c r="Y27" s="16">
        <f>'Table de mortalité F'!BB61</f>
        <v>1.2522132190648126E-2</v>
      </c>
      <c r="Z27" s="16">
        <f>'Table de mortalité F'!BC61</f>
        <v>1.2396910868741645E-2</v>
      </c>
      <c r="AA27" s="16">
        <f>'Table de mortalité F'!BD61</f>
        <v>1.2272941760054229E-2</v>
      </c>
      <c r="AB27" s="16">
        <f>'Table de mortalité F'!BE61</f>
        <v>1.2150212342453686E-2</v>
      </c>
      <c r="AC27" s="16">
        <f>'Table de mortalité F'!BF61</f>
        <v>1.2028710219029149E-2</v>
      </c>
      <c r="AD27" s="16">
        <f>'Table de mortalité F'!BG61</f>
        <v>1.1908423116838858E-2</v>
      </c>
      <c r="AE27" s="16">
        <f>'Table de mortalité F'!BH61</f>
        <v>1.1789338885670469E-2</v>
      </c>
      <c r="AF27" s="16">
        <f>'Table de mortalité F'!BI61</f>
        <v>1.1671445496813765E-2</v>
      </c>
      <c r="AG27" s="16">
        <f>AF27*(1-'Table de mortalité F'!$AC61)</f>
        <v>1.1554731041845626E-2</v>
      </c>
      <c r="AH27" s="16">
        <f>AG27*(1-'Table de mortalité F'!$AC61)</f>
        <v>1.1439183731427169E-2</v>
      </c>
      <c r="AI27" s="16">
        <f>AH27*(1-'Table de mortalité F'!$AC61)</f>
        <v>1.1324791894112897E-2</v>
      </c>
      <c r="AJ27" s="16">
        <f>AI27*(1-'Table de mortalité F'!$AC61)</f>
        <v>1.1211543975171769E-2</v>
      </c>
      <c r="AK27" s="16">
        <f>AJ27*(1-'Table de mortalité F'!$AC61)</f>
        <v>1.1099428535420052E-2</v>
      </c>
      <c r="AL27" s="16">
        <f>AK27*(1-'Table de mortalité F'!$AC61)</f>
        <v>1.0988434250065852E-2</v>
      </c>
      <c r="AM27" s="16">
        <f>AL27*(1-'Table de mortalité F'!$AC61)</f>
        <v>1.0878549907565193E-2</v>
      </c>
      <c r="AN27" s="16">
        <f>AM27*(1-'Table de mortalité F'!$AC61)</f>
        <v>1.076976440848954E-2</v>
      </c>
      <c r="AO27" s="16">
        <f>AN27*(1-'Table de mortalité F'!$AC61)</f>
        <v>1.0662066764404645E-2</v>
      </c>
      <c r="AP27" s="16">
        <f>AO27*(1-'Table de mortalité F'!$AC61)</f>
        <v>1.0555446096760599E-2</v>
      </c>
      <c r="AQ27" s="16">
        <f>AP27*(1-'Table de mortalité F'!$AC61)</f>
        <v>1.0449891635792992E-2</v>
      </c>
      <c r="AR27" s="16">
        <f>AQ27*(1-'Table de mortalité F'!$AC61)</f>
        <v>1.0345392719435062E-2</v>
      </c>
      <c r="AS27" s="16">
        <f>AR27*(1-'Table de mortalité F'!$AC61)</f>
        <v>1.0241938792240711E-2</v>
      </c>
      <c r="AT27" s="16">
        <f>AS27*(1-'Table de mortalité F'!$AC61)</f>
        <v>1.0139519404318304E-2</v>
      </c>
      <c r="AU27" s="16">
        <f>AT27*(1-'Table de mortalité F'!$AC61)</f>
        <v>1.0038124210275121E-2</v>
      </c>
      <c r="AV27" s="16">
        <f>AU27*(1-'Table de mortalité F'!$AC61)</f>
        <v>9.9377429681723698E-3</v>
      </c>
      <c r="AW27" s="16">
        <f>AV27*(1-'Table de mortalité F'!$AC61)</f>
        <v>9.8383655384906461E-3</v>
      </c>
      <c r="AX27" s="16">
        <f>AW27*(1-'Table de mortalité F'!$AC61)</f>
        <v>9.7399818831057396E-3</v>
      </c>
      <c r="AY27" s="16">
        <f>AX27*(1-'Table de mortalité F'!$AC61)</f>
        <v>9.6425820642746813E-3</v>
      </c>
      <c r="AZ27" s="16">
        <f>AY27*(1-'Table de mortalité F'!$AC61)</f>
        <v>9.5461562436319342E-3</v>
      </c>
      <c r="BA27" s="16">
        <f>AZ27*(1-'Table de mortalité F'!$AC61)</f>
        <v>9.4506946811956146E-3</v>
      </c>
      <c r="BB27" s="16">
        <f>BA27*(1-'Table de mortalité F'!$AC61)</f>
        <v>9.3561877343836582E-3</v>
      </c>
      <c r="BC27" s="16">
        <f>BB27*(1-'Table de mortalité F'!$AC61)</f>
        <v>9.2626258570398211E-3</v>
      </c>
      <c r="BD27" s="16">
        <f>BC27*(1-'Table de mortalité F'!$AC61)</f>
        <v>9.1699995984694232E-3</v>
      </c>
      <c r="BE27" s="16">
        <f>BD27*(1-'Table de mortalité F'!$AC61)</f>
        <v>9.0782996024847285E-3</v>
      </c>
      <c r="BF27" s="16">
        <f>BE27*(1-'Table de mortalité F'!$AC61)</f>
        <v>8.9875166064598815E-3</v>
      </c>
      <c r="BG27" s="16">
        <f>BF27*(1-'Table de mortalité F'!$AC61)</f>
        <v>8.8976414403952823E-3</v>
      </c>
      <c r="BH27" s="16">
        <f>BG27*(1-'Table de mortalité F'!$AC61)</f>
        <v>8.8086650259913291E-3</v>
      </c>
      <c r="BI27" s="16">
        <f>BH27*(1-'Table de mortalité F'!$AC61)</f>
        <v>8.7205783757314161E-3</v>
      </c>
      <c r="BJ27" s="16">
        <f>BI27*(1-'Table de mortalité F'!$AC61)</f>
        <v>8.633372591974102E-3</v>
      </c>
      <c r="BK27" s="16">
        <f>BJ27*(1-'Table de mortalité F'!$AC61)</f>
        <v>8.54703886605436E-3</v>
      </c>
      <c r="BL27" s="16">
        <f>BK27*(1-'Table de mortalité F'!$AC61)</f>
        <v>8.4615684773938164E-3</v>
      </c>
      <c r="BM27" s="16">
        <f>BL27*(1-'Table de mortalité F'!$AC61)</f>
        <v>8.3769527926198777E-3</v>
      </c>
      <c r="BN27" s="16">
        <f>BM27*(1-'Table de mortalité F'!$AC61)</f>
        <v>8.2931832646936793E-3</v>
      </c>
      <c r="BO27" s="16">
        <f>BN27*(1-'Table de mortalité F'!$AC61)</f>
        <v>8.2102514320467421E-3</v>
      </c>
      <c r="BP27" s="16">
        <f>BO27*(1-'Table de mortalité F'!$AC61)</f>
        <v>8.1281489177262752E-3</v>
      </c>
      <c r="BQ27" s="16">
        <f>BP27*(1-'Table de mortalité F'!$AC61)</f>
        <v>8.0468674285490115E-3</v>
      </c>
      <c r="BR27" s="16">
        <f>BQ27*(1-'Table de mortalité F'!$AC61)</f>
        <v>7.966398754263521E-3</v>
      </c>
      <c r="BS27" s="16">
        <f>BR27*(1-'Table de mortalité F'!$AC61)</f>
        <v>7.8867347667208858E-3</v>
      </c>
      <c r="BT27" s="16">
        <f>BS27*(1-'Table de mortalité F'!$AC61)</f>
        <v>7.8078674190536768E-3</v>
      </c>
      <c r="BU27" s="16">
        <f>BT27*(1-'Table de mortalité F'!$AC61)</f>
        <v>7.7297887448631395E-3</v>
      </c>
      <c r="BV27" s="16">
        <f>BU27*(1-'Table de mortalité F'!$AC61)</f>
        <v>7.652490857414508E-3</v>
      </c>
      <c r="BW27" s="16">
        <f>BV27*(1-'Table de mortalité F'!$AC61)</f>
        <v>7.5759659488403627E-3</v>
      </c>
      <c r="BX27" s="16">
        <f>BW27*(1-'Table de mortalité F'!$AC61)</f>
        <v>7.5002062893519588E-3</v>
      </c>
      <c r="BY27" s="16">
        <f>BX27*(1-'Table de mortalité F'!$AC61)</f>
        <v>7.4252042264584392E-3</v>
      </c>
      <c r="BZ27" s="16">
        <f>BY27*(1-'Table de mortalité F'!$AC61)</f>
        <v>7.3509521841938546E-3</v>
      </c>
      <c r="CA27" s="16">
        <f>BZ27*(1-'Table de mortalité F'!$AC61)</f>
        <v>7.2774426623519158E-3</v>
      </c>
      <c r="CB27" s="16">
        <f>CA27*(1-'Table de mortalité F'!$AC61)</f>
        <v>7.2046682357283969E-3</v>
      </c>
      <c r="CC27" s="16">
        <f>CB27*(1-'Table de mortalité F'!$AC61)</f>
        <v>7.1326215533711133E-3</v>
      </c>
      <c r="CD27" s="16">
        <f>CC27*(1-'Table de mortalité F'!$AC61)</f>
        <v>7.0612953378374017E-3</v>
      </c>
      <c r="CE27" s="16">
        <f>CD27*(1-'Table de mortalité F'!$AC61)</f>
        <v>6.9906823844590278E-3</v>
      </c>
      <c r="CF27" s="16">
        <f>CE27*(1-'Table de mortalité F'!$AC61)</f>
        <v>6.9207755606144374E-3</v>
      </c>
      <c r="CG27" s="16">
        <f>CF27*(1-'Table de mortalité F'!$AC61)</f>
        <v>6.8515678050082929E-3</v>
      </c>
      <c r="CH27" s="16">
        <f>CG27*(1-'Table de mortalité F'!$AC61)</f>
        <v>6.7830521269582099E-3</v>
      </c>
      <c r="CI27" s="16">
        <f>CH27*(1-'Table de mortalité F'!$AC61)</f>
        <v>6.7152216056886281E-3</v>
      </c>
      <c r="CJ27" s="16">
        <f>CI27*(1-'Table de mortalité F'!$AC61)</f>
        <v>6.6480693896317422E-3</v>
      </c>
      <c r="CK27" s="16">
        <f>CJ27*(1-'Table de mortalité F'!$AC61)</f>
        <v>6.5815886957354243E-3</v>
      </c>
      <c r="CL27" s="16">
        <f>CK27*(1-'Table de mortalité F'!$AC61)</f>
        <v>6.5157728087780701E-3</v>
      </c>
      <c r="CM27" s="16">
        <f>CL27*(1-'Table de mortalité F'!$AC61)</f>
        <v>6.4506150806902893E-3</v>
      </c>
      <c r="CN27" s="16">
        <f>CM27*(1-'Table de mortalité F'!$AC61)</f>
        <v>6.3861089298833862E-3</v>
      </c>
      <c r="CO27" s="16">
        <f>CN27*(1-'Table de mortalité F'!$AC61)</f>
        <v>6.3222478405845521E-3</v>
      </c>
      <c r="CP27" s="16">
        <f>CO27*(1-'Table de mortalité F'!$AC61)</f>
        <v>6.2590253621787068E-3</v>
      </c>
      <c r="CQ27" s="16">
        <f>CP27*(1-'Table de mortalité F'!$AC61)</f>
        <v>6.1964351085569197E-3</v>
      </c>
      <c r="CR27" s="16">
        <f>CQ27*(1-'Table de mortalité F'!$AC61)</f>
        <v>6.1344707574713508E-3</v>
      </c>
      <c r="CS27" s="16">
        <f>CR27*(1-'Table de mortalité F'!$AC61)</f>
        <v>6.073126049896637E-3</v>
      </c>
      <c r="CT27" s="16">
        <f>CS27*(1-'Table de mortalité F'!$AC61)</f>
        <v>6.0123947893976704E-3</v>
      </c>
      <c r="CU27" s="16">
        <f>CT27*(1-'Table de mortalité F'!$AC61)</f>
        <v>5.9522708415036939E-3</v>
      </c>
      <c r="CV27" s="16">
        <f>CU27*(1-'Table de mortalité F'!$AC61)</f>
        <v>5.892748133088657E-3</v>
      </c>
      <c r="CW27" s="16">
        <f>CV27*(1-'Table de mortalité F'!$AC61)</f>
        <v>5.8338206517577701E-3</v>
      </c>
      <c r="CX27" s="16">
        <f>CW27*(1-'Table de mortalité F'!$AC61)</f>
        <v>5.7754824452401921E-3</v>
      </c>
      <c r="CY27" s="16">
        <f>CX27*(1-'Table de mortalité F'!$AC61)</f>
        <v>5.7177276207877898E-3</v>
      </c>
      <c r="CZ27" s="16">
        <f>CY27*(1-'Table de mortalité F'!$AC61)</f>
        <v>5.6605503445799118E-3</v>
      </c>
      <c r="DA27" s="16">
        <f>CZ27*(1-'Table de mortalité F'!$AC61)</f>
        <v>5.6039448411341125E-3</v>
      </c>
      <c r="DB27" s="16">
        <f>DA27*(1-'Table de mortalité F'!$AC61)</f>
        <v>5.5479053927227715E-3</v>
      </c>
      <c r="DC27" s="16">
        <f>DB27*(1-'Table de mortalité F'!$AC61)</f>
        <v>5.4924263387955436E-3</v>
      </c>
      <c r="DD27" s="16">
        <f>DC27*(1-'Table de mortalité F'!$AC61)</f>
        <v>5.4375020754075885E-3</v>
      </c>
      <c r="DE27" s="16">
        <f>DD27*(1-'Table de mortalité F'!$AC61)</f>
        <v>5.3831270546535123E-3</v>
      </c>
      <c r="DF27" s="16">
        <f>DE27*(1-'Table de mortalité F'!$AC61)</f>
        <v>5.3292957841069768E-3</v>
      </c>
      <c r="DG27" s="16">
        <f>DF27*(1-'Table de mortalité F'!$AC61)</f>
        <v>5.2760028262659074E-3</v>
      </c>
      <c r="DH27" s="16">
        <f>DG27*(1-'Table de mortalité F'!$AC61)</f>
        <v>5.223242798003248E-3</v>
      </c>
      <c r="DI27" s="16">
        <f>DH27*(1-'Table de mortalité F'!$AC61)</f>
        <v>5.1710103700232154E-3</v>
      </c>
      <c r="DJ27" s="16">
        <f>DI27*(1-'Table de mortalité F'!$AC61)</f>
        <v>5.119300266322983E-3</v>
      </c>
      <c r="DK27" s="16">
        <f>DJ27*(1-'Table de mortalité F'!$AC61)</f>
        <v>5.0681072636597534E-3</v>
      </c>
    </row>
    <row r="28" spans="1:115" x14ac:dyDescent="0.2">
      <c r="A28" s="16"/>
      <c r="B28" s="16">
        <v>75</v>
      </c>
      <c r="C28" s="16"/>
      <c r="D28" s="16">
        <f>'Table de mortalité F'!AG62</f>
        <v>1.7765000000000003E-2</v>
      </c>
      <c r="E28" s="16">
        <f>'Table de mortalité F'!AH62</f>
        <v>1.7494972000000004E-2</v>
      </c>
      <c r="F28" s="16">
        <f>'Table de mortalité F'!AI62</f>
        <v>1.7241294906000005E-2</v>
      </c>
      <c r="G28" s="16">
        <f>'Table de mortalité F'!AJ62</f>
        <v>1.7003365036297204E-2</v>
      </c>
      <c r="H28" s="16">
        <f>'Table de mortalité F'!AK62</f>
        <v>1.6777220281314453E-2</v>
      </c>
      <c r="I28" s="16">
        <f>'Table de mortalité F'!AL62</f>
        <v>1.6562471861713626E-2</v>
      </c>
      <c r="J28" s="16">
        <f>'Table de mortalité F'!AM62</f>
        <v>1.635875345781455E-2</v>
      </c>
      <c r="K28" s="16">
        <f>'Table de mortalité F'!AN62</f>
        <v>1.6164084291666558E-2</v>
      </c>
      <c r="L28" s="16">
        <f>'Table de mortalité F'!AO62</f>
        <v>1.5978197322312392E-2</v>
      </c>
      <c r="M28" s="16">
        <f>'Table de mortalité F'!AP62</f>
        <v>1.5799241512302494E-2</v>
      </c>
      <c r="N28" s="16">
        <f>'Table de mortalité F'!AQ62</f>
        <v>1.5625449855667165E-2</v>
      </c>
      <c r="O28" s="16">
        <f>'Table de mortalité F'!AR62</f>
        <v>1.5458257542211525E-2</v>
      </c>
      <c r="P28" s="16">
        <f>'Table de mortalité F'!AS62</f>
        <v>1.5295945838018304E-2</v>
      </c>
      <c r="Q28" s="16">
        <f>'Table de mortalité F'!AT62</f>
        <v>1.5136868001302914E-2</v>
      </c>
      <c r="R28" s="16">
        <f>'Table de mortalité F'!AU62</f>
        <v>1.4980958260889495E-2</v>
      </c>
      <c r="S28" s="16">
        <f>'Table de mortalité F'!AV62</f>
        <v>1.4828152486628422E-2</v>
      </c>
      <c r="T28" s="16">
        <f>'Table de mortalité F'!AW62</f>
        <v>1.4678388146513476E-2</v>
      </c>
      <c r="U28" s="16">
        <f>'Table de mortalité F'!AX62</f>
        <v>1.4531604265048341E-2</v>
      </c>
      <c r="V28" s="16">
        <f>'Table de mortalité F'!AY62</f>
        <v>1.4386288222397858E-2</v>
      </c>
      <c r="W28" s="16">
        <f>'Table de mortalité F'!AZ62</f>
        <v>1.4242425340173878E-2</v>
      </c>
      <c r="X28" s="16">
        <f>'Table de mortalité F'!BA62</f>
        <v>1.4100001086772139E-2</v>
      </c>
      <c r="Y28" s="16">
        <f>'Table de mortalité F'!BB62</f>
        <v>1.3959001075904417E-2</v>
      </c>
      <c r="Z28" s="16">
        <f>'Table de mortalité F'!BC62</f>
        <v>1.3819411065145372E-2</v>
      </c>
      <c r="AA28" s="16">
        <f>'Table de mortalité F'!BD62</f>
        <v>1.3681216954493917E-2</v>
      </c>
      <c r="AB28" s="16">
        <f>'Table de mortalité F'!BE62</f>
        <v>1.3544404784948979E-2</v>
      </c>
      <c r="AC28" s="16">
        <f>'Table de mortalité F'!BF62</f>
        <v>1.3408960737099488E-2</v>
      </c>
      <c r="AD28" s="16">
        <f>'Table de mortalité F'!BG62</f>
        <v>1.3274871129728494E-2</v>
      </c>
      <c r="AE28" s="16">
        <f>'Table de mortalité F'!BH62</f>
        <v>1.3142122418431209E-2</v>
      </c>
      <c r="AF28" s="16">
        <f>'Table de mortalité F'!BI62</f>
        <v>1.3010701194246898E-2</v>
      </c>
      <c r="AG28" s="16">
        <f>AF28*(1-'Table de mortalité F'!$AC62)</f>
        <v>1.2880594182304429E-2</v>
      </c>
      <c r="AH28" s="16">
        <f>AG28*(1-'Table de mortalité F'!$AC62)</f>
        <v>1.2751788240481385E-2</v>
      </c>
      <c r="AI28" s="16">
        <f>AH28*(1-'Table de mortalité F'!$AC62)</f>
        <v>1.262427035807657E-2</v>
      </c>
      <c r="AJ28" s="16">
        <f>AI28*(1-'Table de mortalité F'!$AC62)</f>
        <v>1.2498027654495805E-2</v>
      </c>
      <c r="AK28" s="16">
        <f>AJ28*(1-'Table de mortalité F'!$AC62)</f>
        <v>1.2373047377950848E-2</v>
      </c>
      <c r="AL28" s="16">
        <f>AK28*(1-'Table de mortalité F'!$AC62)</f>
        <v>1.2249316904171338E-2</v>
      </c>
      <c r="AM28" s="16">
        <f>AL28*(1-'Table de mortalité F'!$AC62)</f>
        <v>1.2126823735129624E-2</v>
      </c>
      <c r="AN28" s="16">
        <f>AM28*(1-'Table de mortalité F'!$AC62)</f>
        <v>1.2005555497778328E-2</v>
      </c>
      <c r="AO28" s="16">
        <f>AN28*(1-'Table de mortalité F'!$AC62)</f>
        <v>1.1885499942800545E-2</v>
      </c>
      <c r="AP28" s="16">
        <f>AO28*(1-'Table de mortalité F'!$AC62)</f>
        <v>1.176664494337254E-2</v>
      </c>
      <c r="AQ28" s="16">
        <f>AP28*(1-'Table de mortalité F'!$AC62)</f>
        <v>1.1648978493938814E-2</v>
      </c>
      <c r="AR28" s="16">
        <f>AQ28*(1-'Table de mortalité F'!$AC62)</f>
        <v>1.1532488708999426E-2</v>
      </c>
      <c r="AS28" s="16">
        <f>AR28*(1-'Table de mortalité F'!$AC62)</f>
        <v>1.141716382190943E-2</v>
      </c>
      <c r="AT28" s="16">
        <f>AS28*(1-'Table de mortalité F'!$AC62)</f>
        <v>1.1302992183690337E-2</v>
      </c>
      <c r="AU28" s="16">
        <f>AT28*(1-'Table de mortalité F'!$AC62)</f>
        <v>1.1189962261853433E-2</v>
      </c>
      <c r="AV28" s="16">
        <f>AU28*(1-'Table de mortalité F'!$AC62)</f>
        <v>1.1078062639234897E-2</v>
      </c>
      <c r="AW28" s="16">
        <f>AV28*(1-'Table de mortalité F'!$AC62)</f>
        <v>1.0967282012842548E-2</v>
      </c>
      <c r="AX28" s="16">
        <f>AW28*(1-'Table de mortalité F'!$AC62)</f>
        <v>1.0857609192714123E-2</v>
      </c>
      <c r="AY28" s="16">
        <f>AX28*(1-'Table de mortalité F'!$AC62)</f>
        <v>1.0749033100786981E-2</v>
      </c>
      <c r="AZ28" s="16">
        <f>AY28*(1-'Table de mortalité F'!$AC62)</f>
        <v>1.0641542769779111E-2</v>
      </c>
      <c r="BA28" s="16">
        <f>AZ28*(1-'Table de mortalité F'!$AC62)</f>
        <v>1.053512734208132E-2</v>
      </c>
      <c r="BB28" s="16">
        <f>BA28*(1-'Table de mortalité F'!$AC62)</f>
        <v>1.0429776068660506E-2</v>
      </c>
      <c r="BC28" s="16">
        <f>BB28*(1-'Table de mortalité F'!$AC62)</f>
        <v>1.0325478307973901E-2</v>
      </c>
      <c r="BD28" s="16">
        <f>BC28*(1-'Table de mortalité F'!$AC62)</f>
        <v>1.0222223524894162E-2</v>
      </c>
      <c r="BE28" s="16">
        <f>BD28*(1-'Table de mortalité F'!$AC62)</f>
        <v>1.0120001289645221E-2</v>
      </c>
      <c r="BF28" s="16">
        <f>BE28*(1-'Table de mortalité F'!$AC62)</f>
        <v>1.0018801276748769E-2</v>
      </c>
      <c r="BG28" s="16">
        <f>BF28*(1-'Table de mortalité F'!$AC62)</f>
        <v>9.918613263981281E-3</v>
      </c>
      <c r="BH28" s="16">
        <f>BG28*(1-'Table de mortalité F'!$AC62)</f>
        <v>9.8194271313414676E-3</v>
      </c>
      <c r="BI28" s="16">
        <f>BH28*(1-'Table de mortalité F'!$AC62)</f>
        <v>9.721232860028052E-3</v>
      </c>
      <c r="BJ28" s="16">
        <f>BI28*(1-'Table de mortalité F'!$AC62)</f>
        <v>9.6240205314277721E-3</v>
      </c>
      <c r="BK28" s="16">
        <f>BJ28*(1-'Table de mortalité F'!$AC62)</f>
        <v>9.5277803261134934E-3</v>
      </c>
      <c r="BL28" s="16">
        <f>BK28*(1-'Table de mortalité F'!$AC62)</f>
        <v>9.4325025228523592E-3</v>
      </c>
      <c r="BM28" s="16">
        <f>BL28*(1-'Table de mortalité F'!$AC62)</f>
        <v>9.3381774976238358E-3</v>
      </c>
      <c r="BN28" s="16">
        <f>BM28*(1-'Table de mortalité F'!$AC62)</f>
        <v>9.2447957226475981E-3</v>
      </c>
      <c r="BO28" s="16">
        <f>BN28*(1-'Table de mortalité F'!$AC62)</f>
        <v>9.1523477654211222E-3</v>
      </c>
      <c r="BP28" s="16">
        <f>BO28*(1-'Table de mortalité F'!$AC62)</f>
        <v>9.0608242877669113E-3</v>
      </c>
      <c r="BQ28" s="16">
        <f>BP28*(1-'Table de mortalité F'!$AC62)</f>
        <v>8.970216044889243E-3</v>
      </c>
      <c r="BR28" s="16">
        <f>BQ28*(1-'Table de mortalité F'!$AC62)</f>
        <v>8.8805138844403504E-3</v>
      </c>
      <c r="BS28" s="16">
        <f>BR28*(1-'Table de mortalité F'!$AC62)</f>
        <v>8.7917087455959466E-3</v>
      </c>
      <c r="BT28" s="16">
        <f>BS28*(1-'Table de mortalité F'!$AC62)</f>
        <v>8.7037916581399876E-3</v>
      </c>
      <c r="BU28" s="16">
        <f>BT28*(1-'Table de mortalité F'!$AC62)</f>
        <v>8.6167537415585884E-3</v>
      </c>
      <c r="BV28" s="16">
        <f>BU28*(1-'Table de mortalité F'!$AC62)</f>
        <v>8.5305862041430026E-3</v>
      </c>
      <c r="BW28" s="16">
        <f>BV28*(1-'Table de mortalité F'!$AC62)</f>
        <v>8.4452803421015722E-3</v>
      </c>
      <c r="BX28" s="16">
        <f>BW28*(1-'Table de mortalité F'!$AC62)</f>
        <v>8.3608275386805563E-3</v>
      </c>
      <c r="BY28" s="16">
        <f>BX28*(1-'Table de mortalité F'!$AC62)</f>
        <v>8.2772192632937502E-3</v>
      </c>
      <c r="BZ28" s="16">
        <f>BY28*(1-'Table de mortalité F'!$AC62)</f>
        <v>8.1944470706608128E-3</v>
      </c>
      <c r="CA28" s="16">
        <f>BZ28*(1-'Table de mortalité F'!$AC62)</f>
        <v>8.112502599954205E-3</v>
      </c>
      <c r="CB28" s="16">
        <f>CA28*(1-'Table de mortalité F'!$AC62)</f>
        <v>8.0313775739546626E-3</v>
      </c>
      <c r="CC28" s="16">
        <f>CB28*(1-'Table de mortalité F'!$AC62)</f>
        <v>7.9510637982151151E-3</v>
      </c>
      <c r="CD28" s="16">
        <f>CC28*(1-'Table de mortalité F'!$AC62)</f>
        <v>7.8715531602329639E-3</v>
      </c>
      <c r="CE28" s="16">
        <f>CD28*(1-'Table de mortalité F'!$AC62)</f>
        <v>7.792837628630634E-3</v>
      </c>
      <c r="CF28" s="16">
        <f>CE28*(1-'Table de mortalité F'!$AC62)</f>
        <v>7.7149092523443276E-3</v>
      </c>
      <c r="CG28" s="16">
        <f>CF28*(1-'Table de mortalité F'!$AC62)</f>
        <v>7.6377601598208843E-3</v>
      </c>
      <c r="CH28" s="16">
        <f>CG28*(1-'Table de mortalité F'!$AC62)</f>
        <v>7.5613825582226757E-3</v>
      </c>
      <c r="CI28" s="16">
        <f>CH28*(1-'Table de mortalité F'!$AC62)</f>
        <v>7.4857687326404486E-3</v>
      </c>
      <c r="CJ28" s="16">
        <f>CI28*(1-'Table de mortalité F'!$AC62)</f>
        <v>7.4109110453140442E-3</v>
      </c>
      <c r="CK28" s="16">
        <f>CJ28*(1-'Table de mortalité F'!$AC62)</f>
        <v>7.3368019348609035E-3</v>
      </c>
      <c r="CL28" s="16">
        <f>CK28*(1-'Table de mortalité F'!$AC62)</f>
        <v>7.2634339155122941E-3</v>
      </c>
      <c r="CM28" s="16">
        <f>CL28*(1-'Table de mortalité F'!$AC62)</f>
        <v>7.1907995763571715E-3</v>
      </c>
      <c r="CN28" s="16">
        <f>CM28*(1-'Table de mortalité F'!$AC62)</f>
        <v>7.1188915805935997E-3</v>
      </c>
      <c r="CO28" s="16">
        <f>CN28*(1-'Table de mortalité F'!$AC62)</f>
        <v>7.0477026647876636E-3</v>
      </c>
      <c r="CP28" s="16">
        <f>CO28*(1-'Table de mortalité F'!$AC62)</f>
        <v>6.9772256381397868E-3</v>
      </c>
      <c r="CQ28" s="16">
        <f>CP28*(1-'Table de mortalité F'!$AC62)</f>
        <v>6.9074533817583888E-3</v>
      </c>
      <c r="CR28" s="16">
        <f>CQ28*(1-'Table de mortalité F'!$AC62)</f>
        <v>6.8383788479408052E-3</v>
      </c>
      <c r="CS28" s="16">
        <f>CR28*(1-'Table de mortalité F'!$AC62)</f>
        <v>6.7699950594613967E-3</v>
      </c>
      <c r="CT28" s="16">
        <f>CS28*(1-'Table de mortalité F'!$AC62)</f>
        <v>6.7022951088667824E-3</v>
      </c>
      <c r="CU28" s="16">
        <f>CT28*(1-'Table de mortalité F'!$AC62)</f>
        <v>6.6352721577781146E-3</v>
      </c>
      <c r="CV28" s="16">
        <f>CU28*(1-'Table de mortalité F'!$AC62)</f>
        <v>6.5689194362003331E-3</v>
      </c>
      <c r="CW28" s="16">
        <f>CV28*(1-'Table de mortalité F'!$AC62)</f>
        <v>6.5032302418383293E-3</v>
      </c>
      <c r="CX28" s="16">
        <f>CW28*(1-'Table de mortalité F'!$AC62)</f>
        <v>6.438197939419946E-3</v>
      </c>
      <c r="CY28" s="16">
        <f>CX28*(1-'Table de mortalité F'!$AC62)</f>
        <v>6.3738159600257461E-3</v>
      </c>
      <c r="CZ28" s="16">
        <f>CY28*(1-'Table de mortalité F'!$AC62)</f>
        <v>6.3100778004254888E-3</v>
      </c>
      <c r="DA28" s="16">
        <f>CZ28*(1-'Table de mortalité F'!$AC62)</f>
        <v>6.2469770224212341E-3</v>
      </c>
      <c r="DB28" s="16">
        <f>DA28*(1-'Table de mortalité F'!$AC62)</f>
        <v>6.1845072521970216E-3</v>
      </c>
      <c r="DC28" s="16">
        <f>DB28*(1-'Table de mortalité F'!$AC62)</f>
        <v>6.1226621796750509E-3</v>
      </c>
      <c r="DD28" s="16">
        <f>DC28*(1-'Table de mortalité F'!$AC62)</f>
        <v>6.0614355578783004E-3</v>
      </c>
      <c r="DE28" s="16">
        <f>DD28*(1-'Table de mortalité F'!$AC62)</f>
        <v>6.0008212022995173E-3</v>
      </c>
      <c r="DF28" s="16">
        <f>DE28*(1-'Table de mortalité F'!$AC62)</f>
        <v>5.9408129902765224E-3</v>
      </c>
      <c r="DG28" s="16">
        <f>DF28*(1-'Table de mortalité F'!$AC62)</f>
        <v>5.8814048603737573E-3</v>
      </c>
      <c r="DH28" s="16">
        <f>DG28*(1-'Table de mortalité F'!$AC62)</f>
        <v>5.82259081177002E-3</v>
      </c>
      <c r="DI28" s="16">
        <f>DH28*(1-'Table de mortalité F'!$AC62)</f>
        <v>5.7643649036523198E-3</v>
      </c>
      <c r="DJ28" s="16">
        <f>DI28*(1-'Table de mortalité F'!$AC62)</f>
        <v>5.7067212546157969E-3</v>
      </c>
      <c r="DK28" s="16">
        <f>DJ28*(1-'Table de mortalité F'!$AC62)</f>
        <v>5.6496540420696391E-3</v>
      </c>
    </row>
    <row r="29" spans="1:115" x14ac:dyDescent="0.2">
      <c r="A29" s="16"/>
      <c r="B29" s="16">
        <v>76</v>
      </c>
      <c r="C29" s="16"/>
      <c r="D29" s="16">
        <f>'Table de mortalité F'!AG63</f>
        <v>1.9932000000000002E-2</v>
      </c>
      <c r="E29" s="16">
        <f>'Table de mortalité F'!AH63</f>
        <v>1.9625047200000002E-2</v>
      </c>
      <c r="F29" s="16">
        <f>'Table de mortalité F'!AI63</f>
        <v>1.9336559006160003E-2</v>
      </c>
      <c r="G29" s="16">
        <f>'Table de mortalité F'!AJ63</f>
        <v>1.9063913524173148E-2</v>
      </c>
      <c r="H29" s="16">
        <f>'Table de mortalité F'!AK63</f>
        <v>1.8806550691596809E-2</v>
      </c>
      <c r="I29" s="16">
        <f>'Table de mortalité F'!AL63</f>
        <v>1.8562065532606052E-2</v>
      </c>
      <c r="J29" s="16">
        <f>'Table de mortalité F'!AM63</f>
        <v>1.8330039713448477E-2</v>
      </c>
      <c r="K29" s="16">
        <f>'Table de mortalité F'!AN63</f>
        <v>1.8108246232915751E-2</v>
      </c>
      <c r="L29" s="16">
        <f>'Table de mortalité F'!AO63</f>
        <v>1.7896379751990637E-2</v>
      </c>
      <c r="M29" s="16">
        <f>'Table de mortalité F'!AP63</f>
        <v>1.7692361022817946E-2</v>
      </c>
      <c r="N29" s="16">
        <f>'Table de mortalité F'!AQ63</f>
        <v>1.7495975815464665E-2</v>
      </c>
      <c r="O29" s="16">
        <f>'Table de mortalité F'!AR63</f>
        <v>1.7307019276657645E-2</v>
      </c>
      <c r="P29" s="16">
        <f>'Table de mortalité F'!AS63</f>
        <v>1.7123564872325074E-2</v>
      </c>
      <c r="Q29" s="16">
        <f>'Table de mortalité F'!AT63</f>
        <v>1.6945479797652895E-2</v>
      </c>
      <c r="R29" s="16">
        <f>'Table de mortalité F'!AU63</f>
        <v>1.6770941355737069E-2</v>
      </c>
      <c r="S29" s="16">
        <f>'Table de mortalité F'!AV63</f>
        <v>1.6599877753908553E-2</v>
      </c>
      <c r="T29" s="16">
        <f>'Table de mortalité F'!AW63</f>
        <v>1.6432218988594077E-2</v>
      </c>
      <c r="U29" s="16">
        <f>'Table de mortalité F'!AX63</f>
        <v>1.6267896798708135E-2</v>
      </c>
      <c r="V29" s="16">
        <f>'Table de mortalité F'!AY63</f>
        <v>1.6105217830721053E-2</v>
      </c>
      <c r="W29" s="16">
        <f>'Table de mortalité F'!AZ63</f>
        <v>1.5944165652413841E-2</v>
      </c>
      <c r="X29" s="16">
        <f>'Table de mortalité F'!BA63</f>
        <v>1.5784723995889705E-2</v>
      </c>
      <c r="Y29" s="16">
        <f>'Table de mortalité F'!BB63</f>
        <v>1.5626876755930809E-2</v>
      </c>
      <c r="Z29" s="16">
        <f>'Table de mortalité F'!BC63</f>
        <v>1.54706079883715E-2</v>
      </c>
      <c r="AA29" s="16">
        <f>'Table de mortalité F'!BD63</f>
        <v>1.5315901908487785E-2</v>
      </c>
      <c r="AB29" s="16">
        <f>'Table de mortalité F'!BE63</f>
        <v>1.5162742889402907E-2</v>
      </c>
      <c r="AC29" s="16">
        <f>'Table de mortalité F'!BF63</f>
        <v>1.5011115460508878E-2</v>
      </c>
      <c r="AD29" s="16">
        <f>'Table de mortalité F'!BG63</f>
        <v>1.4861004305903789E-2</v>
      </c>
      <c r="AE29" s="16">
        <f>'Table de mortalité F'!BH63</f>
        <v>1.4712394262844751E-2</v>
      </c>
      <c r="AF29" s="16">
        <f>'Table de mortalité F'!BI63</f>
        <v>1.4565270320216303E-2</v>
      </c>
      <c r="AG29" s="16">
        <f>AF29*(1-'Table de mortalité F'!$AC63)</f>
        <v>1.441961761701414E-2</v>
      </c>
      <c r="AH29" s="16">
        <f>AG29*(1-'Table de mortalité F'!$AC63)</f>
        <v>1.4275421440843998E-2</v>
      </c>
      <c r="AI29" s="16">
        <f>AH29*(1-'Table de mortalité F'!$AC63)</f>
        <v>1.4132667226435558E-2</v>
      </c>
      <c r="AJ29" s="16">
        <f>AI29*(1-'Table de mortalité F'!$AC63)</f>
        <v>1.3991340554171202E-2</v>
      </c>
      <c r="AK29" s="16">
        <f>AJ29*(1-'Table de mortalité F'!$AC63)</f>
        <v>1.385142714862949E-2</v>
      </c>
      <c r="AL29" s="16">
        <f>AK29*(1-'Table de mortalité F'!$AC63)</f>
        <v>1.3712912877143196E-2</v>
      </c>
      <c r="AM29" s="16">
        <f>AL29*(1-'Table de mortalité F'!$AC63)</f>
        <v>1.3575783748371763E-2</v>
      </c>
      <c r="AN29" s="16">
        <f>AM29*(1-'Table de mortalité F'!$AC63)</f>
        <v>1.3440025910888045E-2</v>
      </c>
      <c r="AO29" s="16">
        <f>AN29*(1-'Table de mortalité F'!$AC63)</f>
        <v>1.3305625651779165E-2</v>
      </c>
      <c r="AP29" s="16">
        <f>AO29*(1-'Table de mortalité F'!$AC63)</f>
        <v>1.3172569395261373E-2</v>
      </c>
      <c r="AQ29" s="16">
        <f>AP29*(1-'Table de mortalité F'!$AC63)</f>
        <v>1.3040843701308759E-2</v>
      </c>
      <c r="AR29" s="16">
        <f>AQ29*(1-'Table de mortalité F'!$AC63)</f>
        <v>1.2910435264295672E-2</v>
      </c>
      <c r="AS29" s="16">
        <f>AR29*(1-'Table de mortalité F'!$AC63)</f>
        <v>1.2781330911652716E-2</v>
      </c>
      <c r="AT29" s="16">
        <f>AS29*(1-'Table de mortalité F'!$AC63)</f>
        <v>1.2653517602536189E-2</v>
      </c>
      <c r="AU29" s="16">
        <f>AT29*(1-'Table de mortalité F'!$AC63)</f>
        <v>1.2526982426510827E-2</v>
      </c>
      <c r="AV29" s="16">
        <f>AU29*(1-'Table de mortalité F'!$AC63)</f>
        <v>1.2401712602245719E-2</v>
      </c>
      <c r="AW29" s="16">
        <f>AV29*(1-'Table de mortalité F'!$AC63)</f>
        <v>1.2277695476223262E-2</v>
      </c>
      <c r="AX29" s="16">
        <f>AW29*(1-'Table de mortalité F'!$AC63)</f>
        <v>1.215491852146103E-2</v>
      </c>
      <c r="AY29" s="16">
        <f>AX29*(1-'Table de mortalité F'!$AC63)</f>
        <v>1.203336933624642E-2</v>
      </c>
      <c r="AZ29" s="16">
        <f>AY29*(1-'Table de mortalité F'!$AC63)</f>
        <v>1.1913035642883955E-2</v>
      </c>
      <c r="BA29" s="16">
        <f>AZ29*(1-'Table de mortalité F'!$AC63)</f>
        <v>1.1793905286455115E-2</v>
      </c>
      <c r="BB29" s="16">
        <f>BA29*(1-'Table de mortalité F'!$AC63)</f>
        <v>1.1675966233590565E-2</v>
      </c>
      <c r="BC29" s="16">
        <f>BB29*(1-'Table de mortalité F'!$AC63)</f>
        <v>1.1559206571254659E-2</v>
      </c>
      <c r="BD29" s="16">
        <f>BC29*(1-'Table de mortalité F'!$AC63)</f>
        <v>1.1443614505542113E-2</v>
      </c>
      <c r="BE29" s="16">
        <f>BD29*(1-'Table de mortalité F'!$AC63)</f>
        <v>1.1329178360486691E-2</v>
      </c>
      <c r="BF29" s="16">
        <f>BE29*(1-'Table de mortalité F'!$AC63)</f>
        <v>1.1215886576881825E-2</v>
      </c>
      <c r="BG29" s="16">
        <f>BF29*(1-'Table de mortalité F'!$AC63)</f>
        <v>1.1103727711113006E-2</v>
      </c>
      <c r="BH29" s="16">
        <f>BG29*(1-'Table de mortalité F'!$AC63)</f>
        <v>1.0992690434001876E-2</v>
      </c>
      <c r="BI29" s="16">
        <f>BH29*(1-'Table de mortalité F'!$AC63)</f>
        <v>1.0882763529661856E-2</v>
      </c>
      <c r="BJ29" s="16">
        <f>BI29*(1-'Table de mortalité F'!$AC63)</f>
        <v>1.0773935894365238E-2</v>
      </c>
      <c r="BK29" s="16">
        <f>BJ29*(1-'Table de mortalité F'!$AC63)</f>
        <v>1.0666196535421587E-2</v>
      </c>
      <c r="BL29" s="16">
        <f>BK29*(1-'Table de mortalité F'!$AC63)</f>
        <v>1.0559534570067371E-2</v>
      </c>
      <c r="BM29" s="16">
        <f>BL29*(1-'Table de mortalité F'!$AC63)</f>
        <v>1.0453939224366698E-2</v>
      </c>
      <c r="BN29" s="16">
        <f>BM29*(1-'Table de mortalité F'!$AC63)</f>
        <v>1.0349399832123031E-2</v>
      </c>
      <c r="BO29" s="16">
        <f>BN29*(1-'Table de mortalité F'!$AC63)</f>
        <v>1.02459058338018E-2</v>
      </c>
      <c r="BP29" s="16">
        <f>BO29*(1-'Table de mortalité F'!$AC63)</f>
        <v>1.0143446775463782E-2</v>
      </c>
      <c r="BQ29" s="16">
        <f>BP29*(1-'Table de mortalité F'!$AC63)</f>
        <v>1.0042012307709144E-2</v>
      </c>
      <c r="BR29" s="16">
        <f>BQ29*(1-'Table de mortalité F'!$AC63)</f>
        <v>9.9415921846320518E-3</v>
      </c>
      <c r="BS29" s="16">
        <f>BR29*(1-'Table de mortalité F'!$AC63)</f>
        <v>9.8421762627857318E-3</v>
      </c>
      <c r="BT29" s="16">
        <f>BS29*(1-'Table de mortalité F'!$AC63)</f>
        <v>9.7437545001578738E-3</v>
      </c>
      <c r="BU29" s="16">
        <f>BT29*(1-'Table de mortalité F'!$AC63)</f>
        <v>9.6463169551562946E-3</v>
      </c>
      <c r="BV29" s="16">
        <f>BU29*(1-'Table de mortalité F'!$AC63)</f>
        <v>9.5498537856047311E-3</v>
      </c>
      <c r="BW29" s="16">
        <f>BV29*(1-'Table de mortalité F'!$AC63)</f>
        <v>9.4543552477486838E-3</v>
      </c>
      <c r="BX29" s="16">
        <f>BW29*(1-'Table de mortalité F'!$AC63)</f>
        <v>9.3598116952711974E-3</v>
      </c>
      <c r="BY29" s="16">
        <f>BX29*(1-'Table de mortalité F'!$AC63)</f>
        <v>9.2662135783184857E-3</v>
      </c>
      <c r="BZ29" s="16">
        <f>BY29*(1-'Table de mortalité F'!$AC63)</f>
        <v>9.1735514425353003E-3</v>
      </c>
      <c r="CA29" s="16">
        <f>BZ29*(1-'Table de mortalité F'!$AC63)</f>
        <v>9.0818159281099466E-3</v>
      </c>
      <c r="CB29" s="16">
        <f>CA29*(1-'Table de mortalité F'!$AC63)</f>
        <v>8.9909977688288466E-3</v>
      </c>
      <c r="CC29" s="16">
        <f>CB29*(1-'Table de mortalité F'!$AC63)</f>
        <v>8.9010877911405578E-3</v>
      </c>
      <c r="CD29" s="16">
        <f>CC29*(1-'Table de mortalité F'!$AC63)</f>
        <v>8.8120769132291523E-3</v>
      </c>
      <c r="CE29" s="16">
        <f>CD29*(1-'Table de mortalité F'!$AC63)</f>
        <v>8.7239561440968609E-3</v>
      </c>
      <c r="CF29" s="16">
        <f>CE29*(1-'Table de mortalité F'!$AC63)</f>
        <v>8.6367165826558914E-3</v>
      </c>
      <c r="CG29" s="16">
        <f>CF29*(1-'Table de mortalité F'!$AC63)</f>
        <v>8.550349416829332E-3</v>
      </c>
      <c r="CH29" s="16">
        <f>CG29*(1-'Table de mortalité F'!$AC63)</f>
        <v>8.4648459226610382E-3</v>
      </c>
      <c r="CI29" s="16">
        <f>CH29*(1-'Table de mortalité F'!$AC63)</f>
        <v>8.3801974634344269E-3</v>
      </c>
      <c r="CJ29" s="16">
        <f>CI29*(1-'Table de mortalité F'!$AC63)</f>
        <v>8.2963954888000818E-3</v>
      </c>
      <c r="CK29" s="16">
        <f>CJ29*(1-'Table de mortalité F'!$AC63)</f>
        <v>8.2134315339120814E-3</v>
      </c>
      <c r="CL29" s="16">
        <f>CK29*(1-'Table de mortalité F'!$AC63)</f>
        <v>8.1312972185729609E-3</v>
      </c>
      <c r="CM29" s="16">
        <f>CL29*(1-'Table de mortalité F'!$AC63)</f>
        <v>8.0499842463872314E-3</v>
      </c>
      <c r="CN29" s="16">
        <f>CM29*(1-'Table de mortalité F'!$AC63)</f>
        <v>7.9694844039233589E-3</v>
      </c>
      <c r="CO29" s="16">
        <f>CN29*(1-'Table de mortalité F'!$AC63)</f>
        <v>7.8897895598841247E-3</v>
      </c>
      <c r="CP29" s="16">
        <f>CO29*(1-'Table de mortalité F'!$AC63)</f>
        <v>7.8108916642852834E-3</v>
      </c>
      <c r="CQ29" s="16">
        <f>CP29*(1-'Table de mortalité F'!$AC63)</f>
        <v>7.7327827476424303E-3</v>
      </c>
      <c r="CR29" s="16">
        <f>CQ29*(1-'Table de mortalité F'!$AC63)</f>
        <v>7.6554549201660058E-3</v>
      </c>
      <c r="CS29" s="16">
        <f>CR29*(1-'Table de mortalité F'!$AC63)</f>
        <v>7.5789003709643456E-3</v>
      </c>
      <c r="CT29" s="16">
        <f>CS29*(1-'Table de mortalité F'!$AC63)</f>
        <v>7.5031113672547022E-3</v>
      </c>
      <c r="CU29" s="16">
        <f>CT29*(1-'Table de mortalité F'!$AC63)</f>
        <v>7.4280802535821554E-3</v>
      </c>
      <c r="CV29" s="16">
        <f>CU29*(1-'Table de mortalité F'!$AC63)</f>
        <v>7.3537994510463334E-3</v>
      </c>
      <c r="CW29" s="16">
        <f>CV29*(1-'Table de mortalité F'!$AC63)</f>
        <v>7.2802614565358695E-3</v>
      </c>
      <c r="CX29" s="16">
        <f>CW29*(1-'Table de mortalité F'!$AC63)</f>
        <v>7.2074588419705106E-3</v>
      </c>
      <c r="CY29" s="16">
        <f>CX29*(1-'Table de mortalité F'!$AC63)</f>
        <v>7.1353842535508052E-3</v>
      </c>
      <c r="CZ29" s="16">
        <f>CY29*(1-'Table de mortalité F'!$AC63)</f>
        <v>7.0640304110152971E-3</v>
      </c>
      <c r="DA29" s="16">
        <f>CZ29*(1-'Table de mortalité F'!$AC63)</f>
        <v>6.993390106905144E-3</v>
      </c>
      <c r="DB29" s="16">
        <f>DA29*(1-'Table de mortalité F'!$AC63)</f>
        <v>6.9234562058360927E-3</v>
      </c>
      <c r="DC29" s="16">
        <f>DB29*(1-'Table de mortalité F'!$AC63)</f>
        <v>6.8542216437777314E-3</v>
      </c>
      <c r="DD29" s="16">
        <f>DC29*(1-'Table de mortalité F'!$AC63)</f>
        <v>6.7856794273399544E-3</v>
      </c>
      <c r="DE29" s="16">
        <f>DD29*(1-'Table de mortalité F'!$AC63)</f>
        <v>6.7178226330665549E-3</v>
      </c>
      <c r="DF29" s="16">
        <f>DE29*(1-'Table de mortalité F'!$AC63)</f>
        <v>6.6506444067358896E-3</v>
      </c>
      <c r="DG29" s="16">
        <f>DF29*(1-'Table de mortalité F'!$AC63)</f>
        <v>6.5841379626685303E-3</v>
      </c>
      <c r="DH29" s="16">
        <f>DG29*(1-'Table de mortalité F'!$AC63)</f>
        <v>6.5182965830418447E-3</v>
      </c>
      <c r="DI29" s="16">
        <f>DH29*(1-'Table de mortalité F'!$AC63)</f>
        <v>6.453113617211426E-3</v>
      </c>
      <c r="DJ29" s="16">
        <f>DI29*(1-'Table de mortalité F'!$AC63)</f>
        <v>6.388582481039312E-3</v>
      </c>
      <c r="DK29" s="16">
        <f>DJ29*(1-'Table de mortalité F'!$AC63)</f>
        <v>6.3246966562289187E-3</v>
      </c>
    </row>
    <row r="30" spans="1:115" x14ac:dyDescent="0.2">
      <c r="A30" s="16"/>
      <c r="B30" s="16">
        <v>77</v>
      </c>
      <c r="C30" s="16"/>
      <c r="D30" s="16">
        <f>'Table de mortalité F'!AG64</f>
        <v>2.2484000000000001E-2</v>
      </c>
      <c r="E30" s="16">
        <f>'Table de mortalité F'!AH64</f>
        <v>2.2133249600000002E-2</v>
      </c>
      <c r="F30" s="16">
        <f>'Table de mortalité F'!AI64</f>
        <v>2.1803464180960002E-2</v>
      </c>
      <c r="G30" s="16">
        <f>'Table de mortalité F'!AJ64</f>
        <v>2.1491674643172275E-2</v>
      </c>
      <c r="H30" s="16">
        <f>'Table de mortalité F'!AK64</f>
        <v>2.1197238700560814E-2</v>
      </c>
      <c r="I30" s="16">
        <f>'Table de mortalité F'!AL64</f>
        <v>2.0917435149713413E-2</v>
      </c>
      <c r="J30" s="16">
        <f>'Table de mortalité F'!AM64</f>
        <v>2.0651783723312053E-2</v>
      </c>
      <c r="K30" s="16">
        <f>'Table de mortalité F'!AN64</f>
        <v>2.0397766783515316E-2</v>
      </c>
      <c r="L30" s="16">
        <f>'Table de mortalité F'!AO64</f>
        <v>2.0155033358791482E-2</v>
      </c>
      <c r="M30" s="16">
        <f>'Table de mortalité F'!AP64</f>
        <v>1.9921234971829498E-2</v>
      </c>
      <c r="N30" s="16">
        <f>'Table de mortalité F'!AQ64</f>
        <v>1.9698117140145008E-2</v>
      </c>
      <c r="O30" s="16">
        <f>'Table de mortalité F'!AR64</f>
        <v>1.9481437851603414E-2</v>
      </c>
      <c r="P30" s="16">
        <f>'Table de mortalité F'!AS64</f>
        <v>1.9272986466591258E-2</v>
      </c>
      <c r="Q30" s="16">
        <f>'Table de mortalité F'!AT64</f>
        <v>1.9070620108692052E-2</v>
      </c>
      <c r="R30" s="16">
        <f>'Table de mortalité F'!AU64</f>
        <v>1.8872285659561654E-2</v>
      </c>
      <c r="S30" s="16">
        <f>'Table de mortalité F'!AV64</f>
        <v>1.8679788345834124E-2</v>
      </c>
      <c r="T30" s="16">
        <f>'Table de mortalité F'!AW64</f>
        <v>1.8491122483541199E-2</v>
      </c>
      <c r="U30" s="16">
        <f>'Table de mortalité F'!AX64</f>
        <v>1.8304362146457434E-2</v>
      </c>
      <c r="V30" s="16">
        <f>'Table de mortalité F'!AY64</f>
        <v>1.8121318524992859E-2</v>
      </c>
      <c r="W30" s="16">
        <f>'Table de mortalité F'!AZ64</f>
        <v>1.794010533974293E-2</v>
      </c>
      <c r="X30" s="16">
        <f>'Table de mortalité F'!BA64</f>
        <v>1.7760704286345502E-2</v>
      </c>
      <c r="Y30" s="16">
        <f>'Table de mortalité F'!BB64</f>
        <v>1.7583097243482046E-2</v>
      </c>
      <c r="Z30" s="16">
        <f>'Table de mortalité F'!BC64</f>
        <v>1.7407266271047224E-2</v>
      </c>
      <c r="AA30" s="16">
        <f>'Table de mortalité F'!BD64</f>
        <v>1.723319360833675E-2</v>
      </c>
      <c r="AB30" s="16">
        <f>'Table de mortalité F'!BE64</f>
        <v>1.7060861672253382E-2</v>
      </c>
      <c r="AC30" s="16">
        <f>'Table de mortalité F'!BF64</f>
        <v>1.6890253055530848E-2</v>
      </c>
      <c r="AD30" s="16">
        <f>'Table de mortalité F'!BG64</f>
        <v>1.6721350524975538E-2</v>
      </c>
      <c r="AE30" s="16">
        <f>'Table de mortalité F'!BH64</f>
        <v>1.6554137019725784E-2</v>
      </c>
      <c r="AF30" s="16">
        <f>'Table de mortalité F'!BI64</f>
        <v>1.6388595649528527E-2</v>
      </c>
      <c r="AG30" s="16">
        <f>AF30*(1-'Table de mortalité F'!$AC64)</f>
        <v>1.6224709693033242E-2</v>
      </c>
      <c r="AH30" s="16">
        <f>AG30*(1-'Table de mortalité F'!$AC64)</f>
        <v>1.606246259610291E-2</v>
      </c>
      <c r="AI30" s="16">
        <f>AH30*(1-'Table de mortalité F'!$AC64)</f>
        <v>1.5901837970141882E-2</v>
      </c>
      <c r="AJ30" s="16">
        <f>AI30*(1-'Table de mortalité F'!$AC64)</f>
        <v>1.5742819590440462E-2</v>
      </c>
      <c r="AK30" s="16">
        <f>AJ30*(1-'Table de mortalité F'!$AC64)</f>
        <v>1.5585391394536057E-2</v>
      </c>
      <c r="AL30" s="16">
        <f>AK30*(1-'Table de mortalité F'!$AC64)</f>
        <v>1.5429537480590696E-2</v>
      </c>
      <c r="AM30" s="16">
        <f>AL30*(1-'Table de mortalité F'!$AC64)</f>
        <v>1.5275242105784789E-2</v>
      </c>
      <c r="AN30" s="16">
        <f>AM30*(1-'Table de mortalité F'!$AC64)</f>
        <v>1.5122489684726941E-2</v>
      </c>
      <c r="AO30" s="16">
        <f>AN30*(1-'Table de mortalité F'!$AC64)</f>
        <v>1.4971264787879671E-2</v>
      </c>
      <c r="AP30" s="16">
        <f>AO30*(1-'Table de mortalité F'!$AC64)</f>
        <v>1.4821552140000874E-2</v>
      </c>
      <c r="AQ30" s="16">
        <f>AP30*(1-'Table de mortalité F'!$AC64)</f>
        <v>1.4673336618600865E-2</v>
      </c>
      <c r="AR30" s="16">
        <f>AQ30*(1-'Table de mortalité F'!$AC64)</f>
        <v>1.4526603252414857E-2</v>
      </c>
      <c r="AS30" s="16">
        <f>AR30*(1-'Table de mortalité F'!$AC64)</f>
        <v>1.4381337219890709E-2</v>
      </c>
      <c r="AT30" s="16">
        <f>AS30*(1-'Table de mortalité F'!$AC64)</f>
        <v>1.4237523847691802E-2</v>
      </c>
      <c r="AU30" s="16">
        <f>AT30*(1-'Table de mortalité F'!$AC64)</f>
        <v>1.4095148609214883E-2</v>
      </c>
      <c r="AV30" s="16">
        <f>AU30*(1-'Table de mortalité F'!$AC64)</f>
        <v>1.3954197123122734E-2</v>
      </c>
      <c r="AW30" s="16">
        <f>AV30*(1-'Table de mortalité F'!$AC64)</f>
        <v>1.3814655151891507E-2</v>
      </c>
      <c r="AX30" s="16">
        <f>AW30*(1-'Table de mortalité F'!$AC64)</f>
        <v>1.3676508600372591E-2</v>
      </c>
      <c r="AY30" s="16">
        <f>AX30*(1-'Table de mortalité F'!$AC64)</f>
        <v>1.3539743514368865E-2</v>
      </c>
      <c r="AZ30" s="16">
        <f>AY30*(1-'Table de mortalité F'!$AC64)</f>
        <v>1.3404346079225176E-2</v>
      </c>
      <c r="BA30" s="16">
        <f>AZ30*(1-'Table de mortalité F'!$AC64)</f>
        <v>1.3270302618432924E-2</v>
      </c>
      <c r="BB30" s="16">
        <f>BA30*(1-'Table de mortalité F'!$AC64)</f>
        <v>1.3137599592248595E-2</v>
      </c>
      <c r="BC30" s="16">
        <f>BB30*(1-'Table de mortalité F'!$AC64)</f>
        <v>1.3006223596326109E-2</v>
      </c>
      <c r="BD30" s="16">
        <f>BC30*(1-'Table de mortalité F'!$AC64)</f>
        <v>1.2876161360362848E-2</v>
      </c>
      <c r="BE30" s="16">
        <f>BD30*(1-'Table de mortalité F'!$AC64)</f>
        <v>1.274739974675922E-2</v>
      </c>
      <c r="BF30" s="16">
        <f>BE30*(1-'Table de mortalité F'!$AC64)</f>
        <v>1.2619925749291628E-2</v>
      </c>
      <c r="BG30" s="16">
        <f>BF30*(1-'Table de mortalité F'!$AC64)</f>
        <v>1.2493726491798711E-2</v>
      </c>
      <c r="BH30" s="16">
        <f>BG30*(1-'Table de mortalité F'!$AC64)</f>
        <v>1.2368789226880724E-2</v>
      </c>
      <c r="BI30" s="16">
        <f>BH30*(1-'Table de mortalité F'!$AC64)</f>
        <v>1.2245101334611918E-2</v>
      </c>
      <c r="BJ30" s="16">
        <f>BI30*(1-'Table de mortalité F'!$AC64)</f>
        <v>1.2122650321265799E-2</v>
      </c>
      <c r="BK30" s="16">
        <f>BJ30*(1-'Table de mortalité F'!$AC64)</f>
        <v>1.2001423818053141E-2</v>
      </c>
      <c r="BL30" s="16">
        <f>BK30*(1-'Table de mortalité F'!$AC64)</f>
        <v>1.1881409579872611E-2</v>
      </c>
      <c r="BM30" s="16">
        <f>BL30*(1-'Table de mortalité F'!$AC64)</f>
        <v>1.1762595484073884E-2</v>
      </c>
      <c r="BN30" s="16">
        <f>BM30*(1-'Table de mortalité F'!$AC64)</f>
        <v>1.1644969529233145E-2</v>
      </c>
      <c r="BO30" s="16">
        <f>BN30*(1-'Table de mortalité F'!$AC64)</f>
        <v>1.1528519833940813E-2</v>
      </c>
      <c r="BP30" s="16">
        <f>BO30*(1-'Table de mortalité F'!$AC64)</f>
        <v>1.1413234635601404E-2</v>
      </c>
      <c r="BQ30" s="16">
        <f>BP30*(1-'Table de mortalité F'!$AC64)</f>
        <v>1.129910228924539E-2</v>
      </c>
      <c r="BR30" s="16">
        <f>BQ30*(1-'Table de mortalité F'!$AC64)</f>
        <v>1.1186111266352937E-2</v>
      </c>
      <c r="BS30" s="16">
        <f>BR30*(1-'Table de mortalité F'!$AC64)</f>
        <v>1.1074250153689407E-2</v>
      </c>
      <c r="BT30" s="16">
        <f>BS30*(1-'Table de mortalité F'!$AC64)</f>
        <v>1.0963507652152513E-2</v>
      </c>
      <c r="BU30" s="16">
        <f>BT30*(1-'Table de mortalité F'!$AC64)</f>
        <v>1.0853872575630988E-2</v>
      </c>
      <c r="BV30" s="16">
        <f>BU30*(1-'Table de mortalité F'!$AC64)</f>
        <v>1.0745333849874679E-2</v>
      </c>
      <c r="BW30" s="16">
        <f>BV30*(1-'Table de mortalité F'!$AC64)</f>
        <v>1.0637880511375932E-2</v>
      </c>
      <c r="BX30" s="16">
        <f>BW30*(1-'Table de mortalité F'!$AC64)</f>
        <v>1.0531501706262172E-2</v>
      </c>
      <c r="BY30" s="16">
        <f>BX30*(1-'Table de mortalité F'!$AC64)</f>
        <v>1.042618668919955E-2</v>
      </c>
      <c r="BZ30" s="16">
        <f>BY30*(1-'Table de mortalité F'!$AC64)</f>
        <v>1.0321924822307555E-2</v>
      </c>
      <c r="CA30" s="16">
        <f>BZ30*(1-'Table de mortalité F'!$AC64)</f>
        <v>1.0218705574084479E-2</v>
      </c>
      <c r="CB30" s="16">
        <f>CA30*(1-'Table de mortalité F'!$AC64)</f>
        <v>1.0116518518343635E-2</v>
      </c>
      <c r="CC30" s="16">
        <f>CB30*(1-'Table de mortalité F'!$AC64)</f>
        <v>1.0015353333160198E-2</v>
      </c>
      <c r="CD30" s="16">
        <f>CC30*(1-'Table de mortalité F'!$AC64)</f>
        <v>9.915199799828597E-3</v>
      </c>
      <c r="CE30" s="16">
        <f>CD30*(1-'Table de mortalité F'!$AC64)</f>
        <v>9.8160478018303101E-3</v>
      </c>
      <c r="CF30" s="16">
        <f>CE30*(1-'Table de mortalité F'!$AC64)</f>
        <v>9.7178873238120064E-3</v>
      </c>
      <c r="CG30" s="16">
        <f>CF30*(1-'Table de mortalité F'!$AC64)</f>
        <v>9.6207084505738859E-3</v>
      </c>
      <c r="CH30" s="16">
        <f>CG30*(1-'Table de mortalité F'!$AC64)</f>
        <v>9.5245013660681475E-3</v>
      </c>
      <c r="CI30" s="16">
        <f>CH30*(1-'Table de mortalité F'!$AC64)</f>
        <v>9.4292563524074665E-3</v>
      </c>
      <c r="CJ30" s="16">
        <f>CI30*(1-'Table de mortalité F'!$AC64)</f>
        <v>9.3349637888833926E-3</v>
      </c>
      <c r="CK30" s="16">
        <f>CJ30*(1-'Table de mortalité F'!$AC64)</f>
        <v>9.2416141509945593E-3</v>
      </c>
      <c r="CL30" s="16">
        <f>CK30*(1-'Table de mortalité F'!$AC64)</f>
        <v>9.1491980094846135E-3</v>
      </c>
      <c r="CM30" s="16">
        <f>CL30*(1-'Table de mortalité F'!$AC64)</f>
        <v>9.0577060293897671E-3</v>
      </c>
      <c r="CN30" s="16">
        <f>CM30*(1-'Table de mortalité F'!$AC64)</f>
        <v>8.9671289690958691E-3</v>
      </c>
      <c r="CO30" s="16">
        <f>CN30*(1-'Table de mortalité F'!$AC64)</f>
        <v>8.8774576794049109E-3</v>
      </c>
      <c r="CP30" s="16">
        <f>CO30*(1-'Table de mortalité F'!$AC64)</f>
        <v>8.788683102610861E-3</v>
      </c>
      <c r="CQ30" s="16">
        <f>CP30*(1-'Table de mortalité F'!$AC64)</f>
        <v>8.7007962715847532E-3</v>
      </c>
      <c r="CR30" s="16">
        <f>CQ30*(1-'Table de mortalité F'!$AC64)</f>
        <v>8.6137883088689051E-3</v>
      </c>
      <c r="CS30" s="16">
        <f>CR30*(1-'Table de mortalité F'!$AC64)</f>
        <v>8.5276504257802161E-3</v>
      </c>
      <c r="CT30" s="16">
        <f>CS30*(1-'Table de mortalité F'!$AC64)</f>
        <v>8.4423739215224135E-3</v>
      </c>
      <c r="CU30" s="16">
        <f>CT30*(1-'Table de mortalité F'!$AC64)</f>
        <v>8.3579501823071896E-3</v>
      </c>
      <c r="CV30" s="16">
        <f>CU30*(1-'Table de mortalité F'!$AC64)</f>
        <v>8.2743706804841183E-3</v>
      </c>
      <c r="CW30" s="16">
        <f>CV30*(1-'Table de mortalité F'!$AC64)</f>
        <v>8.1916269736792766E-3</v>
      </c>
      <c r="CX30" s="16">
        <f>CW30*(1-'Table de mortalité F'!$AC64)</f>
        <v>8.1097107039424833E-3</v>
      </c>
      <c r="CY30" s="16">
        <f>CX30*(1-'Table de mortalité F'!$AC64)</f>
        <v>8.0286135969030586E-3</v>
      </c>
      <c r="CZ30" s="16">
        <f>CY30*(1-'Table de mortalité F'!$AC64)</f>
        <v>7.9483274609340286E-3</v>
      </c>
      <c r="DA30" s="16">
        <f>CZ30*(1-'Table de mortalité F'!$AC64)</f>
        <v>7.8688441863246882E-3</v>
      </c>
      <c r="DB30" s="16">
        <f>DA30*(1-'Table de mortalité F'!$AC64)</f>
        <v>7.7901557444614413E-3</v>
      </c>
      <c r="DC30" s="16">
        <f>DB30*(1-'Table de mortalité F'!$AC64)</f>
        <v>7.7122541870168265E-3</v>
      </c>
      <c r="DD30" s="16">
        <f>DC30*(1-'Table de mortalité F'!$AC64)</f>
        <v>7.6351316451466582E-3</v>
      </c>
      <c r="DE30" s="16">
        <f>DD30*(1-'Table de mortalité F'!$AC64)</f>
        <v>7.5587803286951919E-3</v>
      </c>
      <c r="DF30" s="16">
        <f>DE30*(1-'Table de mortalité F'!$AC64)</f>
        <v>7.48319252540824E-3</v>
      </c>
      <c r="DG30" s="16">
        <f>DF30*(1-'Table de mortalité F'!$AC64)</f>
        <v>7.4083606001541574E-3</v>
      </c>
      <c r="DH30" s="16">
        <f>DG30*(1-'Table de mortalité F'!$AC64)</f>
        <v>7.3342769941526159E-3</v>
      </c>
      <c r="DI30" s="16">
        <f>DH30*(1-'Table de mortalité F'!$AC64)</f>
        <v>7.2609342242110899E-3</v>
      </c>
      <c r="DJ30" s="16">
        <f>DI30*(1-'Table de mortalité F'!$AC64)</f>
        <v>7.188324881968979E-3</v>
      </c>
      <c r="DK30" s="16">
        <f>DJ30*(1-'Table de mortalité F'!$AC64)</f>
        <v>7.1164416331492893E-3</v>
      </c>
    </row>
    <row r="31" spans="1:115" x14ac:dyDescent="0.2">
      <c r="A31" s="16"/>
      <c r="B31" s="16">
        <v>78</v>
      </c>
      <c r="C31" s="16"/>
      <c r="D31" s="16">
        <f>'Table de mortalité F'!AG65</f>
        <v>2.5465000000000002E-2</v>
      </c>
      <c r="E31" s="16">
        <f>'Table de mortalité F'!AH65</f>
        <v>2.50651995E-2</v>
      </c>
      <c r="F31" s="16">
        <f>'Table de mortalité F'!AI65</f>
        <v>2.4689221507499998E-2</v>
      </c>
      <c r="G31" s="16">
        <f>'Table de mortalité F'!AJ65</f>
        <v>2.4331227795641248E-2</v>
      </c>
      <c r="H31" s="16">
        <f>'Table de mortalité F'!AK65</f>
        <v>2.3993023729281835E-2</v>
      </c>
      <c r="I31" s="16">
        <f>'Table de mortalité F'!AL65</f>
        <v>2.3671517211309459E-2</v>
      </c>
      <c r="J31" s="16">
        <f>'Table de mortalité F'!AM65</f>
        <v>2.3366154639283567E-2</v>
      </c>
      <c r="K31" s="16">
        <f>'Table de mortalité F'!AN65</f>
        <v>2.3074077706292523E-2</v>
      </c>
      <c r="L31" s="16">
        <f>'Table de mortalité F'!AO65</f>
        <v>2.2794881366046384E-2</v>
      </c>
      <c r="M31" s="16">
        <f>'Table de mortalité F'!AP65</f>
        <v>2.2528181254063639E-2</v>
      </c>
      <c r="N31" s="16">
        <f>'Table de mortalité F'!AQ65</f>
        <v>2.2271359987767313E-2</v>
      </c>
      <c r="O31" s="16">
        <f>'Table de mortalité F'!AR65</f>
        <v>2.2024147891903097E-2</v>
      </c>
      <c r="P31" s="16">
        <f>'Table de mortalité F'!AS65</f>
        <v>2.1786287094670544E-2</v>
      </c>
      <c r="Q31" s="16">
        <f>'Table de mortalité F'!AT65</f>
        <v>2.1555352451467034E-2</v>
      </c>
      <c r="R31" s="16">
        <f>'Table de mortalité F'!AU65</f>
        <v>2.1331176785971778E-2</v>
      </c>
      <c r="S31" s="16">
        <f>'Table de mortalité F'!AV65</f>
        <v>2.1111465665076268E-2</v>
      </c>
      <c r="T31" s="16">
        <f>'Table de mortalité F'!AW65</f>
        <v>2.0896128715292492E-2</v>
      </c>
      <c r="U31" s="16">
        <f>'Table de mortalité F'!AX65</f>
        <v>2.0685077815268037E-2</v>
      </c>
      <c r="V31" s="16">
        <f>'Table de mortalité F'!AY65</f>
        <v>2.0478227037115358E-2</v>
      </c>
      <c r="W31" s="16">
        <f>'Table de mortalité F'!AZ65</f>
        <v>2.0273444766744204E-2</v>
      </c>
      <c r="X31" s="16">
        <f>'Table de mortalité F'!BA65</f>
        <v>2.0070710319076764E-2</v>
      </c>
      <c r="Y31" s="16">
        <f>'Table de mortalité F'!BB65</f>
        <v>1.9870003215885997E-2</v>
      </c>
      <c r="Z31" s="16">
        <f>'Table de mortalité F'!BC65</f>
        <v>1.9671303183727139E-2</v>
      </c>
      <c r="AA31" s="16">
        <f>'Table de mortalité F'!BD65</f>
        <v>1.9474590151889869E-2</v>
      </c>
      <c r="AB31" s="16">
        <f>'Table de mortalité F'!BE65</f>
        <v>1.9279844250370971E-2</v>
      </c>
      <c r="AC31" s="16">
        <f>'Table de mortalité F'!BF65</f>
        <v>1.9087045807867263E-2</v>
      </c>
      <c r="AD31" s="16">
        <f>'Table de mortalité F'!BG65</f>
        <v>1.8896175349788592E-2</v>
      </c>
      <c r="AE31" s="16">
        <f>'Table de mortalité F'!BH65</f>
        <v>1.8707213596290705E-2</v>
      </c>
      <c r="AF31" s="16">
        <f>'Table de mortalité F'!BI65</f>
        <v>1.8520141460327797E-2</v>
      </c>
      <c r="AG31" s="16">
        <f>AF31*(1-'Table de mortalité F'!$AC65)</f>
        <v>1.8334940045724519E-2</v>
      </c>
      <c r="AH31" s="16">
        <f>AG31*(1-'Table de mortalité F'!$AC65)</f>
        <v>1.8151590645267272E-2</v>
      </c>
      <c r="AI31" s="16">
        <f>AH31*(1-'Table de mortalité F'!$AC65)</f>
        <v>1.7970074738814599E-2</v>
      </c>
      <c r="AJ31" s="16">
        <f>AI31*(1-'Table de mortalité F'!$AC65)</f>
        <v>1.7790373991426453E-2</v>
      </c>
      <c r="AK31" s="16">
        <f>AJ31*(1-'Table de mortalité F'!$AC65)</f>
        <v>1.7612470251512188E-2</v>
      </c>
      <c r="AL31" s="16">
        <f>AK31*(1-'Table de mortalité F'!$AC65)</f>
        <v>1.7436345548997065E-2</v>
      </c>
      <c r="AM31" s="16">
        <f>AL31*(1-'Table de mortalité F'!$AC65)</f>
        <v>1.7261982093507093E-2</v>
      </c>
      <c r="AN31" s="16">
        <f>AM31*(1-'Table de mortalité F'!$AC65)</f>
        <v>1.7089362272572021E-2</v>
      </c>
      <c r="AO31" s="16">
        <f>AN31*(1-'Table de mortalité F'!$AC65)</f>
        <v>1.6918468649846301E-2</v>
      </c>
      <c r="AP31" s="16">
        <f>AO31*(1-'Table de mortalité F'!$AC65)</f>
        <v>1.6749283963347839E-2</v>
      </c>
      <c r="AQ31" s="16">
        <f>AP31*(1-'Table de mortalité F'!$AC65)</f>
        <v>1.658179112371436E-2</v>
      </c>
      <c r="AR31" s="16">
        <f>AQ31*(1-'Table de mortalité F'!$AC65)</f>
        <v>1.6415973212477217E-2</v>
      </c>
      <c r="AS31" s="16">
        <f>AR31*(1-'Table de mortalité F'!$AC65)</f>
        <v>1.6251813480352446E-2</v>
      </c>
      <c r="AT31" s="16">
        <f>AS31*(1-'Table de mortalité F'!$AC65)</f>
        <v>1.6089295345548923E-2</v>
      </c>
      <c r="AU31" s="16">
        <f>AT31*(1-'Table de mortalité F'!$AC65)</f>
        <v>1.5928402392093432E-2</v>
      </c>
      <c r="AV31" s="16">
        <f>AU31*(1-'Table de mortalité F'!$AC65)</f>
        <v>1.5769118368172498E-2</v>
      </c>
      <c r="AW31" s="16">
        <f>AV31*(1-'Table de mortalité F'!$AC65)</f>
        <v>1.5611427184490772E-2</v>
      </c>
      <c r="AX31" s="16">
        <f>AW31*(1-'Table de mortalité F'!$AC65)</f>
        <v>1.5455312912645864E-2</v>
      </c>
      <c r="AY31" s="16">
        <f>AX31*(1-'Table de mortalité F'!$AC65)</f>
        <v>1.5300759783519404E-2</v>
      </c>
      <c r="AZ31" s="16">
        <f>AY31*(1-'Table de mortalité F'!$AC65)</f>
        <v>1.514775218568421E-2</v>
      </c>
      <c r="BA31" s="16">
        <f>AZ31*(1-'Table de mortalité F'!$AC65)</f>
        <v>1.4996274663827367E-2</v>
      </c>
      <c r="BB31" s="16">
        <f>BA31*(1-'Table de mortalité F'!$AC65)</f>
        <v>1.4846311917189093E-2</v>
      </c>
      <c r="BC31" s="16">
        <f>BB31*(1-'Table de mortalité F'!$AC65)</f>
        <v>1.4697848798017202E-2</v>
      </c>
      <c r="BD31" s="16">
        <f>BC31*(1-'Table de mortalité F'!$AC65)</f>
        <v>1.455087031003703E-2</v>
      </c>
      <c r="BE31" s="16">
        <f>BD31*(1-'Table de mortalité F'!$AC65)</f>
        <v>1.4405361606936659E-2</v>
      </c>
      <c r="BF31" s="16">
        <f>BE31*(1-'Table de mortalité F'!$AC65)</f>
        <v>1.4261307990867292E-2</v>
      </c>
      <c r="BG31" s="16">
        <f>BF31*(1-'Table de mortalité F'!$AC65)</f>
        <v>1.4118694910958619E-2</v>
      </c>
      <c r="BH31" s="16">
        <f>BG31*(1-'Table de mortalité F'!$AC65)</f>
        <v>1.3977507961849033E-2</v>
      </c>
      <c r="BI31" s="16">
        <f>BH31*(1-'Table de mortalité F'!$AC65)</f>
        <v>1.3837732882230542E-2</v>
      </c>
      <c r="BJ31" s="16">
        <f>BI31*(1-'Table de mortalité F'!$AC65)</f>
        <v>1.3699355553408238E-2</v>
      </c>
      <c r="BK31" s="16">
        <f>BJ31*(1-'Table de mortalité F'!$AC65)</f>
        <v>1.3562361997874155E-2</v>
      </c>
      <c r="BL31" s="16">
        <f>BK31*(1-'Table de mortalité F'!$AC65)</f>
        <v>1.3426738377895413E-2</v>
      </c>
      <c r="BM31" s="16">
        <f>BL31*(1-'Table de mortalité F'!$AC65)</f>
        <v>1.329247099411646E-2</v>
      </c>
      <c r="BN31" s="16">
        <f>BM31*(1-'Table de mortalité F'!$AC65)</f>
        <v>1.3159546284175296E-2</v>
      </c>
      <c r="BO31" s="16">
        <f>BN31*(1-'Table de mortalité F'!$AC65)</f>
        <v>1.3027950821333543E-2</v>
      </c>
      <c r="BP31" s="16">
        <f>BO31*(1-'Table de mortalité F'!$AC65)</f>
        <v>1.2897671313120208E-2</v>
      </c>
      <c r="BQ31" s="16">
        <f>BP31*(1-'Table de mortalité F'!$AC65)</f>
        <v>1.2768694599989005E-2</v>
      </c>
      <c r="BR31" s="16">
        <f>BQ31*(1-'Table de mortalité F'!$AC65)</f>
        <v>1.2641007653989116E-2</v>
      </c>
      <c r="BS31" s="16">
        <f>BR31*(1-'Table de mortalité F'!$AC65)</f>
        <v>1.2514597577449224E-2</v>
      </c>
      <c r="BT31" s="16">
        <f>BS31*(1-'Table de mortalité F'!$AC65)</f>
        <v>1.2389451601674732E-2</v>
      </c>
      <c r="BU31" s="16">
        <f>BT31*(1-'Table de mortalité F'!$AC65)</f>
        <v>1.2265557085657984E-2</v>
      </c>
      <c r="BV31" s="16">
        <f>BU31*(1-'Table de mortalité F'!$AC65)</f>
        <v>1.2142901514801404E-2</v>
      </c>
      <c r="BW31" s="16">
        <f>BV31*(1-'Table de mortalité F'!$AC65)</f>
        <v>1.202147249965339E-2</v>
      </c>
      <c r="BX31" s="16">
        <f>BW31*(1-'Table de mortalité F'!$AC65)</f>
        <v>1.1901257774656856E-2</v>
      </c>
      <c r="BY31" s="16">
        <f>BX31*(1-'Table de mortalité F'!$AC65)</f>
        <v>1.1782245196910287E-2</v>
      </c>
      <c r="BZ31" s="16">
        <f>BY31*(1-'Table de mortalité F'!$AC65)</f>
        <v>1.1664422744941184E-2</v>
      </c>
      <c r="CA31" s="16">
        <f>BZ31*(1-'Table de mortalité F'!$AC65)</f>
        <v>1.1547778517491772E-2</v>
      </c>
      <c r="CB31" s="16">
        <f>CA31*(1-'Table de mortalité F'!$AC65)</f>
        <v>1.1432300732316854E-2</v>
      </c>
      <c r="CC31" s="16">
        <f>CB31*(1-'Table de mortalité F'!$AC65)</f>
        <v>1.1317977724993685E-2</v>
      </c>
      <c r="CD31" s="16">
        <f>CC31*(1-'Table de mortalité F'!$AC65)</f>
        <v>1.1204797947743747E-2</v>
      </c>
      <c r="CE31" s="16">
        <f>CD31*(1-'Table de mortalité F'!$AC65)</f>
        <v>1.109274996826631E-2</v>
      </c>
      <c r="CF31" s="16">
        <f>CE31*(1-'Table de mortalité F'!$AC65)</f>
        <v>1.0981822468583646E-2</v>
      </c>
      <c r="CG31" s="16">
        <f>CF31*(1-'Table de mortalité F'!$AC65)</f>
        <v>1.0872004243897809E-2</v>
      </c>
      <c r="CH31" s="16">
        <f>CG31*(1-'Table de mortalité F'!$AC65)</f>
        <v>1.0763284201458832E-2</v>
      </c>
      <c r="CI31" s="16">
        <f>CH31*(1-'Table de mortalité F'!$AC65)</f>
        <v>1.0655651359444244E-2</v>
      </c>
      <c r="CJ31" s="16">
        <f>CI31*(1-'Table de mortalité F'!$AC65)</f>
        <v>1.0549094845849802E-2</v>
      </c>
      <c r="CK31" s="16">
        <f>CJ31*(1-'Table de mortalité F'!$AC65)</f>
        <v>1.0443603897391305E-2</v>
      </c>
      <c r="CL31" s="16">
        <f>CK31*(1-'Table de mortalité F'!$AC65)</f>
        <v>1.0339167858417391E-2</v>
      </c>
      <c r="CM31" s="16">
        <f>CL31*(1-'Table de mortalité F'!$AC65)</f>
        <v>1.0235776179833216E-2</v>
      </c>
      <c r="CN31" s="16">
        <f>CM31*(1-'Table de mortalité F'!$AC65)</f>
        <v>1.0133418418034884E-2</v>
      </c>
      <c r="CO31" s="16">
        <f>CN31*(1-'Table de mortalité F'!$AC65)</f>
        <v>1.0032084233854535E-2</v>
      </c>
      <c r="CP31" s="16">
        <f>CO31*(1-'Table de mortalité F'!$AC65)</f>
        <v>9.9317633915159895E-3</v>
      </c>
      <c r="CQ31" s="16">
        <f>CP31*(1-'Table de mortalité F'!$AC65)</f>
        <v>9.8324457576008297E-3</v>
      </c>
      <c r="CR31" s="16">
        <f>CQ31*(1-'Table de mortalité F'!$AC65)</f>
        <v>9.7341213000248211E-3</v>
      </c>
      <c r="CS31" s="16">
        <f>CR31*(1-'Table de mortalité F'!$AC65)</f>
        <v>9.6367800870245726E-3</v>
      </c>
      <c r="CT31" s="16">
        <f>CS31*(1-'Table de mortalité F'!$AC65)</f>
        <v>9.5404122861543275E-3</v>
      </c>
      <c r="CU31" s="16">
        <f>CT31*(1-'Table de mortalité F'!$AC65)</f>
        <v>9.4450081632927833E-3</v>
      </c>
      <c r="CV31" s="16">
        <f>CU31*(1-'Table de mortalité F'!$AC65)</f>
        <v>9.3505580816598561E-3</v>
      </c>
      <c r="CW31" s="16">
        <f>CV31*(1-'Table de mortalité F'!$AC65)</f>
        <v>9.2570525008432575E-3</v>
      </c>
      <c r="CX31" s="16">
        <f>CW31*(1-'Table de mortalité F'!$AC65)</f>
        <v>9.1644819758348248E-3</v>
      </c>
      <c r="CY31" s="16">
        <f>CX31*(1-'Table de mortalité F'!$AC65)</f>
        <v>9.0728371560764767E-3</v>
      </c>
      <c r="CZ31" s="16">
        <f>CY31*(1-'Table de mortalité F'!$AC65)</f>
        <v>8.9821087845157119E-3</v>
      </c>
      <c r="DA31" s="16">
        <f>CZ31*(1-'Table de mortalité F'!$AC65)</f>
        <v>8.892287696670555E-3</v>
      </c>
      <c r="DB31" s="16">
        <f>DA31*(1-'Table de mortalité F'!$AC65)</f>
        <v>8.8033648197038492E-3</v>
      </c>
      <c r="DC31" s="16">
        <f>DB31*(1-'Table de mortalité F'!$AC65)</f>
        <v>8.7153311715068103E-3</v>
      </c>
      <c r="DD31" s="16">
        <f>DC31*(1-'Table de mortalité F'!$AC65)</f>
        <v>8.628177859791742E-3</v>
      </c>
      <c r="DE31" s="16">
        <f>DD31*(1-'Table de mortalité F'!$AC65)</f>
        <v>8.5418960811938244E-3</v>
      </c>
      <c r="DF31" s="16">
        <f>DE31*(1-'Table de mortalité F'!$AC65)</f>
        <v>8.4564771203818855E-3</v>
      </c>
      <c r="DG31" s="16">
        <f>DF31*(1-'Table de mortalité F'!$AC65)</f>
        <v>8.3719123491780671E-3</v>
      </c>
      <c r="DH31" s="16">
        <f>DG31*(1-'Table de mortalité F'!$AC65)</f>
        <v>8.2881932256862866E-3</v>
      </c>
      <c r="DI31" s="16">
        <f>DH31*(1-'Table de mortalité F'!$AC65)</f>
        <v>8.205311293429423E-3</v>
      </c>
      <c r="DJ31" s="16">
        <f>DI31*(1-'Table de mortalité F'!$AC65)</f>
        <v>8.1232581804951288E-3</v>
      </c>
      <c r="DK31" s="16">
        <f>DJ31*(1-'Table de mortalité F'!$AC65)</f>
        <v>8.0420255986901768E-3</v>
      </c>
    </row>
    <row r="32" spans="1:115" x14ac:dyDescent="0.2">
      <c r="A32" s="16"/>
      <c r="B32" s="16">
        <v>79</v>
      </c>
      <c r="C32" s="16"/>
      <c r="D32" s="16">
        <f>'Table de mortalité F'!AG66</f>
        <v>2.8941000000000001E-2</v>
      </c>
      <c r="E32" s="16">
        <f>'Table de mortalité F'!AH66</f>
        <v>2.8489520400000003E-2</v>
      </c>
      <c r="F32" s="16">
        <f>'Table de mortalité F'!AI66</f>
        <v>2.8062177594000003E-2</v>
      </c>
      <c r="G32" s="16">
        <f>'Table de mortalité F'!AJ66</f>
        <v>2.7655276018887003E-2</v>
      </c>
      <c r="H32" s="16">
        <f>'Table de mortalité F'!AK66</f>
        <v>2.7270867682224472E-2</v>
      </c>
      <c r="I32" s="16">
        <f>'Table de mortalité F'!AL66</f>
        <v>2.6902710968514442E-2</v>
      </c>
      <c r="J32" s="16">
        <f>'Table de mortalité F'!AM66</f>
        <v>2.6552975725923755E-2</v>
      </c>
      <c r="K32" s="16">
        <f>'Table de mortalité F'!AN66</f>
        <v>2.6218408231777117E-2</v>
      </c>
      <c r="L32" s="16">
        <f>'Table de mortalité F'!AO66</f>
        <v>2.5898543651349436E-2</v>
      </c>
      <c r="M32" s="16">
        <f>'Table de mortalité F'!AP66</f>
        <v>2.5592940836263511E-2</v>
      </c>
      <c r="N32" s="16">
        <f>'Table de mortalité F'!AQ66</f>
        <v>2.5298622016646483E-2</v>
      </c>
      <c r="O32" s="16">
        <f>'Table de mortalité F'!AR66</f>
        <v>2.5015277450060044E-2</v>
      </c>
      <c r="P32" s="16">
        <f>'Table de mortalité F'!AS66</f>
        <v>2.4742610925854388E-2</v>
      </c>
      <c r="Q32" s="16">
        <f>'Table de mortalité F'!AT66</f>
        <v>2.4477864988947745E-2</v>
      </c>
      <c r="R32" s="16">
        <f>'Table de mortalité F'!AU66</f>
        <v>2.4220847406563793E-2</v>
      </c>
      <c r="S32" s="16">
        <f>'Table de mortalité F'!AV66</f>
        <v>2.3971372678276186E-2</v>
      </c>
      <c r="T32" s="16">
        <f>'Table de mortalité F'!AW66</f>
        <v>2.3726864676957768E-2</v>
      </c>
      <c r="U32" s="16">
        <f>'Table de mortalité F'!AX66</f>
        <v>2.3487223343720495E-2</v>
      </c>
      <c r="V32" s="16">
        <f>'Table de mortalité F'!AY66</f>
        <v>2.325235111028329E-2</v>
      </c>
      <c r="W32" s="16">
        <f>'Table de mortalité F'!AZ66</f>
        <v>2.3019827599180458E-2</v>
      </c>
      <c r="X32" s="16">
        <f>'Table de mortalité F'!BA66</f>
        <v>2.2789629323188655E-2</v>
      </c>
      <c r="Y32" s="16">
        <f>'Table de mortalité F'!BB66</f>
        <v>2.2561733029956767E-2</v>
      </c>
      <c r="Z32" s="16">
        <f>'Table de mortalité F'!BC66</f>
        <v>2.23361156996572E-2</v>
      </c>
      <c r="AA32" s="16">
        <f>'Table de mortalité F'!BD66</f>
        <v>2.2112754542660627E-2</v>
      </c>
      <c r="AB32" s="16">
        <f>'Table de mortalité F'!BE66</f>
        <v>2.1891626997234018E-2</v>
      </c>
      <c r="AC32" s="16">
        <f>'Table de mortalité F'!BF66</f>
        <v>2.1672710727261679E-2</v>
      </c>
      <c r="AD32" s="16">
        <f>'Table de mortalité F'!BG66</f>
        <v>2.1455983619989061E-2</v>
      </c>
      <c r="AE32" s="16">
        <f>'Table de mortalité F'!BH66</f>
        <v>2.1241423783789171E-2</v>
      </c>
      <c r="AF32" s="16">
        <f>'Table de mortalité F'!BI66</f>
        <v>2.1029009545951279E-2</v>
      </c>
      <c r="AG32" s="16">
        <f>AF32*(1-'Table de mortalité F'!$AC66)</f>
        <v>2.0818719450491765E-2</v>
      </c>
      <c r="AH32" s="16">
        <f>AG32*(1-'Table de mortalité F'!$AC66)</f>
        <v>2.0610532255986847E-2</v>
      </c>
      <c r="AI32" s="16">
        <f>AH32*(1-'Table de mortalité F'!$AC66)</f>
        <v>2.0404426933426978E-2</v>
      </c>
      <c r="AJ32" s="16">
        <f>AI32*(1-'Table de mortalité F'!$AC66)</f>
        <v>2.0200382664092707E-2</v>
      </c>
      <c r="AK32" s="16">
        <f>AJ32*(1-'Table de mortalité F'!$AC66)</f>
        <v>1.9998378837451779E-2</v>
      </c>
      <c r="AL32" s="16">
        <f>AK32*(1-'Table de mortalité F'!$AC66)</f>
        <v>1.9798395049077259E-2</v>
      </c>
      <c r="AM32" s="16">
        <f>AL32*(1-'Table de mortalité F'!$AC66)</f>
        <v>1.9600411098586488E-2</v>
      </c>
      <c r="AN32" s="16">
        <f>AM32*(1-'Table de mortalité F'!$AC66)</f>
        <v>1.9404406987600622E-2</v>
      </c>
      <c r="AO32" s="16">
        <f>AN32*(1-'Table de mortalité F'!$AC66)</f>
        <v>1.9210362917724617E-2</v>
      </c>
      <c r="AP32" s="16">
        <f>AO32*(1-'Table de mortalité F'!$AC66)</f>
        <v>1.9018259288547369E-2</v>
      </c>
      <c r="AQ32" s="16">
        <f>AP32*(1-'Table de mortalité F'!$AC66)</f>
        <v>1.8828076695661895E-2</v>
      </c>
      <c r="AR32" s="16">
        <f>AQ32*(1-'Table de mortalité F'!$AC66)</f>
        <v>1.8639795928705277E-2</v>
      </c>
      <c r="AS32" s="16">
        <f>AR32*(1-'Table de mortalité F'!$AC66)</f>
        <v>1.8453397969418223E-2</v>
      </c>
      <c r="AT32" s="16">
        <f>AS32*(1-'Table de mortalité F'!$AC66)</f>
        <v>1.8268863989724039E-2</v>
      </c>
      <c r="AU32" s="16">
        <f>AT32*(1-'Table de mortalité F'!$AC66)</f>
        <v>1.8086175349826799E-2</v>
      </c>
      <c r="AV32" s="16">
        <f>AU32*(1-'Table de mortalité F'!$AC66)</f>
        <v>1.7905313596328531E-2</v>
      </c>
      <c r="AW32" s="16">
        <f>AV32*(1-'Table de mortalité F'!$AC66)</f>
        <v>1.7726260460365247E-2</v>
      </c>
      <c r="AX32" s="16">
        <f>AW32*(1-'Table de mortalité F'!$AC66)</f>
        <v>1.7548997855761594E-2</v>
      </c>
      <c r="AY32" s="16">
        <f>AX32*(1-'Table de mortalité F'!$AC66)</f>
        <v>1.7373507877203976E-2</v>
      </c>
      <c r="AZ32" s="16">
        <f>AY32*(1-'Table de mortalité F'!$AC66)</f>
        <v>1.7199772798431937E-2</v>
      </c>
      <c r="BA32" s="16">
        <f>AZ32*(1-'Table de mortalité F'!$AC66)</f>
        <v>1.7027775070447618E-2</v>
      </c>
      <c r="BB32" s="16">
        <f>BA32*(1-'Table de mortalité F'!$AC66)</f>
        <v>1.6857497319743141E-2</v>
      </c>
      <c r="BC32" s="16">
        <f>BB32*(1-'Table de mortalité F'!$AC66)</f>
        <v>1.6688922346545711E-2</v>
      </c>
      <c r="BD32" s="16">
        <f>BC32*(1-'Table de mortalité F'!$AC66)</f>
        <v>1.6522033123080253E-2</v>
      </c>
      <c r="BE32" s="16">
        <f>BD32*(1-'Table de mortalité F'!$AC66)</f>
        <v>1.6356812791849449E-2</v>
      </c>
      <c r="BF32" s="16">
        <f>BE32*(1-'Table de mortalité F'!$AC66)</f>
        <v>1.6193244663930954E-2</v>
      </c>
      <c r="BG32" s="16">
        <f>BF32*(1-'Table de mortalité F'!$AC66)</f>
        <v>1.6031312217291645E-2</v>
      </c>
      <c r="BH32" s="16">
        <f>BG32*(1-'Table de mortalité F'!$AC66)</f>
        <v>1.5870999095118729E-2</v>
      </c>
      <c r="BI32" s="16">
        <f>BH32*(1-'Table de mortalité F'!$AC66)</f>
        <v>1.571228910416754E-2</v>
      </c>
      <c r="BJ32" s="16">
        <f>BI32*(1-'Table de mortalité F'!$AC66)</f>
        <v>1.5555166213125865E-2</v>
      </c>
      <c r="BK32" s="16">
        <f>BJ32*(1-'Table de mortalité F'!$AC66)</f>
        <v>1.5399614550994607E-2</v>
      </c>
      <c r="BL32" s="16">
        <f>BK32*(1-'Table de mortalité F'!$AC66)</f>
        <v>1.524561840548466E-2</v>
      </c>
      <c r="BM32" s="16">
        <f>BL32*(1-'Table de mortalité F'!$AC66)</f>
        <v>1.5093162221429814E-2</v>
      </c>
      <c r="BN32" s="16">
        <f>BM32*(1-'Table de mortalité F'!$AC66)</f>
        <v>1.4942230599215517E-2</v>
      </c>
      <c r="BO32" s="16">
        <f>BN32*(1-'Table de mortalité F'!$AC66)</f>
        <v>1.4792808293223362E-2</v>
      </c>
      <c r="BP32" s="16">
        <f>BO32*(1-'Table de mortalité F'!$AC66)</f>
        <v>1.4644880210291127E-2</v>
      </c>
      <c r="BQ32" s="16">
        <f>BP32*(1-'Table de mortalité F'!$AC66)</f>
        <v>1.4498431408188217E-2</v>
      </c>
      <c r="BR32" s="16">
        <f>BQ32*(1-'Table de mortalité F'!$AC66)</f>
        <v>1.4353447094106334E-2</v>
      </c>
      <c r="BS32" s="16">
        <f>BR32*(1-'Table de mortalité F'!$AC66)</f>
        <v>1.4209912623165271E-2</v>
      </c>
      <c r="BT32" s="16">
        <f>BS32*(1-'Table de mortalité F'!$AC66)</f>
        <v>1.4067813496933618E-2</v>
      </c>
      <c r="BU32" s="16">
        <f>BT32*(1-'Table de mortalité F'!$AC66)</f>
        <v>1.3927135361964282E-2</v>
      </c>
      <c r="BV32" s="16">
        <f>BU32*(1-'Table de mortalité F'!$AC66)</f>
        <v>1.378786400834464E-2</v>
      </c>
      <c r="BW32" s="16">
        <f>BV32*(1-'Table de mortalité F'!$AC66)</f>
        <v>1.3649985368261192E-2</v>
      </c>
      <c r="BX32" s="16">
        <f>BW32*(1-'Table de mortalité F'!$AC66)</f>
        <v>1.351348551457858E-2</v>
      </c>
      <c r="BY32" s="16">
        <f>BX32*(1-'Table de mortalité F'!$AC66)</f>
        <v>1.3378350659432794E-2</v>
      </c>
      <c r="BZ32" s="16">
        <f>BY32*(1-'Table de mortalité F'!$AC66)</f>
        <v>1.3244567152838466E-2</v>
      </c>
      <c r="CA32" s="16">
        <f>BZ32*(1-'Table de mortalité F'!$AC66)</f>
        <v>1.3112121481310081E-2</v>
      </c>
      <c r="CB32" s="16">
        <f>CA32*(1-'Table de mortalité F'!$AC66)</f>
        <v>1.298100026649698E-2</v>
      </c>
      <c r="CC32" s="16">
        <f>CB32*(1-'Table de mortalité F'!$AC66)</f>
        <v>1.285119026383201E-2</v>
      </c>
      <c r="CD32" s="16">
        <f>CC32*(1-'Table de mortalité F'!$AC66)</f>
        <v>1.2722678361193691E-2</v>
      </c>
      <c r="CE32" s="16">
        <f>CD32*(1-'Table de mortalité F'!$AC66)</f>
        <v>1.2595451577581754E-2</v>
      </c>
      <c r="CF32" s="16">
        <f>CE32*(1-'Table de mortalité F'!$AC66)</f>
        <v>1.2469497061805937E-2</v>
      </c>
      <c r="CG32" s="16">
        <f>CF32*(1-'Table de mortalité F'!$AC66)</f>
        <v>1.2344802091187877E-2</v>
      </c>
      <c r="CH32" s="16">
        <f>CG32*(1-'Table de mortalité F'!$AC66)</f>
        <v>1.2221354070275999E-2</v>
      </c>
      <c r="CI32" s="16">
        <f>CH32*(1-'Table de mortalité F'!$AC66)</f>
        <v>1.2099140529573239E-2</v>
      </c>
      <c r="CJ32" s="16">
        <f>CI32*(1-'Table de mortalité F'!$AC66)</f>
        <v>1.1978149124277507E-2</v>
      </c>
      <c r="CK32" s="16">
        <f>CJ32*(1-'Table de mortalité F'!$AC66)</f>
        <v>1.1858367633034732E-2</v>
      </c>
      <c r="CL32" s="16">
        <f>CK32*(1-'Table de mortalité F'!$AC66)</f>
        <v>1.1739783956704384E-2</v>
      </c>
      <c r="CM32" s="16">
        <f>CL32*(1-'Table de mortalité F'!$AC66)</f>
        <v>1.162238611713734E-2</v>
      </c>
      <c r="CN32" s="16">
        <f>CM32*(1-'Table de mortalité F'!$AC66)</f>
        <v>1.1506162255965966E-2</v>
      </c>
      <c r="CO32" s="16">
        <f>CN32*(1-'Table de mortalité F'!$AC66)</f>
        <v>1.1391100633406306E-2</v>
      </c>
      <c r="CP32" s="16">
        <f>CO32*(1-'Table de mortalité F'!$AC66)</f>
        <v>1.1277189627072243E-2</v>
      </c>
      <c r="CQ32" s="16">
        <f>CP32*(1-'Table de mortalité F'!$AC66)</f>
        <v>1.1164417730801521E-2</v>
      </c>
      <c r="CR32" s="16">
        <f>CQ32*(1-'Table de mortalité F'!$AC66)</f>
        <v>1.1052773553493506E-2</v>
      </c>
      <c r="CS32" s="16">
        <f>CR32*(1-'Table de mortalité F'!$AC66)</f>
        <v>1.094224581795857E-2</v>
      </c>
      <c r="CT32" s="16">
        <f>CS32*(1-'Table de mortalité F'!$AC66)</f>
        <v>1.0832823359778984E-2</v>
      </c>
      <c r="CU32" s="16">
        <f>CT32*(1-'Table de mortalité F'!$AC66)</f>
        <v>1.0724495126181195E-2</v>
      </c>
      <c r="CV32" s="16">
        <f>CU32*(1-'Table de mortalité F'!$AC66)</f>
        <v>1.0617250174919383E-2</v>
      </c>
      <c r="CW32" s="16">
        <f>CV32*(1-'Table de mortalité F'!$AC66)</f>
        <v>1.0511077673170189E-2</v>
      </c>
      <c r="CX32" s="16">
        <f>CW32*(1-'Table de mortalité F'!$AC66)</f>
        <v>1.0405966896438487E-2</v>
      </c>
      <c r="CY32" s="16">
        <f>CX32*(1-'Table de mortalité F'!$AC66)</f>
        <v>1.0301907227474101E-2</v>
      </c>
      <c r="CZ32" s="16">
        <f>CY32*(1-'Table de mortalité F'!$AC66)</f>
        <v>1.019888815519936E-2</v>
      </c>
      <c r="DA32" s="16">
        <f>CZ32*(1-'Table de mortalité F'!$AC66)</f>
        <v>1.0096899273647366E-2</v>
      </c>
      <c r="DB32" s="16">
        <f>DA32*(1-'Table de mortalité F'!$AC66)</f>
        <v>9.9959302809108919E-3</v>
      </c>
      <c r="DC32" s="16">
        <f>DB32*(1-'Table de mortalité F'!$AC66)</f>
        <v>9.8959709781017823E-3</v>
      </c>
      <c r="DD32" s="16">
        <f>DC32*(1-'Table de mortalité F'!$AC66)</f>
        <v>9.7970112683207645E-3</v>
      </c>
      <c r="DE32" s="16">
        <f>DD32*(1-'Table de mortalité F'!$AC66)</f>
        <v>9.6990411556375569E-3</v>
      </c>
      <c r="DF32" s="16">
        <f>DE32*(1-'Table de mortalité F'!$AC66)</f>
        <v>9.6020507440811812E-3</v>
      </c>
      <c r="DG32" s="16">
        <f>DF32*(1-'Table de mortalité F'!$AC66)</f>
        <v>9.5060302366403691E-3</v>
      </c>
      <c r="DH32" s="16">
        <f>DG32*(1-'Table de mortalité F'!$AC66)</f>
        <v>9.4109699342739654E-3</v>
      </c>
      <c r="DI32" s="16">
        <f>DH32*(1-'Table de mortalité F'!$AC66)</f>
        <v>9.3168602349312252E-3</v>
      </c>
      <c r="DJ32" s="16">
        <f>DI32*(1-'Table de mortalité F'!$AC66)</f>
        <v>9.2236916325819131E-3</v>
      </c>
      <c r="DK32" s="16">
        <f>DJ32*(1-'Table de mortalité F'!$AC66)</f>
        <v>9.1314547162560933E-3</v>
      </c>
    </row>
    <row r="33" spans="1:115" x14ac:dyDescent="0.2">
      <c r="A33" s="16"/>
      <c r="B33" s="16">
        <v>80</v>
      </c>
      <c r="C33" s="16"/>
      <c r="D33" s="16">
        <f>'Table de mortalité F'!AG67</f>
        <v>3.3000000000000002E-2</v>
      </c>
      <c r="E33" s="16">
        <f>'Table de mortalité F'!AH67</f>
        <v>3.2498400000000004E-2</v>
      </c>
      <c r="F33" s="16">
        <f>'Table de mortalité F'!AI67</f>
        <v>3.2023923360000005E-2</v>
      </c>
      <c r="G33" s="16">
        <f>'Table de mortalité F'!AJ67</f>
        <v>3.1572386040624005E-2</v>
      </c>
      <c r="H33" s="16">
        <f>'Table de mortalité F'!AK67</f>
        <v>3.1143001590471519E-2</v>
      </c>
      <c r="I33" s="16">
        <f>'Table de mortalité F'!AL67</f>
        <v>3.0735028269636342E-2</v>
      </c>
      <c r="J33" s="16">
        <f>'Table de mortalité F'!AM67</f>
        <v>3.034469341061196E-2</v>
      </c>
      <c r="K33" s="16">
        <f>'Table de mortalité F'!AN67</f>
        <v>2.9971453681661434E-2</v>
      </c>
      <c r="L33" s="16">
        <f>'Table de mortalité F'!AO67</f>
        <v>2.9614793382849662E-2</v>
      </c>
      <c r="M33" s="16">
        <f>'Table de mortalité F'!AP67</f>
        <v>2.9271261779608603E-2</v>
      </c>
      <c r="N33" s="16">
        <f>'Table de mortalité F'!AQ67</f>
        <v>2.8940496521499028E-2</v>
      </c>
      <c r="O33" s="16">
        <f>'Table de mortalité F'!AR67</f>
        <v>2.8622151059762537E-2</v>
      </c>
      <c r="P33" s="16">
        <f>'Table de mortalité F'!AS67</f>
        <v>2.8313031828317101E-2</v>
      </c>
      <c r="Q33" s="16">
        <f>'Table de mortalité F'!AT67</f>
        <v>2.801291369093694E-2</v>
      </c>
      <c r="R33" s="16">
        <f>'Table de mortalité F'!AU67</f>
        <v>2.7721579388551198E-2</v>
      </c>
      <c r="S33" s="16">
        <f>'Table de mortalité F'!AV67</f>
        <v>2.7436047120849121E-2</v>
      </c>
      <c r="T33" s="16">
        <f>'Table de mortalité F'!AW67</f>
        <v>2.7158943044928545E-2</v>
      </c>
      <c r="U33" s="16">
        <f>'Table de mortalité F'!AX67</f>
        <v>2.6884637720174766E-2</v>
      </c>
      <c r="V33" s="16">
        <f>'Table de mortalité F'!AY67</f>
        <v>2.6615791342973018E-2</v>
      </c>
      <c r="W33" s="16">
        <f>'Table de mortalité F'!AZ67</f>
        <v>2.6349633429543287E-2</v>
      </c>
      <c r="X33" s="16">
        <f>'Table de mortalité F'!BA67</f>
        <v>2.6086137095247854E-2</v>
      </c>
      <c r="Y33" s="16">
        <f>'Table de mortalité F'!BB67</f>
        <v>2.5825275724295375E-2</v>
      </c>
      <c r="Z33" s="16">
        <f>'Table de mortalité F'!BC67</f>
        <v>2.5567022967052423E-2</v>
      </c>
      <c r="AA33" s="16">
        <f>'Table de mortalité F'!BD67</f>
        <v>2.5311352737381897E-2</v>
      </c>
      <c r="AB33" s="16">
        <f>'Table de mortalité F'!BE67</f>
        <v>2.505823921000808E-2</v>
      </c>
      <c r="AC33" s="16">
        <f>'Table de mortalité F'!BF67</f>
        <v>2.4807656817907999E-2</v>
      </c>
      <c r="AD33" s="16">
        <f>'Table de mortalité F'!BG67</f>
        <v>2.4559580249728919E-2</v>
      </c>
      <c r="AE33" s="16">
        <f>'Table de mortalité F'!BH67</f>
        <v>2.431398444723163E-2</v>
      </c>
      <c r="AF33" s="16">
        <f>'Table de mortalité F'!BI67</f>
        <v>2.4070844602759316E-2</v>
      </c>
      <c r="AG33" s="16">
        <f>AF33*(1-'Table de mortalité F'!$AC67)</f>
        <v>2.3830136156731723E-2</v>
      </c>
      <c r="AH33" s="16">
        <f>AG33*(1-'Table de mortalité F'!$AC67)</f>
        <v>2.3591834795164406E-2</v>
      </c>
      <c r="AI33" s="16">
        <f>AH33*(1-'Table de mortalité F'!$AC67)</f>
        <v>2.3355916447212761E-2</v>
      </c>
      <c r="AJ33" s="16">
        <f>AI33*(1-'Table de mortalité F'!$AC67)</f>
        <v>2.3122357282740633E-2</v>
      </c>
      <c r="AK33" s="16">
        <f>AJ33*(1-'Table de mortalité F'!$AC67)</f>
        <v>2.2891133709913226E-2</v>
      </c>
      <c r="AL33" s="16">
        <f>AK33*(1-'Table de mortalité F'!$AC67)</f>
        <v>2.2662222372814095E-2</v>
      </c>
      <c r="AM33" s="16">
        <f>AL33*(1-'Table de mortalité F'!$AC67)</f>
        <v>2.2435600149085955E-2</v>
      </c>
      <c r="AN33" s="16">
        <f>AM33*(1-'Table de mortalité F'!$AC67)</f>
        <v>2.2211244147595094E-2</v>
      </c>
      <c r="AO33" s="16">
        <f>AN33*(1-'Table de mortalité F'!$AC67)</f>
        <v>2.1989131706119144E-2</v>
      </c>
      <c r="AP33" s="16">
        <f>AO33*(1-'Table de mortalité F'!$AC67)</f>
        <v>2.1769240389057951E-2</v>
      </c>
      <c r="AQ33" s="16">
        <f>AP33*(1-'Table de mortalité F'!$AC67)</f>
        <v>2.1551547985167372E-2</v>
      </c>
      <c r="AR33" s="16">
        <f>AQ33*(1-'Table de mortalité F'!$AC67)</f>
        <v>2.1336032505315697E-2</v>
      </c>
      <c r="AS33" s="16">
        <f>AR33*(1-'Table de mortalité F'!$AC67)</f>
        <v>2.112267218026254E-2</v>
      </c>
      <c r="AT33" s="16">
        <f>AS33*(1-'Table de mortalité F'!$AC67)</f>
        <v>2.0911445458459913E-2</v>
      </c>
      <c r="AU33" s="16">
        <f>AT33*(1-'Table de mortalité F'!$AC67)</f>
        <v>2.0702331003875314E-2</v>
      </c>
      <c r="AV33" s="16">
        <f>AU33*(1-'Table de mortalité F'!$AC67)</f>
        <v>2.0495307693836562E-2</v>
      </c>
      <c r="AW33" s="16">
        <f>AV33*(1-'Table de mortalité F'!$AC67)</f>
        <v>2.0290354616898196E-2</v>
      </c>
      <c r="AX33" s="16">
        <f>AW33*(1-'Table de mortalité F'!$AC67)</f>
        <v>2.0087451070729213E-2</v>
      </c>
      <c r="AY33" s="16">
        <f>AX33*(1-'Table de mortalité F'!$AC67)</f>
        <v>1.9886576560021921E-2</v>
      </c>
      <c r="AZ33" s="16">
        <f>AY33*(1-'Table de mortalité F'!$AC67)</f>
        <v>1.9687710794421703E-2</v>
      </c>
      <c r="BA33" s="16">
        <f>AZ33*(1-'Table de mortalité F'!$AC67)</f>
        <v>1.9490833686477485E-2</v>
      </c>
      <c r="BB33" s="16">
        <f>BA33*(1-'Table de mortalité F'!$AC67)</f>
        <v>1.9295925349612709E-2</v>
      </c>
      <c r="BC33" s="16">
        <f>BB33*(1-'Table de mortalité F'!$AC67)</f>
        <v>1.9102966096116582E-2</v>
      </c>
      <c r="BD33" s="16">
        <f>BC33*(1-'Table de mortalité F'!$AC67)</f>
        <v>1.8911936435155416E-2</v>
      </c>
      <c r="BE33" s="16">
        <f>BD33*(1-'Table de mortalité F'!$AC67)</f>
        <v>1.8722817070803862E-2</v>
      </c>
      <c r="BF33" s="16">
        <f>BE33*(1-'Table de mortalité F'!$AC67)</f>
        <v>1.8535588900095823E-2</v>
      </c>
      <c r="BG33" s="16">
        <f>BF33*(1-'Table de mortalité F'!$AC67)</f>
        <v>1.8350233011094865E-2</v>
      </c>
      <c r="BH33" s="16">
        <f>BG33*(1-'Table de mortalité F'!$AC67)</f>
        <v>1.8166730680983918E-2</v>
      </c>
      <c r="BI33" s="16">
        <f>BH33*(1-'Table de mortalité F'!$AC67)</f>
        <v>1.798506337417408E-2</v>
      </c>
      <c r="BJ33" s="16">
        <f>BI33*(1-'Table de mortalité F'!$AC67)</f>
        <v>1.7805212740432338E-2</v>
      </c>
      <c r="BK33" s="16">
        <f>BJ33*(1-'Table de mortalité F'!$AC67)</f>
        <v>1.7627160613028013E-2</v>
      </c>
      <c r="BL33" s="16">
        <f>BK33*(1-'Table de mortalité F'!$AC67)</f>
        <v>1.7450889006897733E-2</v>
      </c>
      <c r="BM33" s="16">
        <f>BL33*(1-'Table de mortalité F'!$AC67)</f>
        <v>1.7276380116828756E-2</v>
      </c>
      <c r="BN33" s="16">
        <f>BM33*(1-'Table de mortalité F'!$AC67)</f>
        <v>1.7103616315660469E-2</v>
      </c>
      <c r="BO33" s="16">
        <f>BN33*(1-'Table de mortalité F'!$AC67)</f>
        <v>1.6932580152503863E-2</v>
      </c>
      <c r="BP33" s="16">
        <f>BO33*(1-'Table de mortalité F'!$AC67)</f>
        <v>1.6763254350978824E-2</v>
      </c>
      <c r="BQ33" s="16">
        <f>BP33*(1-'Table de mortalité F'!$AC67)</f>
        <v>1.6595621807469037E-2</v>
      </c>
      <c r="BR33" s="16">
        <f>BQ33*(1-'Table de mortalité F'!$AC67)</f>
        <v>1.6429665589394345E-2</v>
      </c>
      <c r="BS33" s="16">
        <f>BR33*(1-'Table de mortalité F'!$AC67)</f>
        <v>1.6265368933500401E-2</v>
      </c>
      <c r="BT33" s="16">
        <f>BS33*(1-'Table de mortalité F'!$AC67)</f>
        <v>1.6102715244165396E-2</v>
      </c>
      <c r="BU33" s="16">
        <f>BT33*(1-'Table de mortalité F'!$AC67)</f>
        <v>1.5941688091723742E-2</v>
      </c>
      <c r="BV33" s="16">
        <f>BU33*(1-'Table de mortalité F'!$AC67)</f>
        <v>1.5782271210806505E-2</v>
      </c>
      <c r="BW33" s="16">
        <f>BV33*(1-'Table de mortalité F'!$AC67)</f>
        <v>1.5624448498698439E-2</v>
      </c>
      <c r="BX33" s="16">
        <f>BW33*(1-'Table de mortalité F'!$AC67)</f>
        <v>1.5468204013711455E-2</v>
      </c>
      <c r="BY33" s="16">
        <f>BX33*(1-'Table de mortalité F'!$AC67)</f>
        <v>1.5313521973574341E-2</v>
      </c>
      <c r="BZ33" s="16">
        <f>BY33*(1-'Table de mortalité F'!$AC67)</f>
        <v>1.5160386753838597E-2</v>
      </c>
      <c r="CA33" s="16">
        <f>BZ33*(1-'Table de mortalité F'!$AC67)</f>
        <v>1.500878288630021E-2</v>
      </c>
      <c r="CB33" s="16">
        <f>CA33*(1-'Table de mortalité F'!$AC67)</f>
        <v>1.4858695057437208E-2</v>
      </c>
      <c r="CC33" s="16">
        <f>CB33*(1-'Table de mortalité F'!$AC67)</f>
        <v>1.4710108106862836E-2</v>
      </c>
      <c r="CD33" s="16">
        <f>CC33*(1-'Table de mortalité F'!$AC67)</f>
        <v>1.4563007025794208E-2</v>
      </c>
      <c r="CE33" s="16">
        <f>CD33*(1-'Table de mortalité F'!$AC67)</f>
        <v>1.4417376955536266E-2</v>
      </c>
      <c r="CF33" s="16">
        <f>CE33*(1-'Table de mortalité F'!$AC67)</f>
        <v>1.4273203185980902E-2</v>
      </c>
      <c r="CG33" s="16">
        <f>CF33*(1-'Table de mortalité F'!$AC67)</f>
        <v>1.4130471154121093E-2</v>
      </c>
      <c r="CH33" s="16">
        <f>CG33*(1-'Table de mortalité F'!$AC67)</f>
        <v>1.3989166442579882E-2</v>
      </c>
      <c r="CI33" s="16">
        <f>CH33*(1-'Table de mortalité F'!$AC67)</f>
        <v>1.3849274778154083E-2</v>
      </c>
      <c r="CJ33" s="16">
        <f>CI33*(1-'Table de mortalité F'!$AC67)</f>
        <v>1.3710782030372543E-2</v>
      </c>
      <c r="CK33" s="16">
        <f>CJ33*(1-'Table de mortalité F'!$AC67)</f>
        <v>1.3573674210068817E-2</v>
      </c>
      <c r="CL33" s="16">
        <f>CK33*(1-'Table de mortalité F'!$AC67)</f>
        <v>1.3437937467968128E-2</v>
      </c>
      <c r="CM33" s="16">
        <f>CL33*(1-'Table de mortalité F'!$AC67)</f>
        <v>1.3303558093288446E-2</v>
      </c>
      <c r="CN33" s="16">
        <f>CM33*(1-'Table de mortalité F'!$AC67)</f>
        <v>1.3170522512355561E-2</v>
      </c>
      <c r="CO33" s="16">
        <f>CN33*(1-'Table de mortalité F'!$AC67)</f>
        <v>1.3038817287232005E-2</v>
      </c>
      <c r="CP33" s="16">
        <f>CO33*(1-'Table de mortalité F'!$AC67)</f>
        <v>1.2908429114359684E-2</v>
      </c>
      <c r="CQ33" s="16">
        <f>CP33*(1-'Table de mortalité F'!$AC67)</f>
        <v>1.2779344823216087E-2</v>
      </c>
      <c r="CR33" s="16">
        <f>CQ33*(1-'Table de mortalité F'!$AC67)</f>
        <v>1.2651551374983926E-2</v>
      </c>
      <c r="CS33" s="16">
        <f>CR33*(1-'Table de mortalité F'!$AC67)</f>
        <v>1.2525035861234086E-2</v>
      </c>
      <c r="CT33" s="16">
        <f>CS33*(1-'Table de mortalité F'!$AC67)</f>
        <v>1.2399785502621745E-2</v>
      </c>
      <c r="CU33" s="16">
        <f>CT33*(1-'Table de mortalité F'!$AC67)</f>
        <v>1.2275787647595527E-2</v>
      </c>
      <c r="CV33" s="16">
        <f>CU33*(1-'Table de mortalité F'!$AC67)</f>
        <v>1.2153029771119572E-2</v>
      </c>
      <c r="CW33" s="16">
        <f>CV33*(1-'Table de mortalité F'!$AC67)</f>
        <v>1.2031499473408376E-2</v>
      </c>
      <c r="CX33" s="16">
        <f>CW33*(1-'Table de mortalité F'!$AC67)</f>
        <v>1.1911184478674293E-2</v>
      </c>
      <c r="CY33" s="16">
        <f>CX33*(1-'Table de mortalité F'!$AC67)</f>
        <v>1.1792072633887549E-2</v>
      </c>
      <c r="CZ33" s="16">
        <f>CY33*(1-'Table de mortalité F'!$AC67)</f>
        <v>1.1674151907548674E-2</v>
      </c>
      <c r="DA33" s="16">
        <f>CZ33*(1-'Table de mortalité F'!$AC67)</f>
        <v>1.1557410388473187E-2</v>
      </c>
      <c r="DB33" s="16">
        <f>DA33*(1-'Table de mortalité F'!$AC67)</f>
        <v>1.1441836284588454E-2</v>
      </c>
      <c r="DC33" s="16">
        <f>DB33*(1-'Table de mortalité F'!$AC67)</f>
        <v>1.1327417921742569E-2</v>
      </c>
      <c r="DD33" s="16">
        <f>DC33*(1-'Table de mortalité F'!$AC67)</f>
        <v>1.1214143742525143E-2</v>
      </c>
      <c r="DE33" s="16">
        <f>DD33*(1-'Table de mortalité F'!$AC67)</f>
        <v>1.1102002305099891E-2</v>
      </c>
      <c r="DF33" s="16">
        <f>DE33*(1-'Table de mortalité F'!$AC67)</f>
        <v>1.0990982282048893E-2</v>
      </c>
      <c r="DG33" s="16">
        <f>DF33*(1-'Table de mortalité F'!$AC67)</f>
        <v>1.0881072459228404E-2</v>
      </c>
      <c r="DH33" s="16">
        <f>DG33*(1-'Table de mortalité F'!$AC67)</f>
        <v>1.0772261734636119E-2</v>
      </c>
      <c r="DI33" s="16">
        <f>DH33*(1-'Table de mortalité F'!$AC67)</f>
        <v>1.0664539117289758E-2</v>
      </c>
      <c r="DJ33" s="16">
        <f>DI33*(1-'Table de mortalité F'!$AC67)</f>
        <v>1.0557893726116862E-2</v>
      </c>
      <c r="DK33" s="16">
        <f>DJ33*(1-'Table de mortalité F'!$AC67)</f>
        <v>1.0452314788855693E-2</v>
      </c>
    </row>
    <row r="34" spans="1:115" x14ac:dyDescent="0.2">
      <c r="A34" s="16"/>
      <c r="B34" s="16">
        <v>81</v>
      </c>
      <c r="C34" s="16"/>
      <c r="D34" s="16">
        <f>'Table de mortalité F'!AG68</f>
        <v>3.7365200000000001E-2</v>
      </c>
      <c r="E34" s="16">
        <f>'Table de mortalité F'!AH68</f>
        <v>3.6823404600000005E-2</v>
      </c>
      <c r="F34" s="16">
        <f>'Table de mortalité F'!AI68</f>
        <v>3.6311559276060001E-2</v>
      </c>
      <c r="G34" s="16">
        <f>'Table de mortalité F'!AJ68</f>
        <v>3.5824984381760801E-2</v>
      </c>
      <c r="H34" s="16">
        <f>'Table de mortalité F'!AK68</f>
        <v>3.5362842083236083E-2</v>
      </c>
      <c r="I34" s="16">
        <f>'Table de mortalité F'!AL68</f>
        <v>3.4924342841403958E-2</v>
      </c>
      <c r="J34" s="16">
        <f>'Table de mortalité F'!AM68</f>
        <v>3.4505250727307112E-2</v>
      </c>
      <c r="K34" s="16">
        <f>'Table de mortalité F'!AN68</f>
        <v>3.4101539293797618E-2</v>
      </c>
      <c r="L34" s="16">
        <f>'Table de mortalité F'!AO68</f>
        <v>3.3712781745848325E-2</v>
      </c>
      <c r="M34" s="16">
        <f>'Table de mortalité F'!AP68</f>
        <v>3.3338569868469406E-2</v>
      </c>
      <c r="N34" s="16">
        <f>'Table de mortalité F'!AQ68</f>
        <v>3.2975179456903092E-2</v>
      </c>
      <c r="O34" s="16">
        <f>'Table de mortalité F'!AR68</f>
        <v>3.2622345036714226E-2</v>
      </c>
      <c r="P34" s="16">
        <f>'Table de mortalité F'!AS68</f>
        <v>3.2279810413828727E-2</v>
      </c>
      <c r="Q34" s="16">
        <f>'Table de mortalité F'!AT68</f>
        <v>3.1947328366566295E-2</v>
      </c>
      <c r="R34" s="16">
        <f>'Table de mortalité F'!AU68</f>
        <v>3.1621465617227319E-2</v>
      </c>
      <c r="S34" s="16">
        <f>'Table de mortalité F'!AV68</f>
        <v>3.1302088814493326E-2</v>
      </c>
      <c r="T34" s="16">
        <f>'Table de mortalité F'!AW68</f>
        <v>3.0985937717466942E-2</v>
      </c>
      <c r="U34" s="16">
        <f>'Table de mortalité F'!AX68</f>
        <v>3.0676078340292273E-2</v>
      </c>
      <c r="V34" s="16">
        <f>'Table de mortalité F'!AY68</f>
        <v>3.036931755688935E-2</v>
      </c>
      <c r="W34" s="16">
        <f>'Table de mortalité F'!AZ68</f>
        <v>3.0065624381320457E-2</v>
      </c>
      <c r="X34" s="16">
        <f>'Table de mortalité F'!BA68</f>
        <v>2.9764968137507251E-2</v>
      </c>
      <c r="Y34" s="16">
        <f>'Table de mortalité F'!BB68</f>
        <v>2.946731845613218E-2</v>
      </c>
      <c r="Z34" s="16">
        <f>'Table de mortalité F'!BC68</f>
        <v>2.9172645271570857E-2</v>
      </c>
      <c r="AA34" s="16">
        <f>'Table de mortalité F'!BD68</f>
        <v>2.8880918818855149E-2</v>
      </c>
      <c r="AB34" s="16">
        <f>'Table de mortalité F'!BE68</f>
        <v>2.8592109630666596E-2</v>
      </c>
      <c r="AC34" s="16">
        <f>'Table de mortalité F'!BF68</f>
        <v>2.8306188534359931E-2</v>
      </c>
      <c r="AD34" s="16">
        <f>'Table de mortalité F'!BG68</f>
        <v>2.8023126649016333E-2</v>
      </c>
      <c r="AE34" s="16">
        <f>'Table de mortalité F'!BH68</f>
        <v>2.7742895382526171E-2</v>
      </c>
      <c r="AF34" s="16">
        <f>'Table de mortalité F'!BI68</f>
        <v>2.7465466428700909E-2</v>
      </c>
      <c r="AG34" s="16">
        <f>AF34*(1-'Table de mortalité F'!$AC68)</f>
        <v>2.7190811764413899E-2</v>
      </c>
      <c r="AH34" s="16">
        <f>AG34*(1-'Table de mortalité F'!$AC68)</f>
        <v>2.691890364676976E-2</v>
      </c>
      <c r="AI34" s="16">
        <f>AH34*(1-'Table de mortalité F'!$AC68)</f>
        <v>2.6649714610302064E-2</v>
      </c>
      <c r="AJ34" s="16">
        <f>AI34*(1-'Table de mortalité F'!$AC68)</f>
        <v>2.6383217464199044E-2</v>
      </c>
      <c r="AK34" s="16">
        <f>AJ34*(1-'Table de mortalité F'!$AC68)</f>
        <v>2.6119385289557054E-2</v>
      </c>
      <c r="AL34" s="16">
        <f>AK34*(1-'Table de mortalité F'!$AC68)</f>
        <v>2.5858191436661484E-2</v>
      </c>
      <c r="AM34" s="16">
        <f>AL34*(1-'Table de mortalité F'!$AC68)</f>
        <v>2.5599609522294869E-2</v>
      </c>
      <c r="AN34" s="16">
        <f>AM34*(1-'Table de mortalité F'!$AC68)</f>
        <v>2.534361342707192E-2</v>
      </c>
      <c r="AO34" s="16">
        <f>AN34*(1-'Table de mortalité F'!$AC68)</f>
        <v>2.5090177292801202E-2</v>
      </c>
      <c r="AP34" s="16">
        <f>AO34*(1-'Table de mortalité F'!$AC68)</f>
        <v>2.4839275519873191E-2</v>
      </c>
      <c r="AQ34" s="16">
        <f>AP34*(1-'Table de mortalité F'!$AC68)</f>
        <v>2.4590882764674457E-2</v>
      </c>
      <c r="AR34" s="16">
        <f>AQ34*(1-'Table de mortalité F'!$AC68)</f>
        <v>2.4344973937027711E-2</v>
      </c>
      <c r="AS34" s="16">
        <f>AR34*(1-'Table de mortalité F'!$AC68)</f>
        <v>2.4101524197657435E-2</v>
      </c>
      <c r="AT34" s="16">
        <f>AS34*(1-'Table de mortalité F'!$AC68)</f>
        <v>2.386050895568086E-2</v>
      </c>
      <c r="AU34" s="16">
        <f>AT34*(1-'Table de mortalité F'!$AC68)</f>
        <v>2.3621903866124051E-2</v>
      </c>
      <c r="AV34" s="16">
        <f>AU34*(1-'Table de mortalité F'!$AC68)</f>
        <v>2.338568482746281E-2</v>
      </c>
      <c r="AW34" s="16">
        <f>AV34*(1-'Table de mortalité F'!$AC68)</f>
        <v>2.3151827979188182E-2</v>
      </c>
      <c r="AX34" s="16">
        <f>AW34*(1-'Table de mortalité F'!$AC68)</f>
        <v>2.2920309699396301E-2</v>
      </c>
      <c r="AY34" s="16">
        <f>AX34*(1-'Table de mortalité F'!$AC68)</f>
        <v>2.2691106602402339E-2</v>
      </c>
      <c r="AZ34" s="16">
        <f>AY34*(1-'Table de mortalité F'!$AC68)</f>
        <v>2.2464195536378316E-2</v>
      </c>
      <c r="BA34" s="16">
        <f>AZ34*(1-'Table de mortalité F'!$AC68)</f>
        <v>2.2239553581014534E-2</v>
      </c>
      <c r="BB34" s="16">
        <f>BA34*(1-'Table de mortalité F'!$AC68)</f>
        <v>2.2017158045204387E-2</v>
      </c>
      <c r="BC34" s="16">
        <f>BB34*(1-'Table de mortalité F'!$AC68)</f>
        <v>2.1796986464752342E-2</v>
      </c>
      <c r="BD34" s="16">
        <f>BC34*(1-'Table de mortalité F'!$AC68)</f>
        <v>2.1579016600104819E-2</v>
      </c>
      <c r="BE34" s="16">
        <f>BD34*(1-'Table de mortalité F'!$AC68)</f>
        <v>2.1363226434103773E-2</v>
      </c>
      <c r="BF34" s="16">
        <f>BE34*(1-'Table de mortalité F'!$AC68)</f>
        <v>2.1149594169762736E-2</v>
      </c>
      <c r="BG34" s="16">
        <f>BF34*(1-'Table de mortalité F'!$AC68)</f>
        <v>2.0938098228065107E-2</v>
      </c>
      <c r="BH34" s="16">
        <f>BG34*(1-'Table de mortalité F'!$AC68)</f>
        <v>2.0728717245784456E-2</v>
      </c>
      <c r="BI34" s="16">
        <f>BH34*(1-'Table de mortalité F'!$AC68)</f>
        <v>2.0521430073326612E-2</v>
      </c>
      <c r="BJ34" s="16">
        <f>BI34*(1-'Table de mortalité F'!$AC68)</f>
        <v>2.0316215772593346E-2</v>
      </c>
      <c r="BK34" s="16">
        <f>BJ34*(1-'Table de mortalité F'!$AC68)</f>
        <v>2.0113053614867413E-2</v>
      </c>
      <c r="BL34" s="16">
        <f>BK34*(1-'Table de mortalité F'!$AC68)</f>
        <v>1.9911923078718738E-2</v>
      </c>
      <c r="BM34" s="16">
        <f>BL34*(1-'Table de mortalité F'!$AC68)</f>
        <v>1.9712803847931549E-2</v>
      </c>
      <c r="BN34" s="16">
        <f>BM34*(1-'Table de mortalité F'!$AC68)</f>
        <v>1.9515675809452234E-2</v>
      </c>
      <c r="BO34" s="16">
        <f>BN34*(1-'Table de mortalité F'!$AC68)</f>
        <v>1.9320519051357711E-2</v>
      </c>
      <c r="BP34" s="16">
        <f>BO34*(1-'Table de mortalité F'!$AC68)</f>
        <v>1.9127313860844132E-2</v>
      </c>
      <c r="BQ34" s="16">
        <f>BP34*(1-'Table de mortalité F'!$AC68)</f>
        <v>1.8936040722235689E-2</v>
      </c>
      <c r="BR34" s="16">
        <f>BQ34*(1-'Table de mortalité F'!$AC68)</f>
        <v>1.8746680315013333E-2</v>
      </c>
      <c r="BS34" s="16">
        <f>BR34*(1-'Table de mortalité F'!$AC68)</f>
        <v>1.8559213511863199E-2</v>
      </c>
      <c r="BT34" s="16">
        <f>BS34*(1-'Table de mortalité F'!$AC68)</f>
        <v>1.8373621376744566E-2</v>
      </c>
      <c r="BU34" s="16">
        <f>BT34*(1-'Table de mortalité F'!$AC68)</f>
        <v>1.8189885162977121E-2</v>
      </c>
      <c r="BV34" s="16">
        <f>BU34*(1-'Table de mortalité F'!$AC68)</f>
        <v>1.8007986311347351E-2</v>
      </c>
      <c r="BW34" s="16">
        <f>BV34*(1-'Table de mortalité F'!$AC68)</f>
        <v>1.7827906448233878E-2</v>
      </c>
      <c r="BX34" s="16">
        <f>BW34*(1-'Table de mortalité F'!$AC68)</f>
        <v>1.7649627383751539E-2</v>
      </c>
      <c r="BY34" s="16">
        <f>BX34*(1-'Table de mortalité F'!$AC68)</f>
        <v>1.7473131109914022E-2</v>
      </c>
      <c r="BZ34" s="16">
        <f>BY34*(1-'Table de mortalité F'!$AC68)</f>
        <v>1.7298399798814881E-2</v>
      </c>
      <c r="CA34" s="16">
        <f>BZ34*(1-'Table de mortalité F'!$AC68)</f>
        <v>1.7125415800826733E-2</v>
      </c>
      <c r="CB34" s="16">
        <f>CA34*(1-'Table de mortalité F'!$AC68)</f>
        <v>1.6954161642818464E-2</v>
      </c>
      <c r="CC34" s="16">
        <f>CB34*(1-'Table de mortalité F'!$AC68)</f>
        <v>1.6784620026390279E-2</v>
      </c>
      <c r="CD34" s="16">
        <f>CC34*(1-'Table de mortalité F'!$AC68)</f>
        <v>1.6616773826126377E-2</v>
      </c>
      <c r="CE34" s="16">
        <f>CD34*(1-'Table de mortalité F'!$AC68)</f>
        <v>1.6450606087865114E-2</v>
      </c>
      <c r="CF34" s="16">
        <f>CE34*(1-'Table de mortalité F'!$AC68)</f>
        <v>1.6286100026986463E-2</v>
      </c>
      <c r="CG34" s="16">
        <f>CF34*(1-'Table de mortalité F'!$AC68)</f>
        <v>1.6123239026716599E-2</v>
      </c>
      <c r="CH34" s="16">
        <f>CG34*(1-'Table de mortalité F'!$AC68)</f>
        <v>1.5962006636449432E-2</v>
      </c>
      <c r="CI34" s="16">
        <f>CH34*(1-'Table de mortalité F'!$AC68)</f>
        <v>1.5802386570084939E-2</v>
      </c>
      <c r="CJ34" s="16">
        <f>CI34*(1-'Table de mortalité F'!$AC68)</f>
        <v>1.5644362704384091E-2</v>
      </c>
      <c r="CK34" s="16">
        <f>CJ34*(1-'Table de mortalité F'!$AC68)</f>
        <v>1.548791907734025E-2</v>
      </c>
      <c r="CL34" s="16">
        <f>CK34*(1-'Table de mortalité F'!$AC68)</f>
        <v>1.5333039886566847E-2</v>
      </c>
      <c r="CM34" s="16">
        <f>CL34*(1-'Table de mortalité F'!$AC68)</f>
        <v>1.5179709487701179E-2</v>
      </c>
      <c r="CN34" s="16">
        <f>CM34*(1-'Table de mortalité F'!$AC68)</f>
        <v>1.5027912392824168E-2</v>
      </c>
      <c r="CO34" s="16">
        <f>CN34*(1-'Table de mortalité F'!$AC68)</f>
        <v>1.4877633268895926E-2</v>
      </c>
      <c r="CP34" s="16">
        <f>CO34*(1-'Table de mortalité F'!$AC68)</f>
        <v>1.4728856936206966E-2</v>
      </c>
      <c r="CQ34" s="16">
        <f>CP34*(1-'Table de mortalité F'!$AC68)</f>
        <v>1.4581568366844896E-2</v>
      </c>
      <c r="CR34" s="16">
        <f>CQ34*(1-'Table de mortalité F'!$AC68)</f>
        <v>1.4435752683176447E-2</v>
      </c>
      <c r="CS34" s="16">
        <f>CR34*(1-'Table de mortalité F'!$AC68)</f>
        <v>1.4291395156344682E-2</v>
      </c>
      <c r="CT34" s="16">
        <f>CS34*(1-'Table de mortalité F'!$AC68)</f>
        <v>1.4148481204781235E-2</v>
      </c>
      <c r="CU34" s="16">
        <f>CT34*(1-'Table de mortalité F'!$AC68)</f>
        <v>1.4006996392733423E-2</v>
      </c>
      <c r="CV34" s="16">
        <f>CU34*(1-'Table de mortalité F'!$AC68)</f>
        <v>1.3866926428806088E-2</v>
      </c>
      <c r="CW34" s="16">
        <f>CV34*(1-'Table de mortalité F'!$AC68)</f>
        <v>1.3728257164518027E-2</v>
      </c>
      <c r="CX34" s="16">
        <f>CW34*(1-'Table de mortalité F'!$AC68)</f>
        <v>1.3590974592872847E-2</v>
      </c>
      <c r="CY34" s="16">
        <f>CX34*(1-'Table de mortalité F'!$AC68)</f>
        <v>1.3455064846944118E-2</v>
      </c>
      <c r="CZ34" s="16">
        <f>CY34*(1-'Table de mortalité F'!$AC68)</f>
        <v>1.3320514198474676E-2</v>
      </c>
      <c r="DA34" s="16">
        <f>CZ34*(1-'Table de mortalité F'!$AC68)</f>
        <v>1.3187309056489929E-2</v>
      </c>
      <c r="DB34" s="16">
        <f>DA34*(1-'Table de mortalité F'!$AC68)</f>
        <v>1.305543596592503E-2</v>
      </c>
      <c r="DC34" s="16">
        <f>DB34*(1-'Table de mortalité F'!$AC68)</f>
        <v>1.292488160626578E-2</v>
      </c>
      <c r="DD34" s="16">
        <f>DC34*(1-'Table de mortalité F'!$AC68)</f>
        <v>1.2795632790203121E-2</v>
      </c>
      <c r="DE34" s="16">
        <f>DD34*(1-'Table de mortalité F'!$AC68)</f>
        <v>1.2667676462301089E-2</v>
      </c>
      <c r="DF34" s="16">
        <f>DE34*(1-'Table de mortalité F'!$AC68)</f>
        <v>1.2540999697678077E-2</v>
      </c>
      <c r="DG34" s="16">
        <f>DF34*(1-'Table de mortalité F'!$AC68)</f>
        <v>1.2415589700701297E-2</v>
      </c>
      <c r="DH34" s="16">
        <f>DG34*(1-'Table de mortalité F'!$AC68)</f>
        <v>1.2291433803694284E-2</v>
      </c>
      <c r="DI34" s="16">
        <f>DH34*(1-'Table de mortalité F'!$AC68)</f>
        <v>1.2168519465657342E-2</v>
      </c>
      <c r="DJ34" s="16">
        <f>DI34*(1-'Table de mortalité F'!$AC68)</f>
        <v>1.2046834271000768E-2</v>
      </c>
      <c r="DK34" s="16">
        <f>DJ34*(1-'Table de mortalité F'!$AC68)</f>
        <v>1.192636592829076E-2</v>
      </c>
    </row>
    <row r="35" spans="1:115" x14ac:dyDescent="0.2">
      <c r="A35" s="16"/>
      <c r="B35" s="16">
        <v>82</v>
      </c>
      <c r="C35" s="16"/>
      <c r="D35" s="16">
        <f>'Table de mortalité F'!AG69</f>
        <v>4.2357600000000002E-2</v>
      </c>
      <c r="E35" s="16">
        <f>'Table de mortalité F'!AH69</f>
        <v>4.1773065120000001E-2</v>
      </c>
      <c r="F35" s="16">
        <f>'Table de mortalité F'!AI69</f>
        <v>4.1221660660416E-2</v>
      </c>
      <c r="G35" s="16">
        <f>'Table de mortalité F'!AJ69</f>
        <v>4.0702267736094762E-2</v>
      </c>
      <c r="H35" s="16">
        <f>'Table de mortalité F'!AK69</f>
        <v>4.0205700069714405E-2</v>
      </c>
      <c r="I35" s="16">
        <f>'Table de mortalité F'!AL69</f>
        <v>3.9735293378898744E-2</v>
      </c>
      <c r="J35" s="16">
        <f>'Table de mortalité F'!AM69</f>
        <v>3.9282311034379298E-2</v>
      </c>
      <c r="K35" s="16">
        <f>'Table de mortalité F'!AN69</f>
        <v>3.8846277381897686E-2</v>
      </c>
      <c r="L35" s="16">
        <f>'Table de mortalité F'!AO69</f>
        <v>3.8426737586173189E-2</v>
      </c>
      <c r="M35" s="16">
        <f>'Table de mortalité F'!AP69</f>
        <v>3.8019414167759752E-2</v>
      </c>
      <c r="N35" s="16">
        <f>'Table de mortalité F'!AQ69</f>
        <v>3.7624012260415049E-2</v>
      </c>
      <c r="O35" s="16">
        <f>'Table de mortalité F'!AR69</f>
        <v>3.7236484934132778E-2</v>
      </c>
      <c r="P35" s="16">
        <f>'Table de mortalité F'!AS69</f>
        <v>3.6856672787804627E-2</v>
      </c>
      <c r="Q35" s="16">
        <f>'Table de mortalité F'!AT69</f>
        <v>3.64844203926478E-2</v>
      </c>
      <c r="R35" s="16">
        <f>'Table de mortalité F'!AU69</f>
        <v>3.6115927746682056E-2</v>
      </c>
      <c r="S35" s="16">
        <f>'Table de mortalité F'!AV69</f>
        <v>3.5754768469215235E-2</v>
      </c>
      <c r="T35" s="16">
        <f>'Table de mortalité F'!AW69</f>
        <v>3.5397220784523085E-2</v>
      </c>
      <c r="U35" s="16">
        <f>'Table de mortalité F'!AX69</f>
        <v>3.5043248576677857E-2</v>
      </c>
      <c r="V35" s="16">
        <f>'Table de mortalité F'!AY69</f>
        <v>3.4692816090911079E-2</v>
      </c>
      <c r="W35" s="16">
        <f>'Table de mortalité F'!AZ69</f>
        <v>3.434588793000197E-2</v>
      </c>
      <c r="X35" s="16">
        <f>'Table de mortalité F'!BA69</f>
        <v>3.400242905070195E-2</v>
      </c>
      <c r="Y35" s="16">
        <f>'Table de mortalité F'!BB69</f>
        <v>3.3662404760194928E-2</v>
      </c>
      <c r="Z35" s="16">
        <f>'Table de mortalité F'!BC69</f>
        <v>3.3325780712592977E-2</v>
      </c>
      <c r="AA35" s="16">
        <f>'Table de mortalité F'!BD69</f>
        <v>3.2992522905467045E-2</v>
      </c>
      <c r="AB35" s="16">
        <f>'Table de mortalité F'!BE69</f>
        <v>3.2662597676412372E-2</v>
      </c>
      <c r="AC35" s="16">
        <f>'Table de mortalité F'!BF69</f>
        <v>3.2335971699648247E-2</v>
      </c>
      <c r="AD35" s="16">
        <f>'Table de mortalité F'!BG69</f>
        <v>3.2012611982651762E-2</v>
      </c>
      <c r="AE35" s="16">
        <f>'Table de mortalité F'!BH69</f>
        <v>3.1692485862825241E-2</v>
      </c>
      <c r="AF35" s="16">
        <f>'Table de mortalité F'!BI69</f>
        <v>3.1375561004196986E-2</v>
      </c>
      <c r="AG35" s="16">
        <f>AF35*(1-'Table de mortalité F'!$AC69)</f>
        <v>3.1061805394155016E-2</v>
      </c>
      <c r="AH35" s="16">
        <f>AG35*(1-'Table de mortalité F'!$AC69)</f>
        <v>3.0751187340213464E-2</v>
      </c>
      <c r="AI35" s="16">
        <f>AH35*(1-'Table de mortalité F'!$AC69)</f>
        <v>3.0443675466811329E-2</v>
      </c>
      <c r="AJ35" s="16">
        <f>AI35*(1-'Table de mortalité F'!$AC69)</f>
        <v>3.0139238712143215E-2</v>
      </c>
      <c r="AK35" s="16">
        <f>AJ35*(1-'Table de mortalité F'!$AC69)</f>
        <v>2.9837846325021782E-2</v>
      </c>
      <c r="AL35" s="16">
        <f>AK35*(1-'Table de mortalité F'!$AC69)</f>
        <v>2.9539467861771564E-2</v>
      </c>
      <c r="AM35" s="16">
        <f>AL35*(1-'Table de mortalité F'!$AC69)</f>
        <v>2.9244073183153849E-2</v>
      </c>
      <c r="AN35" s="16">
        <f>AM35*(1-'Table de mortalité F'!$AC69)</f>
        <v>2.8951632451322311E-2</v>
      </c>
      <c r="AO35" s="16">
        <f>AN35*(1-'Table de mortalité F'!$AC69)</f>
        <v>2.8662116126809089E-2</v>
      </c>
      <c r="AP35" s="16">
        <f>AO35*(1-'Table de mortalité F'!$AC69)</f>
        <v>2.8375494965540999E-2</v>
      </c>
      <c r="AQ35" s="16">
        <f>AP35*(1-'Table de mortalité F'!$AC69)</f>
        <v>2.8091740015885588E-2</v>
      </c>
      <c r="AR35" s="16">
        <f>AQ35*(1-'Table de mortalité F'!$AC69)</f>
        <v>2.7810822615726732E-2</v>
      </c>
      <c r="AS35" s="16">
        <f>AR35*(1-'Table de mortalité F'!$AC69)</f>
        <v>2.7532714389569463E-2</v>
      </c>
      <c r="AT35" s="16">
        <f>AS35*(1-'Table de mortalité F'!$AC69)</f>
        <v>2.7257387245673767E-2</v>
      </c>
      <c r="AU35" s="16">
        <f>AT35*(1-'Table de mortalité F'!$AC69)</f>
        <v>2.698481337321703E-2</v>
      </c>
      <c r="AV35" s="16">
        <f>AU35*(1-'Table de mortalité F'!$AC69)</f>
        <v>2.6714965239484859E-2</v>
      </c>
      <c r="AW35" s="16">
        <f>AV35*(1-'Table de mortalité F'!$AC69)</f>
        <v>2.6447815587090012E-2</v>
      </c>
      <c r="AX35" s="16">
        <f>AW35*(1-'Table de mortalité F'!$AC69)</f>
        <v>2.618333743121911E-2</v>
      </c>
      <c r="AY35" s="16">
        <f>AX35*(1-'Table de mortalité F'!$AC69)</f>
        <v>2.5921504056906918E-2</v>
      </c>
      <c r="AZ35" s="16">
        <f>AY35*(1-'Table de mortalité F'!$AC69)</f>
        <v>2.5662289016337849E-2</v>
      </c>
      <c r="BA35" s="16">
        <f>AZ35*(1-'Table de mortalité F'!$AC69)</f>
        <v>2.5405666126174471E-2</v>
      </c>
      <c r="BB35" s="16">
        <f>BA35*(1-'Table de mortalité F'!$AC69)</f>
        <v>2.5151609464912725E-2</v>
      </c>
      <c r="BC35" s="16">
        <f>BB35*(1-'Table de mortalité F'!$AC69)</f>
        <v>2.4900093370263596E-2</v>
      </c>
      <c r="BD35" s="16">
        <f>BC35*(1-'Table de mortalité F'!$AC69)</f>
        <v>2.465109243656096E-2</v>
      </c>
      <c r="BE35" s="16">
        <f>BD35*(1-'Table de mortalité F'!$AC69)</f>
        <v>2.440458151219535E-2</v>
      </c>
      <c r="BF35" s="16">
        <f>BE35*(1-'Table de mortalité F'!$AC69)</f>
        <v>2.4160535697073396E-2</v>
      </c>
      <c r="BG35" s="16">
        <f>BF35*(1-'Table de mortalité F'!$AC69)</f>
        <v>2.3918930340102663E-2</v>
      </c>
      <c r="BH35" s="16">
        <f>BG35*(1-'Table de mortalité F'!$AC69)</f>
        <v>2.3679741036701635E-2</v>
      </c>
      <c r="BI35" s="16">
        <f>BH35*(1-'Table de mortalité F'!$AC69)</f>
        <v>2.344294362633462E-2</v>
      </c>
      <c r="BJ35" s="16">
        <f>BI35*(1-'Table de mortalité F'!$AC69)</f>
        <v>2.3208514190071274E-2</v>
      </c>
      <c r="BK35" s="16">
        <f>BJ35*(1-'Table de mortalité F'!$AC69)</f>
        <v>2.2976429048170561E-2</v>
      </c>
      <c r="BL35" s="16">
        <f>BK35*(1-'Table de mortalité F'!$AC69)</f>
        <v>2.2746664757688856E-2</v>
      </c>
      <c r="BM35" s="16">
        <f>BL35*(1-'Table de mortalité F'!$AC69)</f>
        <v>2.2519198110111969E-2</v>
      </c>
      <c r="BN35" s="16">
        <f>BM35*(1-'Table de mortalité F'!$AC69)</f>
        <v>2.2294006129010849E-2</v>
      </c>
      <c r="BO35" s="16">
        <f>BN35*(1-'Table de mortalité F'!$AC69)</f>
        <v>2.2071066067720739E-2</v>
      </c>
      <c r="BP35" s="16">
        <f>BO35*(1-'Table de mortalité F'!$AC69)</f>
        <v>2.1850355407043533E-2</v>
      </c>
      <c r="BQ35" s="16">
        <f>BP35*(1-'Table de mortalité F'!$AC69)</f>
        <v>2.1631851852973095E-2</v>
      </c>
      <c r="BR35" s="16">
        <f>BQ35*(1-'Table de mortalité F'!$AC69)</f>
        <v>2.1415533334443366E-2</v>
      </c>
      <c r="BS35" s="16">
        <f>BR35*(1-'Table de mortalité F'!$AC69)</f>
        <v>2.1201378001098933E-2</v>
      </c>
      <c r="BT35" s="16">
        <f>BS35*(1-'Table de mortalité F'!$AC69)</f>
        <v>2.0989364221087943E-2</v>
      </c>
      <c r="BU35" s="16">
        <f>BT35*(1-'Table de mortalité F'!$AC69)</f>
        <v>2.0779470578877062E-2</v>
      </c>
      <c r="BV35" s="16">
        <f>BU35*(1-'Table de mortalité F'!$AC69)</f>
        <v>2.057167587308829E-2</v>
      </c>
      <c r="BW35" s="16">
        <f>BV35*(1-'Table de mortalité F'!$AC69)</f>
        <v>2.0365959114357408E-2</v>
      </c>
      <c r="BX35" s="16">
        <f>BW35*(1-'Table de mortalité F'!$AC69)</f>
        <v>2.0162299523213835E-2</v>
      </c>
      <c r="BY35" s="16">
        <f>BX35*(1-'Table de mortalité F'!$AC69)</f>
        <v>1.9960676527981697E-2</v>
      </c>
      <c r="BZ35" s="16">
        <f>BY35*(1-'Table de mortalité F'!$AC69)</f>
        <v>1.976106976270188E-2</v>
      </c>
      <c r="CA35" s="16">
        <f>BZ35*(1-'Table de mortalité F'!$AC69)</f>
        <v>1.956345906507486E-2</v>
      </c>
      <c r="CB35" s="16">
        <f>CA35*(1-'Table de mortalité F'!$AC69)</f>
        <v>1.9367824474424113E-2</v>
      </c>
      <c r="CC35" s="16">
        <f>CB35*(1-'Table de mortalité F'!$AC69)</f>
        <v>1.9174146229679872E-2</v>
      </c>
      <c r="CD35" s="16">
        <f>CC35*(1-'Table de mortalité F'!$AC69)</f>
        <v>1.8982404767383072E-2</v>
      </c>
      <c r="CE35" s="16">
        <f>CD35*(1-'Table de mortalité F'!$AC69)</f>
        <v>1.879258071970924E-2</v>
      </c>
      <c r="CF35" s="16">
        <f>CE35*(1-'Table de mortalité F'!$AC69)</f>
        <v>1.8604654912512147E-2</v>
      </c>
      <c r="CG35" s="16">
        <f>CF35*(1-'Table de mortalité F'!$AC69)</f>
        <v>1.8418608363387025E-2</v>
      </c>
      <c r="CH35" s="16">
        <f>CG35*(1-'Table de mortalité F'!$AC69)</f>
        <v>1.8234422279753155E-2</v>
      </c>
      <c r="CI35" s="16">
        <f>CH35*(1-'Table de mortalité F'!$AC69)</f>
        <v>1.8052078056955623E-2</v>
      </c>
      <c r="CJ35" s="16">
        <f>CI35*(1-'Table de mortalité F'!$AC69)</f>
        <v>1.7871557276386067E-2</v>
      </c>
      <c r="CK35" s="16">
        <f>CJ35*(1-'Table de mortalité F'!$AC69)</f>
        <v>1.7692841703622206E-2</v>
      </c>
      <c r="CL35" s="16">
        <f>CK35*(1-'Table de mortalité F'!$AC69)</f>
        <v>1.7515913286585985E-2</v>
      </c>
      <c r="CM35" s="16">
        <f>CL35*(1-'Table de mortalité F'!$AC69)</f>
        <v>1.7340754153720127E-2</v>
      </c>
      <c r="CN35" s="16">
        <f>CM35*(1-'Table de mortalité F'!$AC69)</f>
        <v>1.7167346612182926E-2</v>
      </c>
      <c r="CO35" s="16">
        <f>CN35*(1-'Table de mortalité F'!$AC69)</f>
        <v>1.6995673146061097E-2</v>
      </c>
      <c r="CP35" s="16">
        <f>CO35*(1-'Table de mortalité F'!$AC69)</f>
        <v>1.6825716414600487E-2</v>
      </c>
      <c r="CQ35" s="16">
        <f>CP35*(1-'Table de mortalité F'!$AC69)</f>
        <v>1.6657459250454483E-2</v>
      </c>
      <c r="CR35" s="16">
        <f>CQ35*(1-'Table de mortalité F'!$AC69)</f>
        <v>1.6490884657949938E-2</v>
      </c>
      <c r="CS35" s="16">
        <f>CR35*(1-'Table de mortalité F'!$AC69)</f>
        <v>1.6325975811370439E-2</v>
      </c>
      <c r="CT35" s="16">
        <f>CS35*(1-'Table de mortalité F'!$AC69)</f>
        <v>1.6162716053256733E-2</v>
      </c>
      <c r="CU35" s="16">
        <f>CT35*(1-'Table de mortalité F'!$AC69)</f>
        <v>1.6001088892724166E-2</v>
      </c>
      <c r="CV35" s="16">
        <f>CU35*(1-'Table de mortalité F'!$AC69)</f>
        <v>1.5841078003796923E-2</v>
      </c>
      <c r="CW35" s="16">
        <f>CV35*(1-'Table de mortalité F'!$AC69)</f>
        <v>1.5682667223758953E-2</v>
      </c>
      <c r="CX35" s="16">
        <f>CW35*(1-'Table de mortalité F'!$AC69)</f>
        <v>1.5525840551521364E-2</v>
      </c>
      <c r="CY35" s="16">
        <f>CX35*(1-'Table de mortalité F'!$AC69)</f>
        <v>1.5370582146006151E-2</v>
      </c>
      <c r="CZ35" s="16">
        <f>CY35*(1-'Table de mortalité F'!$AC69)</f>
        <v>1.5216876324546089E-2</v>
      </c>
      <c r="DA35" s="16">
        <f>CZ35*(1-'Table de mortalité F'!$AC69)</f>
        <v>1.5064707561300628E-2</v>
      </c>
      <c r="DB35" s="16">
        <f>DA35*(1-'Table de mortalité F'!$AC69)</f>
        <v>1.4914060485687622E-2</v>
      </c>
      <c r="DC35" s="16">
        <f>DB35*(1-'Table de mortalité F'!$AC69)</f>
        <v>1.4764919880830745E-2</v>
      </c>
      <c r="DD35" s="16">
        <f>DC35*(1-'Table de mortalité F'!$AC69)</f>
        <v>1.4617270682022437E-2</v>
      </c>
      <c r="DE35" s="16">
        <f>DD35*(1-'Table de mortalité F'!$AC69)</f>
        <v>1.4471097975202213E-2</v>
      </c>
      <c r="DF35" s="16">
        <f>DE35*(1-'Table de mortalité F'!$AC69)</f>
        <v>1.4326386995450191E-2</v>
      </c>
      <c r="DG35" s="16">
        <f>DF35*(1-'Table de mortalité F'!$AC69)</f>
        <v>1.4183123125495689E-2</v>
      </c>
      <c r="DH35" s="16">
        <f>DG35*(1-'Table de mortalité F'!$AC69)</f>
        <v>1.4041291894240733E-2</v>
      </c>
      <c r="DI35" s="16">
        <f>DH35*(1-'Table de mortalité F'!$AC69)</f>
        <v>1.3900878975298325E-2</v>
      </c>
      <c r="DJ35" s="16">
        <f>DI35*(1-'Table de mortalité F'!$AC69)</f>
        <v>1.3761870185545342E-2</v>
      </c>
      <c r="DK35" s="16">
        <f>DJ35*(1-'Table de mortalité F'!$AC69)</f>
        <v>1.3624251483689889E-2</v>
      </c>
    </row>
    <row r="36" spans="1:115" x14ac:dyDescent="0.2">
      <c r="A36" s="16"/>
      <c r="B36" s="16">
        <v>83</v>
      </c>
      <c r="C36" s="16"/>
      <c r="D36" s="16">
        <f>'Table de mortalité F'!AG70</f>
        <v>4.8043000000000002E-2</v>
      </c>
      <c r="E36" s="16">
        <f>'Table de mortalité F'!AH70</f>
        <v>4.7413636700000004E-2</v>
      </c>
      <c r="F36" s="16">
        <f>'Table de mortalité F'!AI70</f>
        <v>4.6820966241250005E-2</v>
      </c>
      <c r="G36" s="16">
        <f>'Table de mortalité F'!AJ70</f>
        <v>4.6263796742979126E-2</v>
      </c>
      <c r="H36" s="16">
        <f>'Table de mortalité F'!AK70</f>
        <v>4.5731763080434869E-2</v>
      </c>
      <c r="I36" s="16">
        <f>'Table de mortalité F'!AL70</f>
        <v>4.5224140510242039E-2</v>
      </c>
      <c r="J36" s="16">
        <f>'Table de mortalité F'!AM70</f>
        <v>4.4740242206782445E-2</v>
      </c>
      <c r="K36" s="16">
        <f>'Table de mortalité F'!AN70</f>
        <v>4.4270469663611228E-2</v>
      </c>
      <c r="L36" s="16">
        <f>'Table de mortalité F'!AO70</f>
        <v>4.3814483826076035E-2</v>
      </c>
      <c r="M36" s="16">
        <f>'Table de mortalité F'!AP70</f>
        <v>4.3371957539432668E-2</v>
      </c>
      <c r="N36" s="16">
        <f>'Table de mortalité F'!AQ70</f>
        <v>4.2938237964038339E-2</v>
      </c>
      <c r="O36" s="16">
        <f>'Table de mortalité F'!AR70</f>
        <v>4.251314940819436E-2</v>
      </c>
      <c r="P36" s="16">
        <f>'Table de mortalité F'!AS70</f>
        <v>4.2092269229053236E-2</v>
      </c>
      <c r="Q36" s="16">
        <f>'Table de mortalité F'!AT70</f>
        <v>4.1675555763685611E-2</v>
      </c>
      <c r="R36" s="16">
        <f>'Table de mortalité F'!AU70</f>
        <v>4.1262967761625122E-2</v>
      </c>
      <c r="S36" s="16">
        <f>'Table de mortalité F'!AV70</f>
        <v>4.0854464380785036E-2</v>
      </c>
      <c r="T36" s="16">
        <f>'Table de mortalité F'!AW70</f>
        <v>4.0450005183415266E-2</v>
      </c>
      <c r="U36" s="16">
        <f>'Table de mortalité F'!AX70</f>
        <v>4.0045505131581116E-2</v>
      </c>
      <c r="V36" s="16">
        <f>'Table de mortalité F'!AY70</f>
        <v>3.9645050080265302E-2</v>
      </c>
      <c r="W36" s="16">
        <f>'Table de mortalité F'!AZ70</f>
        <v>3.9248599579462647E-2</v>
      </c>
      <c r="X36" s="16">
        <f>'Table de mortalité F'!BA70</f>
        <v>3.8856113583668021E-2</v>
      </c>
      <c r="Y36" s="16">
        <f>'Table de mortalité F'!BB70</f>
        <v>3.8467552447831344E-2</v>
      </c>
      <c r="Z36" s="16">
        <f>'Table de mortalité F'!BC70</f>
        <v>3.8082876923353028E-2</v>
      </c>
      <c r="AA36" s="16">
        <f>'Table de mortalité F'!BD70</f>
        <v>3.7702048154119497E-2</v>
      </c>
      <c r="AB36" s="16">
        <f>'Table de mortalité F'!BE70</f>
        <v>3.7325027672578302E-2</v>
      </c>
      <c r="AC36" s="16">
        <f>'Table de mortalité F'!BF70</f>
        <v>3.6951777395852516E-2</v>
      </c>
      <c r="AD36" s="16">
        <f>'Table de mortalité F'!BG70</f>
        <v>3.6582259621893994E-2</v>
      </c>
      <c r="AE36" s="16">
        <f>'Table de mortalité F'!BH70</f>
        <v>3.6216437025675056E-2</v>
      </c>
      <c r="AF36" s="16">
        <f>'Table de mortalité F'!BI70</f>
        <v>3.5854272655418302E-2</v>
      </c>
      <c r="AG36" s="16">
        <f>AF36*(1-'Table de mortalité F'!$AC70)</f>
        <v>3.5495729928864121E-2</v>
      </c>
      <c r="AH36" s="16">
        <f>AG36*(1-'Table de mortalité F'!$AC70)</f>
        <v>3.5140772629575483E-2</v>
      </c>
      <c r="AI36" s="16">
        <f>AH36*(1-'Table de mortalité F'!$AC70)</f>
        <v>3.4789364903279725E-2</v>
      </c>
      <c r="AJ36" s="16">
        <f>AI36*(1-'Table de mortalité F'!$AC70)</f>
        <v>3.444147125424693E-2</v>
      </c>
      <c r="AK36" s="16">
        <f>AJ36*(1-'Table de mortalité F'!$AC70)</f>
        <v>3.409705654170446E-2</v>
      </c>
      <c r="AL36" s="16">
        <f>AK36*(1-'Table de mortalité F'!$AC70)</f>
        <v>3.3756085976287417E-2</v>
      </c>
      <c r="AM36" s="16">
        <f>AL36*(1-'Table de mortalité F'!$AC70)</f>
        <v>3.3418525116524544E-2</v>
      </c>
      <c r="AN36" s="16">
        <f>AM36*(1-'Table de mortalité F'!$AC70)</f>
        <v>3.3084339865359295E-2</v>
      </c>
      <c r="AO36" s="16">
        <f>AN36*(1-'Table de mortalité F'!$AC70)</f>
        <v>3.2753496466705702E-2</v>
      </c>
      <c r="AP36" s="16">
        <f>AO36*(1-'Table de mortalité F'!$AC70)</f>
        <v>3.2425961502038643E-2</v>
      </c>
      <c r="AQ36" s="16">
        <f>AP36*(1-'Table de mortalité F'!$AC70)</f>
        <v>3.2101701887018254E-2</v>
      </c>
      <c r="AR36" s="16">
        <f>AQ36*(1-'Table de mortalité F'!$AC70)</f>
        <v>3.1780684868148071E-2</v>
      </c>
      <c r="AS36" s="16">
        <f>AR36*(1-'Table de mortalité F'!$AC70)</f>
        <v>3.1462878019466588E-2</v>
      </c>
      <c r="AT36" s="16">
        <f>AS36*(1-'Table de mortalité F'!$AC70)</f>
        <v>3.1148249239271921E-2</v>
      </c>
      <c r="AU36" s="16">
        <f>AT36*(1-'Table de mortalité F'!$AC70)</f>
        <v>3.0836766746879202E-2</v>
      </c>
      <c r="AV36" s="16">
        <f>AU36*(1-'Table de mortalité F'!$AC70)</f>
        <v>3.052839907941041E-2</v>
      </c>
      <c r="AW36" s="16">
        <f>AV36*(1-'Table de mortalité F'!$AC70)</f>
        <v>3.0223115088616307E-2</v>
      </c>
      <c r="AX36" s="16">
        <f>AW36*(1-'Table de mortalité F'!$AC70)</f>
        <v>2.9920883937730142E-2</v>
      </c>
      <c r="AY36" s="16">
        <f>AX36*(1-'Table de mortalité F'!$AC70)</f>
        <v>2.962167509835284E-2</v>
      </c>
      <c r="AZ36" s="16">
        <f>AY36*(1-'Table de mortalité F'!$AC70)</f>
        <v>2.9325458347369313E-2</v>
      </c>
      <c r="BA36" s="16">
        <f>AZ36*(1-'Table de mortalité F'!$AC70)</f>
        <v>2.903220376389562E-2</v>
      </c>
      <c r="BB36" s="16">
        <f>BA36*(1-'Table de mortalité F'!$AC70)</f>
        <v>2.8741881726256663E-2</v>
      </c>
      <c r="BC36" s="16">
        <f>BB36*(1-'Table de mortalité F'!$AC70)</f>
        <v>2.8454462908994095E-2</v>
      </c>
      <c r="BD36" s="16">
        <f>BC36*(1-'Table de mortalité F'!$AC70)</f>
        <v>2.8169918279904154E-2</v>
      </c>
      <c r="BE36" s="16">
        <f>BD36*(1-'Table de mortalité F'!$AC70)</f>
        <v>2.7888219097105111E-2</v>
      </c>
      <c r="BF36" s="16">
        <f>BE36*(1-'Table de mortalité F'!$AC70)</f>
        <v>2.7609336906134058E-2</v>
      </c>
      <c r="BG36" s="16">
        <f>BF36*(1-'Table de mortalité F'!$AC70)</f>
        <v>2.7333243537072716E-2</v>
      </c>
      <c r="BH36" s="16">
        <f>BG36*(1-'Table de mortalité F'!$AC70)</f>
        <v>2.705991110170199E-2</v>
      </c>
      <c r="BI36" s="16">
        <f>BH36*(1-'Table de mortalité F'!$AC70)</f>
        <v>2.6789311990684968E-2</v>
      </c>
      <c r="BJ36" s="16">
        <f>BI36*(1-'Table de mortalité F'!$AC70)</f>
        <v>2.6521418870778118E-2</v>
      </c>
      <c r="BK36" s="16">
        <f>BJ36*(1-'Table de mortalité F'!$AC70)</f>
        <v>2.6256204682070336E-2</v>
      </c>
      <c r="BL36" s="16">
        <f>BK36*(1-'Table de mortalité F'!$AC70)</f>
        <v>2.5993642635249632E-2</v>
      </c>
      <c r="BM36" s="16">
        <f>BL36*(1-'Table de mortalité F'!$AC70)</f>
        <v>2.5733706208897134E-2</v>
      </c>
      <c r="BN36" s="16">
        <f>BM36*(1-'Table de mortalité F'!$AC70)</f>
        <v>2.5476369146808162E-2</v>
      </c>
      <c r="BO36" s="16">
        <f>BN36*(1-'Table de mortalité F'!$AC70)</f>
        <v>2.5221605455340079E-2</v>
      </c>
      <c r="BP36" s="16">
        <f>BO36*(1-'Table de mortalité F'!$AC70)</f>
        <v>2.496938940078668E-2</v>
      </c>
      <c r="BQ36" s="16">
        <f>BP36*(1-'Table de mortalité F'!$AC70)</f>
        <v>2.4719695506778813E-2</v>
      </c>
      <c r="BR36" s="16">
        <f>BQ36*(1-'Table de mortalité F'!$AC70)</f>
        <v>2.4472498551711026E-2</v>
      </c>
      <c r="BS36" s="16">
        <f>BR36*(1-'Table de mortalité F'!$AC70)</f>
        <v>2.4227773566193916E-2</v>
      </c>
      <c r="BT36" s="16">
        <f>BS36*(1-'Table de mortalité F'!$AC70)</f>
        <v>2.3985495830531976E-2</v>
      </c>
      <c r="BU36" s="16">
        <f>BT36*(1-'Table de mortalité F'!$AC70)</f>
        <v>2.3745640872226654E-2</v>
      </c>
      <c r="BV36" s="16">
        <f>BU36*(1-'Table de mortalité F'!$AC70)</f>
        <v>2.3508184463504386E-2</v>
      </c>
      <c r="BW36" s="16">
        <f>BV36*(1-'Table de mortalité F'!$AC70)</f>
        <v>2.3273102618869342E-2</v>
      </c>
      <c r="BX36" s="16">
        <f>BW36*(1-'Table de mortalité F'!$AC70)</f>
        <v>2.3040371592680648E-2</v>
      </c>
      <c r="BY36" s="16">
        <f>BX36*(1-'Table de mortalité F'!$AC70)</f>
        <v>2.280996787675384E-2</v>
      </c>
      <c r="BZ36" s="16">
        <f>BY36*(1-'Table de mortalité F'!$AC70)</f>
        <v>2.2581868197986302E-2</v>
      </c>
      <c r="CA36" s="16">
        <f>BZ36*(1-'Table de mortalité F'!$AC70)</f>
        <v>2.2356049516006438E-2</v>
      </c>
      <c r="CB36" s="16">
        <f>CA36*(1-'Table de mortalité F'!$AC70)</f>
        <v>2.2132489020846375E-2</v>
      </c>
      <c r="CC36" s="16">
        <f>CB36*(1-'Table de mortalité F'!$AC70)</f>
        <v>2.1911164130637911E-2</v>
      </c>
      <c r="CD36" s="16">
        <f>CC36*(1-'Table de mortalité F'!$AC70)</f>
        <v>2.169205248933153E-2</v>
      </c>
      <c r="CE36" s="16">
        <f>CD36*(1-'Table de mortalité F'!$AC70)</f>
        <v>2.1475131964438215E-2</v>
      </c>
      <c r="CF36" s="16">
        <f>CE36*(1-'Table de mortalité F'!$AC70)</f>
        <v>2.1260380644793832E-2</v>
      </c>
      <c r="CG36" s="16">
        <f>CF36*(1-'Table de mortalité F'!$AC70)</f>
        <v>2.1047776838345893E-2</v>
      </c>
      <c r="CH36" s="16">
        <f>CG36*(1-'Table de mortalité F'!$AC70)</f>
        <v>2.0837299069962435E-2</v>
      </c>
      <c r="CI36" s="16">
        <f>CH36*(1-'Table de mortalité F'!$AC70)</f>
        <v>2.062892607926281E-2</v>
      </c>
      <c r="CJ36" s="16">
        <f>CI36*(1-'Table de mortalité F'!$AC70)</f>
        <v>2.0422636818470181E-2</v>
      </c>
      <c r="CK36" s="16">
        <f>CJ36*(1-'Table de mortalité F'!$AC70)</f>
        <v>2.0218410450285478E-2</v>
      </c>
      <c r="CL36" s="16">
        <f>CK36*(1-'Table de mortalité F'!$AC70)</f>
        <v>2.0016226345782623E-2</v>
      </c>
      <c r="CM36" s="16">
        <f>CL36*(1-'Table de mortalité F'!$AC70)</f>
        <v>1.9816064082324798E-2</v>
      </c>
      <c r="CN36" s="16">
        <f>CM36*(1-'Table de mortalité F'!$AC70)</f>
        <v>1.961790344150155E-2</v>
      </c>
      <c r="CO36" s="16">
        <f>CN36*(1-'Table de mortalité F'!$AC70)</f>
        <v>1.9421724407086532E-2</v>
      </c>
      <c r="CP36" s="16">
        <f>CO36*(1-'Table de mortalité F'!$AC70)</f>
        <v>1.9227507163015668E-2</v>
      </c>
      <c r="CQ36" s="16">
        <f>CP36*(1-'Table de mortalité F'!$AC70)</f>
        <v>1.9035232091385513E-2</v>
      </c>
      <c r="CR36" s="16">
        <f>CQ36*(1-'Table de mortalité F'!$AC70)</f>
        <v>1.8844879770471657E-2</v>
      </c>
      <c r="CS36" s="16">
        <f>CR36*(1-'Table de mortalité F'!$AC70)</f>
        <v>1.8656430972766942E-2</v>
      </c>
      <c r="CT36" s="16">
        <f>CS36*(1-'Table de mortalité F'!$AC70)</f>
        <v>1.8469866663039271E-2</v>
      </c>
      <c r="CU36" s="16">
        <f>CT36*(1-'Table de mortalité F'!$AC70)</f>
        <v>1.8285167996408877E-2</v>
      </c>
      <c r="CV36" s="16">
        <f>CU36*(1-'Table de mortalité F'!$AC70)</f>
        <v>1.8102316316444787E-2</v>
      </c>
      <c r="CW36" s="16">
        <f>CV36*(1-'Table de mortalité F'!$AC70)</f>
        <v>1.7921293153280338E-2</v>
      </c>
      <c r="CX36" s="16">
        <f>CW36*(1-'Table de mortalité F'!$AC70)</f>
        <v>1.7742080221747534E-2</v>
      </c>
      <c r="CY36" s="16">
        <f>CX36*(1-'Table de mortalité F'!$AC70)</f>
        <v>1.756465941953006E-2</v>
      </c>
      <c r="CZ36" s="16">
        <f>CY36*(1-'Table de mortalité F'!$AC70)</f>
        <v>1.7389012825334758E-2</v>
      </c>
      <c r="DA36" s="16">
        <f>CZ36*(1-'Table de mortalité F'!$AC70)</f>
        <v>1.7215122697081409E-2</v>
      </c>
      <c r="DB36" s="16">
        <f>DA36*(1-'Table de mortalité F'!$AC70)</f>
        <v>1.7042971470110597E-2</v>
      </c>
      <c r="DC36" s="16">
        <f>DB36*(1-'Table de mortalité F'!$AC70)</f>
        <v>1.687254175540949E-2</v>
      </c>
      <c r="DD36" s="16">
        <f>DC36*(1-'Table de mortalité F'!$AC70)</f>
        <v>1.6703816337855396E-2</v>
      </c>
      <c r="DE36" s="16">
        <f>DD36*(1-'Table de mortalité F'!$AC70)</f>
        <v>1.6536778174476841E-2</v>
      </c>
      <c r="DF36" s="16">
        <f>DE36*(1-'Table de mortalité F'!$AC70)</f>
        <v>1.6371410392732072E-2</v>
      </c>
      <c r="DG36" s="16">
        <f>DF36*(1-'Table de mortalité F'!$AC70)</f>
        <v>1.6207696288804752E-2</v>
      </c>
      <c r="DH36" s="16">
        <f>DG36*(1-'Table de mortalité F'!$AC70)</f>
        <v>1.6045619325916704E-2</v>
      </c>
      <c r="DI36" s="16">
        <f>DH36*(1-'Table de mortalité F'!$AC70)</f>
        <v>1.5885163132657535E-2</v>
      </c>
      <c r="DJ36" s="16">
        <f>DI36*(1-'Table de mortalité F'!$AC70)</f>
        <v>1.5726311501330959E-2</v>
      </c>
      <c r="DK36" s="16">
        <f>DJ36*(1-'Table de mortalité F'!$AC70)</f>
        <v>1.556904838631765E-2</v>
      </c>
    </row>
    <row r="37" spans="1:115" x14ac:dyDescent="0.2">
      <c r="A37" s="16"/>
      <c r="B37" s="16">
        <v>84</v>
      </c>
      <c r="C37" s="16"/>
      <c r="D37" s="16">
        <f>'Table de mortalité F'!AG71</f>
        <v>5.4494599999999997E-2</v>
      </c>
      <c r="E37" s="16">
        <f>'Table de mortalité F'!AH71</f>
        <v>5.3813417500000002E-2</v>
      </c>
      <c r="F37" s="16">
        <f>'Table de mortalité F'!AI71</f>
        <v>5.3178419173500004E-2</v>
      </c>
      <c r="G37" s="16">
        <f>'Table de mortalité F'!AJ71</f>
        <v>5.2582820878756806E-2</v>
      </c>
      <c r="H37" s="16">
        <f>'Table de mortalité F'!AK71</f>
        <v>5.2020184695354105E-2</v>
      </c>
      <c r="I37" s="16">
        <f>'Table de mortalité F'!AL71</f>
        <v>5.1479174774522421E-2</v>
      </c>
      <c r="J37" s="16">
        <f>'Table de mortalité F'!AM71</f>
        <v>5.0959235109299741E-2</v>
      </c>
      <c r="K37" s="16">
        <f>'Table de mortalité F'!AN71</f>
        <v>5.0454738681717674E-2</v>
      </c>
      <c r="L37" s="16">
        <f>'Table de mortalité F'!AO71</f>
        <v>4.9965327716505012E-2</v>
      </c>
      <c r="M37" s="16">
        <f>'Table de mortalité F'!AP71</f>
        <v>4.9485660570426561E-2</v>
      </c>
      <c r="N37" s="16">
        <f>'Table de mortalité F'!AQ71</f>
        <v>4.9010598228950465E-2</v>
      </c>
      <c r="O37" s="16">
        <f>'Table de mortalité F'!AR71</f>
        <v>4.854009648595254E-2</v>
      </c>
      <c r="P37" s="16">
        <f>'Table de mortalité F'!AS71</f>
        <v>4.8074111559687396E-2</v>
      </c>
      <c r="Q37" s="16">
        <f>'Table de mortalité F'!AT71</f>
        <v>4.7612600088714395E-2</v>
      </c>
      <c r="R37" s="16">
        <f>'Table de mortalité F'!AU71</f>
        <v>4.7150757867853867E-2</v>
      </c>
      <c r="S37" s="16">
        <f>'Table de mortalité F'!AV71</f>
        <v>4.6688680440748899E-2</v>
      </c>
      <c r="T37" s="16">
        <f>'Table de mortalité F'!AW71</f>
        <v>4.6226462504385481E-2</v>
      </c>
      <c r="U37" s="16">
        <f>'Table de mortalité F'!AX71</f>
        <v>4.5768820525592065E-2</v>
      </c>
      <c r="V37" s="16">
        <f>'Table de mortalité F'!AY71</f>
        <v>4.5311132320336144E-2</v>
      </c>
      <c r="W37" s="16">
        <f>'Table de mortalité F'!AZ71</f>
        <v>4.4858020997132785E-2</v>
      </c>
      <c r="X37" s="16">
        <f>'Table de mortalité F'!BA71</f>
        <v>4.4409440787161455E-2</v>
      </c>
      <c r="Y37" s="16">
        <f>'Table de mortalité F'!BB71</f>
        <v>4.3965346379289838E-2</v>
      </c>
      <c r="Z37" s="16">
        <f>'Table de mortalité F'!BC71</f>
        <v>4.352569291549694E-2</v>
      </c>
      <c r="AA37" s="16">
        <f>'Table de mortalité F'!BD71</f>
        <v>4.309043598634197E-2</v>
      </c>
      <c r="AB37" s="16">
        <f>'Table de mortalité F'!BE71</f>
        <v>4.265953162647855E-2</v>
      </c>
      <c r="AC37" s="16">
        <f>'Table de mortalité F'!BF71</f>
        <v>4.2232936310213763E-2</v>
      </c>
      <c r="AD37" s="16">
        <f>'Table de mortalité F'!BG71</f>
        <v>4.1810606947111625E-2</v>
      </c>
      <c r="AE37" s="16">
        <f>'Table de mortalité F'!BH71</f>
        <v>4.1392500877640508E-2</v>
      </c>
      <c r="AF37" s="16">
        <f>'Table de mortalité F'!BI71</f>
        <v>4.0978575868864102E-2</v>
      </c>
      <c r="AG37" s="16">
        <f>AF37*(1-'Table de mortalité F'!$AC71)</f>
        <v>4.0568790110175459E-2</v>
      </c>
      <c r="AH37" s="16">
        <f>AG37*(1-'Table de mortalité F'!$AC71)</f>
        <v>4.0163102209073702E-2</v>
      </c>
      <c r="AI37" s="16">
        <f>AH37*(1-'Table de mortalité F'!$AC71)</f>
        <v>3.9761471186982963E-2</v>
      </c>
      <c r="AJ37" s="16">
        <f>AI37*(1-'Table de mortalité F'!$AC71)</f>
        <v>3.9363856475113132E-2</v>
      </c>
      <c r="AK37" s="16">
        <f>AJ37*(1-'Table de mortalité F'!$AC71)</f>
        <v>3.8970217910362003E-2</v>
      </c>
      <c r="AL37" s="16">
        <f>AK37*(1-'Table de mortalité F'!$AC71)</f>
        <v>3.8580515731258383E-2</v>
      </c>
      <c r="AM37" s="16">
        <f>AL37*(1-'Table de mortalité F'!$AC71)</f>
        <v>3.81947105739458E-2</v>
      </c>
      <c r="AN37" s="16">
        <f>AM37*(1-'Table de mortalité F'!$AC71)</f>
        <v>3.7812763468206341E-2</v>
      </c>
      <c r="AO37" s="16">
        <f>AN37*(1-'Table de mortalité F'!$AC71)</f>
        <v>3.7434635833524278E-2</v>
      </c>
      <c r="AP37" s="16">
        <f>AO37*(1-'Table de mortalité F'!$AC71)</f>
        <v>3.7060289475189037E-2</v>
      </c>
      <c r="AQ37" s="16">
        <f>AP37*(1-'Table de mortalité F'!$AC71)</f>
        <v>3.6689686580437149E-2</v>
      </c>
      <c r="AR37" s="16">
        <f>AQ37*(1-'Table de mortalité F'!$AC71)</f>
        <v>3.6322789714632778E-2</v>
      </c>
      <c r="AS37" s="16">
        <f>AR37*(1-'Table de mortalité F'!$AC71)</f>
        <v>3.5959561817486448E-2</v>
      </c>
      <c r="AT37" s="16">
        <f>AS37*(1-'Table de mortalité F'!$AC71)</f>
        <v>3.5599966199311585E-2</v>
      </c>
      <c r="AU37" s="16">
        <f>AT37*(1-'Table de mortalité F'!$AC71)</f>
        <v>3.5243966537318469E-2</v>
      </c>
      <c r="AV37" s="16">
        <f>AU37*(1-'Table de mortalité F'!$AC71)</f>
        <v>3.4891526871945286E-2</v>
      </c>
      <c r="AW37" s="16">
        <f>AV37*(1-'Table de mortalité F'!$AC71)</f>
        <v>3.4542611603225831E-2</v>
      </c>
      <c r="AX37" s="16">
        <f>AW37*(1-'Table de mortalité F'!$AC71)</f>
        <v>3.4197185487193575E-2</v>
      </c>
      <c r="AY37" s="16">
        <f>AX37*(1-'Table de mortalité F'!$AC71)</f>
        <v>3.3855213632321642E-2</v>
      </c>
      <c r="AZ37" s="16">
        <f>AY37*(1-'Table de mortalité F'!$AC71)</f>
        <v>3.3516661495998426E-2</v>
      </c>
      <c r="BA37" s="16">
        <f>AZ37*(1-'Table de mortalité F'!$AC71)</f>
        <v>3.3181494881038442E-2</v>
      </c>
      <c r="BB37" s="16">
        <f>BA37*(1-'Table de mortalité F'!$AC71)</f>
        <v>3.2849679932228058E-2</v>
      </c>
      <c r="BC37" s="16">
        <f>BB37*(1-'Table de mortalité F'!$AC71)</f>
        <v>3.2521183132905779E-2</v>
      </c>
      <c r="BD37" s="16">
        <f>BC37*(1-'Table de mortalité F'!$AC71)</f>
        <v>3.2195971301576719E-2</v>
      </c>
      <c r="BE37" s="16">
        <f>BD37*(1-'Table de mortalité F'!$AC71)</f>
        <v>3.1874011588560951E-2</v>
      </c>
      <c r="BF37" s="16">
        <f>BE37*(1-'Table de mortalité F'!$AC71)</f>
        <v>3.1555271472675339E-2</v>
      </c>
      <c r="BG37" s="16">
        <f>BF37*(1-'Table de mortalité F'!$AC71)</f>
        <v>3.1239718757948585E-2</v>
      </c>
      <c r="BH37" s="16">
        <f>BG37*(1-'Table de mortalité F'!$AC71)</f>
        <v>3.09273215703691E-2</v>
      </c>
      <c r="BI37" s="16">
        <f>BH37*(1-'Table de mortalité F'!$AC71)</f>
        <v>3.061804835466541E-2</v>
      </c>
      <c r="BJ37" s="16">
        <f>BI37*(1-'Table de mortalité F'!$AC71)</f>
        <v>3.0311867871118756E-2</v>
      </c>
      <c r="BK37" s="16">
        <f>BJ37*(1-'Table de mortalité F'!$AC71)</f>
        <v>3.0008749192407567E-2</v>
      </c>
      <c r="BL37" s="16">
        <f>BK37*(1-'Table de mortalité F'!$AC71)</f>
        <v>2.9708661700483491E-2</v>
      </c>
      <c r="BM37" s="16">
        <f>BL37*(1-'Table de mortalité F'!$AC71)</f>
        <v>2.9411575083478657E-2</v>
      </c>
      <c r="BN37" s="16">
        <f>BM37*(1-'Table de mortalité F'!$AC71)</f>
        <v>2.9117459332643869E-2</v>
      </c>
      <c r="BO37" s="16">
        <f>BN37*(1-'Table de mortalité F'!$AC71)</f>
        <v>2.8826284739317431E-2</v>
      </c>
      <c r="BP37" s="16">
        <f>BO37*(1-'Table de mortalité F'!$AC71)</f>
        <v>2.8538021891924257E-2</v>
      </c>
      <c r="BQ37" s="16">
        <f>BP37*(1-'Table de mortalité F'!$AC71)</f>
        <v>2.8252641673005015E-2</v>
      </c>
      <c r="BR37" s="16">
        <f>BQ37*(1-'Table de mortalité F'!$AC71)</f>
        <v>2.7970115256274963E-2</v>
      </c>
      <c r="BS37" s="16">
        <f>BR37*(1-'Table de mortalité F'!$AC71)</f>
        <v>2.7690414103712212E-2</v>
      </c>
      <c r="BT37" s="16">
        <f>BS37*(1-'Table de mortalité F'!$AC71)</f>
        <v>2.7413509962675092E-2</v>
      </c>
      <c r="BU37" s="16">
        <f>BT37*(1-'Table de mortalité F'!$AC71)</f>
        <v>2.7139374863048342E-2</v>
      </c>
      <c r="BV37" s="16">
        <f>BU37*(1-'Table de mortalité F'!$AC71)</f>
        <v>2.686798111441786E-2</v>
      </c>
      <c r="BW37" s="16">
        <f>BV37*(1-'Table de mortalité F'!$AC71)</f>
        <v>2.6599301303273679E-2</v>
      </c>
      <c r="BX37" s="16">
        <f>BW37*(1-'Table de mortalité F'!$AC71)</f>
        <v>2.6333308290240942E-2</v>
      </c>
      <c r="BY37" s="16">
        <f>BX37*(1-'Table de mortalité F'!$AC71)</f>
        <v>2.6069975207338534E-2</v>
      </c>
      <c r="BZ37" s="16">
        <f>BY37*(1-'Table de mortalité F'!$AC71)</f>
        <v>2.5809275455265148E-2</v>
      </c>
      <c r="CA37" s="16">
        <f>BZ37*(1-'Table de mortalité F'!$AC71)</f>
        <v>2.5551182700712497E-2</v>
      </c>
      <c r="CB37" s="16">
        <f>CA37*(1-'Table de mortalité F'!$AC71)</f>
        <v>2.5295670873705371E-2</v>
      </c>
      <c r="CC37" s="16">
        <f>CB37*(1-'Table de mortalité F'!$AC71)</f>
        <v>2.5042714164968317E-2</v>
      </c>
      <c r="CD37" s="16">
        <f>CC37*(1-'Table de mortalité F'!$AC71)</f>
        <v>2.4792287023318635E-2</v>
      </c>
      <c r="CE37" s="16">
        <f>CD37*(1-'Table de mortalité F'!$AC71)</f>
        <v>2.454436415308545E-2</v>
      </c>
      <c r="CF37" s="16">
        <f>CE37*(1-'Table de mortalité F'!$AC71)</f>
        <v>2.4298920511554595E-2</v>
      </c>
      <c r="CG37" s="16">
        <f>CF37*(1-'Table de mortalité F'!$AC71)</f>
        <v>2.405593130643905E-2</v>
      </c>
      <c r="CH37" s="16">
        <f>CG37*(1-'Table de mortalité F'!$AC71)</f>
        <v>2.3815371993374659E-2</v>
      </c>
      <c r="CI37" s="16">
        <f>CH37*(1-'Table de mortalité F'!$AC71)</f>
        <v>2.3577218273440913E-2</v>
      </c>
      <c r="CJ37" s="16">
        <f>CI37*(1-'Table de mortalité F'!$AC71)</f>
        <v>2.3341446090706503E-2</v>
      </c>
      <c r="CK37" s="16">
        <f>CJ37*(1-'Table de mortalité F'!$AC71)</f>
        <v>2.3108031629799439E-2</v>
      </c>
      <c r="CL37" s="16">
        <f>CK37*(1-'Table de mortalité F'!$AC71)</f>
        <v>2.2876951313501443E-2</v>
      </c>
      <c r="CM37" s="16">
        <f>CL37*(1-'Table de mortalité F'!$AC71)</f>
        <v>2.2648181800366429E-2</v>
      </c>
      <c r="CN37" s="16">
        <f>CM37*(1-'Table de mortalité F'!$AC71)</f>
        <v>2.2421699982362764E-2</v>
      </c>
      <c r="CO37" s="16">
        <f>CN37*(1-'Table de mortalité F'!$AC71)</f>
        <v>2.2197482982539134E-2</v>
      </c>
      <c r="CP37" s="16">
        <f>CO37*(1-'Table de mortalité F'!$AC71)</f>
        <v>2.1975508152713742E-2</v>
      </c>
      <c r="CQ37" s="16">
        <f>CP37*(1-'Table de mortalité F'!$AC71)</f>
        <v>2.1755753071186604E-2</v>
      </c>
      <c r="CR37" s="16">
        <f>CQ37*(1-'Table de mortalité F'!$AC71)</f>
        <v>2.1538195540474737E-2</v>
      </c>
      <c r="CS37" s="16">
        <f>CR37*(1-'Table de mortalité F'!$AC71)</f>
        <v>2.1322813585069988E-2</v>
      </c>
      <c r="CT37" s="16">
        <f>CS37*(1-'Table de mortalité F'!$AC71)</f>
        <v>2.1109585449219287E-2</v>
      </c>
      <c r="CU37" s="16">
        <f>CT37*(1-'Table de mortalité F'!$AC71)</f>
        <v>2.0898489594727093E-2</v>
      </c>
      <c r="CV37" s="16">
        <f>CU37*(1-'Table de mortalité F'!$AC71)</f>
        <v>2.0689504698779823E-2</v>
      </c>
      <c r="CW37" s="16">
        <f>CV37*(1-'Table de mortalité F'!$AC71)</f>
        <v>2.0482609651792025E-2</v>
      </c>
      <c r="CX37" s="16">
        <f>CW37*(1-'Table de mortalité F'!$AC71)</f>
        <v>2.0277783555274105E-2</v>
      </c>
      <c r="CY37" s="16">
        <f>CX37*(1-'Table de mortalité F'!$AC71)</f>
        <v>2.0075005719721362E-2</v>
      </c>
      <c r="CZ37" s="16">
        <f>CY37*(1-'Table de mortalité F'!$AC71)</f>
        <v>1.9874255662524147E-2</v>
      </c>
      <c r="DA37" s="16">
        <f>CZ37*(1-'Table de mortalité F'!$AC71)</f>
        <v>1.9675513105898906E-2</v>
      </c>
      <c r="DB37" s="16">
        <f>DA37*(1-'Table de mortalité F'!$AC71)</f>
        <v>1.9478757974839916E-2</v>
      </c>
      <c r="DC37" s="16">
        <f>DB37*(1-'Table de mortalité F'!$AC71)</f>
        <v>1.9283970395091516E-2</v>
      </c>
      <c r="DD37" s="16">
        <f>DC37*(1-'Table de mortalité F'!$AC71)</f>
        <v>1.9091130691140601E-2</v>
      </c>
      <c r="DE37" s="16">
        <f>DD37*(1-'Table de mortalité F'!$AC71)</f>
        <v>1.8900219384229196E-2</v>
      </c>
      <c r="DF37" s="16">
        <f>DE37*(1-'Table de mortalité F'!$AC71)</f>
        <v>1.8711217190386903E-2</v>
      </c>
      <c r="DG37" s="16">
        <f>DF37*(1-'Table de mortalité F'!$AC71)</f>
        <v>1.8524105018483034E-2</v>
      </c>
      <c r="DH37" s="16">
        <f>DG37*(1-'Table de mortalité F'!$AC71)</f>
        <v>1.8338863968298202E-2</v>
      </c>
      <c r="DI37" s="16">
        <f>DH37*(1-'Table de mortalité F'!$AC71)</f>
        <v>1.8155475328615219E-2</v>
      </c>
      <c r="DJ37" s="16">
        <f>DI37*(1-'Table de mortalité F'!$AC71)</f>
        <v>1.7973920575329067E-2</v>
      </c>
      <c r="DK37" s="16">
        <f>DJ37*(1-'Table de mortalité F'!$AC71)</f>
        <v>1.7794181369575775E-2</v>
      </c>
    </row>
    <row r="38" spans="1:115" x14ac:dyDescent="0.2">
      <c r="A38" s="16"/>
      <c r="B38" s="16">
        <v>85</v>
      </c>
      <c r="C38" s="16"/>
      <c r="D38" s="16">
        <f>'Table de mortalité F'!AG72</f>
        <v>6.17715E-2</v>
      </c>
      <c r="E38" s="16">
        <f>'Table de mortalité F'!AH72</f>
        <v>6.1024064849999997E-2</v>
      </c>
      <c r="F38" s="16">
        <f>'Table de mortalité F'!AI72</f>
        <v>6.0328390510709998E-2</v>
      </c>
      <c r="G38" s="16">
        <f>'Table de mortalité F'!AJ72</f>
        <v>5.9670811054143257E-2</v>
      </c>
      <c r="H38" s="16">
        <f>'Table de mortalité F'!AK72</f>
        <v>5.9050234619180166E-2</v>
      </c>
      <c r="I38" s="16">
        <f>'Table de mortalité F'!AL72</f>
        <v>5.8459732272988361E-2</v>
      </c>
      <c r="J38" s="16">
        <f>'Table de mortalité F'!AM72</f>
        <v>5.7886826896713074E-2</v>
      </c>
      <c r="K38" s="16">
        <f>'Table de mortalité F'!AN72</f>
        <v>5.7331113358504625E-2</v>
      </c>
      <c r="L38" s="16">
        <f>'Table de mortalité F'!AO72</f>
        <v>5.6792200892934686E-2</v>
      </c>
      <c r="M38" s="16">
        <f>'Table de mortalité F'!AP72</f>
        <v>5.6258354204541103E-2</v>
      </c>
      <c r="N38" s="16">
        <f>'Table de mortalité F'!AQ72</f>
        <v>5.5729525675018418E-2</v>
      </c>
      <c r="O38" s="16">
        <f>'Table de mortalité F'!AR72</f>
        <v>5.5205668133673245E-2</v>
      </c>
      <c r="P38" s="16">
        <f>'Table de mortalité F'!AS72</f>
        <v>5.4681214286403351E-2</v>
      </c>
      <c r="Q38" s="16">
        <f>'Table de mortalité F'!AT72</f>
        <v>5.4161742750682522E-2</v>
      </c>
      <c r="R38" s="16">
        <f>'Table de mortalité F'!AU72</f>
        <v>5.364179002027597E-2</v>
      </c>
      <c r="S38" s="16">
        <f>'Table de mortalité F'!AV72</f>
        <v>5.3121464657079294E-2</v>
      </c>
      <c r="T38" s="16">
        <f>'Table de mortalité F'!AW72</f>
        <v>5.2600874303439918E-2</v>
      </c>
      <c r="U38" s="16">
        <f>'Table de mortalité F'!AX72</f>
        <v>5.2080125647835859E-2</v>
      </c>
      <c r="V38" s="16">
        <f>'Table de mortalité F'!AY72</f>
        <v>5.1559324391357499E-2</v>
      </c>
      <c r="W38" s="16">
        <f>'Table de mortalité F'!AZ72</f>
        <v>5.104373114744392E-2</v>
      </c>
      <c r="X38" s="16">
        <f>'Table de mortalité F'!BA72</f>
        <v>5.0533293835969481E-2</v>
      </c>
      <c r="Y38" s="16">
        <f>'Table de mortalité F'!BB72</f>
        <v>5.0027960897609788E-2</v>
      </c>
      <c r="Z38" s="16">
        <f>'Table de mortalité F'!BC72</f>
        <v>4.952768128863369E-2</v>
      </c>
      <c r="AA38" s="16">
        <f>'Table de mortalité F'!BD72</f>
        <v>4.9032404475747353E-2</v>
      </c>
      <c r="AB38" s="16">
        <f>'Table de mortalité F'!BE72</f>
        <v>4.8542080430989877E-2</v>
      </c>
      <c r="AC38" s="16">
        <f>'Table de mortalité F'!BF72</f>
        <v>4.805665962667998E-2</v>
      </c>
      <c r="AD38" s="16">
        <f>'Table de mortalité F'!BG72</f>
        <v>4.7576093030413179E-2</v>
      </c>
      <c r="AE38" s="16">
        <f>'Table de mortalité F'!BH72</f>
        <v>4.7100332100109048E-2</v>
      </c>
      <c r="AF38" s="16">
        <f>'Table de mortalité F'!BI72</f>
        <v>4.6629328779107956E-2</v>
      </c>
      <c r="AG38" s="16">
        <f>AF38*(1-'Table de mortalité F'!$AC72)</f>
        <v>4.6163035491316874E-2</v>
      </c>
      <c r="AH38" s="16">
        <f>AG38*(1-'Table de mortalité F'!$AC72)</f>
        <v>4.5701405136403708E-2</v>
      </c>
      <c r="AI38" s="16">
        <f>AH38*(1-'Table de mortalité F'!$AC72)</f>
        <v>4.5244391085039672E-2</v>
      </c>
      <c r="AJ38" s="16">
        <f>AI38*(1-'Table de mortalité F'!$AC72)</f>
        <v>4.4791947174189273E-2</v>
      </c>
      <c r="AK38" s="16">
        <f>AJ38*(1-'Table de mortalité F'!$AC72)</f>
        <v>4.4344027702447379E-2</v>
      </c>
      <c r="AL38" s="16">
        <f>AK38*(1-'Table de mortalité F'!$AC72)</f>
        <v>4.3900587425422903E-2</v>
      </c>
      <c r="AM38" s="16">
        <f>AL38*(1-'Table de mortalité F'!$AC72)</f>
        <v>4.3461581551168672E-2</v>
      </c>
      <c r="AN38" s="16">
        <f>AM38*(1-'Table de mortalité F'!$AC72)</f>
        <v>4.3026965735656987E-2</v>
      </c>
      <c r="AO38" s="16">
        <f>AN38*(1-'Table de mortalité F'!$AC72)</f>
        <v>4.2596696078300418E-2</v>
      </c>
      <c r="AP38" s="16">
        <f>AO38*(1-'Table de mortalité F'!$AC72)</f>
        <v>4.2170729117517416E-2</v>
      </c>
      <c r="AQ38" s="16">
        <f>AP38*(1-'Table de mortalité F'!$AC72)</f>
        <v>4.1749021826342242E-2</v>
      </c>
      <c r="AR38" s="16">
        <f>AQ38*(1-'Table de mortalité F'!$AC72)</f>
        <v>4.1331531608078821E-2</v>
      </c>
      <c r="AS38" s="16">
        <f>AR38*(1-'Table de mortalité F'!$AC72)</f>
        <v>4.091821629199803E-2</v>
      </c>
      <c r="AT38" s="16">
        <f>AS38*(1-'Table de mortalité F'!$AC72)</f>
        <v>4.0509034129078046E-2</v>
      </c>
      <c r="AU38" s="16">
        <f>AT38*(1-'Table de mortalité F'!$AC72)</f>
        <v>4.0103943787787262E-2</v>
      </c>
      <c r="AV38" s="16">
        <f>AU38*(1-'Table de mortalité F'!$AC72)</f>
        <v>3.970290434990939E-2</v>
      </c>
      <c r="AW38" s="16">
        <f>AV38*(1-'Table de mortalité F'!$AC72)</f>
        <v>3.9305875306410297E-2</v>
      </c>
      <c r="AX38" s="16">
        <f>AW38*(1-'Table de mortalité F'!$AC72)</f>
        <v>3.8912816553346191E-2</v>
      </c>
      <c r="AY38" s="16">
        <f>AX38*(1-'Table de mortalité F'!$AC72)</f>
        <v>3.8523688387812727E-2</v>
      </c>
      <c r="AZ38" s="16">
        <f>AY38*(1-'Table de mortalité F'!$AC72)</f>
        <v>3.8138451503934599E-2</v>
      </c>
      <c r="BA38" s="16">
        <f>AZ38*(1-'Table de mortalité F'!$AC72)</f>
        <v>3.7757066988895256E-2</v>
      </c>
      <c r="BB38" s="16">
        <f>BA38*(1-'Table de mortalité F'!$AC72)</f>
        <v>3.7379496319006306E-2</v>
      </c>
      <c r="BC38" s="16">
        <f>BB38*(1-'Table de mortalité F'!$AC72)</f>
        <v>3.700570135581624E-2</v>
      </c>
      <c r="BD38" s="16">
        <f>BC38*(1-'Table de mortalité F'!$AC72)</f>
        <v>3.6635644342258078E-2</v>
      </c>
      <c r="BE38" s="16">
        <f>BD38*(1-'Table de mortalité F'!$AC72)</f>
        <v>3.6269287898835496E-2</v>
      </c>
      <c r="BF38" s="16">
        <f>BE38*(1-'Table de mortalité F'!$AC72)</f>
        <v>3.5906595019847144E-2</v>
      </c>
      <c r="BG38" s="16">
        <f>BF38*(1-'Table de mortalité F'!$AC72)</f>
        <v>3.554752906964867E-2</v>
      </c>
      <c r="BH38" s="16">
        <f>BG38*(1-'Table de mortalité F'!$AC72)</f>
        <v>3.5192053778952181E-2</v>
      </c>
      <c r="BI38" s="16">
        <f>BH38*(1-'Table de mortalité F'!$AC72)</f>
        <v>3.4840133241162662E-2</v>
      </c>
      <c r="BJ38" s="16">
        <f>BI38*(1-'Table de mortalité F'!$AC72)</f>
        <v>3.4491731908751037E-2</v>
      </c>
      <c r="BK38" s="16">
        <f>BJ38*(1-'Table de mortalité F'!$AC72)</f>
        <v>3.4146814589663524E-2</v>
      </c>
      <c r="BL38" s="16">
        <f>BK38*(1-'Table de mortalité F'!$AC72)</f>
        <v>3.3805346443766891E-2</v>
      </c>
      <c r="BM38" s="16">
        <f>BL38*(1-'Table de mortalité F'!$AC72)</f>
        <v>3.3467292979329225E-2</v>
      </c>
      <c r="BN38" s="16">
        <f>BM38*(1-'Table de mortalité F'!$AC72)</f>
        <v>3.3132620049535932E-2</v>
      </c>
      <c r="BO38" s="16">
        <f>BN38*(1-'Table de mortalité F'!$AC72)</f>
        <v>3.2801293849040576E-2</v>
      </c>
      <c r="BP38" s="16">
        <f>BO38*(1-'Table de mortalité F'!$AC72)</f>
        <v>3.247328091055017E-2</v>
      </c>
      <c r="BQ38" s="16">
        <f>BP38*(1-'Table de mortalité F'!$AC72)</f>
        <v>3.2148548101444671E-2</v>
      </c>
      <c r="BR38" s="16">
        <f>BQ38*(1-'Table de mortalité F'!$AC72)</f>
        <v>3.1827062620430224E-2</v>
      </c>
      <c r="BS38" s="16">
        <f>BR38*(1-'Table de mortalité F'!$AC72)</f>
        <v>3.1508791994225925E-2</v>
      </c>
      <c r="BT38" s="16">
        <f>BS38*(1-'Table de mortalité F'!$AC72)</f>
        <v>3.1193704074283665E-2</v>
      </c>
      <c r="BU38" s="16">
        <f>BT38*(1-'Table de mortalité F'!$AC72)</f>
        <v>3.0881767033540827E-2</v>
      </c>
      <c r="BV38" s="16">
        <f>BU38*(1-'Table de mortalité F'!$AC72)</f>
        <v>3.0572949363205419E-2</v>
      </c>
      <c r="BW38" s="16">
        <f>BV38*(1-'Table de mortalité F'!$AC72)</f>
        <v>3.0267219869573366E-2</v>
      </c>
      <c r="BX38" s="16">
        <f>BW38*(1-'Table de mortalité F'!$AC72)</f>
        <v>2.9964547670877632E-2</v>
      </c>
      <c r="BY38" s="16">
        <f>BX38*(1-'Table de mortalité F'!$AC72)</f>
        <v>2.9664902194168855E-2</v>
      </c>
      <c r="BZ38" s="16">
        <f>BY38*(1-'Table de mortalité F'!$AC72)</f>
        <v>2.9368253172227167E-2</v>
      </c>
      <c r="CA38" s="16">
        <f>BZ38*(1-'Table de mortalité F'!$AC72)</f>
        <v>2.9074570640504897E-2</v>
      </c>
      <c r="CB38" s="16">
        <f>CA38*(1-'Table de mortalité F'!$AC72)</f>
        <v>2.8783824934099849E-2</v>
      </c>
      <c r="CC38" s="16">
        <f>CB38*(1-'Table de mortalité F'!$AC72)</f>
        <v>2.8495986684758851E-2</v>
      </c>
      <c r="CD38" s="16">
        <f>CC38*(1-'Table de mortalité F'!$AC72)</f>
        <v>2.8211026817911263E-2</v>
      </c>
      <c r="CE38" s="16">
        <f>CD38*(1-'Table de mortalité F'!$AC72)</f>
        <v>2.792891654973215E-2</v>
      </c>
      <c r="CF38" s="16">
        <f>CE38*(1-'Table de mortalité F'!$AC72)</f>
        <v>2.7649627384234828E-2</v>
      </c>
      <c r="CG38" s="16">
        <f>CF38*(1-'Table de mortalité F'!$AC72)</f>
        <v>2.7373131110392478E-2</v>
      </c>
      <c r="CH38" s="16">
        <f>CG38*(1-'Table de mortalité F'!$AC72)</f>
        <v>2.7099399799288552E-2</v>
      </c>
      <c r="CI38" s="16">
        <f>CH38*(1-'Table de mortalité F'!$AC72)</f>
        <v>2.6828405801295665E-2</v>
      </c>
      <c r="CJ38" s="16">
        <f>CI38*(1-'Table de mortalité F'!$AC72)</f>
        <v>2.6560121743282709E-2</v>
      </c>
      <c r="CK38" s="16">
        <f>CJ38*(1-'Table de mortalité F'!$AC72)</f>
        <v>2.6294520525849883E-2</v>
      </c>
      <c r="CL38" s="16">
        <f>CK38*(1-'Table de mortalité F'!$AC72)</f>
        <v>2.6031575320591385E-2</v>
      </c>
      <c r="CM38" s="16">
        <f>CL38*(1-'Table de mortalité F'!$AC72)</f>
        <v>2.577125956738547E-2</v>
      </c>
      <c r="CN38" s="16">
        <f>CM38*(1-'Table de mortalité F'!$AC72)</f>
        <v>2.5513546971711615E-2</v>
      </c>
      <c r="CO38" s="16">
        <f>CN38*(1-'Table de mortalité F'!$AC72)</f>
        <v>2.5258411501994499E-2</v>
      </c>
      <c r="CP38" s="16">
        <f>CO38*(1-'Table de mortalité F'!$AC72)</f>
        <v>2.5005827386974554E-2</v>
      </c>
      <c r="CQ38" s="16">
        <f>CP38*(1-'Table de mortalité F'!$AC72)</f>
        <v>2.4755769113104807E-2</v>
      </c>
      <c r="CR38" s="16">
        <f>CQ38*(1-'Table de mortalité F'!$AC72)</f>
        <v>2.450821142197376E-2</v>
      </c>
      <c r="CS38" s="16">
        <f>CR38*(1-'Table de mortalité F'!$AC72)</f>
        <v>2.4263129307754022E-2</v>
      </c>
      <c r="CT38" s="16">
        <f>CS38*(1-'Table de mortalité F'!$AC72)</f>
        <v>2.402049801467648E-2</v>
      </c>
      <c r="CU38" s="16">
        <f>CT38*(1-'Table de mortalité F'!$AC72)</f>
        <v>2.3780293034529713E-2</v>
      </c>
      <c r="CV38" s="16">
        <f>CU38*(1-'Table de mortalité F'!$AC72)</f>
        <v>2.3542490104184417E-2</v>
      </c>
      <c r="CW38" s="16">
        <f>CV38*(1-'Table de mortalité F'!$AC72)</f>
        <v>2.3307065203142574E-2</v>
      </c>
      <c r="CX38" s="16">
        <f>CW38*(1-'Table de mortalité F'!$AC72)</f>
        <v>2.3073994551111147E-2</v>
      </c>
      <c r="CY38" s="16">
        <f>CX38*(1-'Table de mortalité F'!$AC72)</f>
        <v>2.2843254605600036E-2</v>
      </c>
      <c r="CZ38" s="16">
        <f>CY38*(1-'Table de mortalité F'!$AC72)</f>
        <v>2.2614822059544036E-2</v>
      </c>
      <c r="DA38" s="16">
        <f>CZ38*(1-'Table de mortalité F'!$AC72)</f>
        <v>2.2388673838948596E-2</v>
      </c>
      <c r="DB38" s="16">
        <f>DA38*(1-'Table de mortalité F'!$AC72)</f>
        <v>2.2164787100559111E-2</v>
      </c>
      <c r="DC38" s="16">
        <f>DB38*(1-'Table de mortalité F'!$AC72)</f>
        <v>2.1943139229553519E-2</v>
      </c>
      <c r="DD38" s="16">
        <f>DC38*(1-'Table de mortalité F'!$AC72)</f>
        <v>2.1723707837257984E-2</v>
      </c>
      <c r="DE38" s="16">
        <f>DD38*(1-'Table de mortalité F'!$AC72)</f>
        <v>2.1506470758885402E-2</v>
      </c>
      <c r="DF38" s="16">
        <f>DE38*(1-'Table de mortalité F'!$AC72)</f>
        <v>2.1291406051296549E-2</v>
      </c>
      <c r="DG38" s="16">
        <f>DF38*(1-'Table de mortalité F'!$AC72)</f>
        <v>2.1078491990783585E-2</v>
      </c>
      <c r="DH38" s="16">
        <f>DG38*(1-'Table de mortalité F'!$AC72)</f>
        <v>2.0867707070875749E-2</v>
      </c>
      <c r="DI38" s="16">
        <f>DH38*(1-'Table de mortalité F'!$AC72)</f>
        <v>2.065903000016699E-2</v>
      </c>
      <c r="DJ38" s="16">
        <f>DI38*(1-'Table de mortalité F'!$AC72)</f>
        <v>2.0452439700165321E-2</v>
      </c>
      <c r="DK38" s="16">
        <f>DJ38*(1-'Table de mortalité F'!$AC72)</f>
        <v>2.0247915303163666E-2</v>
      </c>
    </row>
    <row r="39" spans="1:115" x14ac:dyDescent="0.2">
      <c r="A39" s="16"/>
      <c r="B39" s="16">
        <v>86</v>
      </c>
      <c r="C39" s="16"/>
      <c r="D39" s="16">
        <f>'Table de mortalité F'!AG73</f>
        <v>6.9524000000000002E-2</v>
      </c>
      <c r="E39" s="16">
        <f>'Table de mortalité F'!AH73</f>
        <v>6.8668854799999998E-2</v>
      </c>
      <c r="F39" s="16">
        <f>'Table de mortalité F'!AI73</f>
        <v>6.7858562313360002E-2</v>
      </c>
      <c r="G39" s="16">
        <f>'Table de mortalité F'!AJ73</f>
        <v>6.7091760559219032E-2</v>
      </c>
      <c r="H39" s="16">
        <f>'Table de mortalité F'!AK73</f>
        <v>6.6360460369123547E-2</v>
      </c>
      <c r="I39" s="16">
        <f>'Table de mortalité F'!AL73</f>
        <v>6.5657039489210839E-2</v>
      </c>
      <c r="J39" s="16">
        <f>'Table de mortalité F'!AM73</f>
        <v>6.4974206278523045E-2</v>
      </c>
      <c r="K39" s="16">
        <f>'Table de mortalité F'!AN73</f>
        <v>6.4311469374482108E-2</v>
      </c>
      <c r="L39" s="16">
        <f>'Table de mortalité F'!AO73</f>
        <v>6.3668354680737282E-2</v>
      </c>
      <c r="M39" s="16">
        <f>'Table de mortalité F'!AP73</f>
        <v>6.3038037969397984E-2</v>
      </c>
      <c r="N39" s="16">
        <f>'Table de mortalité F'!AQ73</f>
        <v>6.2413961393500944E-2</v>
      </c>
      <c r="O39" s="16">
        <f>'Table de mortalité F'!AR73</f>
        <v>6.180230457184463E-2</v>
      </c>
      <c r="P39" s="16">
        <f>'Table de mortalité F'!AS73</f>
        <v>6.119664198704055E-2</v>
      </c>
      <c r="Q39" s="16">
        <f>'Table de mortalité F'!AT73</f>
        <v>6.0596914895567552E-2</v>
      </c>
      <c r="R39" s="16">
        <f>'Table de mortalité F'!AU73</f>
        <v>5.9997005438101429E-2</v>
      </c>
      <c r="S39" s="16">
        <f>'Table de mortalité F'!AV73</f>
        <v>5.940303508426422E-2</v>
      </c>
      <c r="T39" s="16">
        <f>'Table de mortalité F'!AW73</f>
        <v>5.8814945036930001E-2</v>
      </c>
      <c r="U39" s="16">
        <f>'Table de mortalité F'!AX73</f>
        <v>5.8226795586560701E-2</v>
      </c>
      <c r="V39" s="16">
        <f>'Table de mortalité F'!AY73</f>
        <v>5.7644527630695094E-2</v>
      </c>
      <c r="W39" s="16">
        <f>'Table de mortalité F'!AZ73</f>
        <v>5.7068082354388143E-2</v>
      </c>
      <c r="X39" s="16">
        <f>'Table de mortalité F'!BA73</f>
        <v>5.649740153084426E-2</v>
      </c>
      <c r="Y39" s="16">
        <f>'Table de mortalité F'!BB73</f>
        <v>5.5932427515535815E-2</v>
      </c>
      <c r="Z39" s="16">
        <f>'Table de mortalité F'!BC73</f>
        <v>5.5373103240380459E-2</v>
      </c>
      <c r="AA39" s="16">
        <f>'Table de mortalité F'!BD73</f>
        <v>5.4819372207976655E-2</v>
      </c>
      <c r="AB39" s="16">
        <f>'Table de mortalité F'!BE73</f>
        <v>5.4271178485896888E-2</v>
      </c>
      <c r="AC39" s="16">
        <f>'Table de mortalité F'!BF73</f>
        <v>5.3728466701037918E-2</v>
      </c>
      <c r="AD39" s="16">
        <f>'Table de mortalité F'!BG73</f>
        <v>5.3191182034027541E-2</v>
      </c>
      <c r="AE39" s="16">
        <f>'Table de mortalité F'!BH73</f>
        <v>5.2659270213687263E-2</v>
      </c>
      <c r="AF39" s="16">
        <f>'Table de mortalité F'!BI73</f>
        <v>5.2132677511550388E-2</v>
      </c>
      <c r="AG39" s="16">
        <f>AF39*(1-'Table de mortalité F'!$AC73)</f>
        <v>5.1611350736434886E-2</v>
      </c>
      <c r="AH39" s="16">
        <f>AG39*(1-'Table de mortalité F'!$AC73)</f>
        <v>5.1095237229070535E-2</v>
      </c>
      <c r="AI39" s="16">
        <f>AH39*(1-'Table de mortalité F'!$AC73)</f>
        <v>5.0584284856779828E-2</v>
      </c>
      <c r="AJ39" s="16">
        <f>AI39*(1-'Table de mortalité F'!$AC73)</f>
        <v>5.0078442008212029E-2</v>
      </c>
      <c r="AK39" s="16">
        <f>AJ39*(1-'Table de mortalité F'!$AC73)</f>
        <v>4.957765758812991E-2</v>
      </c>
      <c r="AL39" s="16">
        <f>AK39*(1-'Table de mortalité F'!$AC73)</f>
        <v>4.9081881012248613E-2</v>
      </c>
      <c r="AM39" s="16">
        <f>AL39*(1-'Table de mortalité F'!$AC73)</f>
        <v>4.8591062202126126E-2</v>
      </c>
      <c r="AN39" s="16">
        <f>AM39*(1-'Table de mortalité F'!$AC73)</f>
        <v>4.8105151580104866E-2</v>
      </c>
      <c r="AO39" s="16">
        <f>AN39*(1-'Table de mortalité F'!$AC73)</f>
        <v>4.7624100064303815E-2</v>
      </c>
      <c r="AP39" s="16">
        <f>AO39*(1-'Table de mortalité F'!$AC73)</f>
        <v>4.7147859063660778E-2</v>
      </c>
      <c r="AQ39" s="16">
        <f>AP39*(1-'Table de mortalité F'!$AC73)</f>
        <v>4.6676380473024172E-2</v>
      </c>
      <c r="AR39" s="16">
        <f>AQ39*(1-'Table de mortalité F'!$AC73)</f>
        <v>4.6209616668293929E-2</v>
      </c>
      <c r="AS39" s="16">
        <f>AR39*(1-'Table de mortalité F'!$AC73)</f>
        <v>4.5747520501610989E-2</v>
      </c>
      <c r="AT39" s="16">
        <f>AS39*(1-'Table de mortalité F'!$AC73)</f>
        <v>4.5290045296594882E-2</v>
      </c>
      <c r="AU39" s="16">
        <f>AT39*(1-'Table de mortalité F'!$AC73)</f>
        <v>4.4837144843628933E-2</v>
      </c>
      <c r="AV39" s="16">
        <f>AU39*(1-'Table de mortalité F'!$AC73)</f>
        <v>4.4388773395192642E-2</v>
      </c>
      <c r="AW39" s="16">
        <f>AV39*(1-'Table de mortalité F'!$AC73)</f>
        <v>4.3944885661240718E-2</v>
      </c>
      <c r="AX39" s="16">
        <f>AW39*(1-'Table de mortalité F'!$AC73)</f>
        <v>4.350543680462831E-2</v>
      </c>
      <c r="AY39" s="16">
        <f>AX39*(1-'Table de mortalité F'!$AC73)</f>
        <v>4.3070382436582025E-2</v>
      </c>
      <c r="AZ39" s="16">
        <f>AY39*(1-'Table de mortalité F'!$AC73)</f>
        <v>4.2639678612216202E-2</v>
      </c>
      <c r="BA39" s="16">
        <f>AZ39*(1-'Table de mortalité F'!$AC73)</f>
        <v>4.2213281826094039E-2</v>
      </c>
      <c r="BB39" s="16">
        <f>BA39*(1-'Table de mortalité F'!$AC73)</f>
        <v>4.1791149007833095E-2</v>
      </c>
      <c r="BC39" s="16">
        <f>BB39*(1-'Table de mortalité F'!$AC73)</f>
        <v>4.1373237517754763E-2</v>
      </c>
      <c r="BD39" s="16">
        <f>BC39*(1-'Table de mortalité F'!$AC73)</f>
        <v>4.0959505142577214E-2</v>
      </c>
      <c r="BE39" s="16">
        <f>BD39*(1-'Table de mortalité F'!$AC73)</f>
        <v>4.0549910091151442E-2</v>
      </c>
      <c r="BF39" s="16">
        <f>BE39*(1-'Table de mortalité F'!$AC73)</f>
        <v>4.014441099023993E-2</v>
      </c>
      <c r="BG39" s="16">
        <f>BF39*(1-'Table de mortalité F'!$AC73)</f>
        <v>3.974296688033753E-2</v>
      </c>
      <c r="BH39" s="16">
        <f>BG39*(1-'Table de mortalité F'!$AC73)</f>
        <v>3.9345537211534151E-2</v>
      </c>
      <c r="BI39" s="16">
        <f>BH39*(1-'Table de mortalité F'!$AC73)</f>
        <v>3.8952081839418812E-2</v>
      </c>
      <c r="BJ39" s="16">
        <f>BI39*(1-'Table de mortalité F'!$AC73)</f>
        <v>3.8562561021024622E-2</v>
      </c>
      <c r="BK39" s="16">
        <f>BJ39*(1-'Table de mortalité F'!$AC73)</f>
        <v>3.8176935410814378E-2</v>
      </c>
      <c r="BL39" s="16">
        <f>BK39*(1-'Table de mortalité F'!$AC73)</f>
        <v>3.7795166056706235E-2</v>
      </c>
      <c r="BM39" s="16">
        <f>BL39*(1-'Table de mortalité F'!$AC73)</f>
        <v>3.7417214396139174E-2</v>
      </c>
      <c r="BN39" s="16">
        <f>BM39*(1-'Table de mortalité F'!$AC73)</f>
        <v>3.7043042252177784E-2</v>
      </c>
      <c r="BO39" s="16">
        <f>BN39*(1-'Table de mortalité F'!$AC73)</f>
        <v>3.6672611829656004E-2</v>
      </c>
      <c r="BP39" s="16">
        <f>BO39*(1-'Table de mortalité F'!$AC73)</f>
        <v>3.6305885711359447E-2</v>
      </c>
      <c r="BQ39" s="16">
        <f>BP39*(1-'Table de mortalité F'!$AC73)</f>
        <v>3.5942826854245852E-2</v>
      </c>
      <c r="BR39" s="16">
        <f>BQ39*(1-'Table de mortalité F'!$AC73)</f>
        <v>3.5583398585703391E-2</v>
      </c>
      <c r="BS39" s="16">
        <f>BR39*(1-'Table de mortalité F'!$AC73)</f>
        <v>3.5227564599846356E-2</v>
      </c>
      <c r="BT39" s="16">
        <f>BS39*(1-'Table de mortalité F'!$AC73)</f>
        <v>3.4875288953847894E-2</v>
      </c>
      <c r="BU39" s="16">
        <f>BT39*(1-'Table de mortalité F'!$AC73)</f>
        <v>3.4526536064309415E-2</v>
      </c>
      <c r="BV39" s="16">
        <f>BU39*(1-'Table de mortalité F'!$AC73)</f>
        <v>3.4181270703666319E-2</v>
      </c>
      <c r="BW39" s="16">
        <f>BV39*(1-'Table de mortalité F'!$AC73)</f>
        <v>3.3839457996629657E-2</v>
      </c>
      <c r="BX39" s="16">
        <f>BW39*(1-'Table de mortalité F'!$AC73)</f>
        <v>3.3501063416663361E-2</v>
      </c>
      <c r="BY39" s="16">
        <f>BX39*(1-'Table de mortalité F'!$AC73)</f>
        <v>3.3166052782496729E-2</v>
      </c>
      <c r="BZ39" s="16">
        <f>BY39*(1-'Table de mortalité F'!$AC73)</f>
        <v>3.283439225467176E-2</v>
      </c>
      <c r="CA39" s="16">
        <f>BZ39*(1-'Table de mortalité F'!$AC73)</f>
        <v>3.2506048332125038E-2</v>
      </c>
      <c r="CB39" s="16">
        <f>CA39*(1-'Table de mortalité F'!$AC73)</f>
        <v>3.2180987848803785E-2</v>
      </c>
      <c r="CC39" s="16">
        <f>CB39*(1-'Table de mortalité F'!$AC73)</f>
        <v>3.1859177970315747E-2</v>
      </c>
      <c r="CD39" s="16">
        <f>CC39*(1-'Table de mortalité F'!$AC73)</f>
        <v>3.1540586190612591E-2</v>
      </c>
      <c r="CE39" s="16">
        <f>CD39*(1-'Table de mortalité F'!$AC73)</f>
        <v>3.1225180328706463E-2</v>
      </c>
      <c r="CF39" s="16">
        <f>CE39*(1-'Table de mortalité F'!$AC73)</f>
        <v>3.0912928525419398E-2</v>
      </c>
      <c r="CG39" s="16">
        <f>CF39*(1-'Table de mortalité F'!$AC73)</f>
        <v>3.0603799240165205E-2</v>
      </c>
      <c r="CH39" s="16">
        <f>CG39*(1-'Table de mortalité F'!$AC73)</f>
        <v>3.0297761247763552E-2</v>
      </c>
      <c r="CI39" s="16">
        <f>CH39*(1-'Table de mortalité F'!$AC73)</f>
        <v>2.9994783635285915E-2</v>
      </c>
      <c r="CJ39" s="16">
        <f>CI39*(1-'Table de mortalité F'!$AC73)</f>
        <v>2.9694835798933054E-2</v>
      </c>
      <c r="CK39" s="16">
        <f>CJ39*(1-'Table de mortalité F'!$AC73)</f>
        <v>2.9397887440943724E-2</v>
      </c>
      <c r="CL39" s="16">
        <f>CK39*(1-'Table de mortalité F'!$AC73)</f>
        <v>2.9103908566534286E-2</v>
      </c>
      <c r="CM39" s="16">
        <f>CL39*(1-'Table de mortalité F'!$AC73)</f>
        <v>2.8812869480868943E-2</v>
      </c>
      <c r="CN39" s="16">
        <f>CM39*(1-'Table de mortalité F'!$AC73)</f>
        <v>2.8524740786060255E-2</v>
      </c>
      <c r="CO39" s="16">
        <f>CN39*(1-'Table de mortalité F'!$AC73)</f>
        <v>2.8239493378199653E-2</v>
      </c>
      <c r="CP39" s="16">
        <f>CO39*(1-'Table de mortalité F'!$AC73)</f>
        <v>2.7957098444417655E-2</v>
      </c>
      <c r="CQ39" s="16">
        <f>CP39*(1-'Table de mortalité F'!$AC73)</f>
        <v>2.767752745997348E-2</v>
      </c>
      <c r="CR39" s="16">
        <f>CQ39*(1-'Table de mortalité F'!$AC73)</f>
        <v>2.7400752185373745E-2</v>
      </c>
      <c r="CS39" s="16">
        <f>CR39*(1-'Table de mortalité F'!$AC73)</f>
        <v>2.7126744663520008E-2</v>
      </c>
      <c r="CT39" s="16">
        <f>CS39*(1-'Table de mortalité F'!$AC73)</f>
        <v>2.6855477216884808E-2</v>
      </c>
      <c r="CU39" s="16">
        <f>CT39*(1-'Table de mortalité F'!$AC73)</f>
        <v>2.6586922444715961E-2</v>
      </c>
      <c r="CV39" s="16">
        <f>CU39*(1-'Table de mortalité F'!$AC73)</f>
        <v>2.63210532202688E-2</v>
      </c>
      <c r="CW39" s="16">
        <f>CV39*(1-'Table de mortalité F'!$AC73)</f>
        <v>2.6057842688066112E-2</v>
      </c>
      <c r="CX39" s="16">
        <f>CW39*(1-'Table de mortalité F'!$AC73)</f>
        <v>2.5797264261185452E-2</v>
      </c>
      <c r="CY39" s="16">
        <f>CX39*(1-'Table de mortalité F'!$AC73)</f>
        <v>2.5539291618573597E-2</v>
      </c>
      <c r="CZ39" s="16">
        <f>CY39*(1-'Table de mortalité F'!$AC73)</f>
        <v>2.5283898702387862E-2</v>
      </c>
      <c r="DA39" s="16">
        <f>CZ39*(1-'Table de mortalité F'!$AC73)</f>
        <v>2.5031059715363985E-2</v>
      </c>
      <c r="DB39" s="16">
        <f>DA39*(1-'Table de mortalité F'!$AC73)</f>
        <v>2.4780749118210346E-2</v>
      </c>
      <c r="DC39" s="16">
        <f>DB39*(1-'Table de mortalité F'!$AC73)</f>
        <v>2.4532941627028241E-2</v>
      </c>
      <c r="DD39" s="16">
        <f>DC39*(1-'Table de mortalité F'!$AC73)</f>
        <v>2.428761221075796E-2</v>
      </c>
      <c r="DE39" s="16">
        <f>DD39*(1-'Table de mortalité F'!$AC73)</f>
        <v>2.4044736088650379E-2</v>
      </c>
      <c r="DF39" s="16">
        <f>DE39*(1-'Table de mortalité F'!$AC73)</f>
        <v>2.3804288727763877E-2</v>
      </c>
      <c r="DG39" s="16">
        <f>DF39*(1-'Table de mortalité F'!$AC73)</f>
        <v>2.3566245840486239E-2</v>
      </c>
      <c r="DH39" s="16">
        <f>DG39*(1-'Table de mortalité F'!$AC73)</f>
        <v>2.3330583382081375E-2</v>
      </c>
      <c r="DI39" s="16">
        <f>DH39*(1-'Table de mortalité F'!$AC73)</f>
        <v>2.3097277548260561E-2</v>
      </c>
      <c r="DJ39" s="16">
        <f>DI39*(1-'Table de mortalité F'!$AC73)</f>
        <v>2.2866304772777957E-2</v>
      </c>
      <c r="DK39" s="16">
        <f>DJ39*(1-'Table de mortalité F'!$AC73)</f>
        <v>2.2637641725050176E-2</v>
      </c>
    </row>
    <row r="40" spans="1:115" x14ac:dyDescent="0.2">
      <c r="A40" s="16"/>
      <c r="B40" s="16">
        <v>87</v>
      </c>
      <c r="C40" s="16"/>
      <c r="D40" s="16">
        <f>'Table de mortalité F'!AG74</f>
        <v>7.8125500000000001E-2</v>
      </c>
      <c r="E40" s="16">
        <f>'Table de mortalité F'!AH74</f>
        <v>7.7180181449999996E-2</v>
      </c>
      <c r="F40" s="16">
        <f>'Table de mortalité F'!AI74</f>
        <v>7.6284891345179989E-2</v>
      </c>
      <c r="G40" s="16">
        <f>'Table de mortalité F'!AJ74</f>
        <v>7.5430500562113978E-2</v>
      </c>
      <c r="H40" s="16">
        <f>'Table de mortalité F'!AK74</f>
        <v>7.4615851156043148E-2</v>
      </c>
      <c r="I40" s="16">
        <f>'Table de mortalité F'!AL74</f>
        <v>7.3832384718904701E-2</v>
      </c>
      <c r="J40" s="16">
        <f>'Table de mortalité F'!AM74</f>
        <v>7.307191115629999E-2</v>
      </c>
      <c r="K40" s="16">
        <f>'Table de mortalité F'!AN74</f>
        <v>7.2333884853621355E-2</v>
      </c>
      <c r="L40" s="16">
        <f>'Table de mortalité F'!AO74</f>
        <v>7.1610546005085138E-2</v>
      </c>
      <c r="M40" s="16">
        <f>'Table de mortalité F'!AP74</f>
        <v>7.0901601599634795E-2</v>
      </c>
      <c r="N40" s="16">
        <f>'Table de mortalité F'!AQ74</f>
        <v>7.0199675743798415E-2</v>
      </c>
      <c r="O40" s="16">
        <f>'Table de mortalité F'!AR74</f>
        <v>6.9511718921509189E-2</v>
      </c>
      <c r="P40" s="16">
        <f>'Table de mortalité F'!AS74</f>
        <v>6.8830504076078394E-2</v>
      </c>
      <c r="Q40" s="16">
        <f>'Table de mortalité F'!AT74</f>
        <v>6.8155965136132826E-2</v>
      </c>
      <c r="R40" s="16">
        <f>'Table de mortalité F'!AU74</f>
        <v>6.7481221081285112E-2</v>
      </c>
      <c r="S40" s="16">
        <f>'Table de mortalité F'!AV74</f>
        <v>6.6813156992580391E-2</v>
      </c>
      <c r="T40" s="16">
        <f>'Table de mortalité F'!AW74</f>
        <v>6.6151706738353841E-2</v>
      </c>
      <c r="U40" s="16">
        <f>'Table de mortalité F'!AX74</f>
        <v>6.5490189670970297E-2</v>
      </c>
      <c r="V40" s="16">
        <f>'Table de mortalité F'!AY74</f>
        <v>6.4835287774260592E-2</v>
      </c>
      <c r="W40" s="16">
        <f>'Table de mortalité F'!AZ74</f>
        <v>6.4186934896517986E-2</v>
      </c>
      <c r="X40" s="16">
        <f>'Table de mortalité F'!BA74</f>
        <v>6.3545065547552806E-2</v>
      </c>
      <c r="Y40" s="16">
        <f>'Table de mortalité F'!BB74</f>
        <v>6.2909614892077276E-2</v>
      </c>
      <c r="Z40" s="16">
        <f>'Table de mortalité F'!BC74</f>
        <v>6.2280518743156502E-2</v>
      </c>
      <c r="AA40" s="16">
        <f>'Table de mortalité F'!BD74</f>
        <v>6.1657713555724934E-2</v>
      </c>
      <c r="AB40" s="16">
        <f>'Table de mortalité F'!BE74</f>
        <v>6.1041136420167681E-2</v>
      </c>
      <c r="AC40" s="16">
        <f>'Table de mortalité F'!BF74</f>
        <v>6.0430725055966007E-2</v>
      </c>
      <c r="AD40" s="16">
        <f>'Table de mortalité F'!BG74</f>
        <v>5.9826417805406346E-2</v>
      </c>
      <c r="AE40" s="16">
        <f>'Table de mortalité F'!BH74</f>
        <v>5.922815362735228E-2</v>
      </c>
      <c r="AF40" s="16">
        <f>'Table de mortalité F'!BI74</f>
        <v>5.8635872091078754E-2</v>
      </c>
      <c r="AG40" s="16">
        <f>AF40*(1-'Table de mortalité F'!$AC74)</f>
        <v>5.8049513370167963E-2</v>
      </c>
      <c r="AH40" s="16">
        <f>AG40*(1-'Table de mortalité F'!$AC74)</f>
        <v>5.7469018236466281E-2</v>
      </c>
      <c r="AI40" s="16">
        <f>AH40*(1-'Table de mortalité F'!$AC74)</f>
        <v>5.689432805410162E-2</v>
      </c>
      <c r="AJ40" s="16">
        <f>AI40*(1-'Table de mortalité F'!$AC74)</f>
        <v>5.6325384773560604E-2</v>
      </c>
      <c r="AK40" s="16">
        <f>AJ40*(1-'Table de mortalité F'!$AC74)</f>
        <v>5.5762130925825E-2</v>
      </c>
      <c r="AL40" s="16">
        <f>AK40*(1-'Table de mortalité F'!$AC74)</f>
        <v>5.5204509616566748E-2</v>
      </c>
      <c r="AM40" s="16">
        <f>AL40*(1-'Table de mortalité F'!$AC74)</f>
        <v>5.4652464520401081E-2</v>
      </c>
      <c r="AN40" s="16">
        <f>AM40*(1-'Table de mortalité F'!$AC74)</f>
        <v>5.4105939875197073E-2</v>
      </c>
      <c r="AO40" s="16">
        <f>AN40*(1-'Table de mortalité F'!$AC74)</f>
        <v>5.3564880476445101E-2</v>
      </c>
      <c r="AP40" s="16">
        <f>AO40*(1-'Table de mortalité F'!$AC74)</f>
        <v>5.3029231671680652E-2</v>
      </c>
      <c r="AQ40" s="16">
        <f>AP40*(1-'Table de mortalité F'!$AC74)</f>
        <v>5.2498939354963844E-2</v>
      </c>
      <c r="AR40" s="16">
        <f>AQ40*(1-'Table de mortalité F'!$AC74)</f>
        <v>5.1973949961414204E-2</v>
      </c>
      <c r="AS40" s="16">
        <f>AR40*(1-'Table de mortalité F'!$AC74)</f>
        <v>5.1454210461800064E-2</v>
      </c>
      <c r="AT40" s="16">
        <f>AS40*(1-'Table de mortalité F'!$AC74)</f>
        <v>5.0939668357182062E-2</v>
      </c>
      <c r="AU40" s="16">
        <f>AT40*(1-'Table de mortalité F'!$AC74)</f>
        <v>5.0430271673610243E-2</v>
      </c>
      <c r="AV40" s="16">
        <f>AU40*(1-'Table de mortalité F'!$AC74)</f>
        <v>4.9925968956874137E-2</v>
      </c>
      <c r="AW40" s="16">
        <f>AV40*(1-'Table de mortalité F'!$AC74)</f>
        <v>4.9426709267305392E-2</v>
      </c>
      <c r="AX40" s="16">
        <f>AW40*(1-'Table de mortalité F'!$AC74)</f>
        <v>4.8932442174632336E-2</v>
      </c>
      <c r="AY40" s="16">
        <f>AX40*(1-'Table de mortalité F'!$AC74)</f>
        <v>4.8443117752886011E-2</v>
      </c>
      <c r="AZ40" s="16">
        <f>AY40*(1-'Table de mortalité F'!$AC74)</f>
        <v>4.7958686575357151E-2</v>
      </c>
      <c r="BA40" s="16">
        <f>AZ40*(1-'Table de mortalité F'!$AC74)</f>
        <v>4.7479099709603581E-2</v>
      </c>
      <c r="BB40" s="16">
        <f>BA40*(1-'Table de mortalité F'!$AC74)</f>
        <v>4.7004308712507548E-2</v>
      </c>
      <c r="BC40" s="16">
        <f>BB40*(1-'Table de mortalité F'!$AC74)</f>
        <v>4.6534265625382473E-2</v>
      </c>
      <c r="BD40" s="16">
        <f>BC40*(1-'Table de mortalité F'!$AC74)</f>
        <v>4.6068922969128651E-2</v>
      </c>
      <c r="BE40" s="16">
        <f>BD40*(1-'Table de mortalité F'!$AC74)</f>
        <v>4.5608233739437364E-2</v>
      </c>
      <c r="BF40" s="16">
        <f>BE40*(1-'Table de mortalité F'!$AC74)</f>
        <v>4.5152151402042991E-2</v>
      </c>
      <c r="BG40" s="16">
        <f>BF40*(1-'Table de mortalité F'!$AC74)</f>
        <v>4.4700629888022557E-2</v>
      </c>
      <c r="BH40" s="16">
        <f>BG40*(1-'Table de mortalité F'!$AC74)</f>
        <v>4.4253623589142331E-2</v>
      </c>
      <c r="BI40" s="16">
        <f>BH40*(1-'Table de mortalité F'!$AC74)</f>
        <v>4.3811087353250906E-2</v>
      </c>
      <c r="BJ40" s="16">
        <f>BI40*(1-'Table de mortalité F'!$AC74)</f>
        <v>4.3372976479718398E-2</v>
      </c>
      <c r="BK40" s="16">
        <f>BJ40*(1-'Table de mortalité F'!$AC74)</f>
        <v>4.2939246714921213E-2</v>
      </c>
      <c r="BL40" s="16">
        <f>BK40*(1-'Table de mortalité F'!$AC74)</f>
        <v>4.2509854247771997E-2</v>
      </c>
      <c r="BM40" s="16">
        <f>BL40*(1-'Table de mortalité F'!$AC74)</f>
        <v>4.2084755705294276E-2</v>
      </c>
      <c r="BN40" s="16">
        <f>BM40*(1-'Table de mortalité F'!$AC74)</f>
        <v>4.1663908148241335E-2</v>
      </c>
      <c r="BO40" s="16">
        <f>BN40*(1-'Table de mortalité F'!$AC74)</f>
        <v>4.1247269066758921E-2</v>
      </c>
      <c r="BP40" s="16">
        <f>BO40*(1-'Table de mortalité F'!$AC74)</f>
        <v>4.0834796376091331E-2</v>
      </c>
      <c r="BQ40" s="16">
        <f>BP40*(1-'Table de mortalité F'!$AC74)</f>
        <v>4.0426448412330417E-2</v>
      </c>
      <c r="BR40" s="16">
        <f>BQ40*(1-'Table de mortalité F'!$AC74)</f>
        <v>4.0022183928207111E-2</v>
      </c>
      <c r="BS40" s="16">
        <f>BR40*(1-'Table de mortalité F'!$AC74)</f>
        <v>3.9621962088925038E-2</v>
      </c>
      <c r="BT40" s="16">
        <f>BS40*(1-'Table de mortalité F'!$AC74)</f>
        <v>3.9225742468035785E-2</v>
      </c>
      <c r="BU40" s="16">
        <f>BT40*(1-'Table de mortalité F'!$AC74)</f>
        <v>3.8833485043355424E-2</v>
      </c>
      <c r="BV40" s="16">
        <f>BU40*(1-'Table de mortalité F'!$AC74)</f>
        <v>3.844515019292187E-2</v>
      </c>
      <c r="BW40" s="16">
        <f>BV40*(1-'Table de mortalité F'!$AC74)</f>
        <v>3.8060698690992649E-2</v>
      </c>
      <c r="BX40" s="16">
        <f>BW40*(1-'Table de mortalité F'!$AC74)</f>
        <v>3.7680091704082722E-2</v>
      </c>
      <c r="BY40" s="16">
        <f>BX40*(1-'Table de mortalité F'!$AC74)</f>
        <v>3.7303290787041893E-2</v>
      </c>
      <c r="BZ40" s="16">
        <f>BY40*(1-'Table de mortalité F'!$AC74)</f>
        <v>3.6930257879171473E-2</v>
      </c>
      <c r="CA40" s="16">
        <f>BZ40*(1-'Table de mortalité F'!$AC74)</f>
        <v>3.6560955300379755E-2</v>
      </c>
      <c r="CB40" s="16">
        <f>CA40*(1-'Table de mortalité F'!$AC74)</f>
        <v>3.6195345747375957E-2</v>
      </c>
      <c r="CC40" s="16">
        <f>CB40*(1-'Table de mortalité F'!$AC74)</f>
        <v>3.5833392289902198E-2</v>
      </c>
      <c r="CD40" s="16">
        <f>CC40*(1-'Table de mortalité F'!$AC74)</f>
        <v>3.5475058367003175E-2</v>
      </c>
      <c r="CE40" s="16">
        <f>CD40*(1-'Table de mortalité F'!$AC74)</f>
        <v>3.5120307783333145E-2</v>
      </c>
      <c r="CF40" s="16">
        <f>CE40*(1-'Table de mortalité F'!$AC74)</f>
        <v>3.4769104705499813E-2</v>
      </c>
      <c r="CG40" s="16">
        <f>CF40*(1-'Table de mortalité F'!$AC74)</f>
        <v>3.4421413658444817E-2</v>
      </c>
      <c r="CH40" s="16">
        <f>CG40*(1-'Table de mortalité F'!$AC74)</f>
        <v>3.407719952186037E-2</v>
      </c>
      <c r="CI40" s="16">
        <f>CH40*(1-'Table de mortalité F'!$AC74)</f>
        <v>3.3736427526641764E-2</v>
      </c>
      <c r="CJ40" s="16">
        <f>CI40*(1-'Table de mortalité F'!$AC74)</f>
        <v>3.3399063251375344E-2</v>
      </c>
      <c r="CK40" s="16">
        <f>CJ40*(1-'Table de mortalité F'!$AC74)</f>
        <v>3.3065072618861588E-2</v>
      </c>
      <c r="CL40" s="16">
        <f>CK40*(1-'Table de mortalité F'!$AC74)</f>
        <v>3.273442189267297E-2</v>
      </c>
      <c r="CM40" s="16">
        <f>CL40*(1-'Table de mortalité F'!$AC74)</f>
        <v>3.2407077673746239E-2</v>
      </c>
      <c r="CN40" s="16">
        <f>CM40*(1-'Table de mortalité F'!$AC74)</f>
        <v>3.2083006897008777E-2</v>
      </c>
      <c r="CO40" s="16">
        <f>CN40*(1-'Table de mortalité F'!$AC74)</f>
        <v>3.1762176828038689E-2</v>
      </c>
      <c r="CP40" s="16">
        <f>CO40*(1-'Table de mortalité F'!$AC74)</f>
        <v>3.1444555059758302E-2</v>
      </c>
      <c r="CQ40" s="16">
        <f>CP40*(1-'Table de mortalité F'!$AC74)</f>
        <v>3.1130109509160717E-2</v>
      </c>
      <c r="CR40" s="16">
        <f>CQ40*(1-'Table de mortalité F'!$AC74)</f>
        <v>3.0818808414069108E-2</v>
      </c>
      <c r="CS40" s="16">
        <f>CR40*(1-'Table de mortalité F'!$AC74)</f>
        <v>3.0510620329928417E-2</v>
      </c>
      <c r="CT40" s="16">
        <f>CS40*(1-'Table de mortalité F'!$AC74)</f>
        <v>3.0205514126629134E-2</v>
      </c>
      <c r="CU40" s="16">
        <f>CT40*(1-'Table de mortalité F'!$AC74)</f>
        <v>2.9903458985362841E-2</v>
      </c>
      <c r="CV40" s="16">
        <f>CU40*(1-'Table de mortalité F'!$AC74)</f>
        <v>2.9604424395509213E-2</v>
      </c>
      <c r="CW40" s="16">
        <f>CV40*(1-'Table de mortalité F'!$AC74)</f>
        <v>2.9308380151554122E-2</v>
      </c>
      <c r="CX40" s="16">
        <f>CW40*(1-'Table de mortalité F'!$AC74)</f>
        <v>2.9015296350038581E-2</v>
      </c>
      <c r="CY40" s="16">
        <f>CX40*(1-'Table de mortalité F'!$AC74)</f>
        <v>2.8725143386538195E-2</v>
      </c>
      <c r="CZ40" s="16">
        <f>CY40*(1-'Table de mortalité F'!$AC74)</f>
        <v>2.8437891952672812E-2</v>
      </c>
      <c r="DA40" s="16">
        <f>CZ40*(1-'Table de mortalité F'!$AC74)</f>
        <v>2.8153513033146085E-2</v>
      </c>
      <c r="DB40" s="16">
        <f>DA40*(1-'Table de mortalité F'!$AC74)</f>
        <v>2.7871977902814624E-2</v>
      </c>
      <c r="DC40" s="16">
        <f>DB40*(1-'Table de mortalité F'!$AC74)</f>
        <v>2.7593258123786477E-2</v>
      </c>
      <c r="DD40" s="16">
        <f>DC40*(1-'Table de mortalité F'!$AC74)</f>
        <v>2.731732554254861E-2</v>
      </c>
      <c r="DE40" s="16">
        <f>DD40*(1-'Table de mortalité F'!$AC74)</f>
        <v>2.7044152287123122E-2</v>
      </c>
      <c r="DF40" s="16">
        <f>DE40*(1-'Table de mortalité F'!$AC74)</f>
        <v>2.677371076425189E-2</v>
      </c>
      <c r="DG40" s="16">
        <f>DF40*(1-'Table de mortalité F'!$AC74)</f>
        <v>2.650597365660937E-2</v>
      </c>
      <c r="DH40" s="16">
        <f>DG40*(1-'Table de mortalité F'!$AC74)</f>
        <v>2.6240913920043275E-2</v>
      </c>
      <c r="DI40" s="16">
        <f>DH40*(1-'Table de mortalité F'!$AC74)</f>
        <v>2.5978504780842841E-2</v>
      </c>
      <c r="DJ40" s="16">
        <f>DI40*(1-'Table de mortalité F'!$AC74)</f>
        <v>2.5718719733034412E-2</v>
      </c>
      <c r="DK40" s="16">
        <f>DJ40*(1-'Table de mortalité F'!$AC74)</f>
        <v>2.5461532535704066E-2</v>
      </c>
    </row>
    <row r="41" spans="1:115" x14ac:dyDescent="0.2">
      <c r="A41" s="16"/>
      <c r="B41" s="16">
        <v>88</v>
      </c>
      <c r="C41" s="16"/>
      <c r="D41" s="16">
        <f>'Table de mortalité F'!AG75</f>
        <v>8.7628200000000003E-2</v>
      </c>
      <c r="E41" s="16">
        <f>'Table de mortalité F'!AH75</f>
        <v>8.6602950060000003E-2</v>
      </c>
      <c r="F41" s="16">
        <f>'Table de mortalité F'!AI75</f>
        <v>8.5624336724322E-2</v>
      </c>
      <c r="G41" s="16">
        <f>'Table de mortalité F'!AJ75</f>
        <v>8.4691031454026885E-2</v>
      </c>
      <c r="H41" s="16">
        <f>'Table de mortalité F'!AK75</f>
        <v>8.3801775623759608E-2</v>
      </c>
      <c r="I41" s="16">
        <f>'Table de mortalité F'!AL75</f>
        <v>8.2938617334834888E-2</v>
      </c>
      <c r="J41" s="16">
        <f>'Table de mortalité F'!AM75</f>
        <v>8.2100937299753055E-2</v>
      </c>
      <c r="K41" s="16">
        <f>'Table de mortalité F'!AN75</f>
        <v>8.1288138020485498E-2</v>
      </c>
      <c r="L41" s="16">
        <f>'Table de mortalité F'!AO75</f>
        <v>8.0491514267884742E-2</v>
      </c>
      <c r="M41" s="16">
        <f>'Table de mortalité F'!AP75</f>
        <v>7.9702697428059466E-2</v>
      </c>
      <c r="N41" s="16">
        <f>'Table de mortalité F'!AQ75</f>
        <v>7.8929581263007281E-2</v>
      </c>
      <c r="O41" s="16">
        <f>'Table de mortalité F'!AR75</f>
        <v>7.8163964324756113E-2</v>
      </c>
      <c r="P41" s="16">
        <f>'Table de mortalité F'!AS75</f>
        <v>7.740577387080598E-2</v>
      </c>
      <c r="Q41" s="16">
        <f>'Table de mortalité F'!AT75</f>
        <v>7.6647197286872082E-2</v>
      </c>
      <c r="R41" s="16">
        <f>'Table de mortalité F'!AU75</f>
        <v>7.5896054753460729E-2</v>
      </c>
      <c r="S41" s="16">
        <f>'Table de mortalité F'!AV75</f>
        <v>7.5144683811401464E-2</v>
      </c>
      <c r="T41" s="16">
        <f>'Table de mortalité F'!AW75</f>
        <v>7.4400751441668592E-2</v>
      </c>
      <c r="U41" s="16">
        <f>'Table de mortalité F'!AX75</f>
        <v>7.3656743927251911E-2</v>
      </c>
      <c r="V41" s="16">
        <f>'Table de mortalité F'!AY75</f>
        <v>7.2920176487979396E-2</v>
      </c>
      <c r="W41" s="16">
        <f>'Table de mortalité F'!AZ75</f>
        <v>7.2190974723099599E-2</v>
      </c>
      <c r="X41" s="16">
        <f>'Table de mortalité F'!BA75</f>
        <v>7.1469064975868607E-2</v>
      </c>
      <c r="Y41" s="16">
        <f>'Table de mortalité F'!BB75</f>
        <v>7.0754374326109926E-2</v>
      </c>
      <c r="Z41" s="16">
        <f>'Table de mortalité F'!BC75</f>
        <v>7.0046830582848829E-2</v>
      </c>
      <c r="AA41" s="16">
        <f>'Table de mortalité F'!BD75</f>
        <v>6.9346362277020346E-2</v>
      </c>
      <c r="AB41" s="16">
        <f>'Table de mortalité F'!BE75</f>
        <v>6.8652898654250144E-2</v>
      </c>
      <c r="AC41" s="16">
        <f>'Table de mortalité F'!BF75</f>
        <v>6.7966369667707638E-2</v>
      </c>
      <c r="AD41" s="16">
        <f>'Table de mortalité F'!BG75</f>
        <v>6.7286705971030564E-2</v>
      </c>
      <c r="AE41" s="16">
        <f>'Table de mortalité F'!BH75</f>
        <v>6.6613838911320264E-2</v>
      </c>
      <c r="AF41" s="16">
        <f>'Table de mortalité F'!BI75</f>
        <v>6.5947700522207067E-2</v>
      </c>
      <c r="AG41" s="16">
        <f>AF41*(1-'Table de mortalité F'!$AC75)</f>
        <v>6.5288223516985003E-2</v>
      </c>
      <c r="AH41" s="16">
        <f>AG41*(1-'Table de mortalité F'!$AC75)</f>
        <v>6.4635341281815153E-2</v>
      </c>
      <c r="AI41" s="16">
        <f>AH41*(1-'Table de mortalité F'!$AC75)</f>
        <v>6.3988987868996997E-2</v>
      </c>
      <c r="AJ41" s="16">
        <f>AI41*(1-'Table de mortalité F'!$AC75)</f>
        <v>6.3349097990307024E-2</v>
      </c>
      <c r="AK41" s="16">
        <f>AJ41*(1-'Table de mortalité F'!$AC75)</f>
        <v>6.2715607010403948E-2</v>
      </c>
      <c r="AL41" s="16">
        <f>AK41*(1-'Table de mortalité F'!$AC75)</f>
        <v>6.2088450940299911E-2</v>
      </c>
      <c r="AM41" s="16">
        <f>AL41*(1-'Table de mortalité F'!$AC75)</f>
        <v>6.146756643089691E-2</v>
      </c>
      <c r="AN41" s="16">
        <f>AM41*(1-'Table de mortalité F'!$AC75)</f>
        <v>6.0852890766587939E-2</v>
      </c>
      <c r="AO41" s="16">
        <f>AN41*(1-'Table de mortalité F'!$AC75)</f>
        <v>6.0244361858922062E-2</v>
      </c>
      <c r="AP41" s="16">
        <f>AO41*(1-'Table de mortalité F'!$AC75)</f>
        <v>5.9641918240332839E-2</v>
      </c>
      <c r="AQ41" s="16">
        <f>AP41*(1-'Table de mortalité F'!$AC75)</f>
        <v>5.904549905792951E-2</v>
      </c>
      <c r="AR41" s="16">
        <f>AQ41*(1-'Table de mortalité F'!$AC75)</f>
        <v>5.8455044067350213E-2</v>
      </c>
      <c r="AS41" s="16">
        <f>AR41*(1-'Table de mortalité F'!$AC75)</f>
        <v>5.7870493626676713E-2</v>
      </c>
      <c r="AT41" s="16">
        <f>AS41*(1-'Table de mortalité F'!$AC75)</f>
        <v>5.7291788690409948E-2</v>
      </c>
      <c r="AU41" s="16">
        <f>AT41*(1-'Table de mortalité F'!$AC75)</f>
        <v>5.671887080350585E-2</v>
      </c>
      <c r="AV41" s="16">
        <f>AU41*(1-'Table de mortalité F'!$AC75)</f>
        <v>5.6151682095470792E-2</v>
      </c>
      <c r="AW41" s="16">
        <f>AV41*(1-'Table de mortalité F'!$AC75)</f>
        <v>5.5590165274516087E-2</v>
      </c>
      <c r="AX41" s="16">
        <f>AW41*(1-'Table de mortalité F'!$AC75)</f>
        <v>5.5034263621770926E-2</v>
      </c>
      <c r="AY41" s="16">
        <f>AX41*(1-'Table de mortalité F'!$AC75)</f>
        <v>5.4483920985553214E-2</v>
      </c>
      <c r="AZ41" s="16">
        <f>AY41*(1-'Table de mortalité F'!$AC75)</f>
        <v>5.393908177569768E-2</v>
      </c>
      <c r="BA41" s="16">
        <f>AZ41*(1-'Table de mortalité F'!$AC75)</f>
        <v>5.3399690957940706E-2</v>
      </c>
      <c r="BB41" s="16">
        <f>BA41*(1-'Table de mortalité F'!$AC75)</f>
        <v>5.2865694048361299E-2</v>
      </c>
      <c r="BC41" s="16">
        <f>BB41*(1-'Table de mortalité F'!$AC75)</f>
        <v>5.2337037107877689E-2</v>
      </c>
      <c r="BD41" s="16">
        <f>BC41*(1-'Table de mortalité F'!$AC75)</f>
        <v>5.1813666736798915E-2</v>
      </c>
      <c r="BE41" s="16">
        <f>BD41*(1-'Table de mortalité F'!$AC75)</f>
        <v>5.1295530069430925E-2</v>
      </c>
      <c r="BF41" s="16">
        <f>BE41*(1-'Table de mortalité F'!$AC75)</f>
        <v>5.0782574768736613E-2</v>
      </c>
      <c r="BG41" s="16">
        <f>BF41*(1-'Table de mortalité F'!$AC75)</f>
        <v>5.0274749021049246E-2</v>
      </c>
      <c r="BH41" s="16">
        <f>BG41*(1-'Table de mortalité F'!$AC75)</f>
        <v>4.9772001530838751E-2</v>
      </c>
      <c r="BI41" s="16">
        <f>BH41*(1-'Table de mortalité F'!$AC75)</f>
        <v>4.9274281515530365E-2</v>
      </c>
      <c r="BJ41" s="16">
        <f>BI41*(1-'Table de mortalité F'!$AC75)</f>
        <v>4.8781538700375063E-2</v>
      </c>
      <c r="BK41" s="16">
        <f>BJ41*(1-'Table de mortalité F'!$AC75)</f>
        <v>4.8293723313371312E-2</v>
      </c>
      <c r="BL41" s="16">
        <f>BK41*(1-'Table de mortalité F'!$AC75)</f>
        <v>4.7810786080237595E-2</v>
      </c>
      <c r="BM41" s="16">
        <f>BL41*(1-'Table de mortalité F'!$AC75)</f>
        <v>4.7332678219435216E-2</v>
      </c>
      <c r="BN41" s="16">
        <f>BM41*(1-'Table de mortalité F'!$AC75)</f>
        <v>4.6859351437240862E-2</v>
      </c>
      <c r="BO41" s="16">
        <f>BN41*(1-'Table de mortalité F'!$AC75)</f>
        <v>4.6390757922868453E-2</v>
      </c>
      <c r="BP41" s="16">
        <f>BO41*(1-'Table de mortalité F'!$AC75)</f>
        <v>4.5926850343639768E-2</v>
      </c>
      <c r="BQ41" s="16">
        <f>BP41*(1-'Table de mortalité F'!$AC75)</f>
        <v>4.5467581840203372E-2</v>
      </c>
      <c r="BR41" s="16">
        <f>BQ41*(1-'Table de mortalité F'!$AC75)</f>
        <v>4.5012906021801337E-2</v>
      </c>
      <c r="BS41" s="16">
        <f>BR41*(1-'Table de mortalité F'!$AC75)</f>
        <v>4.4562776961583325E-2</v>
      </c>
      <c r="BT41" s="16">
        <f>BS41*(1-'Table de mortalité F'!$AC75)</f>
        <v>4.4117149191967492E-2</v>
      </c>
      <c r="BU41" s="16">
        <f>BT41*(1-'Table de mortalité F'!$AC75)</f>
        <v>4.3675977700047816E-2</v>
      </c>
      <c r="BV41" s="16">
        <f>BU41*(1-'Table de mortalité F'!$AC75)</f>
        <v>4.3239217923047336E-2</v>
      </c>
      <c r="BW41" s="16">
        <f>BV41*(1-'Table de mortalité F'!$AC75)</f>
        <v>4.2806825743816862E-2</v>
      </c>
      <c r="BX41" s="16">
        <f>BW41*(1-'Table de mortalité F'!$AC75)</f>
        <v>4.237875748637869E-2</v>
      </c>
      <c r="BY41" s="16">
        <f>BX41*(1-'Table de mortalité F'!$AC75)</f>
        <v>4.19549699115149E-2</v>
      </c>
      <c r="BZ41" s="16">
        <f>BY41*(1-'Table de mortalité F'!$AC75)</f>
        <v>4.1535420212399754E-2</v>
      </c>
      <c r="CA41" s="16">
        <f>BZ41*(1-'Table de mortalité F'!$AC75)</f>
        <v>4.1120066010275756E-2</v>
      </c>
      <c r="CB41" s="16">
        <f>CA41*(1-'Table de mortalité F'!$AC75)</f>
        <v>4.0708865350172999E-2</v>
      </c>
      <c r="CC41" s="16">
        <f>CB41*(1-'Table de mortalité F'!$AC75)</f>
        <v>4.0301776696671267E-2</v>
      </c>
      <c r="CD41" s="16">
        <f>CC41*(1-'Table de mortalité F'!$AC75)</f>
        <v>3.9898758929704556E-2</v>
      </c>
      <c r="CE41" s="16">
        <f>CD41*(1-'Table de mortalité F'!$AC75)</f>
        <v>3.9499771340407511E-2</v>
      </c>
      <c r="CF41" s="16">
        <f>CE41*(1-'Table de mortalité F'!$AC75)</f>
        <v>3.9104773627003438E-2</v>
      </c>
      <c r="CG41" s="16">
        <f>CF41*(1-'Table de mortalité F'!$AC75)</f>
        <v>3.8713725890733401E-2</v>
      </c>
      <c r="CH41" s="16">
        <f>CG41*(1-'Table de mortalité F'!$AC75)</f>
        <v>3.8326588631826065E-2</v>
      </c>
      <c r="CI41" s="16">
        <f>CH41*(1-'Table de mortalité F'!$AC75)</f>
        <v>3.7943322745507803E-2</v>
      </c>
      <c r="CJ41" s="16">
        <f>CI41*(1-'Table de mortalité F'!$AC75)</f>
        <v>3.7563889518052722E-2</v>
      </c>
      <c r="CK41" s="16">
        <f>CJ41*(1-'Table de mortalité F'!$AC75)</f>
        <v>3.7188250622872197E-2</v>
      </c>
      <c r="CL41" s="16">
        <f>CK41*(1-'Table de mortalité F'!$AC75)</f>
        <v>3.6816368116643475E-2</v>
      </c>
      <c r="CM41" s="16">
        <f>CL41*(1-'Table de mortalité F'!$AC75)</f>
        <v>3.6448204435477041E-2</v>
      </c>
      <c r="CN41" s="16">
        <f>CM41*(1-'Table de mortalité F'!$AC75)</f>
        <v>3.6083722391122272E-2</v>
      </c>
      <c r="CO41" s="16">
        <f>CN41*(1-'Table de mortalité F'!$AC75)</f>
        <v>3.5722885167211046E-2</v>
      </c>
      <c r="CP41" s="16">
        <f>CO41*(1-'Table de mortalité F'!$AC75)</f>
        <v>3.5365656315538938E-2</v>
      </c>
      <c r="CQ41" s="16">
        <f>CP41*(1-'Table de mortalité F'!$AC75)</f>
        <v>3.5011999752383546E-2</v>
      </c>
      <c r="CR41" s="16">
        <f>CQ41*(1-'Table de mortalité F'!$AC75)</f>
        <v>3.4661879754859709E-2</v>
      </c>
      <c r="CS41" s="16">
        <f>CR41*(1-'Table de mortalité F'!$AC75)</f>
        <v>3.4315260957311113E-2</v>
      </c>
      <c r="CT41" s="16">
        <f>CS41*(1-'Table de mortalité F'!$AC75)</f>
        <v>3.3972108347737999E-2</v>
      </c>
      <c r="CU41" s="16">
        <f>CT41*(1-'Table de mortalité F'!$AC75)</f>
        <v>3.363238726426062E-2</v>
      </c>
      <c r="CV41" s="16">
        <f>CU41*(1-'Table de mortalité F'!$AC75)</f>
        <v>3.3296063391618017E-2</v>
      </c>
      <c r="CW41" s="16">
        <f>CV41*(1-'Table de mortalité F'!$AC75)</f>
        <v>3.2963102757701833E-2</v>
      </c>
      <c r="CX41" s="16">
        <f>CW41*(1-'Table de mortalité F'!$AC75)</f>
        <v>3.2633471730124812E-2</v>
      </c>
      <c r="CY41" s="16">
        <f>CX41*(1-'Table de mortalité F'!$AC75)</f>
        <v>3.2307137012823561E-2</v>
      </c>
      <c r="CZ41" s="16">
        <f>CY41*(1-'Table de mortalité F'!$AC75)</f>
        <v>3.1984065642695327E-2</v>
      </c>
      <c r="DA41" s="16">
        <f>CZ41*(1-'Table de mortalité F'!$AC75)</f>
        <v>3.166422498626837E-2</v>
      </c>
      <c r="DB41" s="16">
        <f>DA41*(1-'Table de mortalité F'!$AC75)</f>
        <v>3.1347582736405685E-2</v>
      </c>
      <c r="DC41" s="16">
        <f>DB41*(1-'Table de mortalité F'!$AC75)</f>
        <v>3.1034106909041629E-2</v>
      </c>
      <c r="DD41" s="16">
        <f>DC41*(1-'Table de mortalité F'!$AC75)</f>
        <v>3.0723765839951213E-2</v>
      </c>
      <c r="DE41" s="16">
        <f>DD41*(1-'Table de mortalité F'!$AC75)</f>
        <v>3.0416528181551699E-2</v>
      </c>
      <c r="DF41" s="16">
        <f>DE41*(1-'Table de mortalité F'!$AC75)</f>
        <v>3.0112362899736182E-2</v>
      </c>
      <c r="DG41" s="16">
        <f>DF41*(1-'Table de mortalité F'!$AC75)</f>
        <v>2.981123927073882E-2</v>
      </c>
      <c r="DH41" s="16">
        <f>DG41*(1-'Table de mortalité F'!$AC75)</f>
        <v>2.9513126878031433E-2</v>
      </c>
      <c r="DI41" s="16">
        <f>DH41*(1-'Table de mortalité F'!$AC75)</f>
        <v>2.9217995609251118E-2</v>
      </c>
      <c r="DJ41" s="16">
        <f>DI41*(1-'Table de mortalité F'!$AC75)</f>
        <v>2.8925815653158608E-2</v>
      </c>
      <c r="DK41" s="16">
        <f>DJ41*(1-'Table de mortalité F'!$AC75)</f>
        <v>2.8636557496627021E-2</v>
      </c>
    </row>
    <row r="42" spans="1:115" x14ac:dyDescent="0.2">
      <c r="A42" s="16"/>
      <c r="B42" s="16">
        <v>89</v>
      </c>
      <c r="C42" s="16"/>
      <c r="D42" s="16">
        <f>'Table de mortalité F'!AG76</f>
        <v>9.8101299999999989E-2</v>
      </c>
      <c r="E42" s="16">
        <f>'Table de mortalité F'!AH76</f>
        <v>9.6992755309999998E-2</v>
      </c>
      <c r="F42" s="16">
        <f>'Table de mortalité F'!AI76</f>
        <v>9.5945233552651998E-2</v>
      </c>
      <c r="G42" s="16">
        <f>'Table de mortalité F'!AJ76</f>
        <v>9.4937808600349158E-2</v>
      </c>
      <c r="H42" s="16">
        <f>'Table de mortalité F'!AK76</f>
        <v>9.3969442952625604E-2</v>
      </c>
      <c r="I42" s="16">
        <f>'Table de mortalité F'!AL76</f>
        <v>9.3029748523099351E-2</v>
      </c>
      <c r="J42" s="16">
        <f>'Table de mortalité F'!AM76</f>
        <v>9.2118056987572972E-2</v>
      </c>
      <c r="K42" s="16">
        <f>'Table de mortalité F'!AN76</f>
        <v>9.1224511834793506E-2</v>
      </c>
      <c r="L42" s="16">
        <f>'Table de mortalité F'!AO76</f>
        <v>9.0348756521179491E-2</v>
      </c>
      <c r="M42" s="16">
        <f>'Table de mortalité F'!AP76</f>
        <v>8.9481408458576162E-2</v>
      </c>
      <c r="N42" s="16">
        <f>'Table de mortalité F'!AQ76</f>
        <v>8.8622386937373829E-2</v>
      </c>
      <c r="O42" s="16">
        <f>'Table de mortalité F'!AR76</f>
        <v>8.7771612022775031E-2</v>
      </c>
      <c r="P42" s="16">
        <f>'Table de mortalité F'!AS76</f>
        <v>8.6929004547356387E-2</v>
      </c>
      <c r="Q42" s="16">
        <f>'Table de mortalité F'!AT76</f>
        <v>8.6085793203247024E-2</v>
      </c>
      <c r="R42" s="16">
        <f>'Table de mortalité F'!AU76</f>
        <v>8.5242152429855195E-2</v>
      </c>
      <c r="S42" s="16">
        <f>'Table de mortalité F'!AV76</f>
        <v>8.4406779336042612E-2</v>
      </c>
      <c r="T42" s="16">
        <f>'Table de mortalité F'!AW76</f>
        <v>8.3571152220615785E-2</v>
      </c>
      <c r="U42" s="16">
        <f>'Table de mortalité F'!AX76</f>
        <v>8.2735440698409629E-2</v>
      </c>
      <c r="V42" s="16">
        <f>'Table de mortalité F'!AY76</f>
        <v>8.1908086291425528E-2</v>
      </c>
      <c r="W42" s="16">
        <f>'Table de mortalité F'!AZ76</f>
        <v>8.1089005428511274E-2</v>
      </c>
      <c r="X42" s="16">
        <f>'Table de mortalité F'!BA76</f>
        <v>8.0278115374226161E-2</v>
      </c>
      <c r="Y42" s="16">
        <f>'Table de mortalité F'!BB76</f>
        <v>7.9475334220483904E-2</v>
      </c>
      <c r="Z42" s="16">
        <f>'Table de mortalité F'!BC76</f>
        <v>7.8680580878279061E-2</v>
      </c>
      <c r="AA42" s="16">
        <f>'Table de mortalité F'!BD76</f>
        <v>7.7893775069496268E-2</v>
      </c>
      <c r="AB42" s="16">
        <f>'Table de mortalité F'!BE76</f>
        <v>7.711483731880131E-2</v>
      </c>
      <c r="AC42" s="16">
        <f>'Table de mortalité F'!BF76</f>
        <v>7.6343688945613303E-2</v>
      </c>
      <c r="AD42" s="16">
        <f>'Table de mortalité F'!BG76</f>
        <v>7.5580252056157163E-2</v>
      </c>
      <c r="AE42" s="16">
        <f>'Table de mortalité F'!BH76</f>
        <v>7.4824449535595597E-2</v>
      </c>
      <c r="AF42" s="16">
        <f>'Table de mortalité F'!BI76</f>
        <v>7.4076205040239637E-2</v>
      </c>
      <c r="AG42" s="16">
        <f>AF42*(1-'Table de mortalité F'!$AC76)</f>
        <v>7.3335442989837241E-2</v>
      </c>
      <c r="AH42" s="16">
        <f>AG42*(1-'Table de mortalité F'!$AC76)</f>
        <v>7.2602088559938868E-2</v>
      </c>
      <c r="AI42" s="16">
        <f>AH42*(1-'Table de mortalité F'!$AC76)</f>
        <v>7.1876067674339475E-2</v>
      </c>
      <c r="AJ42" s="16">
        <f>AI42*(1-'Table de mortalité F'!$AC76)</f>
        <v>7.1157306997596079E-2</v>
      </c>
      <c r="AK42" s="16">
        <f>AJ42*(1-'Table de mortalité F'!$AC76)</f>
        <v>7.0445733927620116E-2</v>
      </c>
      <c r="AL42" s="16">
        <f>AK42*(1-'Table de mortalité F'!$AC76)</f>
        <v>6.974127658834392E-2</v>
      </c>
      <c r="AM42" s="16">
        <f>AL42*(1-'Table de mortalité F'!$AC76)</f>
        <v>6.9043863822460486E-2</v>
      </c>
      <c r="AN42" s="16">
        <f>AM42*(1-'Table de mortalité F'!$AC76)</f>
        <v>6.8353425184235886E-2</v>
      </c>
      <c r="AO42" s="16">
        <f>AN42*(1-'Table de mortalité F'!$AC76)</f>
        <v>6.766989093239352E-2</v>
      </c>
      <c r="AP42" s="16">
        <f>AO42*(1-'Table de mortalité F'!$AC76)</f>
        <v>6.6993192023069581E-2</v>
      </c>
      <c r="AQ42" s="16">
        <f>AP42*(1-'Table de mortalité F'!$AC76)</f>
        <v>6.6323260102838885E-2</v>
      </c>
      <c r="AR42" s="16">
        <f>AQ42*(1-'Table de mortalité F'!$AC76)</f>
        <v>6.5660027501810492E-2</v>
      </c>
      <c r="AS42" s="16">
        <f>AR42*(1-'Table de mortalité F'!$AC76)</f>
        <v>6.5003427226792393E-2</v>
      </c>
      <c r="AT42" s="16">
        <f>AS42*(1-'Table de mortalité F'!$AC76)</f>
        <v>6.4353392954524469E-2</v>
      </c>
      <c r="AU42" s="16">
        <f>AT42*(1-'Table de mortalité F'!$AC76)</f>
        <v>6.3709859024979221E-2</v>
      </c>
      <c r="AV42" s="16">
        <f>AU42*(1-'Table de mortalité F'!$AC76)</f>
        <v>6.3072760434729425E-2</v>
      </c>
      <c r="AW42" s="16">
        <f>AV42*(1-'Table de mortalité F'!$AC76)</f>
        <v>6.2442032830382133E-2</v>
      </c>
      <c r="AX42" s="16">
        <f>AW42*(1-'Table de mortalité F'!$AC76)</f>
        <v>6.181761250207831E-2</v>
      </c>
      <c r="AY42" s="16">
        <f>AX42*(1-'Table de mortalité F'!$AC76)</f>
        <v>6.1199436377057527E-2</v>
      </c>
      <c r="AZ42" s="16">
        <f>AY42*(1-'Table de mortalité F'!$AC76)</f>
        <v>6.0587442013286953E-2</v>
      </c>
      <c r="BA42" s="16">
        <f>AZ42*(1-'Table de mortalité F'!$AC76)</f>
        <v>5.9981567593154081E-2</v>
      </c>
      <c r="BB42" s="16">
        <f>BA42*(1-'Table de mortalité F'!$AC76)</f>
        <v>5.9381751917222537E-2</v>
      </c>
      <c r="BC42" s="16">
        <f>BB42*(1-'Table de mortalité F'!$AC76)</f>
        <v>5.8787934398050315E-2</v>
      </c>
      <c r="BD42" s="16">
        <f>BC42*(1-'Table de mortalité F'!$AC76)</f>
        <v>5.8200055054069812E-2</v>
      </c>
      <c r="BE42" s="16">
        <f>BD42*(1-'Table de mortalité F'!$AC76)</f>
        <v>5.7618054503529116E-2</v>
      </c>
      <c r="BF42" s="16">
        <f>BE42*(1-'Table de mortalité F'!$AC76)</f>
        <v>5.7041873958493826E-2</v>
      </c>
      <c r="BG42" s="16">
        <f>BF42*(1-'Table de mortalité F'!$AC76)</f>
        <v>5.6471455218908888E-2</v>
      </c>
      <c r="BH42" s="16">
        <f>BG42*(1-'Table de mortalité F'!$AC76)</f>
        <v>5.5906740666719801E-2</v>
      </c>
      <c r="BI42" s="16">
        <f>BH42*(1-'Table de mortalité F'!$AC76)</f>
        <v>5.5347673260052604E-2</v>
      </c>
      <c r="BJ42" s="16">
        <f>BI42*(1-'Table de mortalité F'!$AC76)</f>
        <v>5.4794196527452078E-2</v>
      </c>
      <c r="BK42" s="16">
        <f>BJ42*(1-'Table de mortalité F'!$AC76)</f>
        <v>5.4246254562177555E-2</v>
      </c>
      <c r="BL42" s="16">
        <f>BK42*(1-'Table de mortalité F'!$AC76)</f>
        <v>5.3703792016555778E-2</v>
      </c>
      <c r="BM42" s="16">
        <f>BL42*(1-'Table de mortalité F'!$AC76)</f>
        <v>5.3166754096390219E-2</v>
      </c>
      <c r="BN42" s="16">
        <f>BM42*(1-'Table de mortalité F'!$AC76)</f>
        <v>5.2635086555426314E-2</v>
      </c>
      <c r="BO42" s="16">
        <f>BN42*(1-'Table de mortalité F'!$AC76)</f>
        <v>5.2108735689872052E-2</v>
      </c>
      <c r="BP42" s="16">
        <f>BO42*(1-'Table de mortalité F'!$AC76)</f>
        <v>5.1587648332973329E-2</v>
      </c>
      <c r="BQ42" s="16">
        <f>BP42*(1-'Table de mortalité F'!$AC76)</f>
        <v>5.1071771849643594E-2</v>
      </c>
      <c r="BR42" s="16">
        <f>BQ42*(1-'Table de mortalité F'!$AC76)</f>
        <v>5.0561054131147157E-2</v>
      </c>
      <c r="BS42" s="16">
        <f>BR42*(1-'Table de mortalité F'!$AC76)</f>
        <v>5.0055443589835685E-2</v>
      </c>
      <c r="BT42" s="16">
        <f>BS42*(1-'Table de mortalité F'!$AC76)</f>
        <v>4.9554889153937326E-2</v>
      </c>
      <c r="BU42" s="16">
        <f>BT42*(1-'Table de mortalité F'!$AC76)</f>
        <v>4.905934026239795E-2</v>
      </c>
      <c r="BV42" s="16">
        <f>BU42*(1-'Table de mortalité F'!$AC76)</f>
        <v>4.856874685977397E-2</v>
      </c>
      <c r="BW42" s="16">
        <f>BV42*(1-'Table de mortalité F'!$AC76)</f>
        <v>4.8083059391176228E-2</v>
      </c>
      <c r="BX42" s="16">
        <f>BW42*(1-'Table de mortalité F'!$AC76)</f>
        <v>4.7602228797264466E-2</v>
      </c>
      <c r="BY42" s="16">
        <f>BX42*(1-'Table de mortalité F'!$AC76)</f>
        <v>4.7126206509291821E-2</v>
      </c>
      <c r="BZ42" s="16">
        <f>BY42*(1-'Table de mortalité F'!$AC76)</f>
        <v>4.6654944444198904E-2</v>
      </c>
      <c r="CA42" s="16">
        <f>BZ42*(1-'Table de mortalité F'!$AC76)</f>
        <v>4.6188394999756917E-2</v>
      </c>
      <c r="CB42" s="16">
        <f>CA42*(1-'Table de mortalité F'!$AC76)</f>
        <v>4.5726511049759347E-2</v>
      </c>
      <c r="CC42" s="16">
        <f>CB42*(1-'Table de mortalité F'!$AC76)</f>
        <v>4.5269245939261751E-2</v>
      </c>
      <c r="CD42" s="16">
        <f>CC42*(1-'Table de mortalité F'!$AC76)</f>
        <v>4.4816553479869133E-2</v>
      </c>
      <c r="CE42" s="16">
        <f>CD42*(1-'Table de mortalité F'!$AC76)</f>
        <v>4.4368387945070441E-2</v>
      </c>
      <c r="CF42" s="16">
        <f>CE42*(1-'Table de mortalité F'!$AC76)</f>
        <v>4.3924704065619734E-2</v>
      </c>
      <c r="CG42" s="16">
        <f>CF42*(1-'Table de mortalité F'!$AC76)</f>
        <v>4.3485457024963536E-2</v>
      </c>
      <c r="CH42" s="16">
        <f>CG42*(1-'Table de mortalité F'!$AC76)</f>
        <v>4.3050602454713899E-2</v>
      </c>
      <c r="CI42" s="16">
        <f>CH42*(1-'Table de mortalité F'!$AC76)</f>
        <v>4.262009643016676E-2</v>
      </c>
      <c r="CJ42" s="16">
        <f>CI42*(1-'Table de mortalité F'!$AC76)</f>
        <v>4.2193895465865092E-2</v>
      </c>
      <c r="CK42" s="16">
        <f>CJ42*(1-'Table de mortalité F'!$AC76)</f>
        <v>4.1771956511206437E-2</v>
      </c>
      <c r="CL42" s="16">
        <f>CK42*(1-'Table de mortalité F'!$AC76)</f>
        <v>4.1354236946094372E-2</v>
      </c>
      <c r="CM42" s="16">
        <f>CL42*(1-'Table de mortalité F'!$AC76)</f>
        <v>4.0940694576633428E-2</v>
      </c>
      <c r="CN42" s="16">
        <f>CM42*(1-'Table de mortalité F'!$AC76)</f>
        <v>4.0531287630867094E-2</v>
      </c>
      <c r="CO42" s="16">
        <f>CN42*(1-'Table de mortalité F'!$AC76)</f>
        <v>4.0125974754558424E-2</v>
      </c>
      <c r="CP42" s="16">
        <f>CO42*(1-'Table de mortalité F'!$AC76)</f>
        <v>3.9724715007012842E-2</v>
      </c>
      <c r="CQ42" s="16">
        <f>CP42*(1-'Table de mortalité F'!$AC76)</f>
        <v>3.9327467856942716E-2</v>
      </c>
      <c r="CR42" s="16">
        <f>CQ42*(1-'Table de mortalité F'!$AC76)</f>
        <v>3.8934193178373287E-2</v>
      </c>
      <c r="CS42" s="16">
        <f>CR42*(1-'Table de mortalité F'!$AC76)</f>
        <v>3.8544851246589552E-2</v>
      </c>
      <c r="CT42" s="16">
        <f>CS42*(1-'Table de mortalité F'!$AC76)</f>
        <v>3.815940273412366E-2</v>
      </c>
      <c r="CU42" s="16">
        <f>CT42*(1-'Table de mortalité F'!$AC76)</f>
        <v>3.777780870678242E-2</v>
      </c>
      <c r="CV42" s="16">
        <f>CU42*(1-'Table de mortalité F'!$AC76)</f>
        <v>3.7400030619714593E-2</v>
      </c>
      <c r="CW42" s="16">
        <f>CV42*(1-'Table de mortalité F'!$AC76)</f>
        <v>3.702603031351745E-2</v>
      </c>
      <c r="CX42" s="16">
        <f>CW42*(1-'Table de mortalité F'!$AC76)</f>
        <v>3.6655770010382276E-2</v>
      </c>
      <c r="CY42" s="16">
        <f>CX42*(1-'Table de mortalité F'!$AC76)</f>
        <v>3.628921231027845E-2</v>
      </c>
      <c r="CZ42" s="16">
        <f>CY42*(1-'Table de mortalité F'!$AC76)</f>
        <v>3.5926320187175668E-2</v>
      </c>
      <c r="DA42" s="16">
        <f>CZ42*(1-'Table de mortalité F'!$AC76)</f>
        <v>3.5567056985303915E-2</v>
      </c>
      <c r="DB42" s="16">
        <f>DA42*(1-'Table de mortalité F'!$AC76)</f>
        <v>3.5211386415450872E-2</v>
      </c>
      <c r="DC42" s="16">
        <f>DB42*(1-'Table de mortalité F'!$AC76)</f>
        <v>3.4859272551296366E-2</v>
      </c>
      <c r="DD42" s="16">
        <f>DC42*(1-'Table de mortalité F'!$AC76)</f>
        <v>3.4510679825783402E-2</v>
      </c>
      <c r="DE42" s="16">
        <f>DD42*(1-'Table de mortalité F'!$AC76)</f>
        <v>3.416557302752557E-2</v>
      </c>
      <c r="DF42" s="16">
        <f>DE42*(1-'Table de mortalité F'!$AC76)</f>
        <v>3.3823917297250317E-2</v>
      </c>
      <c r="DG42" s="16">
        <f>DF42*(1-'Table de mortalité F'!$AC76)</f>
        <v>3.3485678124277815E-2</v>
      </c>
      <c r="DH42" s="16">
        <f>DG42*(1-'Table de mortalité F'!$AC76)</f>
        <v>3.3150821343035035E-2</v>
      </c>
      <c r="DI42" s="16">
        <f>DH42*(1-'Table de mortalité F'!$AC76)</f>
        <v>3.2819313129604684E-2</v>
      </c>
      <c r="DJ42" s="16">
        <f>DI42*(1-'Table de mortalité F'!$AC76)</f>
        <v>3.2491119998308636E-2</v>
      </c>
      <c r="DK42" s="16">
        <f>DJ42*(1-'Table de mortalité F'!$AC76)</f>
        <v>3.2166208798325546E-2</v>
      </c>
    </row>
    <row r="43" spans="1:115" x14ac:dyDescent="0.2">
      <c r="A43" s="16"/>
      <c r="B43" s="16">
        <v>90</v>
      </c>
      <c r="C43" s="16"/>
      <c r="D43" s="16">
        <f>'Table de mortalité F'!AG77</f>
        <v>0.1096</v>
      </c>
      <c r="E43" s="16">
        <f>'Table de mortalité F'!AH77</f>
        <v>0.10841632</v>
      </c>
      <c r="F43" s="16">
        <f>'Table de mortalité F'!AI77</f>
        <v>0.10727794864</v>
      </c>
      <c r="G43" s="16">
        <f>'Table de mortalité F'!AJ77</f>
        <v>0.106183713563872</v>
      </c>
      <c r="H43" s="16">
        <f>'Table de mortalité F'!AK77</f>
        <v>0.10513249479958967</v>
      </c>
      <c r="I43" s="16">
        <f>'Table de mortalité F'!AL77</f>
        <v>0.10411270960003365</v>
      </c>
      <c r="J43" s="16">
        <f>'Table de mortalité F'!AM77</f>
        <v>0.10311322758787332</v>
      </c>
      <c r="K43" s="16">
        <f>'Table de mortalité F'!AN77</f>
        <v>0.10213365192578854</v>
      </c>
      <c r="L43" s="16">
        <f>'Table de mortalité F'!AO77</f>
        <v>0.10116338223249355</v>
      </c>
      <c r="M43" s="16">
        <f>'Table de mortalité F'!AP77</f>
        <v>0.10020233010128486</v>
      </c>
      <c r="N43" s="16">
        <f>'Table de mortalité F'!AQ77</f>
        <v>9.9250407965322654E-2</v>
      </c>
      <c r="O43" s="16">
        <f>'Table de mortalité F'!AR77</f>
        <v>9.8307529089652096E-2</v>
      </c>
      <c r="P43" s="16">
        <f>'Table de mortalité F'!AS77</f>
        <v>9.7363776810391434E-2</v>
      </c>
      <c r="Q43" s="16">
        <f>'Table de mortalité F'!AT77</f>
        <v>9.6419348175330627E-2</v>
      </c>
      <c r="R43" s="16">
        <f>'Table de mortalité F'!AU77</f>
        <v>9.5484080498029922E-2</v>
      </c>
      <c r="S43" s="16">
        <f>'Table de mortalité F'!AV77</f>
        <v>9.4548336509149219E-2</v>
      </c>
      <c r="T43" s="16">
        <f>'Table de mortalité F'!AW77</f>
        <v>9.3612307977708642E-2</v>
      </c>
      <c r="U43" s="16">
        <f>'Table de mortalité F'!AX77</f>
        <v>9.2685546128729326E-2</v>
      </c>
      <c r="V43" s="16">
        <f>'Table de mortalité F'!AY77</f>
        <v>9.1758690667442036E-2</v>
      </c>
      <c r="W43" s="16">
        <f>'Table de mortalité F'!AZ77</f>
        <v>9.0841103760767608E-2</v>
      </c>
      <c r="X43" s="16">
        <f>'Table de mortalité F'!BA77</f>
        <v>8.9932692723159929E-2</v>
      </c>
      <c r="Y43" s="16">
        <f>'Table de mortalité F'!BB77</f>
        <v>8.9033365795928326E-2</v>
      </c>
      <c r="Z43" s="16">
        <f>'Table de mortalité F'!BC77</f>
        <v>8.8143032137969049E-2</v>
      </c>
      <c r="AA43" s="16">
        <f>'Table de mortalité F'!BD77</f>
        <v>8.726160181658936E-2</v>
      </c>
      <c r="AB43" s="16">
        <f>'Table de mortalité F'!BE77</f>
        <v>8.6388985798423468E-2</v>
      </c>
      <c r="AC43" s="16">
        <f>'Table de mortalité F'!BF77</f>
        <v>8.5525095940439236E-2</v>
      </c>
      <c r="AD43" s="16">
        <f>'Table de mortalité F'!BG77</f>
        <v>8.4669844981034845E-2</v>
      </c>
      <c r="AE43" s="16">
        <f>'Table de mortalité F'!BH77</f>
        <v>8.3823146531224496E-2</v>
      </c>
      <c r="AF43" s="16">
        <f>'Table de mortalité F'!BI77</f>
        <v>8.2984915065912254E-2</v>
      </c>
      <c r="AG43" s="16">
        <f>AF43*(1-'Table de mortalité F'!$AC77)</f>
        <v>8.2155065915253137E-2</v>
      </c>
      <c r="AH43" s="16">
        <f>AG43*(1-'Table de mortalité F'!$AC77)</f>
        <v>8.1333515256100608E-2</v>
      </c>
      <c r="AI43" s="16">
        <f>AH43*(1-'Table de mortalité F'!$AC77)</f>
        <v>8.0520180103539604E-2</v>
      </c>
      <c r="AJ43" s="16">
        <f>AI43*(1-'Table de mortalité F'!$AC77)</f>
        <v>7.9714978302504208E-2</v>
      </c>
      <c r="AK43" s="16">
        <f>AJ43*(1-'Table de mortalité F'!$AC77)</f>
        <v>7.8917828519479163E-2</v>
      </c>
      <c r="AL43" s="16">
        <f>AK43*(1-'Table de mortalité F'!$AC77)</f>
        <v>7.8128650234284377E-2</v>
      </c>
      <c r="AM43" s="16">
        <f>AL43*(1-'Table de mortalité F'!$AC77)</f>
        <v>7.7347363731941537E-2</v>
      </c>
      <c r="AN43" s="16">
        <f>AM43*(1-'Table de mortalité F'!$AC77)</f>
        <v>7.6573890094622121E-2</v>
      </c>
      <c r="AO43" s="16">
        <f>AN43*(1-'Table de mortalité F'!$AC77)</f>
        <v>7.5808151193675899E-2</v>
      </c>
      <c r="AP43" s="16">
        <f>AO43*(1-'Table de mortalité F'!$AC77)</f>
        <v>7.5050069681739134E-2</v>
      </c>
      <c r="AQ43" s="16">
        <f>AP43*(1-'Table de mortalité F'!$AC77)</f>
        <v>7.4299568984921738E-2</v>
      </c>
      <c r="AR43" s="16">
        <f>AQ43*(1-'Table de mortalité F'!$AC77)</f>
        <v>7.3556573295072522E-2</v>
      </c>
      <c r="AS43" s="16">
        <f>AR43*(1-'Table de mortalité F'!$AC77)</f>
        <v>7.2821007562121801E-2</v>
      </c>
      <c r="AT43" s="16">
        <f>AS43*(1-'Table de mortalité F'!$AC77)</f>
        <v>7.2092797486500576E-2</v>
      </c>
      <c r="AU43" s="16">
        <f>AT43*(1-'Table de mortalité F'!$AC77)</f>
        <v>7.1371869511635572E-2</v>
      </c>
      <c r="AV43" s="16">
        <f>AU43*(1-'Table de mortalité F'!$AC77)</f>
        <v>7.0658150816519216E-2</v>
      </c>
      <c r="AW43" s="16">
        <f>AV43*(1-'Table de mortalité F'!$AC77)</f>
        <v>6.9951569308354028E-2</v>
      </c>
      <c r="AX43" s="16">
        <f>AW43*(1-'Table de mortalité F'!$AC77)</f>
        <v>6.9252053615270481E-2</v>
      </c>
      <c r="AY43" s="16">
        <f>AX43*(1-'Table de mortalité F'!$AC77)</f>
        <v>6.8559533079117774E-2</v>
      </c>
      <c r="AZ43" s="16">
        <f>AY43*(1-'Table de mortalité F'!$AC77)</f>
        <v>6.787393774832659E-2</v>
      </c>
      <c r="BA43" s="16">
        <f>AZ43*(1-'Table de mortalité F'!$AC77)</f>
        <v>6.7195198370843326E-2</v>
      </c>
      <c r="BB43" s="16">
        <f>BA43*(1-'Table de mortalité F'!$AC77)</f>
        <v>6.6523246387134888E-2</v>
      </c>
      <c r="BC43" s="16">
        <f>BB43*(1-'Table de mortalité F'!$AC77)</f>
        <v>6.5858013923263542E-2</v>
      </c>
      <c r="BD43" s="16">
        <f>BC43*(1-'Table de mortalité F'!$AC77)</f>
        <v>6.5199433784030911E-2</v>
      </c>
      <c r="BE43" s="16">
        <f>BD43*(1-'Table de mortalité F'!$AC77)</f>
        <v>6.4547439446190596E-2</v>
      </c>
      <c r="BF43" s="16">
        <f>BE43*(1-'Table de mortalité F'!$AC77)</f>
        <v>6.3901965051728696E-2</v>
      </c>
      <c r="BG43" s="16">
        <f>BF43*(1-'Table de mortalité F'!$AC77)</f>
        <v>6.3262945401211412E-2</v>
      </c>
      <c r="BH43" s="16">
        <f>BG43*(1-'Table de mortalité F'!$AC77)</f>
        <v>6.2630315947199297E-2</v>
      </c>
      <c r="BI43" s="16">
        <f>BH43*(1-'Table de mortalité F'!$AC77)</f>
        <v>6.2004012787727304E-2</v>
      </c>
      <c r="BJ43" s="16">
        <f>BI43*(1-'Table de mortalité F'!$AC77)</f>
        <v>6.1383972659850031E-2</v>
      </c>
      <c r="BK43" s="16">
        <f>BJ43*(1-'Table de mortalité F'!$AC77)</f>
        <v>6.0770132933251529E-2</v>
      </c>
      <c r="BL43" s="16">
        <f>BK43*(1-'Table de mortalité F'!$AC77)</f>
        <v>6.0162431603919014E-2</v>
      </c>
      <c r="BM43" s="16">
        <f>BL43*(1-'Table de mortalité F'!$AC77)</f>
        <v>5.9560807287879824E-2</v>
      </c>
      <c r="BN43" s="16">
        <f>BM43*(1-'Table de mortalité F'!$AC77)</f>
        <v>5.8965199215001027E-2</v>
      </c>
      <c r="BO43" s="16">
        <f>BN43*(1-'Table de mortalité F'!$AC77)</f>
        <v>5.8375547222851015E-2</v>
      </c>
      <c r="BP43" s="16">
        <f>BO43*(1-'Table de mortalité F'!$AC77)</f>
        <v>5.7791791750622504E-2</v>
      </c>
      <c r="BQ43" s="16">
        <f>BP43*(1-'Table de mortalité F'!$AC77)</f>
        <v>5.7213873833116276E-2</v>
      </c>
      <c r="BR43" s="16">
        <f>BQ43*(1-'Table de mortalité F'!$AC77)</f>
        <v>5.6641735094785116E-2</v>
      </c>
      <c r="BS43" s="16">
        <f>BR43*(1-'Table de mortalité F'!$AC77)</f>
        <v>5.6075317743837262E-2</v>
      </c>
      <c r="BT43" s="16">
        <f>BS43*(1-'Table de mortalité F'!$AC77)</f>
        <v>5.5514564566398888E-2</v>
      </c>
      <c r="BU43" s="16">
        <f>BT43*(1-'Table de mortalité F'!$AC77)</f>
        <v>5.4959418920734901E-2</v>
      </c>
      <c r="BV43" s="16">
        <f>BU43*(1-'Table de mortalité F'!$AC77)</f>
        <v>5.4409824731527549E-2</v>
      </c>
      <c r="BW43" s="16">
        <f>BV43*(1-'Table de mortalité F'!$AC77)</f>
        <v>5.386572648421227E-2</v>
      </c>
      <c r="BX43" s="16">
        <f>BW43*(1-'Table de mortalité F'!$AC77)</f>
        <v>5.3327069219370145E-2</v>
      </c>
      <c r="BY43" s="16">
        <f>BX43*(1-'Table de mortalité F'!$AC77)</f>
        <v>5.2793798527176444E-2</v>
      </c>
      <c r="BZ43" s="16">
        <f>BY43*(1-'Table de mortalité F'!$AC77)</f>
        <v>5.2265860541904678E-2</v>
      </c>
      <c r="CA43" s="16">
        <f>BZ43*(1-'Table de mortalité F'!$AC77)</f>
        <v>5.1743201936485628E-2</v>
      </c>
      <c r="CB43" s="16">
        <f>CA43*(1-'Table de mortalité F'!$AC77)</f>
        <v>5.1225769917120773E-2</v>
      </c>
      <c r="CC43" s="16">
        <f>CB43*(1-'Table de mortalité F'!$AC77)</f>
        <v>5.0713512217949563E-2</v>
      </c>
      <c r="CD43" s="16">
        <f>CC43*(1-'Table de mortalité F'!$AC77)</f>
        <v>5.0206377095770069E-2</v>
      </c>
      <c r="CE43" s="16">
        <f>CD43*(1-'Table de mortalité F'!$AC77)</f>
        <v>4.9704313324812364E-2</v>
      </c>
      <c r="CF43" s="16">
        <f>CE43*(1-'Table de mortalité F'!$AC77)</f>
        <v>4.9207270191564241E-2</v>
      </c>
      <c r="CG43" s="16">
        <f>CF43*(1-'Table de mortalité F'!$AC77)</f>
        <v>4.8715197489648601E-2</v>
      </c>
      <c r="CH43" s="16">
        <f>CG43*(1-'Table de mortalité F'!$AC77)</f>
        <v>4.8228045514752113E-2</v>
      </c>
      <c r="CI43" s="16">
        <f>CH43*(1-'Table de mortalité F'!$AC77)</f>
        <v>4.7745765059604595E-2</v>
      </c>
      <c r="CJ43" s="16">
        <f>CI43*(1-'Table de mortalité F'!$AC77)</f>
        <v>4.7268307409008545E-2</v>
      </c>
      <c r="CK43" s="16">
        <f>CJ43*(1-'Table de mortalité F'!$AC77)</f>
        <v>4.6795624334918462E-2</v>
      </c>
      <c r="CL43" s="16">
        <f>CK43*(1-'Table de mortalité F'!$AC77)</f>
        <v>4.6327668091569275E-2</v>
      </c>
      <c r="CM43" s="16">
        <f>CL43*(1-'Table de mortalité F'!$AC77)</f>
        <v>4.5864391410653585E-2</v>
      </c>
      <c r="CN43" s="16">
        <f>CM43*(1-'Table de mortalité F'!$AC77)</f>
        <v>4.540574749654705E-2</v>
      </c>
      <c r="CO43" s="16">
        <f>CN43*(1-'Table de mortalité F'!$AC77)</f>
        <v>4.4951690021581579E-2</v>
      </c>
      <c r="CP43" s="16">
        <f>CO43*(1-'Table de mortalité F'!$AC77)</f>
        <v>4.4502173121365764E-2</v>
      </c>
      <c r="CQ43" s="16">
        <f>CP43*(1-'Table de mortalité F'!$AC77)</f>
        <v>4.4057151390152108E-2</v>
      </c>
      <c r="CR43" s="16">
        <f>CQ43*(1-'Table de mortalité F'!$AC77)</f>
        <v>4.3616579876250589E-2</v>
      </c>
      <c r="CS43" s="16">
        <f>CR43*(1-'Table de mortalité F'!$AC77)</f>
        <v>4.3180414077488086E-2</v>
      </c>
      <c r="CT43" s="16">
        <f>CS43*(1-'Table de mortalité F'!$AC77)</f>
        <v>4.2748609936713207E-2</v>
      </c>
      <c r="CU43" s="16">
        <f>CT43*(1-'Table de mortalité F'!$AC77)</f>
        <v>4.2321123837346077E-2</v>
      </c>
      <c r="CV43" s="16">
        <f>CU43*(1-'Table de mortalité F'!$AC77)</f>
        <v>4.1897912598972617E-2</v>
      </c>
      <c r="CW43" s="16">
        <f>CV43*(1-'Table de mortalité F'!$AC77)</f>
        <v>4.1478933472982892E-2</v>
      </c>
      <c r="CX43" s="16">
        <f>CW43*(1-'Table de mortalité F'!$AC77)</f>
        <v>4.1064144138253066E-2</v>
      </c>
      <c r="CY43" s="16">
        <f>CX43*(1-'Table de mortalité F'!$AC77)</f>
        <v>4.0653502696870535E-2</v>
      </c>
      <c r="CZ43" s="16">
        <f>CY43*(1-'Table de mortalité F'!$AC77)</f>
        <v>4.024696766990183E-2</v>
      </c>
      <c r="DA43" s="16">
        <f>CZ43*(1-'Table de mortalité F'!$AC77)</f>
        <v>3.9844497993202811E-2</v>
      </c>
      <c r="DB43" s="16">
        <f>DA43*(1-'Table de mortalité F'!$AC77)</f>
        <v>3.9446053013270782E-2</v>
      </c>
      <c r="DC43" s="16">
        <f>DB43*(1-'Table de mortalité F'!$AC77)</f>
        <v>3.9051592483138074E-2</v>
      </c>
      <c r="DD43" s="16">
        <f>DC43*(1-'Table de mortalité F'!$AC77)</f>
        <v>3.8661076558306695E-2</v>
      </c>
      <c r="DE43" s="16">
        <f>DD43*(1-'Table de mortalité F'!$AC77)</f>
        <v>3.827446579272363E-2</v>
      </c>
      <c r="DF43" s="16">
        <f>DE43*(1-'Table de mortalité F'!$AC77)</f>
        <v>3.7891721134796393E-2</v>
      </c>
      <c r="DG43" s="16">
        <f>DF43*(1-'Table de mortalité F'!$AC77)</f>
        <v>3.7512803923448426E-2</v>
      </c>
      <c r="DH43" s="16">
        <f>DG43*(1-'Table de mortalité F'!$AC77)</f>
        <v>3.713767588421394E-2</v>
      </c>
      <c r="DI43" s="16">
        <f>DH43*(1-'Table de mortalité F'!$AC77)</f>
        <v>3.6766299125371799E-2</v>
      </c>
      <c r="DJ43" s="16">
        <f>DI43*(1-'Table de mortalité F'!$AC77)</f>
        <v>3.6398636134118083E-2</v>
      </c>
      <c r="DK43" s="16">
        <f>DJ43*(1-'Table de mortalité F'!$AC77)</f>
        <v>3.60346497727769E-2</v>
      </c>
    </row>
    <row r="44" spans="1:115" x14ac:dyDescent="0.2">
      <c r="A44" s="16"/>
      <c r="B44" s="16">
        <v>91</v>
      </c>
      <c r="C44" s="16"/>
      <c r="D44" s="16">
        <f>'Table de mortalité F'!AG78</f>
        <v>0.12343</v>
      </c>
      <c r="E44" s="16">
        <f>'Table de mortalité F'!AH78</f>
        <v>0.12217101399999999</v>
      </c>
      <c r="F44" s="16">
        <f>'Table de mortalité F'!AI78</f>
        <v>0.12097373806279998</v>
      </c>
      <c r="G44" s="16">
        <f>'Table de mortalité F'!AJ78</f>
        <v>0.1198244875512034</v>
      </c>
      <c r="H44" s="16">
        <f>'Table de mortalité F'!AK78</f>
        <v>0.11871011981697721</v>
      </c>
      <c r="I44" s="16">
        <f>'Table de mortalité F'!AL78</f>
        <v>0.11762985772664272</v>
      </c>
      <c r="J44" s="16">
        <f>'Table de mortalité F'!AM78</f>
        <v>0.11657118900710293</v>
      </c>
      <c r="K44" s="16">
        <f>'Table de mortalité F'!AN78</f>
        <v>0.11553370542493972</v>
      </c>
      <c r="L44" s="16">
        <f>'Table de mortalité F'!AO78</f>
        <v>0.11451700881720026</v>
      </c>
      <c r="M44" s="16">
        <f>'Table de mortalité F'!AP78</f>
        <v>0.1135092591396089</v>
      </c>
      <c r="N44" s="16">
        <f>'Table de mortalité F'!AQ78</f>
        <v>0.11251037765918033</v>
      </c>
      <c r="O44" s="16">
        <f>'Table de mortalité F'!AR78</f>
        <v>0.11152028633577954</v>
      </c>
      <c r="P44" s="16">
        <f>'Table de mortalité F'!AS78</f>
        <v>0.1105277557873911</v>
      </c>
      <c r="Q44" s="16">
        <f>'Table de mortalité F'!AT78</f>
        <v>0.10954405876088331</v>
      </c>
      <c r="R44" s="16">
        <f>'Table de mortalité F'!AU78</f>
        <v>0.10855816223203536</v>
      </c>
      <c r="S44" s="16">
        <f>'Table de mortalité F'!AV78</f>
        <v>0.10757028295572384</v>
      </c>
      <c r="T44" s="16">
        <f>'Table de mortalité F'!AW78</f>
        <v>0.10659139338082675</v>
      </c>
      <c r="U44" s="16">
        <f>'Table de mortalité F'!AX78</f>
        <v>0.10561075256172314</v>
      </c>
      <c r="V44" s="16">
        <f>'Table de mortalité F'!AY78</f>
        <v>0.10463913363815529</v>
      </c>
      <c r="W44" s="16">
        <f>'Table de mortalité F'!AZ78</f>
        <v>0.10367645360868426</v>
      </c>
      <c r="X44" s="16">
        <f>'Table de mortalité F'!BA78</f>
        <v>0.10272263023548436</v>
      </c>
      <c r="Y44" s="16">
        <f>'Table de mortalité F'!BB78</f>
        <v>0.1017775820373179</v>
      </c>
      <c r="Z44" s="16">
        <f>'Table de mortalité F'!BC78</f>
        <v>0.10084122828257458</v>
      </c>
      <c r="AA44" s="16">
        <f>'Table de mortalité F'!BD78</f>
        <v>9.9913488982374898E-2</v>
      </c>
      <c r="AB44" s="16">
        <f>'Table de mortalité F'!BE78</f>
        <v>9.8994284883737058E-2</v>
      </c>
      <c r="AC44" s="16">
        <f>'Table de mortalité F'!BF78</f>
        <v>9.808353746280668E-2</v>
      </c>
      <c r="AD44" s="16">
        <f>'Table de mortalité F'!BG78</f>
        <v>9.7181168918148861E-2</v>
      </c>
      <c r="AE44" s="16">
        <f>'Table de mortalité F'!BH78</f>
        <v>9.6287102164101898E-2</v>
      </c>
      <c r="AF44" s="16">
        <f>'Table de mortalité F'!BI78</f>
        <v>9.5401260824192161E-2</v>
      </c>
      <c r="AG44" s="16">
        <f>AF44*(1-'Table de mortalité F'!$AC78)</f>
        <v>9.4523569224609597E-2</v>
      </c>
      <c r="AH44" s="16">
        <f>AG44*(1-'Table de mortalité F'!$AC78)</f>
        <v>9.3653952387743183E-2</v>
      </c>
      <c r="AI44" s="16">
        <f>AH44*(1-'Table de mortalité F'!$AC78)</f>
        <v>9.2792336025775954E-2</v>
      </c>
      <c r="AJ44" s="16">
        <f>AI44*(1-'Table de mortalité F'!$AC78)</f>
        <v>9.1938646534338822E-2</v>
      </c>
      <c r="AK44" s="16">
        <f>AJ44*(1-'Table de mortalité F'!$AC78)</f>
        <v>9.1092810986222905E-2</v>
      </c>
      <c r="AL44" s="16">
        <f>AK44*(1-'Table de mortalité F'!$AC78)</f>
        <v>9.0254757125149659E-2</v>
      </c>
      <c r="AM44" s="16">
        <f>AL44*(1-'Table de mortalité F'!$AC78)</f>
        <v>8.942441335959829E-2</v>
      </c>
      <c r="AN44" s="16">
        <f>AM44*(1-'Table de mortalité F'!$AC78)</f>
        <v>8.860170875668999E-2</v>
      </c>
      <c r="AO44" s="16">
        <f>AN44*(1-'Table de mortalité F'!$AC78)</f>
        <v>8.778657303612844E-2</v>
      </c>
      <c r="AP44" s="16">
        <f>AO44*(1-'Table de mortalité F'!$AC78)</f>
        <v>8.6978936564196058E-2</v>
      </c>
      <c r="AQ44" s="16">
        <f>AP44*(1-'Table de mortalité F'!$AC78)</f>
        <v>8.617873034780546E-2</v>
      </c>
      <c r="AR44" s="16">
        <f>AQ44*(1-'Table de mortalité F'!$AC78)</f>
        <v>8.5385886028605654E-2</v>
      </c>
      <c r="AS44" s="16">
        <f>AR44*(1-'Table de mortalité F'!$AC78)</f>
        <v>8.4600335877142482E-2</v>
      </c>
      <c r="AT44" s="16">
        <f>AS44*(1-'Table de mortalité F'!$AC78)</f>
        <v>8.3822012787072769E-2</v>
      </c>
      <c r="AU44" s="16">
        <f>AT44*(1-'Table de mortalité F'!$AC78)</f>
        <v>8.3050850269431695E-2</v>
      </c>
      <c r="AV44" s="16">
        <f>AU44*(1-'Table de mortalité F'!$AC78)</f>
        <v>8.2286782446952922E-2</v>
      </c>
      <c r="AW44" s="16">
        <f>AV44*(1-'Table de mortalité F'!$AC78)</f>
        <v>8.1529744048440961E-2</v>
      </c>
      <c r="AX44" s="16">
        <f>AW44*(1-'Table de mortalité F'!$AC78)</f>
        <v>8.0779670403195308E-2</v>
      </c>
      <c r="AY44" s="16">
        <f>AX44*(1-'Table de mortalité F'!$AC78)</f>
        <v>8.0036497435485909E-2</v>
      </c>
      <c r="AZ44" s="16">
        <f>AY44*(1-'Table de mortalité F'!$AC78)</f>
        <v>7.9300161659079438E-2</v>
      </c>
      <c r="BA44" s="16">
        <f>AZ44*(1-'Table de mortalité F'!$AC78)</f>
        <v>7.8570600171815913E-2</v>
      </c>
      <c r="BB44" s="16">
        <f>BA44*(1-'Table de mortalité F'!$AC78)</f>
        <v>7.7847750650235206E-2</v>
      </c>
      <c r="BC44" s="16">
        <f>BB44*(1-'Table de mortalité F'!$AC78)</f>
        <v>7.7131551344253049E-2</v>
      </c>
      <c r="BD44" s="16">
        <f>BC44*(1-'Table de mortalité F'!$AC78)</f>
        <v>7.6421941071885921E-2</v>
      </c>
      <c r="BE44" s="16">
        <f>BD44*(1-'Table de mortalité F'!$AC78)</f>
        <v>7.5718859214024575E-2</v>
      </c>
      <c r="BF44" s="16">
        <f>BE44*(1-'Table de mortalité F'!$AC78)</f>
        <v>7.5022245709255544E-2</v>
      </c>
      <c r="BG44" s="16">
        <f>BF44*(1-'Table de mortalité F'!$AC78)</f>
        <v>7.4332041048730396E-2</v>
      </c>
      <c r="BH44" s="16">
        <f>BG44*(1-'Table de mortalité F'!$AC78)</f>
        <v>7.3648186271082078E-2</v>
      </c>
      <c r="BI44" s="16">
        <f>BH44*(1-'Table de mortalité F'!$AC78)</f>
        <v>7.2970622957388126E-2</v>
      </c>
      <c r="BJ44" s="16">
        <f>BI44*(1-'Table de mortalité F'!$AC78)</f>
        <v>7.2299293226180159E-2</v>
      </c>
      <c r="BK44" s="16">
        <f>BJ44*(1-'Table de mortalité F'!$AC78)</f>
        <v>7.1634139728499302E-2</v>
      </c>
      <c r="BL44" s="16">
        <f>BK44*(1-'Table de mortalité F'!$AC78)</f>
        <v>7.0975105642997111E-2</v>
      </c>
      <c r="BM44" s="16">
        <f>BL44*(1-'Table de mortalité F'!$AC78)</f>
        <v>7.0322134671081532E-2</v>
      </c>
      <c r="BN44" s="16">
        <f>BM44*(1-'Table de mortalité F'!$AC78)</f>
        <v>6.9675171032107588E-2</v>
      </c>
      <c r="BO44" s="16">
        <f>BN44*(1-'Table de mortalité F'!$AC78)</f>
        <v>6.9034159458612201E-2</v>
      </c>
      <c r="BP44" s="16">
        <f>BO44*(1-'Table de mortalité F'!$AC78)</f>
        <v>6.8399045191592969E-2</v>
      </c>
      <c r="BQ44" s="16">
        <f>BP44*(1-'Table de mortalité F'!$AC78)</f>
        <v>6.7769773975830311E-2</v>
      </c>
      <c r="BR44" s="16">
        <f>BQ44*(1-'Table de mortalité F'!$AC78)</f>
        <v>6.7146292055252674E-2</v>
      </c>
      <c r="BS44" s="16">
        <f>BR44*(1-'Table de mortalité F'!$AC78)</f>
        <v>6.6528546168344346E-2</v>
      </c>
      <c r="BT44" s="16">
        <f>BS44*(1-'Table de mortalité F'!$AC78)</f>
        <v>6.5916483543595583E-2</v>
      </c>
      <c r="BU44" s="16">
        <f>BT44*(1-'Table de mortalité F'!$AC78)</f>
        <v>6.5310051894994503E-2</v>
      </c>
      <c r="BV44" s="16">
        <f>BU44*(1-'Table de mortalité F'!$AC78)</f>
        <v>6.4709199417560551E-2</v>
      </c>
      <c r="BW44" s="16">
        <f>BV44*(1-'Table de mortalité F'!$AC78)</f>
        <v>6.4113874782918995E-2</v>
      </c>
      <c r="BX44" s="16">
        <f>BW44*(1-'Table de mortalité F'!$AC78)</f>
        <v>6.3524027134916144E-2</v>
      </c>
      <c r="BY44" s="16">
        <f>BX44*(1-'Table de mortalité F'!$AC78)</f>
        <v>6.2939606085274921E-2</v>
      </c>
      <c r="BZ44" s="16">
        <f>BY44*(1-'Table de mortalité F'!$AC78)</f>
        <v>6.2360561709290392E-2</v>
      </c>
      <c r="CA44" s="16">
        <f>BZ44*(1-'Table de mortalité F'!$AC78)</f>
        <v>6.1786844541564918E-2</v>
      </c>
      <c r="CB44" s="16">
        <f>CA44*(1-'Table de mortalité F'!$AC78)</f>
        <v>6.1218405571782521E-2</v>
      </c>
      <c r="CC44" s="16">
        <f>CB44*(1-'Table de mortalité F'!$AC78)</f>
        <v>6.0655196240522125E-2</v>
      </c>
      <c r="CD44" s="16">
        <f>CC44*(1-'Table de mortalité F'!$AC78)</f>
        <v>6.0097168435109323E-2</v>
      </c>
      <c r="CE44" s="16">
        <f>CD44*(1-'Table de mortalité F'!$AC78)</f>
        <v>5.9544274485506317E-2</v>
      </c>
      <c r="CF44" s="16">
        <f>CE44*(1-'Table de mortalité F'!$AC78)</f>
        <v>5.8996467160239659E-2</v>
      </c>
      <c r="CG44" s="16">
        <f>CF44*(1-'Table de mortalité F'!$AC78)</f>
        <v>5.8453699662365452E-2</v>
      </c>
      <c r="CH44" s="16">
        <f>CG44*(1-'Table de mortalité F'!$AC78)</f>
        <v>5.7915925625471688E-2</v>
      </c>
      <c r="CI44" s="16">
        <f>CH44*(1-'Table de mortalité F'!$AC78)</f>
        <v>5.7383099109717346E-2</v>
      </c>
      <c r="CJ44" s="16">
        <f>CI44*(1-'Table de mortalité F'!$AC78)</f>
        <v>5.6855174597907947E-2</v>
      </c>
      <c r="CK44" s="16">
        <f>CJ44*(1-'Table de mortalité F'!$AC78)</f>
        <v>5.6332106991607192E-2</v>
      </c>
      <c r="CL44" s="16">
        <f>CK44*(1-'Table de mortalité F'!$AC78)</f>
        <v>5.5813851607284408E-2</v>
      </c>
      <c r="CM44" s="16">
        <f>CL44*(1-'Table de mortalité F'!$AC78)</f>
        <v>5.5300364172497389E-2</v>
      </c>
      <c r="CN44" s="16">
        <f>CM44*(1-'Table de mortalité F'!$AC78)</f>
        <v>5.4791600822110417E-2</v>
      </c>
      <c r="CO44" s="16">
        <f>CN44*(1-'Table de mortalité F'!$AC78)</f>
        <v>5.4287518094547002E-2</v>
      </c>
      <c r="CP44" s="16">
        <f>CO44*(1-'Table de mortalité F'!$AC78)</f>
        <v>5.378807292807717E-2</v>
      </c>
      <c r="CQ44" s="16">
        <f>CP44*(1-'Table de mortalité F'!$AC78)</f>
        <v>5.3293222657138858E-2</v>
      </c>
      <c r="CR44" s="16">
        <f>CQ44*(1-'Table de mortalité F'!$AC78)</f>
        <v>5.2802925008693179E-2</v>
      </c>
      <c r="CS44" s="16">
        <f>CR44*(1-'Table de mortalité F'!$AC78)</f>
        <v>5.23171380986132E-2</v>
      </c>
      <c r="CT44" s="16">
        <f>CS44*(1-'Table de mortalité F'!$AC78)</f>
        <v>5.1835820428105958E-2</v>
      </c>
      <c r="CU44" s="16">
        <f>CT44*(1-'Table de mortalité F'!$AC78)</f>
        <v>5.1358930880167387E-2</v>
      </c>
      <c r="CV44" s="16">
        <f>CU44*(1-'Table de mortalité F'!$AC78)</f>
        <v>5.0886428716069847E-2</v>
      </c>
      <c r="CW44" s="16">
        <f>CV44*(1-'Table de mortalité F'!$AC78)</f>
        <v>5.0418273571882007E-2</v>
      </c>
      <c r="CX44" s="16">
        <f>CW44*(1-'Table de mortalité F'!$AC78)</f>
        <v>4.9954425455020691E-2</v>
      </c>
      <c r="CY44" s="16">
        <f>CX44*(1-'Table de mortalité F'!$AC78)</f>
        <v>4.9494844740834501E-2</v>
      </c>
      <c r="CZ44" s="16">
        <f>CY44*(1-'Table de mortalité F'!$AC78)</f>
        <v>4.9039492169218823E-2</v>
      </c>
      <c r="DA44" s="16">
        <f>CZ44*(1-'Table de mortalité F'!$AC78)</f>
        <v>4.8588328841262012E-2</v>
      </c>
      <c r="DB44" s="16">
        <f>DA44*(1-'Table de mortalité F'!$AC78)</f>
        <v>4.8141316215922401E-2</v>
      </c>
      <c r="DC44" s="16">
        <f>DB44*(1-'Table de mortalité F'!$AC78)</f>
        <v>4.7698416106735919E-2</v>
      </c>
      <c r="DD44" s="16">
        <f>DC44*(1-'Table de mortalité F'!$AC78)</f>
        <v>4.7259590678553946E-2</v>
      </c>
      <c r="DE44" s="16">
        <f>DD44*(1-'Table de mortalité F'!$AC78)</f>
        <v>4.6824802444311253E-2</v>
      </c>
      <c r="DF44" s="16">
        <f>DE44*(1-'Table de mortalité F'!$AC78)</f>
        <v>4.6394014261823588E-2</v>
      </c>
      <c r="DG44" s="16">
        <f>DF44*(1-'Table de mortalité F'!$AC78)</f>
        <v>4.5967189330614812E-2</v>
      </c>
      <c r="DH44" s="16">
        <f>DG44*(1-'Table de mortalité F'!$AC78)</f>
        <v>4.5544291188773157E-2</v>
      </c>
      <c r="DI44" s="16">
        <f>DH44*(1-'Table de mortalité F'!$AC78)</f>
        <v>4.5125283709836442E-2</v>
      </c>
      <c r="DJ44" s="16">
        <f>DI44*(1-'Table de mortalité F'!$AC78)</f>
        <v>4.4710131099705945E-2</v>
      </c>
      <c r="DK44" s="16">
        <f>DJ44*(1-'Table de mortalité F'!$AC78)</f>
        <v>4.4298797893588648E-2</v>
      </c>
    </row>
    <row r="45" spans="1:115" x14ac:dyDescent="0.2">
      <c r="A45" s="16"/>
      <c r="B45" s="16">
        <v>92</v>
      </c>
      <c r="C45" s="16"/>
      <c r="D45" s="16">
        <f>'Table de mortalité F'!AG79</f>
        <v>0.13875999999999999</v>
      </c>
      <c r="E45" s="16">
        <f>'Table de mortalité F'!AH79</f>
        <v>0.137400152</v>
      </c>
      <c r="F45" s="16">
        <f>'Table de mortalité F'!AI79</f>
        <v>0.13609485055600001</v>
      </c>
      <c r="G45" s="16">
        <f>'Table de mortalité F'!AJ79</f>
        <v>0.13482916844582921</v>
      </c>
      <c r="H45" s="16">
        <f>'Table de mortalité F'!AK79</f>
        <v>0.13360222301297217</v>
      </c>
      <c r="I45" s="16">
        <f>'Table de mortalité F'!AL79</f>
        <v>0.13241316322815672</v>
      </c>
      <c r="J45" s="16">
        <f>'Table de mortalité F'!AM79</f>
        <v>0.13124792739174893</v>
      </c>
      <c r="K45" s="16">
        <f>'Table de mortalité F'!AN79</f>
        <v>0.13010607042344072</v>
      </c>
      <c r="L45" s="16">
        <f>'Table de mortalité F'!AO79</f>
        <v>0.12898715821779913</v>
      </c>
      <c r="M45" s="16">
        <f>'Table de mortalité F'!AP79</f>
        <v>0.12789076737294786</v>
      </c>
      <c r="N45" s="16">
        <f>'Table de mortalité F'!AQ79</f>
        <v>0.12680369585027781</v>
      </c>
      <c r="O45" s="16">
        <f>'Table de mortalité F'!AR79</f>
        <v>0.12573854480513549</v>
      </c>
      <c r="P45" s="16">
        <f>'Table de mortalité F'!AS79</f>
        <v>0.12468234102877236</v>
      </c>
      <c r="Q45" s="16">
        <f>'Table de mortalité F'!AT79</f>
        <v>0.12363500936413067</v>
      </c>
      <c r="R45" s="16">
        <f>'Table de mortalité F'!AU79</f>
        <v>0.12259647528547198</v>
      </c>
      <c r="S45" s="16">
        <f>'Table de mortalité F'!AV79</f>
        <v>0.12156666489307402</v>
      </c>
      <c r="T45" s="16">
        <f>'Table de mortalité F'!AW79</f>
        <v>0.12054550490797221</v>
      </c>
      <c r="U45" s="16">
        <f>'Table de mortalité F'!AX79</f>
        <v>0.11953292266674524</v>
      </c>
      <c r="V45" s="16">
        <f>'Table de mortalité F'!AY79</f>
        <v>0.11852884611634458</v>
      </c>
      <c r="W45" s="16">
        <f>'Table de mortalité F'!AZ79</f>
        <v>0.11753320380896728</v>
      </c>
      <c r="X45" s="16">
        <f>'Table de mortalité F'!BA79</f>
        <v>0.11654592489697196</v>
      </c>
      <c r="Y45" s="16">
        <f>'Table de mortalité F'!BB79</f>
        <v>0.1155669391278374</v>
      </c>
      <c r="Z45" s="16">
        <f>'Table de mortalité F'!BC79</f>
        <v>0.11459617683916357</v>
      </c>
      <c r="AA45" s="16">
        <f>'Table de mortalité F'!BD79</f>
        <v>0.1136335689537146</v>
      </c>
      <c r="AB45" s="16">
        <f>'Table de mortalité F'!BE79</f>
        <v>0.1126790469745034</v>
      </c>
      <c r="AC45" s="16">
        <f>'Table de mortalité F'!BF79</f>
        <v>0.11173254297991758</v>
      </c>
      <c r="AD45" s="16">
        <f>'Table de mortalité F'!BG79</f>
        <v>0.11079398961888628</v>
      </c>
      <c r="AE45" s="16">
        <f>'Table de mortalité F'!BH79</f>
        <v>0.10986332010608764</v>
      </c>
      <c r="AF45" s="16">
        <f>'Table de mortalité F'!BI79</f>
        <v>0.10894046821719651</v>
      </c>
      <c r="AG45" s="16">
        <f>AF45*(1-'Table de mortalité F'!$AC79)</f>
        <v>0.10802536828417206</v>
      </c>
      <c r="AH45" s="16">
        <f>AG45*(1-'Table de mortalité F'!$AC79)</f>
        <v>0.10711795519058502</v>
      </c>
      <c r="AI45" s="16">
        <f>AH45*(1-'Table de mortalité F'!$AC79)</f>
        <v>0.10621816436698411</v>
      </c>
      <c r="AJ45" s="16">
        <f>AI45*(1-'Table de mortalité F'!$AC79)</f>
        <v>0.10532593178630145</v>
      </c>
      <c r="AK45" s="16">
        <f>AJ45*(1-'Table de mortalité F'!$AC79)</f>
        <v>0.10444119395929652</v>
      </c>
      <c r="AL45" s="16">
        <f>AK45*(1-'Table de mortalité F'!$AC79)</f>
        <v>0.10356388793003843</v>
      </c>
      <c r="AM45" s="16">
        <f>AL45*(1-'Table de mortalité F'!$AC79)</f>
        <v>0.10269395127142611</v>
      </c>
      <c r="AN45" s="16">
        <f>AM45*(1-'Table de mortalité F'!$AC79)</f>
        <v>0.10183132208074613</v>
      </c>
      <c r="AO45" s="16">
        <f>AN45*(1-'Table de mortalité F'!$AC79)</f>
        <v>0.10097593897526787</v>
      </c>
      <c r="AP45" s="16">
        <f>AO45*(1-'Table de mortalité F'!$AC79)</f>
        <v>0.10012774108787562</v>
      </c>
      <c r="AQ45" s="16">
        <f>AP45*(1-'Table de mortalité F'!$AC79)</f>
        <v>9.9286668062737463E-2</v>
      </c>
      <c r="AR45" s="16">
        <f>AQ45*(1-'Table de mortalité F'!$AC79)</f>
        <v>9.8452660051010471E-2</v>
      </c>
      <c r="AS45" s="16">
        <f>AR45*(1-'Table de mortalité F'!$AC79)</f>
        <v>9.7625657706581992E-2</v>
      </c>
      <c r="AT45" s="16">
        <f>AS45*(1-'Table de mortalité F'!$AC79)</f>
        <v>9.6805602181846709E-2</v>
      </c>
      <c r="AU45" s="16">
        <f>AT45*(1-'Table de mortalité F'!$AC79)</f>
        <v>9.5992435123519196E-2</v>
      </c>
      <c r="AV45" s="16">
        <f>AU45*(1-'Table de mortalité F'!$AC79)</f>
        <v>9.5186098668481642E-2</v>
      </c>
      <c r="AW45" s="16">
        <f>AV45*(1-'Table de mortalité F'!$AC79)</f>
        <v>9.4386535439666394E-2</v>
      </c>
      <c r="AX45" s="16">
        <f>AW45*(1-'Table de mortalité F'!$AC79)</f>
        <v>9.3593688541973197E-2</v>
      </c>
      <c r="AY45" s="16">
        <f>AX45*(1-'Table de mortalité F'!$AC79)</f>
        <v>9.2807501558220623E-2</v>
      </c>
      <c r="AZ45" s="16">
        <f>AY45*(1-'Table de mortalité F'!$AC79)</f>
        <v>9.2027918545131579E-2</v>
      </c>
      <c r="BA45" s="16">
        <f>AZ45*(1-'Table de mortalité F'!$AC79)</f>
        <v>9.1254884029352473E-2</v>
      </c>
      <c r="BB45" s="16">
        <f>BA45*(1-'Table de mortalité F'!$AC79)</f>
        <v>9.0488343003505917E-2</v>
      </c>
      <c r="BC45" s="16">
        <f>BB45*(1-'Table de mortalité F'!$AC79)</f>
        <v>8.9728240922276464E-2</v>
      </c>
      <c r="BD45" s="16">
        <f>BC45*(1-'Table de mortalité F'!$AC79)</f>
        <v>8.8974523698529345E-2</v>
      </c>
      <c r="BE45" s="16">
        <f>BD45*(1-'Table de mortalité F'!$AC79)</f>
        <v>8.8227137699461708E-2</v>
      </c>
      <c r="BF45" s="16">
        <f>BE45*(1-'Table de mortalité F'!$AC79)</f>
        <v>8.7486029742786228E-2</v>
      </c>
      <c r="BG45" s="16">
        <f>BF45*(1-'Table de mortalité F'!$AC79)</f>
        <v>8.6751147092946831E-2</v>
      </c>
      <c r="BH45" s="16">
        <f>BG45*(1-'Table de mortalité F'!$AC79)</f>
        <v>8.6022437457366083E-2</v>
      </c>
      <c r="BI45" s="16">
        <f>BH45*(1-'Table de mortalité F'!$AC79)</f>
        <v>8.5299848982724205E-2</v>
      </c>
      <c r="BJ45" s="16">
        <f>BI45*(1-'Table de mortalité F'!$AC79)</f>
        <v>8.4583330251269323E-2</v>
      </c>
      <c r="BK45" s="16">
        <f>BJ45*(1-'Table de mortalité F'!$AC79)</f>
        <v>8.3872830277158666E-2</v>
      </c>
      <c r="BL45" s="16">
        <f>BK45*(1-'Table de mortalité F'!$AC79)</f>
        <v>8.3168298502830543E-2</v>
      </c>
      <c r="BM45" s="16">
        <f>BL45*(1-'Table de mortalité F'!$AC79)</f>
        <v>8.246968479540677E-2</v>
      </c>
      <c r="BN45" s="16">
        <f>BM45*(1-'Table de mortalité F'!$AC79)</f>
        <v>8.1776939443125363E-2</v>
      </c>
      <c r="BO45" s="16">
        <f>BN45*(1-'Table de mortalité F'!$AC79)</f>
        <v>8.1090013151803114E-2</v>
      </c>
      <c r="BP45" s="16">
        <f>BO45*(1-'Table de mortalité F'!$AC79)</f>
        <v>8.0408857041327969E-2</v>
      </c>
      <c r="BQ45" s="16">
        <f>BP45*(1-'Table de mortalité F'!$AC79)</f>
        <v>7.9733422642180821E-2</v>
      </c>
      <c r="BR45" s="16">
        <f>BQ45*(1-'Table de mortalité F'!$AC79)</f>
        <v>7.9063661891986506E-2</v>
      </c>
      <c r="BS45" s="16">
        <f>BR45*(1-'Table de mortalité F'!$AC79)</f>
        <v>7.8399527132093819E-2</v>
      </c>
      <c r="BT45" s="16">
        <f>BS45*(1-'Table de mortalité F'!$AC79)</f>
        <v>7.7740971104184237E-2</v>
      </c>
      <c r="BU45" s="16">
        <f>BT45*(1-'Table de mortalité F'!$AC79)</f>
        <v>7.7087946946909097E-2</v>
      </c>
      <c r="BV45" s="16">
        <f>BU45*(1-'Table de mortalité F'!$AC79)</f>
        <v>7.644040819255507E-2</v>
      </c>
      <c r="BW45" s="16">
        <f>BV45*(1-'Table de mortalité F'!$AC79)</f>
        <v>7.579830876373761E-2</v>
      </c>
      <c r="BX45" s="16">
        <f>BW45*(1-'Table de mortalité F'!$AC79)</f>
        <v>7.5161602970122213E-2</v>
      </c>
      <c r="BY45" s="16">
        <f>BX45*(1-'Table de mortalité F'!$AC79)</f>
        <v>7.453024550517319E-2</v>
      </c>
      <c r="BZ45" s="16">
        <f>BY45*(1-'Table de mortalité F'!$AC79)</f>
        <v>7.3904191442929743E-2</v>
      </c>
      <c r="CA45" s="16">
        <f>BZ45*(1-'Table de mortalité F'!$AC79)</f>
        <v>7.3283396234809131E-2</v>
      </c>
      <c r="CB45" s="16">
        <f>CA45*(1-'Table de mortalité F'!$AC79)</f>
        <v>7.2667815706436739E-2</v>
      </c>
      <c r="CC45" s="16">
        <f>CB45*(1-'Table de mortalité F'!$AC79)</f>
        <v>7.2057406054502671E-2</v>
      </c>
      <c r="CD45" s="16">
        <f>CC45*(1-'Table de mortalité F'!$AC79)</f>
        <v>7.1452123843644855E-2</v>
      </c>
      <c r="CE45" s="16">
        <f>CD45*(1-'Table de mortalité F'!$AC79)</f>
        <v>7.085192600335824E-2</v>
      </c>
      <c r="CF45" s="16">
        <f>CE45*(1-'Table de mortalité F'!$AC79)</f>
        <v>7.0256769824930038E-2</v>
      </c>
      <c r="CG45" s="16">
        <f>CF45*(1-'Table de mortalité F'!$AC79)</f>
        <v>6.9666612958400626E-2</v>
      </c>
      <c r="CH45" s="16">
        <f>CG45*(1-'Table de mortalité F'!$AC79)</f>
        <v>6.9081413409550069E-2</v>
      </c>
      <c r="CI45" s="16">
        <f>CH45*(1-'Table de mortalité F'!$AC79)</f>
        <v>6.8501129536909844E-2</v>
      </c>
      <c r="CJ45" s="16">
        <f>CI45*(1-'Table de mortalité F'!$AC79)</f>
        <v>6.7925720048799806E-2</v>
      </c>
      <c r="CK45" s="16">
        <f>CJ45*(1-'Table de mortalité F'!$AC79)</f>
        <v>6.7355144000389888E-2</v>
      </c>
      <c r="CL45" s="16">
        <f>CK45*(1-'Table de mortalité F'!$AC79)</f>
        <v>6.6789360790786609E-2</v>
      </c>
      <c r="CM45" s="16">
        <f>CL45*(1-'Table de mortalité F'!$AC79)</f>
        <v>6.6228330160143997E-2</v>
      </c>
      <c r="CN45" s="16">
        <f>CM45*(1-'Table de mortalité F'!$AC79)</f>
        <v>6.5672012186798787E-2</v>
      </c>
      <c r="CO45" s="16">
        <f>CN45*(1-'Table de mortalité F'!$AC79)</f>
        <v>6.5120367284429673E-2</v>
      </c>
      <c r="CP45" s="16">
        <f>CO45*(1-'Table de mortalité F'!$AC79)</f>
        <v>6.457335619924047E-2</v>
      </c>
      <c r="CQ45" s="16">
        <f>CP45*(1-'Table de mortalité F'!$AC79)</f>
        <v>6.4030940007166859E-2</v>
      </c>
      <c r="CR45" s="16">
        <f>CQ45*(1-'Table de mortalité F'!$AC79)</f>
        <v>6.3493080111106659E-2</v>
      </c>
      <c r="CS45" s="16">
        <f>CR45*(1-'Table de mortalité F'!$AC79)</f>
        <v>6.2959738238173371E-2</v>
      </c>
      <c r="CT45" s="16">
        <f>CS45*(1-'Table de mortalité F'!$AC79)</f>
        <v>6.2430876436972718E-2</v>
      </c>
      <c r="CU45" s="16">
        <f>CT45*(1-'Table de mortalité F'!$AC79)</f>
        <v>6.1906457074902152E-2</v>
      </c>
      <c r="CV45" s="16">
        <f>CU45*(1-'Table de mortalité F'!$AC79)</f>
        <v>6.1386442835472975E-2</v>
      </c>
      <c r="CW45" s="16">
        <f>CV45*(1-'Table de mortalité F'!$AC79)</f>
        <v>6.0870796715655005E-2</v>
      </c>
      <c r="CX45" s="16">
        <f>CW45*(1-'Table de mortalité F'!$AC79)</f>
        <v>6.0359482023243503E-2</v>
      </c>
      <c r="CY45" s="16">
        <f>CX45*(1-'Table de mortalité F'!$AC79)</f>
        <v>5.9852462374248259E-2</v>
      </c>
      <c r="CZ45" s="16">
        <f>CY45*(1-'Table de mortalité F'!$AC79)</f>
        <v>5.9349701690304575E-2</v>
      </c>
      <c r="DA45" s="16">
        <f>CZ45*(1-'Table de mortalité F'!$AC79)</f>
        <v>5.8851164196106018E-2</v>
      </c>
      <c r="DB45" s="16">
        <f>DA45*(1-'Table de mortalité F'!$AC79)</f>
        <v>5.8356814416858728E-2</v>
      </c>
      <c r="DC45" s="16">
        <f>DB45*(1-'Table de mortalité F'!$AC79)</f>
        <v>5.7866617175757119E-2</v>
      </c>
      <c r="DD45" s="16">
        <f>DC45*(1-'Table de mortalité F'!$AC79)</f>
        <v>5.7380537591480762E-2</v>
      </c>
      <c r="DE45" s="16">
        <f>DD45*(1-'Table de mortalité F'!$AC79)</f>
        <v>5.6898541075712329E-2</v>
      </c>
      <c r="DF45" s="16">
        <f>DE45*(1-'Table de mortalité F'!$AC79)</f>
        <v>5.6420593330676345E-2</v>
      </c>
      <c r="DG45" s="16">
        <f>DF45*(1-'Table de mortalité F'!$AC79)</f>
        <v>5.5946660346698665E-2</v>
      </c>
      <c r="DH45" s="16">
        <f>DG45*(1-'Table de mortalité F'!$AC79)</f>
        <v>5.5476708399786398E-2</v>
      </c>
      <c r="DI45" s="16">
        <f>DH45*(1-'Table de mortalité F'!$AC79)</f>
        <v>5.5010704049228192E-2</v>
      </c>
      <c r="DJ45" s="16">
        <f>DI45*(1-'Table de mortalité F'!$AC79)</f>
        <v>5.4548614135214675E-2</v>
      </c>
      <c r="DK45" s="16">
        <f>DJ45*(1-'Table de mortalité F'!$AC79)</f>
        <v>5.4090405776478875E-2</v>
      </c>
    </row>
    <row r="46" spans="1:115" x14ac:dyDescent="0.2">
      <c r="A46" s="16"/>
      <c r="B46" s="16">
        <v>93</v>
      </c>
      <c r="C46" s="16"/>
      <c r="D46" s="16">
        <f>'Table de mortalité F'!AG80</f>
        <v>0.15572</v>
      </c>
      <c r="E46" s="16">
        <f>'Table de mortalité F'!AH80</f>
        <v>0.15438080799999998</v>
      </c>
      <c r="F46" s="16">
        <f>'Table de mortalité F'!AI80</f>
        <v>0.15311488537439999</v>
      </c>
      <c r="G46" s="16">
        <f>'Table de mortalité F'!AJ80</f>
        <v>0.15190527777994223</v>
      </c>
      <c r="H46" s="16">
        <f>'Table de mortalité F'!AK80</f>
        <v>0.15073560714103668</v>
      </c>
      <c r="I46" s="16">
        <f>'Table de mortalité F'!AL80</f>
        <v>0.14960509008747891</v>
      </c>
      <c r="J46" s="16">
        <f>'Table de mortalité F'!AM80</f>
        <v>0.14849801242083158</v>
      </c>
      <c r="K46" s="16">
        <f>'Table de mortalité F'!AN80</f>
        <v>0.14741397693015951</v>
      </c>
      <c r="L46" s="16">
        <f>'Table de mortalité F'!AO80</f>
        <v>0.14633785489856935</v>
      </c>
      <c r="M46" s="16">
        <f>'Table de mortalité F'!AP80</f>
        <v>0.14528422234329966</v>
      </c>
      <c r="N46" s="16">
        <f>'Table de mortalité F'!AQ80</f>
        <v>0.14423817594242791</v>
      </c>
      <c r="O46" s="16">
        <f>'Table de mortalité F'!AR80</f>
        <v>0.14318523725804819</v>
      </c>
      <c r="P46" s="16">
        <f>'Table de mortalité F'!AS80</f>
        <v>0.14213998502606445</v>
      </c>
      <c r="Q46" s="16">
        <f>'Table de mortalité F'!AT80</f>
        <v>0.14108814913687159</v>
      </c>
      <c r="R46" s="16">
        <f>'Table de mortalité F'!AU80</f>
        <v>0.14004409683325875</v>
      </c>
      <c r="S46" s="16">
        <f>'Table de mortalité F'!AV80</f>
        <v>0.13899376610700931</v>
      </c>
      <c r="T46" s="16">
        <f>'Table de mortalité F'!AW80</f>
        <v>0.13795131286120674</v>
      </c>
      <c r="U46" s="16">
        <f>'Table de mortalité F'!AX80</f>
        <v>0.13690288288346156</v>
      </c>
      <c r="V46" s="16">
        <f>'Table de mortalité F'!AY80</f>
        <v>0.13586242097354725</v>
      </c>
      <c r="W46" s="16">
        <f>'Table de mortalité F'!AZ80</f>
        <v>0.13482986657414828</v>
      </c>
      <c r="X46" s="16">
        <f>'Table de mortalité F'!BA80</f>
        <v>0.13380515958818473</v>
      </c>
      <c r="Y46" s="16">
        <f>'Table de mortalité F'!BB80</f>
        <v>0.13278824037531453</v>
      </c>
      <c r="Z46" s="16">
        <f>'Table de mortalité F'!BC80</f>
        <v>0.13177904974846213</v>
      </c>
      <c r="AA46" s="16">
        <f>'Table de mortalité F'!BD80</f>
        <v>0.13077752897037381</v>
      </c>
      <c r="AB46" s="16">
        <f>'Table de mortalité F'!BE80</f>
        <v>0.12978361975019898</v>
      </c>
      <c r="AC46" s="16">
        <f>'Table de mortalité F'!BF80</f>
        <v>0.12879726424009746</v>
      </c>
      <c r="AD46" s="16">
        <f>'Table de mortalité F'!BG80</f>
        <v>0.12781840503187272</v>
      </c>
      <c r="AE46" s="16">
        <f>'Table de mortalité F'!BH80</f>
        <v>0.12684698515363049</v>
      </c>
      <c r="AF46" s="16">
        <f>'Table de mortalité F'!BI80</f>
        <v>0.12588294806646289</v>
      </c>
      <c r="AG46" s="16">
        <f>AF46*(1-'Table de mortalité F'!$AC80)</f>
        <v>0.12492623766115776</v>
      </c>
      <c r="AH46" s="16">
        <f>AG46*(1-'Table de mortalité F'!$AC80)</f>
        <v>0.12397679825493296</v>
      </c>
      <c r="AI46" s="16">
        <f>AH46*(1-'Table de mortalité F'!$AC80)</f>
        <v>0.12303457458819547</v>
      </c>
      <c r="AJ46" s="16">
        <f>AI46*(1-'Table de mortalité F'!$AC80)</f>
        <v>0.12209951182132518</v>
      </c>
      <c r="AK46" s="16">
        <f>AJ46*(1-'Table de mortalité F'!$AC80)</f>
        <v>0.12117155553148311</v>
      </c>
      <c r="AL46" s="16">
        <f>AK46*(1-'Table de mortalité F'!$AC80)</f>
        <v>0.12025065170944382</v>
      </c>
      <c r="AM46" s="16">
        <f>AL46*(1-'Table de mortalité F'!$AC80)</f>
        <v>0.11933674675645205</v>
      </c>
      <c r="AN46" s="16">
        <f>AM46*(1-'Table de mortalité F'!$AC80)</f>
        <v>0.118429787481103</v>
      </c>
      <c r="AO46" s="16">
        <f>AN46*(1-'Table de mortalité F'!$AC80)</f>
        <v>0.11752972109624661</v>
      </c>
      <c r="AP46" s="16">
        <f>AO46*(1-'Table de mortalité F'!$AC80)</f>
        <v>0.11663649521591513</v>
      </c>
      <c r="AQ46" s="16">
        <f>AP46*(1-'Table de mortalité F'!$AC80)</f>
        <v>0.11575005785227417</v>
      </c>
      <c r="AR46" s="16">
        <f>AQ46*(1-'Table de mortalité F'!$AC80)</f>
        <v>0.11487035741259688</v>
      </c>
      <c r="AS46" s="16">
        <f>AR46*(1-'Table de mortalité F'!$AC80)</f>
        <v>0.11399734269626113</v>
      </c>
      <c r="AT46" s="16">
        <f>AS46*(1-'Table de mortalité F'!$AC80)</f>
        <v>0.11313096289176955</v>
      </c>
      <c r="AU46" s="16">
        <f>AT46*(1-'Table de mortalité F'!$AC80)</f>
        <v>0.11227116757379209</v>
      </c>
      <c r="AV46" s="16">
        <f>AU46*(1-'Table de mortalité F'!$AC80)</f>
        <v>0.11141790670023126</v>
      </c>
      <c r="AW46" s="16">
        <f>AV46*(1-'Table de mortalité F'!$AC80)</f>
        <v>0.1105711306093095</v>
      </c>
      <c r="AX46" s="16">
        <f>AW46*(1-'Table de mortalité F'!$AC80)</f>
        <v>0.10973079001667874</v>
      </c>
      <c r="AY46" s="16">
        <f>AX46*(1-'Table de mortalité F'!$AC80)</f>
        <v>0.10889683601255197</v>
      </c>
      <c r="AZ46" s="16">
        <f>AY46*(1-'Table de mortalité F'!$AC80)</f>
        <v>0.10806922005885657</v>
      </c>
      <c r="BA46" s="16">
        <f>AZ46*(1-'Table de mortalité F'!$AC80)</f>
        <v>0.10724789398640926</v>
      </c>
      <c r="BB46" s="16">
        <f>BA46*(1-'Table de mortalité F'!$AC80)</f>
        <v>0.10643280999211253</v>
      </c>
      <c r="BC46" s="16">
        <f>BB46*(1-'Table de mortalité F'!$AC80)</f>
        <v>0.10562392063617247</v>
      </c>
      <c r="BD46" s="16">
        <f>BC46*(1-'Table de mortalité F'!$AC80)</f>
        <v>0.10482117883933756</v>
      </c>
      <c r="BE46" s="16">
        <f>BD46*(1-'Table de mortalité F'!$AC80)</f>
        <v>0.10402453788015859</v>
      </c>
      <c r="BF46" s="16">
        <f>BE46*(1-'Table de mortalité F'!$AC80)</f>
        <v>0.10323395139226937</v>
      </c>
      <c r="BG46" s="16">
        <f>BF46*(1-'Table de mortalité F'!$AC80)</f>
        <v>0.10244937336168812</v>
      </c>
      <c r="BH46" s="16">
        <f>BG46*(1-'Table de mortalité F'!$AC80)</f>
        <v>0.10167075812413928</v>
      </c>
      <c r="BI46" s="16">
        <f>BH46*(1-'Table de mortalité F'!$AC80)</f>
        <v>0.10089806036239582</v>
      </c>
      <c r="BJ46" s="16">
        <f>BI46*(1-'Table de mortalité F'!$AC80)</f>
        <v>0.10013123510364161</v>
      </c>
      <c r="BK46" s="16">
        <f>BJ46*(1-'Table de mortalité F'!$AC80)</f>
        <v>9.9370237716853924E-2</v>
      </c>
      <c r="BL46" s="16">
        <f>BK46*(1-'Table de mortalité F'!$AC80)</f>
        <v>9.8615023910205823E-2</v>
      </c>
      <c r="BM46" s="16">
        <f>BL46*(1-'Table de mortalité F'!$AC80)</f>
        <v>9.7865549728488252E-2</v>
      </c>
      <c r="BN46" s="16">
        <f>BM46*(1-'Table de mortalité F'!$AC80)</f>
        <v>9.7121771550551739E-2</v>
      </c>
      <c r="BO46" s="16">
        <f>BN46*(1-'Table de mortalité F'!$AC80)</f>
        <v>9.6383646086767541E-2</v>
      </c>
      <c r="BP46" s="16">
        <f>BO46*(1-'Table de mortalité F'!$AC80)</f>
        <v>9.5651130376508103E-2</v>
      </c>
      <c r="BQ46" s="16">
        <f>BP46*(1-'Table de mortalité F'!$AC80)</f>
        <v>9.4924181785646641E-2</v>
      </c>
      <c r="BR46" s="16">
        <f>BQ46*(1-'Table de mortalité F'!$AC80)</f>
        <v>9.4202758004075723E-2</v>
      </c>
      <c r="BS46" s="16">
        <f>BR46*(1-'Table de mortalité F'!$AC80)</f>
        <v>9.3486817043244741E-2</v>
      </c>
      <c r="BT46" s="16">
        <f>BS46*(1-'Table de mortalité F'!$AC80)</f>
        <v>9.2776317233716071E-2</v>
      </c>
      <c r="BU46" s="16">
        <f>BT46*(1-'Table de mortalité F'!$AC80)</f>
        <v>9.2071217222739823E-2</v>
      </c>
      <c r="BV46" s="16">
        <f>BU46*(1-'Table de mortalité F'!$AC80)</f>
        <v>9.1371475971846999E-2</v>
      </c>
      <c r="BW46" s="16">
        <f>BV46*(1-'Table de mortalité F'!$AC80)</f>
        <v>9.067705275446096E-2</v>
      </c>
      <c r="BX46" s="16">
        <f>BW46*(1-'Table de mortalité F'!$AC80)</f>
        <v>8.9987907153527058E-2</v>
      </c>
      <c r="BY46" s="16">
        <f>BX46*(1-'Table de mortalité F'!$AC80)</f>
        <v>8.9303999059160241E-2</v>
      </c>
      <c r="BZ46" s="16">
        <f>BY46*(1-'Table de mortalité F'!$AC80)</f>
        <v>8.8625288666310614E-2</v>
      </c>
      <c r="CA46" s="16">
        <f>BZ46*(1-'Table de mortalité F'!$AC80)</f>
        <v>8.7951736472446654E-2</v>
      </c>
      <c r="CB46" s="16">
        <f>CA46*(1-'Table de mortalité F'!$AC80)</f>
        <v>8.7283303275256061E-2</v>
      </c>
      <c r="CC46" s="16">
        <f>CB46*(1-'Table de mortalité F'!$AC80)</f>
        <v>8.6619950170364113E-2</v>
      </c>
      <c r="CD46" s="16">
        <f>CC46*(1-'Table de mortalité F'!$AC80)</f>
        <v>8.5961638549069339E-2</v>
      </c>
      <c r="CE46" s="16">
        <f>CD46*(1-'Table de mortalité F'!$AC80)</f>
        <v>8.530833009609641E-2</v>
      </c>
      <c r="CF46" s="16">
        <f>CE46*(1-'Table de mortalité F'!$AC80)</f>
        <v>8.4659986787366068E-2</v>
      </c>
      <c r="CG46" s="16">
        <f>CF46*(1-'Table de mortalité F'!$AC80)</f>
        <v>8.4016570887782083E-2</v>
      </c>
      <c r="CH46" s="16">
        <f>CG46*(1-'Table de mortalité F'!$AC80)</f>
        <v>8.3378044949034932E-2</v>
      </c>
      <c r="CI46" s="16">
        <f>CH46*(1-'Table de mortalité F'!$AC80)</f>
        <v>8.2744371807422265E-2</v>
      </c>
      <c r="CJ46" s="16">
        <f>CI46*(1-'Table de mortalité F'!$AC80)</f>
        <v>8.2115514581685853E-2</v>
      </c>
      <c r="CK46" s="16">
        <f>CJ46*(1-'Table de mortalité F'!$AC80)</f>
        <v>8.1491436670865031E-2</v>
      </c>
      <c r="CL46" s="16">
        <f>CK46*(1-'Table de mortalité F'!$AC80)</f>
        <v>8.0872101752166456E-2</v>
      </c>
      <c r="CM46" s="16">
        <f>CL46*(1-'Table de mortalité F'!$AC80)</f>
        <v>8.025747377884998E-2</v>
      </c>
      <c r="CN46" s="16">
        <f>CM46*(1-'Table de mortalité F'!$AC80)</f>
        <v>7.9647516978130717E-2</v>
      </c>
      <c r="CO46" s="16">
        <f>CN46*(1-'Table de mortalité F'!$AC80)</f>
        <v>7.9042195849096913E-2</v>
      </c>
      <c r="CP46" s="16">
        <f>CO46*(1-'Table de mortalité F'!$AC80)</f>
        <v>7.8441475160643773E-2</v>
      </c>
      <c r="CQ46" s="16">
        <f>CP46*(1-'Table de mortalité F'!$AC80)</f>
        <v>7.784531994942287E-2</v>
      </c>
      <c r="CR46" s="16">
        <f>CQ46*(1-'Table de mortalité F'!$AC80)</f>
        <v>7.7253695517807253E-2</v>
      </c>
      <c r="CS46" s="16">
        <f>CR46*(1-'Table de mortalité F'!$AC80)</f>
        <v>7.6666567431871918E-2</v>
      </c>
      <c r="CT46" s="16">
        <f>CS46*(1-'Table de mortalité F'!$AC80)</f>
        <v>7.6083901519389693E-2</v>
      </c>
      <c r="CU46" s="16">
        <f>CT46*(1-'Table de mortalité F'!$AC80)</f>
        <v>7.5505663867842326E-2</v>
      </c>
      <c r="CV46" s="16">
        <f>CU46*(1-'Table de mortalité F'!$AC80)</f>
        <v>7.4931820822446718E-2</v>
      </c>
      <c r="CW46" s="16">
        <f>CV46*(1-'Table de mortalité F'!$AC80)</f>
        <v>7.4362338984196114E-2</v>
      </c>
      <c r="CX46" s="16">
        <f>CW46*(1-'Table de mortalité F'!$AC80)</f>
        <v>7.3797185207916213E-2</v>
      </c>
      <c r="CY46" s="16">
        <f>CX46*(1-'Table de mortalité F'!$AC80)</f>
        <v>7.3236326600336049E-2</v>
      </c>
      <c r="CZ46" s="16">
        <f>CY46*(1-'Table de mortalité F'!$AC80)</f>
        <v>7.2679730518173488E-2</v>
      </c>
      <c r="DA46" s="16">
        <f>CZ46*(1-'Table de mortalité F'!$AC80)</f>
        <v>7.2127364566235364E-2</v>
      </c>
      <c r="DB46" s="16">
        <f>DA46*(1-'Table de mortalité F'!$AC80)</f>
        <v>7.1579196595531969E-2</v>
      </c>
      <c r="DC46" s="16">
        <f>DB46*(1-'Table de mortalité F'!$AC80)</f>
        <v>7.1035194701405915E-2</v>
      </c>
      <c r="DD46" s="16">
        <f>DC46*(1-'Table de mortalité F'!$AC80)</f>
        <v>7.049532722167523E-2</v>
      </c>
      <c r="DE46" s="16">
        <f>DD46*(1-'Table de mortalité F'!$AC80)</f>
        <v>6.9959562734790495E-2</v>
      </c>
      <c r="DF46" s="16">
        <f>DE46*(1-'Table de mortalité F'!$AC80)</f>
        <v>6.9427870058006089E-2</v>
      </c>
      <c r="DG46" s="16">
        <f>DF46*(1-'Table de mortalité F'!$AC80)</f>
        <v>6.8900218245565234E-2</v>
      </c>
      <c r="DH46" s="16">
        <f>DG46*(1-'Table de mortalité F'!$AC80)</f>
        <v>6.8376576586898941E-2</v>
      </c>
      <c r="DI46" s="16">
        <f>DH46*(1-'Table de mortalité F'!$AC80)</f>
        <v>6.7856914604838503E-2</v>
      </c>
      <c r="DJ46" s="16">
        <f>DI46*(1-'Table de mortalité F'!$AC80)</f>
        <v>6.7341202053841726E-2</v>
      </c>
      <c r="DK46" s="16">
        <f>DJ46*(1-'Table de mortalité F'!$AC80)</f>
        <v>6.6829408918232525E-2</v>
      </c>
    </row>
    <row r="47" spans="1:115" x14ac:dyDescent="0.2">
      <c r="A47" s="16"/>
      <c r="B47" s="16">
        <v>94</v>
      </c>
      <c r="C47" s="16"/>
      <c r="D47" s="16">
        <f>'Table de mortalité F'!AG81</f>
        <v>0.17449999999999999</v>
      </c>
      <c r="E47" s="16">
        <f>'Table de mortalité F'!AH81</f>
        <v>0.17312144999999998</v>
      </c>
      <c r="F47" s="16">
        <f>'Table de mortalité F'!AI81</f>
        <v>0.17180572697999996</v>
      </c>
      <c r="G47" s="16">
        <f>'Table de mortalité F'!AJ81</f>
        <v>0.17055154517304597</v>
      </c>
      <c r="H47" s="16">
        <f>'Table de mortalité F'!AK81</f>
        <v>0.16934062920231735</v>
      </c>
      <c r="I47" s="16">
        <f>'Table de mortalité F'!AL81</f>
        <v>0.16817217886082136</v>
      </c>
      <c r="J47" s="16">
        <f>'Table de mortalité F'!AM81</f>
        <v>0.16702860804456776</v>
      </c>
      <c r="K47" s="16">
        <f>'Table de mortalité F'!AN81</f>
        <v>0.16590951637066914</v>
      </c>
      <c r="L47" s="16">
        <f>'Table de mortalité F'!AO81</f>
        <v>0.16481451356262272</v>
      </c>
      <c r="M47" s="16">
        <f>'Table de mortalité F'!AP81</f>
        <v>0.16372673777310939</v>
      </c>
      <c r="N47" s="16">
        <f>'Table de mortalité F'!AQ81</f>
        <v>0.16264614130380686</v>
      </c>
      <c r="O47" s="16">
        <f>'Table de mortalité F'!AR81</f>
        <v>0.16157267677120174</v>
      </c>
      <c r="P47" s="16">
        <f>'Table de mortalité F'!AS81</f>
        <v>0.16050629710451181</v>
      </c>
      <c r="Q47" s="16">
        <f>'Table de mortalité F'!AT81</f>
        <v>0.15944695554362201</v>
      </c>
      <c r="R47" s="16">
        <f>'Table de mortalité F'!AU81</f>
        <v>0.15837866094147973</v>
      </c>
      <c r="S47" s="16">
        <f>'Table de mortalité F'!AV81</f>
        <v>0.1573175239131718</v>
      </c>
      <c r="T47" s="16">
        <f>'Table de mortalité F'!AW81</f>
        <v>0.15626349650295354</v>
      </c>
      <c r="U47" s="16">
        <f>'Table de mortalité F'!AX81</f>
        <v>0.15520090472673345</v>
      </c>
      <c r="V47" s="16">
        <f>'Table de mortalité F'!AY81</f>
        <v>0.15414553857459165</v>
      </c>
      <c r="W47" s="16">
        <f>'Table de mortalité F'!AZ81</f>
        <v>0.15309734891228444</v>
      </c>
      <c r="X47" s="16">
        <f>'Table de mortalité F'!BA81</f>
        <v>0.1520562869396809</v>
      </c>
      <c r="Y47" s="16">
        <f>'Table de mortalité F'!BB81</f>
        <v>0.15102230418849108</v>
      </c>
      <c r="Z47" s="16">
        <f>'Table de mortalité F'!BC81</f>
        <v>0.14999535252000934</v>
      </c>
      <c r="AA47" s="16">
        <f>'Table de mortalité F'!BD81</f>
        <v>0.14897538412287328</v>
      </c>
      <c r="AB47" s="16">
        <f>'Table de mortalité F'!BE81</f>
        <v>0.14796235151083775</v>
      </c>
      <c r="AC47" s="16">
        <f>'Table de mortalité F'!BF81</f>
        <v>0.14695620752056404</v>
      </c>
      <c r="AD47" s="16">
        <f>'Table de mortalité F'!BG81</f>
        <v>0.14595690530942421</v>
      </c>
      <c r="AE47" s="16">
        <f>'Table de mortalité F'!BH81</f>
        <v>0.14496439835332012</v>
      </c>
      <c r="AF47" s="16">
        <f>'Table de mortalité F'!BI81</f>
        <v>0.14397864044451752</v>
      </c>
      <c r="AG47" s="16">
        <f>AF47*(1-'Table de mortalité F'!$AC81)</f>
        <v>0.14299958568949481</v>
      </c>
      <c r="AH47" s="16">
        <f>AG47*(1-'Table de mortalité F'!$AC81)</f>
        <v>0.14202718850680623</v>
      </c>
      <c r="AI47" s="16">
        <f>AH47*(1-'Table de mortalité F'!$AC81)</f>
        <v>0.14106140362495995</v>
      </c>
      <c r="AJ47" s="16">
        <f>AI47*(1-'Table de mortalité F'!$AC81)</f>
        <v>0.14010218608031022</v>
      </c>
      <c r="AK47" s="16">
        <f>AJ47*(1-'Table de mortalité F'!$AC81)</f>
        <v>0.13914949121496412</v>
      </c>
      <c r="AL47" s="16">
        <f>AK47*(1-'Table de mortalité F'!$AC81)</f>
        <v>0.13820327467470236</v>
      </c>
      <c r="AM47" s="16">
        <f>AL47*(1-'Table de mortalité F'!$AC81)</f>
        <v>0.13726349240691438</v>
      </c>
      <c r="AN47" s="16">
        <f>AM47*(1-'Table de mortalité F'!$AC81)</f>
        <v>0.13633010065854737</v>
      </c>
      <c r="AO47" s="16">
        <f>AN47*(1-'Table de mortalité F'!$AC81)</f>
        <v>0.13540305597406924</v>
      </c>
      <c r="AP47" s="16">
        <f>AO47*(1-'Table de mortalité F'!$AC81)</f>
        <v>0.13448231519344556</v>
      </c>
      <c r="AQ47" s="16">
        <f>AP47*(1-'Table de mortalité F'!$AC81)</f>
        <v>0.13356783545013012</v>
      </c>
      <c r="AR47" s="16">
        <f>AQ47*(1-'Table de mortalité F'!$AC81)</f>
        <v>0.13265957416906923</v>
      </c>
      <c r="AS47" s="16">
        <f>AR47*(1-'Table de mortalité F'!$AC81)</f>
        <v>0.13175748906471957</v>
      </c>
      <c r="AT47" s="16">
        <f>AS47*(1-'Table de mortalité F'!$AC81)</f>
        <v>0.13086153813907947</v>
      </c>
      <c r="AU47" s="16">
        <f>AT47*(1-'Table de mortalité F'!$AC81)</f>
        <v>0.12997167967973372</v>
      </c>
      <c r="AV47" s="16">
        <f>AU47*(1-'Table de mortalité F'!$AC81)</f>
        <v>0.12908787225791152</v>
      </c>
      <c r="AW47" s="16">
        <f>AV47*(1-'Table de mortalité F'!$AC81)</f>
        <v>0.12821007472655771</v>
      </c>
      <c r="AX47" s="16">
        <f>AW47*(1-'Table de mortalité F'!$AC81)</f>
        <v>0.12733824621841711</v>
      </c>
      <c r="AY47" s="16">
        <f>AX47*(1-'Table de mortalité F'!$AC81)</f>
        <v>0.12647234614413186</v>
      </c>
      <c r="AZ47" s="16">
        <f>AY47*(1-'Table de mortalité F'!$AC81)</f>
        <v>0.12561233419035175</v>
      </c>
      <c r="BA47" s="16">
        <f>AZ47*(1-'Table de mortalité F'!$AC81)</f>
        <v>0.12475817031785735</v>
      </c>
      <c r="BB47" s="16">
        <f>BA47*(1-'Table de mortalité F'!$AC81)</f>
        <v>0.12390981475969592</v>
      </c>
      <c r="BC47" s="16">
        <f>BB47*(1-'Table de mortalité F'!$AC81)</f>
        <v>0.12306722801932998</v>
      </c>
      <c r="BD47" s="16">
        <f>BC47*(1-'Table de mortalité F'!$AC81)</f>
        <v>0.12223037086879854</v>
      </c>
      <c r="BE47" s="16">
        <f>BD47*(1-'Table de mortalité F'!$AC81)</f>
        <v>0.12139920434689071</v>
      </c>
      <c r="BF47" s="16">
        <f>BE47*(1-'Table de mortalité F'!$AC81)</f>
        <v>0.12057368975733185</v>
      </c>
      <c r="BG47" s="16">
        <f>BF47*(1-'Table de mortalité F'!$AC81)</f>
        <v>0.11975378866698198</v>
      </c>
      <c r="BH47" s="16">
        <f>BG47*(1-'Table de mortalité F'!$AC81)</f>
        <v>0.1189394629040465</v>
      </c>
      <c r="BI47" s="16">
        <f>BH47*(1-'Table de mortalité F'!$AC81)</f>
        <v>0.11813067455629898</v>
      </c>
      <c r="BJ47" s="16">
        <f>BI47*(1-'Table de mortalité F'!$AC81)</f>
        <v>0.11732738596931615</v>
      </c>
      <c r="BK47" s="16">
        <f>BJ47*(1-'Table de mortalité F'!$AC81)</f>
        <v>0.1165295597447248</v>
      </c>
      <c r="BL47" s="16">
        <f>BK47*(1-'Table de mortalité F'!$AC81)</f>
        <v>0.11573715873846067</v>
      </c>
      <c r="BM47" s="16">
        <f>BL47*(1-'Table de mortalité F'!$AC81)</f>
        <v>0.11495014605903914</v>
      </c>
      <c r="BN47" s="16">
        <f>BM47*(1-'Table de mortalité F'!$AC81)</f>
        <v>0.11416848506583767</v>
      </c>
      <c r="BO47" s="16">
        <f>BN47*(1-'Table de mortalité F'!$AC81)</f>
        <v>0.11339213936738997</v>
      </c>
      <c r="BP47" s="16">
        <f>BO47*(1-'Table de mortalité F'!$AC81)</f>
        <v>0.11262107281969172</v>
      </c>
      <c r="BQ47" s="16">
        <f>BP47*(1-'Table de mortalité F'!$AC81)</f>
        <v>0.11185524952451781</v>
      </c>
      <c r="BR47" s="16">
        <f>BQ47*(1-'Table de mortalité F'!$AC81)</f>
        <v>0.11109463382775109</v>
      </c>
      <c r="BS47" s="16">
        <f>BR47*(1-'Table de mortalité F'!$AC81)</f>
        <v>0.11033919031772238</v>
      </c>
      <c r="BT47" s="16">
        <f>BS47*(1-'Table de mortalité F'!$AC81)</f>
        <v>0.10958888382356187</v>
      </c>
      <c r="BU47" s="16">
        <f>BT47*(1-'Table de mortalité F'!$AC81)</f>
        <v>0.10884367941356164</v>
      </c>
      <c r="BV47" s="16">
        <f>BU47*(1-'Table de mortalité F'!$AC81)</f>
        <v>0.10810354239354943</v>
      </c>
      <c r="BW47" s="16">
        <f>BV47*(1-'Table de mortalité F'!$AC81)</f>
        <v>0.10736843830527329</v>
      </c>
      <c r="BX47" s="16">
        <f>BW47*(1-'Table de mortalité F'!$AC81)</f>
        <v>0.10663833292479742</v>
      </c>
      <c r="BY47" s="16">
        <f>BX47*(1-'Table de mortalité F'!$AC81)</f>
        <v>0.1059131922609088</v>
      </c>
      <c r="BZ47" s="16">
        <f>BY47*(1-'Table de mortalité F'!$AC81)</f>
        <v>0.10519298255353461</v>
      </c>
      <c r="CA47" s="16">
        <f>BZ47*(1-'Table de mortalité F'!$AC81)</f>
        <v>0.10447767027217057</v>
      </c>
      <c r="CB47" s="16">
        <f>CA47*(1-'Table de mortalité F'!$AC81)</f>
        <v>0.10376722211431981</v>
      </c>
      <c r="CC47" s="16">
        <f>CB47*(1-'Table de mortalité F'!$AC81)</f>
        <v>0.10306160500394243</v>
      </c>
      <c r="CD47" s="16">
        <f>CC47*(1-'Table de mortalité F'!$AC81)</f>
        <v>0.10236078608991563</v>
      </c>
      <c r="CE47" s="16">
        <f>CD47*(1-'Table de mortalité F'!$AC81)</f>
        <v>0.1016647327445042</v>
      </c>
      <c r="CF47" s="16">
        <f>CE47*(1-'Table de mortalité F'!$AC81)</f>
        <v>0.10097341256184157</v>
      </c>
      <c r="CG47" s="16">
        <f>CF47*(1-'Table de mortalité F'!$AC81)</f>
        <v>0.10028679335642104</v>
      </c>
      <c r="CH47" s="16">
        <f>CG47*(1-'Table de mortalité F'!$AC81)</f>
        <v>9.9604843161597373E-2</v>
      </c>
      <c r="CI47" s="16">
        <f>CH47*(1-'Table de mortalité F'!$AC81)</f>
        <v>9.8927530228098512E-2</v>
      </c>
      <c r="CJ47" s="16">
        <f>CI47*(1-'Table de mortalité F'!$AC81)</f>
        <v>9.8254823022547441E-2</v>
      </c>
      <c r="CK47" s="16">
        <f>CJ47*(1-'Table de mortalité F'!$AC81)</f>
        <v>9.7586690225994116E-2</v>
      </c>
      <c r="CL47" s="16">
        <f>CK47*(1-'Table de mortalité F'!$AC81)</f>
        <v>9.6923100732457357E-2</v>
      </c>
      <c r="CM47" s="16">
        <f>CL47*(1-'Table de mortalité F'!$AC81)</f>
        <v>9.6264023647476646E-2</v>
      </c>
      <c r="CN47" s="16">
        <f>CM47*(1-'Table de mortalité F'!$AC81)</f>
        <v>9.5609428286673806E-2</v>
      </c>
      <c r="CO47" s="16">
        <f>CN47*(1-'Table de mortalité F'!$AC81)</f>
        <v>9.4959284174324421E-2</v>
      </c>
      <c r="CP47" s="16">
        <f>CO47*(1-'Table de mortalité F'!$AC81)</f>
        <v>9.4313561041939012E-2</v>
      </c>
      <c r="CQ47" s="16">
        <f>CP47*(1-'Table de mortalité F'!$AC81)</f>
        <v>9.3672228826853818E-2</v>
      </c>
      <c r="CR47" s="16">
        <f>CQ47*(1-'Table de mortalité F'!$AC81)</f>
        <v>9.3035257670831206E-2</v>
      </c>
      <c r="CS47" s="16">
        <f>CR47*(1-'Table de mortalité F'!$AC81)</f>
        <v>9.240261791866955E-2</v>
      </c>
      <c r="CT47" s="16">
        <f>CS47*(1-'Table de mortalité F'!$AC81)</f>
        <v>9.1774280116822593E-2</v>
      </c>
      <c r="CU47" s="16">
        <f>CT47*(1-'Table de mortalité F'!$AC81)</f>
        <v>9.1150215012028191E-2</v>
      </c>
      <c r="CV47" s="16">
        <f>CU47*(1-'Table de mortalité F'!$AC81)</f>
        <v>9.0530393549946395E-2</v>
      </c>
      <c r="CW47" s="16">
        <f>CV47*(1-'Table de mortalité F'!$AC81)</f>
        <v>8.991478687380676E-2</v>
      </c>
      <c r="CX47" s="16">
        <f>CW47*(1-'Table de mortalité F'!$AC81)</f>
        <v>8.9303366323064876E-2</v>
      </c>
      <c r="CY47" s="16">
        <f>CX47*(1-'Table de mortalité F'!$AC81)</f>
        <v>8.8696103432068032E-2</v>
      </c>
      <c r="CZ47" s="16">
        <f>CY47*(1-'Table de mortalité F'!$AC81)</f>
        <v>8.8092969928729961E-2</v>
      </c>
      <c r="DA47" s="16">
        <f>CZ47*(1-'Table de mortalité F'!$AC81)</f>
        <v>8.7493937733214594E-2</v>
      </c>
      <c r="DB47" s="16">
        <f>DA47*(1-'Table de mortalité F'!$AC81)</f>
        <v>8.6898978956628736E-2</v>
      </c>
      <c r="DC47" s="16">
        <f>DB47*(1-'Table de mortalité F'!$AC81)</f>
        <v>8.630806589972366E-2</v>
      </c>
      <c r="DD47" s="16">
        <f>DC47*(1-'Table de mortalité F'!$AC81)</f>
        <v>8.5721171051605538E-2</v>
      </c>
      <c r="DE47" s="16">
        <f>DD47*(1-'Table de mortalité F'!$AC81)</f>
        <v>8.5138267088454622E-2</v>
      </c>
      <c r="DF47" s="16">
        <f>DE47*(1-'Table de mortalité F'!$AC81)</f>
        <v>8.4559326872253135E-2</v>
      </c>
      <c r="DG47" s="16">
        <f>DF47*(1-'Table de mortalité F'!$AC81)</f>
        <v>8.3984323449521808E-2</v>
      </c>
      <c r="DH47" s="16">
        <f>DG47*(1-'Table de mortalité F'!$AC81)</f>
        <v>8.3413230050065054E-2</v>
      </c>
      <c r="DI47" s="16">
        <f>DH47*(1-'Table de mortalité F'!$AC81)</f>
        <v>8.2846020085724614E-2</v>
      </c>
      <c r="DJ47" s="16">
        <f>DI47*(1-'Table de mortalité F'!$AC81)</f>
        <v>8.2282667149141689E-2</v>
      </c>
      <c r="DK47" s="16">
        <f>DJ47*(1-'Table de mortalité F'!$AC81)</f>
        <v>8.1723145012527518E-2</v>
      </c>
    </row>
    <row r="48" spans="1:115" x14ac:dyDescent="0.2">
      <c r="A48" s="16"/>
      <c r="B48" s="16">
        <v>95</v>
      </c>
      <c r="C48" s="16"/>
      <c r="D48" s="16">
        <f>'Table de mortalité F'!AG82</f>
        <v>0.19527</v>
      </c>
      <c r="E48" s="16">
        <f>'Table de mortalité F'!AH82</f>
        <v>0.19384452900000002</v>
      </c>
      <c r="F48" s="16">
        <f>'Table de mortalité F'!AI82</f>
        <v>0.19246823284410003</v>
      </c>
      <c r="G48" s="16">
        <f>'Table de mortalité F'!AJ82</f>
        <v>0.19115944886076014</v>
      </c>
      <c r="H48" s="16">
        <f>'Table de mortalité F'!AK82</f>
        <v>0.18989779649827912</v>
      </c>
      <c r="I48" s="16">
        <f>'Table de mortalité F'!AL82</f>
        <v>0.18866346082104032</v>
      </c>
      <c r="J48" s="16">
        <f>'Table de mortalité F'!AM82</f>
        <v>0.18747488101786777</v>
      </c>
      <c r="K48" s="16">
        <f>'Table de mortalité F'!AN82</f>
        <v>0.18631253675555701</v>
      </c>
      <c r="L48" s="16">
        <f>'Table de mortalité F'!AO82</f>
        <v>0.1851760302813481</v>
      </c>
      <c r="M48" s="16">
        <f>'Table de mortalité F'!AP82</f>
        <v>0.18404645649663187</v>
      </c>
      <c r="N48" s="16">
        <f>'Table de mortalité F'!AQ82</f>
        <v>0.18294217775765209</v>
      </c>
      <c r="O48" s="16">
        <f>'Table de mortalité F'!AR82</f>
        <v>0.18184452469110618</v>
      </c>
      <c r="P48" s="16">
        <f>'Table de mortalité F'!AS82</f>
        <v>0.18075345754295954</v>
      </c>
      <c r="Q48" s="16">
        <f>'Table de mortalité F'!AT82</f>
        <v>0.17966893679770179</v>
      </c>
      <c r="R48" s="16">
        <f>'Table de mortalité F'!AU82</f>
        <v>0.17859092317691558</v>
      </c>
      <c r="S48" s="16">
        <f>'Table de mortalité F'!AV82</f>
        <v>0.17751937763785408</v>
      </c>
      <c r="T48" s="16">
        <f>'Table de mortalité F'!AW82</f>
        <v>0.17645426137202697</v>
      </c>
      <c r="U48" s="16">
        <f>'Table de mortalité F'!AX82</f>
        <v>0.1753955358037948</v>
      </c>
      <c r="V48" s="16">
        <f>'Table de mortalité F'!AY82</f>
        <v>0.17434316258897203</v>
      </c>
      <c r="W48" s="16">
        <f>'Table de mortalité F'!AZ82</f>
        <v>0.1732971036134382</v>
      </c>
      <c r="X48" s="16">
        <f>'Table de mortalité F'!BA82</f>
        <v>0.17225732099175756</v>
      </c>
      <c r="Y48" s="16">
        <f>'Table de mortalité F'!BB82</f>
        <v>0.17122377706580702</v>
      </c>
      <c r="Z48" s="16">
        <f>'Table de mortalité F'!BC82</f>
        <v>0.17019643440341217</v>
      </c>
      <c r="AA48" s="16">
        <f>'Table de mortalité F'!BD82</f>
        <v>0.16917525579699169</v>
      </c>
      <c r="AB48" s="16">
        <f>'Table de mortalité F'!BE82</f>
        <v>0.16816020426220973</v>
      </c>
      <c r="AC48" s="16">
        <f>'Table de mortalité F'!BF82</f>
        <v>0.16715124303663648</v>
      </c>
      <c r="AD48" s="16">
        <f>'Table de mortalité F'!BG82</f>
        <v>0.16614833557841666</v>
      </c>
      <c r="AE48" s="16">
        <f>'Table de mortalité F'!BH82</f>
        <v>0.16515144556494615</v>
      </c>
      <c r="AF48" s="16">
        <f>'Table de mortalité F'!BI82</f>
        <v>0.16416053689155646</v>
      </c>
      <c r="AG48" s="16">
        <f>AF48*(1-'Table de mortalité F'!$AC82)</f>
        <v>0.16317557367020713</v>
      </c>
      <c r="AH48" s="16">
        <f>AG48*(1-'Table de mortalité F'!$AC82)</f>
        <v>0.1621965202281859</v>
      </c>
      <c r="AI48" s="16">
        <f>AH48*(1-'Table de mortalité F'!$AC82)</f>
        <v>0.16122334110681677</v>
      </c>
      <c r="AJ48" s="16">
        <f>AI48*(1-'Table de mortalité F'!$AC82)</f>
        <v>0.16025600106017587</v>
      </c>
      <c r="AK48" s="16">
        <f>AJ48*(1-'Table de mortalité F'!$AC82)</f>
        <v>0.15929446505381481</v>
      </c>
      <c r="AL48" s="16">
        <f>AK48*(1-'Table de mortalité F'!$AC82)</f>
        <v>0.15833869826349192</v>
      </c>
      <c r="AM48" s="16">
        <f>AL48*(1-'Table de mortalité F'!$AC82)</f>
        <v>0.15738866607391097</v>
      </c>
      <c r="AN48" s="16">
        <f>AM48*(1-'Table de mortalité F'!$AC82)</f>
        <v>0.1564443340774675</v>
      </c>
      <c r="AO48" s="16">
        <f>AN48*(1-'Table de mortalité F'!$AC82)</f>
        <v>0.1555056680730027</v>
      </c>
      <c r="AP48" s="16">
        <f>AO48*(1-'Table de mortalité F'!$AC82)</f>
        <v>0.15457263406456467</v>
      </c>
      <c r="AQ48" s="16">
        <f>AP48*(1-'Table de mortalité F'!$AC82)</f>
        <v>0.15364519826017728</v>
      </c>
      <c r="AR48" s="16">
        <f>AQ48*(1-'Table de mortalité F'!$AC82)</f>
        <v>0.15272332707061623</v>
      </c>
      <c r="AS48" s="16">
        <f>AR48*(1-'Table de mortalité F'!$AC82)</f>
        <v>0.15180698710819254</v>
      </c>
      <c r="AT48" s="16">
        <f>AS48*(1-'Table de mortalité F'!$AC82)</f>
        <v>0.1508961451855434</v>
      </c>
      <c r="AU48" s="16">
        <f>AT48*(1-'Table de mortalité F'!$AC82)</f>
        <v>0.14999076831443015</v>
      </c>
      <c r="AV48" s="16">
        <f>AU48*(1-'Table de mortalité F'!$AC82)</f>
        <v>0.14909082370454357</v>
      </c>
      <c r="AW48" s="16">
        <f>AV48*(1-'Table de mortalité F'!$AC82)</f>
        <v>0.14819627876231631</v>
      </c>
      <c r="AX48" s="16">
        <f>AW48*(1-'Table de mortalité F'!$AC82)</f>
        <v>0.1473071010897424</v>
      </c>
      <c r="AY48" s="16">
        <f>AX48*(1-'Table de mortalité F'!$AC82)</f>
        <v>0.14642325848320395</v>
      </c>
      <c r="AZ48" s="16">
        <f>AY48*(1-'Table de mortalité F'!$AC82)</f>
        <v>0.14554471893230472</v>
      </c>
      <c r="BA48" s="16">
        <f>AZ48*(1-'Table de mortalité F'!$AC82)</f>
        <v>0.1446714506187109</v>
      </c>
      <c r="BB48" s="16">
        <f>BA48*(1-'Table de mortalité F'!$AC82)</f>
        <v>0.14380342191499862</v>
      </c>
      <c r="BC48" s="16">
        <f>BB48*(1-'Table de mortalité F'!$AC82)</f>
        <v>0.14294060138350861</v>
      </c>
      <c r="BD48" s="16">
        <f>BC48*(1-'Table de mortalité F'!$AC82)</f>
        <v>0.14208295777520757</v>
      </c>
      <c r="BE48" s="16">
        <f>BD48*(1-'Table de mortalité F'!$AC82)</f>
        <v>0.14123046002855633</v>
      </c>
      <c r="BF48" s="16">
        <f>BE48*(1-'Table de mortalité F'!$AC82)</f>
        <v>0.14038307726838498</v>
      </c>
      <c r="BG48" s="16">
        <f>BF48*(1-'Table de mortalité F'!$AC82)</f>
        <v>0.13954077880477467</v>
      </c>
      <c r="BH48" s="16">
        <f>BG48*(1-'Table de mortalité F'!$AC82)</f>
        <v>0.13870353413194603</v>
      </c>
      <c r="BI48" s="16">
        <f>BH48*(1-'Table de mortalité F'!$AC82)</f>
        <v>0.13787131292715435</v>
      </c>
      <c r="BJ48" s="16">
        <f>BI48*(1-'Table de mortalité F'!$AC82)</f>
        <v>0.13704408504959142</v>
      </c>
      <c r="BK48" s="16">
        <f>BJ48*(1-'Table de mortalité F'!$AC82)</f>
        <v>0.13622182053929388</v>
      </c>
      <c r="BL48" s="16">
        <f>BK48*(1-'Table de mortalité F'!$AC82)</f>
        <v>0.13540448961605811</v>
      </c>
      <c r="BM48" s="16">
        <f>BL48*(1-'Table de mortalité F'!$AC82)</f>
        <v>0.13459206267836177</v>
      </c>
      <c r="BN48" s="16">
        <f>BM48*(1-'Table de mortalité F'!$AC82)</f>
        <v>0.1337845103022916</v>
      </c>
      <c r="BO48" s="16">
        <f>BN48*(1-'Table de mortalité F'!$AC82)</f>
        <v>0.13298180324047784</v>
      </c>
      <c r="BP48" s="16">
        <f>BO48*(1-'Table de mortalité F'!$AC82)</f>
        <v>0.13218391242103497</v>
      </c>
      <c r="BQ48" s="16">
        <f>BP48*(1-'Table de mortalité F'!$AC82)</f>
        <v>0.13139080894650876</v>
      </c>
      <c r="BR48" s="16">
        <f>BQ48*(1-'Table de mortalité F'!$AC82)</f>
        <v>0.13060246409282972</v>
      </c>
      <c r="BS48" s="16">
        <f>BR48*(1-'Table de mortalité F'!$AC82)</f>
        <v>0.12981884930827273</v>
      </c>
      <c r="BT48" s="16">
        <f>BS48*(1-'Table de mortalité F'!$AC82)</f>
        <v>0.1290399362124231</v>
      </c>
      <c r="BU48" s="16">
        <f>BT48*(1-'Table de mortalité F'!$AC82)</f>
        <v>0.12826569659514855</v>
      </c>
      <c r="BV48" s="16">
        <f>BU48*(1-'Table de mortalité F'!$AC82)</f>
        <v>0.12749610241557766</v>
      </c>
      <c r="BW48" s="16">
        <f>BV48*(1-'Table de mortalité F'!$AC82)</f>
        <v>0.1267311258010842</v>
      </c>
      <c r="BX48" s="16">
        <f>BW48*(1-'Table de mortalité F'!$AC82)</f>
        <v>0.1259707390462777</v>
      </c>
      <c r="BY48" s="16">
        <f>BX48*(1-'Table de mortalité F'!$AC82)</f>
        <v>0.12521491461200004</v>
      </c>
      <c r="BZ48" s="16">
        <f>BY48*(1-'Table de mortalité F'!$AC82)</f>
        <v>0.12446362512432804</v>
      </c>
      <c r="CA48" s="16">
        <f>BZ48*(1-'Table de mortalité F'!$AC82)</f>
        <v>0.12371684337358207</v>
      </c>
      <c r="CB48" s="16">
        <f>CA48*(1-'Table de mortalité F'!$AC82)</f>
        <v>0.12297454231334058</v>
      </c>
      <c r="CC48" s="16">
        <f>CB48*(1-'Table de mortalité F'!$AC82)</f>
        <v>0.12223669505946054</v>
      </c>
      <c r="CD48" s="16">
        <f>CC48*(1-'Table de mortalité F'!$AC82)</f>
        <v>0.12150327488910377</v>
      </c>
      <c r="CE48" s="16">
        <f>CD48*(1-'Table de mortalité F'!$AC82)</f>
        <v>0.12077425523976915</v>
      </c>
      <c r="CF48" s="16">
        <f>CE48*(1-'Table de mortalité F'!$AC82)</f>
        <v>0.12004960970833053</v>
      </c>
      <c r="CG48" s="16">
        <f>CF48*(1-'Table de mortalité F'!$AC82)</f>
        <v>0.11932931205008056</v>
      </c>
      <c r="CH48" s="16">
        <f>CG48*(1-'Table de mortalité F'!$AC82)</f>
        <v>0.11861333617778007</v>
      </c>
      <c r="CI48" s="16">
        <f>CH48*(1-'Table de mortalité F'!$AC82)</f>
        <v>0.11790165616071338</v>
      </c>
      <c r="CJ48" s="16">
        <f>CI48*(1-'Table de mortalité F'!$AC82)</f>
        <v>0.1171942462237491</v>
      </c>
      <c r="CK48" s="16">
        <f>CJ48*(1-'Table de mortalité F'!$AC82)</f>
        <v>0.11649108074640661</v>
      </c>
      <c r="CL48" s="16">
        <f>CK48*(1-'Table de mortalité F'!$AC82)</f>
        <v>0.11579213426192818</v>
      </c>
      <c r="CM48" s="16">
        <f>CL48*(1-'Table de mortalité F'!$AC82)</f>
        <v>0.1150973814563566</v>
      </c>
      <c r="CN48" s="16">
        <f>CM48*(1-'Table de mortalité F'!$AC82)</f>
        <v>0.11440679716761847</v>
      </c>
      <c r="CO48" s="16">
        <f>CN48*(1-'Table de mortalité F'!$AC82)</f>
        <v>0.11372035638461275</v>
      </c>
      <c r="CP48" s="16">
        <f>CO48*(1-'Table de mortalité F'!$AC82)</f>
        <v>0.11303803424630507</v>
      </c>
      <c r="CQ48" s="16">
        <f>CP48*(1-'Table de mortalité F'!$AC82)</f>
        <v>0.11235980604082724</v>
      </c>
      <c r="CR48" s="16">
        <f>CQ48*(1-'Table de mortalité F'!$AC82)</f>
        <v>0.11168564720458227</v>
      </c>
      <c r="CS48" s="16">
        <f>CR48*(1-'Table de mortalité F'!$AC82)</f>
        <v>0.11101553332135478</v>
      </c>
      <c r="CT48" s="16">
        <f>CS48*(1-'Table de mortalité F'!$AC82)</f>
        <v>0.11034944012142664</v>
      </c>
      <c r="CU48" s="16">
        <f>CT48*(1-'Table de mortalité F'!$AC82)</f>
        <v>0.10968734348069809</v>
      </c>
      <c r="CV48" s="16">
        <f>CU48*(1-'Table de mortalité F'!$AC82)</f>
        <v>0.1090292194198139</v>
      </c>
      <c r="CW48" s="16">
        <f>CV48*(1-'Table de mortalité F'!$AC82)</f>
        <v>0.10837504410329502</v>
      </c>
      <c r="CX48" s="16">
        <f>CW48*(1-'Table de mortalité F'!$AC82)</f>
        <v>0.10772479383867524</v>
      </c>
      <c r="CY48" s="16">
        <f>CX48*(1-'Table de mortalité F'!$AC82)</f>
        <v>0.10707844507564319</v>
      </c>
      <c r="CZ48" s="16">
        <f>CY48*(1-'Table de mortalité F'!$AC82)</f>
        <v>0.10643597440518933</v>
      </c>
      <c r="DA48" s="16">
        <f>CZ48*(1-'Table de mortalité F'!$AC82)</f>
        <v>0.10579735855875819</v>
      </c>
      <c r="DB48" s="16">
        <f>DA48*(1-'Table de mortalité F'!$AC82)</f>
        <v>0.10516257440740563</v>
      </c>
      <c r="DC48" s="16">
        <f>DB48*(1-'Table de mortalité F'!$AC82)</f>
        <v>0.1045315989609612</v>
      </c>
      <c r="DD48" s="16">
        <f>DC48*(1-'Table de mortalité F'!$AC82)</f>
        <v>0.10390440936719543</v>
      </c>
      <c r="DE48" s="16">
        <f>DD48*(1-'Table de mortalité F'!$AC82)</f>
        <v>0.10328098291099226</v>
      </c>
      <c r="DF48" s="16">
        <f>DE48*(1-'Table de mortalité F'!$AC82)</f>
        <v>0.1026612970135263</v>
      </c>
      <c r="DG48" s="16">
        <f>DF48*(1-'Table de mortalité F'!$AC82)</f>
        <v>0.10204532923144514</v>
      </c>
      <c r="DH48" s="16">
        <f>DG48*(1-'Table de mortalité F'!$AC82)</f>
        <v>0.10143305725605647</v>
      </c>
      <c r="DI48" s="16">
        <f>DH48*(1-'Table de mortalité F'!$AC82)</f>
        <v>0.10082445891252013</v>
      </c>
      <c r="DJ48" s="16">
        <f>DI48*(1-'Table de mortalité F'!$AC82)</f>
        <v>0.10021951215904501</v>
      </c>
      <c r="DK48" s="16">
        <f>DJ48*(1-'Table de mortalité F'!$AC82)</f>
        <v>9.9618195086090738E-2</v>
      </c>
    </row>
    <row r="49" spans="1:115" x14ac:dyDescent="0.2">
      <c r="A49" s="16"/>
      <c r="B49" s="16">
        <v>96</v>
      </c>
      <c r="C49" s="16"/>
      <c r="D49" s="16">
        <f>'Table de mortalité F'!AG83</f>
        <v>0.21826000000000001</v>
      </c>
      <c r="E49" s="16">
        <f>'Table de mortalité F'!AH83</f>
        <v>0.21681948400000001</v>
      </c>
      <c r="F49" s="16">
        <f>'Table de mortalité F'!AI83</f>
        <v>0.21543183930240001</v>
      </c>
      <c r="G49" s="16">
        <f>'Table de mortalité F'!AJ83</f>
        <v>0.21411770508265537</v>
      </c>
      <c r="H49" s="16">
        <f>'Table de mortalité F'!AK83</f>
        <v>0.21285441062266772</v>
      </c>
      <c r="I49" s="16">
        <f>'Table de mortalité F'!AL83</f>
        <v>0.21161985504105624</v>
      </c>
      <c r="J49" s="16">
        <f>'Table de mortalité F'!AM83</f>
        <v>0.21043478385282632</v>
      </c>
      <c r="K49" s="16">
        <f>'Table de mortalité F'!AN83</f>
        <v>0.2092773925416358</v>
      </c>
      <c r="L49" s="16">
        <f>'Table de mortalité F'!AO83</f>
        <v>0.20814729462191098</v>
      </c>
      <c r="M49" s="16">
        <f>'Table de mortalité F'!AP83</f>
        <v>0.20702329923095267</v>
      </c>
      <c r="N49" s="16">
        <f>'Table de mortalité F'!AQ83</f>
        <v>0.20592607574502864</v>
      </c>
      <c r="O49" s="16">
        <f>'Table de mortalité F'!AR83</f>
        <v>0.20483466754357998</v>
      </c>
      <c r="P49" s="16">
        <f>'Table de mortalité F'!AS83</f>
        <v>0.20376952727235337</v>
      </c>
      <c r="Q49" s="16">
        <f>'Table de mortalité F'!AT83</f>
        <v>0.20270992573053714</v>
      </c>
      <c r="R49" s="16">
        <f>'Table de mortalité F'!AU83</f>
        <v>0.20165583411673835</v>
      </c>
      <c r="S49" s="16">
        <f>'Table de mortalité F'!AV83</f>
        <v>0.20060722377933132</v>
      </c>
      <c r="T49" s="16">
        <f>'Table de mortalité F'!AW83</f>
        <v>0.19956406621567879</v>
      </c>
      <c r="U49" s="16">
        <f>'Table de mortalité F'!AX83</f>
        <v>0.19852633307135725</v>
      </c>
      <c r="V49" s="16">
        <f>'Table de mortalité F'!AY83</f>
        <v>0.1974939961393862</v>
      </c>
      <c r="W49" s="16">
        <f>'Table de mortalité F'!AZ83</f>
        <v>0.19646702735946139</v>
      </c>
      <c r="X49" s="16">
        <f>'Table de mortalité F'!BA83</f>
        <v>0.1954453988171922</v>
      </c>
      <c r="Y49" s="16">
        <f>'Table de mortalité F'!BB83</f>
        <v>0.19442908274334281</v>
      </c>
      <c r="Z49" s="16">
        <f>'Table de mortalité F'!BC83</f>
        <v>0.19341805151307742</v>
      </c>
      <c r="AA49" s="16">
        <f>'Table de mortalité F'!BD83</f>
        <v>0.19241227764520943</v>
      </c>
      <c r="AB49" s="16">
        <f>'Table de mortalité F'!BE83</f>
        <v>0.19141173380145435</v>
      </c>
      <c r="AC49" s="16">
        <f>'Table de mortalité F'!BF83</f>
        <v>0.19041639278568678</v>
      </c>
      <c r="AD49" s="16">
        <f>'Table de mortalité F'!BG83</f>
        <v>0.18942622754320121</v>
      </c>
      <c r="AE49" s="16">
        <f>'Table de mortalité F'!BH83</f>
        <v>0.18844121115997656</v>
      </c>
      <c r="AF49" s="16">
        <f>'Table de mortalité F'!BI83</f>
        <v>0.18746131686194467</v>
      </c>
      <c r="AG49" s="16">
        <f>AF49*(1-'Table de mortalité F'!$AC83)</f>
        <v>0.18648651801426255</v>
      </c>
      <c r="AH49" s="16">
        <f>AG49*(1-'Table de mortalité F'!$AC83)</f>
        <v>0.18551678812058839</v>
      </c>
      <c r="AI49" s="16">
        <f>AH49*(1-'Table de mortalité F'!$AC83)</f>
        <v>0.18455210082236134</v>
      </c>
      <c r="AJ49" s="16">
        <f>AI49*(1-'Table de mortalité F'!$AC83)</f>
        <v>0.18359242989808508</v>
      </c>
      <c r="AK49" s="16">
        <f>AJ49*(1-'Table de mortalité F'!$AC83)</f>
        <v>0.18263774926261503</v>
      </c>
      <c r="AL49" s="16">
        <f>AK49*(1-'Table de mortalité F'!$AC83)</f>
        <v>0.18168803296644945</v>
      </c>
      <c r="AM49" s="16">
        <f>AL49*(1-'Table de mortalité F'!$AC83)</f>
        <v>0.18074325519502391</v>
      </c>
      <c r="AN49" s="16">
        <f>AM49*(1-'Table de mortalité F'!$AC83)</f>
        <v>0.17980339026800979</v>
      </c>
      <c r="AO49" s="16">
        <f>AN49*(1-'Table de mortalité F'!$AC83)</f>
        <v>0.17886841263861614</v>
      </c>
      <c r="AP49" s="16">
        <f>AO49*(1-'Table de mortalité F'!$AC83)</f>
        <v>0.17793829689289534</v>
      </c>
      <c r="AQ49" s="16">
        <f>AP49*(1-'Table de mortalité F'!$AC83)</f>
        <v>0.17701301774905229</v>
      </c>
      <c r="AR49" s="16">
        <f>AQ49*(1-'Table de mortalité F'!$AC83)</f>
        <v>0.17609255005675722</v>
      </c>
      <c r="AS49" s="16">
        <f>AR49*(1-'Table de mortalité F'!$AC83)</f>
        <v>0.17517686879646208</v>
      </c>
      <c r="AT49" s="16">
        <f>AS49*(1-'Table de mortalité F'!$AC83)</f>
        <v>0.17426594907872048</v>
      </c>
      <c r="AU49" s="16">
        <f>AT49*(1-'Table de mortalité F'!$AC83)</f>
        <v>0.17335976614351115</v>
      </c>
      <c r="AV49" s="16">
        <f>AU49*(1-'Table de mortalité F'!$AC83)</f>
        <v>0.17245829535956489</v>
      </c>
      <c r="AW49" s="16">
        <f>AV49*(1-'Table de mortalité F'!$AC83)</f>
        <v>0.17156151222369515</v>
      </c>
      <c r="AX49" s="16">
        <f>AW49*(1-'Table de mortalité F'!$AC83)</f>
        <v>0.17066939236013193</v>
      </c>
      <c r="AY49" s="16">
        <f>AX49*(1-'Table de mortalité F'!$AC83)</f>
        <v>0.16978191151985925</v>
      </c>
      <c r="AZ49" s="16">
        <f>AY49*(1-'Table de mortalité F'!$AC83)</f>
        <v>0.16889904557995597</v>
      </c>
      <c r="BA49" s="16">
        <f>AZ49*(1-'Table de mortalité F'!$AC83)</f>
        <v>0.16802077054294021</v>
      </c>
      <c r="BB49" s="16">
        <f>BA49*(1-'Table de mortalité F'!$AC83)</f>
        <v>0.16714706253611691</v>
      </c>
      <c r="BC49" s="16">
        <f>BB49*(1-'Table de mortalité F'!$AC83)</f>
        <v>0.16627789781092911</v>
      </c>
      <c r="BD49" s="16">
        <f>BC49*(1-'Table de mortalité F'!$AC83)</f>
        <v>0.16541325274231228</v>
      </c>
      <c r="BE49" s="16">
        <f>BD49*(1-'Table de mortalité F'!$AC83)</f>
        <v>0.16455310382805224</v>
      </c>
      <c r="BF49" s="16">
        <f>BE49*(1-'Table de mortalité F'!$AC83)</f>
        <v>0.16369742768814638</v>
      </c>
      <c r="BG49" s="16">
        <f>BF49*(1-'Table de mortalité F'!$AC83)</f>
        <v>0.16284620106416803</v>
      </c>
      <c r="BH49" s="16">
        <f>BG49*(1-'Table de mortalité F'!$AC83)</f>
        <v>0.16199940081863437</v>
      </c>
      <c r="BI49" s="16">
        <f>BH49*(1-'Table de mortalité F'!$AC83)</f>
        <v>0.16115700393437749</v>
      </c>
      <c r="BJ49" s="16">
        <f>BI49*(1-'Table de mortalité F'!$AC83)</f>
        <v>0.16031898751391874</v>
      </c>
      <c r="BK49" s="16">
        <f>BJ49*(1-'Table de mortalité F'!$AC83)</f>
        <v>0.15948532877884636</v>
      </c>
      <c r="BL49" s="16">
        <f>BK49*(1-'Table de mortalité F'!$AC83)</f>
        <v>0.15865600506919636</v>
      </c>
      <c r="BM49" s="16">
        <f>BL49*(1-'Table de mortalité F'!$AC83)</f>
        <v>0.15783099384283655</v>
      </c>
      <c r="BN49" s="16">
        <f>BM49*(1-'Table de mortalité F'!$AC83)</f>
        <v>0.15701027267485382</v>
      </c>
      <c r="BO49" s="16">
        <f>BN49*(1-'Table de mortalité F'!$AC83)</f>
        <v>0.15619381925694459</v>
      </c>
      <c r="BP49" s="16">
        <f>BO49*(1-'Table de mortalité F'!$AC83)</f>
        <v>0.15538161139680848</v>
      </c>
      <c r="BQ49" s="16">
        <f>BP49*(1-'Table de mortalité F'!$AC83)</f>
        <v>0.15457362701754507</v>
      </c>
      <c r="BR49" s="16">
        <f>BQ49*(1-'Table de mortalité F'!$AC83)</f>
        <v>0.15376984415705383</v>
      </c>
      <c r="BS49" s="16">
        <f>BR49*(1-'Table de mortalité F'!$AC83)</f>
        <v>0.15297024096743717</v>
      </c>
      <c r="BT49" s="16">
        <f>BS49*(1-'Table de mortalité F'!$AC83)</f>
        <v>0.15217479571440651</v>
      </c>
      <c r="BU49" s="16">
        <f>BT49*(1-'Table de mortalité F'!$AC83)</f>
        <v>0.15138348677669158</v>
      </c>
      <c r="BV49" s="16">
        <f>BU49*(1-'Table de mortalité F'!$AC83)</f>
        <v>0.1505962926454528</v>
      </c>
      <c r="BW49" s="16">
        <f>BV49*(1-'Table de mortalité F'!$AC83)</f>
        <v>0.14981319192369644</v>
      </c>
      <c r="BX49" s="16">
        <f>BW49*(1-'Table de mortalité F'!$AC83)</f>
        <v>0.14903416332569322</v>
      </c>
      <c r="BY49" s="16">
        <f>BX49*(1-'Table de mortalité F'!$AC83)</f>
        <v>0.14825918567639962</v>
      </c>
      <c r="BZ49" s="16">
        <f>BY49*(1-'Table de mortalité F'!$AC83)</f>
        <v>0.14748823791088234</v>
      </c>
      <c r="CA49" s="16">
        <f>BZ49*(1-'Table de mortalité F'!$AC83)</f>
        <v>0.14672129907374576</v>
      </c>
      <c r="CB49" s="16">
        <f>CA49*(1-'Table de mortalité F'!$AC83)</f>
        <v>0.14595834831856228</v>
      </c>
      <c r="CC49" s="16">
        <f>CB49*(1-'Table de mortalité F'!$AC83)</f>
        <v>0.14519936490730576</v>
      </c>
      <c r="CD49" s="16">
        <f>CC49*(1-'Table de mortalité F'!$AC83)</f>
        <v>0.14444432820978778</v>
      </c>
      <c r="CE49" s="16">
        <f>CD49*(1-'Table de mortalité F'!$AC83)</f>
        <v>0.1436932177030969</v>
      </c>
      <c r="CF49" s="16">
        <f>CE49*(1-'Table de mortalité F'!$AC83)</f>
        <v>0.14294601297104079</v>
      </c>
      <c r="CG49" s="16">
        <f>CF49*(1-'Table de mortalité F'!$AC83)</f>
        <v>0.14220269370359137</v>
      </c>
      <c r="CH49" s="16">
        <f>CG49*(1-'Table de mortalité F'!$AC83)</f>
        <v>0.1414632396963327</v>
      </c>
      <c r="CI49" s="16">
        <f>CH49*(1-'Table de mortalité F'!$AC83)</f>
        <v>0.14072763084991177</v>
      </c>
      <c r="CJ49" s="16">
        <f>CI49*(1-'Table de mortalité F'!$AC83)</f>
        <v>0.13999584716949223</v>
      </c>
      <c r="CK49" s="16">
        <f>CJ49*(1-'Table de mortalité F'!$AC83)</f>
        <v>0.13926786876421088</v>
      </c>
      <c r="CL49" s="16">
        <f>CK49*(1-'Table de mortalité F'!$AC83)</f>
        <v>0.13854367584663699</v>
      </c>
      <c r="CM49" s="16">
        <f>CL49*(1-'Table de mortalité F'!$AC83)</f>
        <v>0.13782324873223448</v>
      </c>
      <c r="CN49" s="16">
        <f>CM49*(1-'Table de mortalité F'!$AC83)</f>
        <v>0.13710656783882685</v>
      </c>
      <c r="CO49" s="16">
        <f>CN49*(1-'Table de mortalité F'!$AC83)</f>
        <v>0.13639361368606495</v>
      </c>
      <c r="CP49" s="16">
        <f>CO49*(1-'Table de mortalité F'!$AC83)</f>
        <v>0.13568436689489741</v>
      </c>
      <c r="CQ49" s="16">
        <f>CP49*(1-'Table de mortalité F'!$AC83)</f>
        <v>0.13497880818704394</v>
      </c>
      <c r="CR49" s="16">
        <f>CQ49*(1-'Table de mortalité F'!$AC83)</f>
        <v>0.13427691838447131</v>
      </c>
      <c r="CS49" s="16">
        <f>CR49*(1-'Table de mortalité F'!$AC83)</f>
        <v>0.13357867840887205</v>
      </c>
      <c r="CT49" s="16">
        <f>CS49*(1-'Table de mortalité F'!$AC83)</f>
        <v>0.13288406928114593</v>
      </c>
      <c r="CU49" s="16">
        <f>CT49*(1-'Table de mortalité F'!$AC83)</f>
        <v>0.13219307212088396</v>
      </c>
      <c r="CV49" s="16">
        <f>CU49*(1-'Table de mortalité F'!$AC83)</f>
        <v>0.13150566814585538</v>
      </c>
      <c r="CW49" s="16">
        <f>CV49*(1-'Table de mortalité F'!$AC83)</f>
        <v>0.13082183867149694</v>
      </c>
      <c r="CX49" s="16">
        <f>CW49*(1-'Table de mortalité F'!$AC83)</f>
        <v>0.13014156511040514</v>
      </c>
      <c r="CY49" s="16">
        <f>CX49*(1-'Table de mortalité F'!$AC83)</f>
        <v>0.12946482897183104</v>
      </c>
      <c r="CZ49" s="16">
        <f>CY49*(1-'Table de mortalité F'!$AC83)</f>
        <v>0.12879161186117752</v>
      </c>
      <c r="DA49" s="16">
        <f>CZ49*(1-'Table de mortalité F'!$AC83)</f>
        <v>0.1281218954794994</v>
      </c>
      <c r="DB49" s="16">
        <f>DA49*(1-'Table de mortalité F'!$AC83)</f>
        <v>0.12745566162300601</v>
      </c>
      <c r="DC49" s="16">
        <f>DB49*(1-'Table de mortalité F'!$AC83)</f>
        <v>0.12679289218256637</v>
      </c>
      <c r="DD49" s="16">
        <f>DC49*(1-'Table de mortalité F'!$AC83)</f>
        <v>0.12613356914321702</v>
      </c>
      <c r="DE49" s="16">
        <f>DD49*(1-'Table de mortalité F'!$AC83)</f>
        <v>0.12547767458367229</v>
      </c>
      <c r="DF49" s="16">
        <f>DE49*(1-'Table de mortalité F'!$AC83)</f>
        <v>0.12482519067583719</v>
      </c>
      <c r="DG49" s="16">
        <f>DF49*(1-'Table de mortalité F'!$AC83)</f>
        <v>0.12417609968432285</v>
      </c>
      <c r="DH49" s="16">
        <f>DG49*(1-'Table de mortalité F'!$AC83)</f>
        <v>0.12353038396596437</v>
      </c>
      <c r="DI49" s="16">
        <f>DH49*(1-'Table de mortalité F'!$AC83)</f>
        <v>0.12288802596934136</v>
      </c>
      <c r="DJ49" s="16">
        <f>DI49*(1-'Table de mortalité F'!$AC83)</f>
        <v>0.12224900823430078</v>
      </c>
      <c r="DK49" s="16">
        <f>DJ49*(1-'Table de mortalité F'!$AC83)</f>
        <v>0.12161331339148242</v>
      </c>
    </row>
    <row r="50" spans="1:115" x14ac:dyDescent="0.2">
      <c r="A50" s="16"/>
      <c r="B50" s="16">
        <v>97</v>
      </c>
      <c r="C50" s="16"/>
      <c r="D50" s="16">
        <f>'Table de mortalité F'!AG84</f>
        <v>0.24371000000000001</v>
      </c>
      <c r="E50" s="16">
        <f>'Table de mortalité F'!AH84</f>
        <v>0.24227211100000001</v>
      </c>
      <c r="F50" s="16">
        <f>'Table de mortalité F'!AI84</f>
        <v>0.2409153871784</v>
      </c>
      <c r="G50" s="16">
        <f>'Table de mortalité F'!AJ84</f>
        <v>0.23961444408763666</v>
      </c>
      <c r="H50" s="16">
        <f>'Table de mortalité F'!AK84</f>
        <v>0.23834448753397219</v>
      </c>
      <c r="I50" s="16">
        <f>'Table de mortalité F'!AL84</f>
        <v>0.23712893064754895</v>
      </c>
      <c r="J50" s="16">
        <f>'Table de mortalité F'!AM84</f>
        <v>0.23594328599431119</v>
      </c>
      <c r="K50" s="16">
        <f>'Table de mortalité F'!AN84</f>
        <v>0.23481075822153849</v>
      </c>
      <c r="L50" s="16">
        <f>'Table de mortalité F'!AO84</f>
        <v>0.23370714765789724</v>
      </c>
      <c r="M50" s="16">
        <f>'Table de mortalité F'!AP84</f>
        <v>0.23260872406390512</v>
      </c>
      <c r="N50" s="16">
        <f>'Table de mortalité F'!AQ84</f>
        <v>0.23153872393321115</v>
      </c>
      <c r="O50" s="16">
        <f>'Table de mortalité F'!AR84</f>
        <v>0.2304967996755117</v>
      </c>
      <c r="P50" s="16">
        <f>'Table de mortalité F'!AS84</f>
        <v>0.22945956407697191</v>
      </c>
      <c r="Q50" s="16">
        <f>'Table de mortalité F'!AT84</f>
        <v>0.22842699603862554</v>
      </c>
      <c r="R50" s="16">
        <f>'Table de mortalité F'!AU84</f>
        <v>0.22742191725605559</v>
      </c>
      <c r="S50" s="16">
        <f>'Table de mortalité F'!AV84</f>
        <v>0.22642126082012895</v>
      </c>
      <c r="T50" s="16">
        <f>'Table de mortalité F'!AW84</f>
        <v>0.22542500727252041</v>
      </c>
      <c r="U50" s="16">
        <f>'Table de mortalité F'!AX84</f>
        <v>0.22443313724052133</v>
      </c>
      <c r="V50" s="16">
        <f>'Table de mortalité F'!AY84</f>
        <v>0.22344563143666304</v>
      </c>
      <c r="W50" s="16">
        <f>'Table de mortalité F'!AZ84</f>
        <v>0.22246247065834174</v>
      </c>
      <c r="X50" s="16">
        <f>'Table de mortalité F'!BA84</f>
        <v>0.22148363578744504</v>
      </c>
      <c r="Y50" s="16">
        <f>'Table de mortalité F'!BB84</f>
        <v>0.22050910778998029</v>
      </c>
      <c r="Z50" s="16">
        <f>'Table de mortalité F'!BC84</f>
        <v>0.21953886771570438</v>
      </c>
      <c r="AA50" s="16">
        <f>'Table de mortalité F'!BD84</f>
        <v>0.21857289669775529</v>
      </c>
      <c r="AB50" s="16">
        <f>'Table de mortalité F'!BE84</f>
        <v>0.21761117595228519</v>
      </c>
      <c r="AC50" s="16">
        <f>'Table de mortalité F'!BF84</f>
        <v>0.21665368677809513</v>
      </c>
      <c r="AD50" s="16">
        <f>'Table de mortalité F'!BG84</f>
        <v>0.21570041055627151</v>
      </c>
      <c r="AE50" s="16">
        <f>'Table de mortalité F'!BH84</f>
        <v>0.21475132874982392</v>
      </c>
      <c r="AF50" s="16">
        <f>'Table de mortalité F'!BI84</f>
        <v>0.21380642290332469</v>
      </c>
      <c r="AG50" s="16">
        <f>AF50*(1-'Table de mortalité F'!$AC84)</f>
        <v>0.21286567464255007</v>
      </c>
      <c r="AH50" s="16">
        <f>AG50*(1-'Table de mortalité F'!$AC84)</f>
        <v>0.21192906567412287</v>
      </c>
      <c r="AI50" s="16">
        <f>AH50*(1-'Table de mortalité F'!$AC84)</f>
        <v>0.21099657778515674</v>
      </c>
      <c r="AJ50" s="16">
        <f>AI50*(1-'Table de mortalité F'!$AC84)</f>
        <v>0.21006819284290207</v>
      </c>
      <c r="AK50" s="16">
        <f>AJ50*(1-'Table de mortalité F'!$AC84)</f>
        <v>0.2091438927943933</v>
      </c>
      <c r="AL50" s="16">
        <f>AK50*(1-'Table de mortalité F'!$AC84)</f>
        <v>0.20822365966609799</v>
      </c>
      <c r="AM50" s="16">
        <f>AL50*(1-'Table de mortalité F'!$AC84)</f>
        <v>0.20730747556356716</v>
      </c>
      <c r="AN50" s="16">
        <f>AM50*(1-'Table de mortalité F'!$AC84)</f>
        <v>0.20639532267108746</v>
      </c>
      <c r="AO50" s="16">
        <f>AN50*(1-'Table de mortalité F'!$AC84)</f>
        <v>0.20548718325133469</v>
      </c>
      <c r="AP50" s="16">
        <f>AO50*(1-'Table de mortalité F'!$AC84)</f>
        <v>0.20458303964502883</v>
      </c>
      <c r="AQ50" s="16">
        <f>AP50*(1-'Table de mortalité F'!$AC84)</f>
        <v>0.2036828742705907</v>
      </c>
      <c r="AR50" s="16">
        <f>AQ50*(1-'Table de mortalité F'!$AC84)</f>
        <v>0.20278666962380013</v>
      </c>
      <c r="AS50" s="16">
        <f>AR50*(1-'Table de mortalité F'!$AC84)</f>
        <v>0.20189440827745542</v>
      </c>
      <c r="AT50" s="16">
        <f>AS50*(1-'Table de mortalité F'!$AC84)</f>
        <v>0.20100607288103461</v>
      </c>
      <c r="AU50" s="16">
        <f>AT50*(1-'Table de mortalité F'!$AC84)</f>
        <v>0.20012164616035807</v>
      </c>
      <c r="AV50" s="16">
        <f>AU50*(1-'Table de mortalité F'!$AC84)</f>
        <v>0.1992411109172525</v>
      </c>
      <c r="AW50" s="16">
        <f>AV50*(1-'Table de mortalité F'!$AC84)</f>
        <v>0.1983644500292166</v>
      </c>
      <c r="AX50" s="16">
        <f>AW50*(1-'Table de mortalité F'!$AC84)</f>
        <v>0.19749164644908807</v>
      </c>
      <c r="AY50" s="16">
        <f>AX50*(1-'Table de mortalité F'!$AC84)</f>
        <v>0.19662268320471207</v>
      </c>
      <c r="AZ50" s="16">
        <f>AY50*(1-'Table de mortalité F'!$AC84)</f>
        <v>0.19575754339861134</v>
      </c>
      <c r="BA50" s="16">
        <f>AZ50*(1-'Table de mortalité F'!$AC84)</f>
        <v>0.19489621020765746</v>
      </c>
      <c r="BB50" s="16">
        <f>BA50*(1-'Table de mortalité F'!$AC84)</f>
        <v>0.19403866688274377</v>
      </c>
      <c r="BC50" s="16">
        <f>BB50*(1-'Table de mortalité F'!$AC84)</f>
        <v>0.19318489674845971</v>
      </c>
      <c r="BD50" s="16">
        <f>BC50*(1-'Table de mortalité F'!$AC84)</f>
        <v>0.19233488320276648</v>
      </c>
      <c r="BE50" s="16">
        <f>BD50*(1-'Table de mortalité F'!$AC84)</f>
        <v>0.19148860971667431</v>
      </c>
      <c r="BF50" s="16">
        <f>BE50*(1-'Table de mortalité F'!$AC84)</f>
        <v>0.19064605983392094</v>
      </c>
      <c r="BG50" s="16">
        <f>BF50*(1-'Table de mortalité F'!$AC84)</f>
        <v>0.18980721717065169</v>
      </c>
      <c r="BH50" s="16">
        <f>BG50*(1-'Table de mortalité F'!$AC84)</f>
        <v>0.18897206541510084</v>
      </c>
      <c r="BI50" s="16">
        <f>BH50*(1-'Table de mortalité F'!$AC84)</f>
        <v>0.1881405883272744</v>
      </c>
      <c r="BJ50" s="16">
        <f>BI50*(1-'Table de mortalité F'!$AC84)</f>
        <v>0.18731276973863439</v>
      </c>
      <c r="BK50" s="16">
        <f>BJ50*(1-'Table de mortalité F'!$AC84)</f>
        <v>0.1864885935517844</v>
      </c>
      <c r="BL50" s="16">
        <f>BK50*(1-'Table de mortalité F'!$AC84)</f>
        <v>0.18566804374015655</v>
      </c>
      <c r="BM50" s="16">
        <f>BL50*(1-'Table de mortalité F'!$AC84)</f>
        <v>0.18485110434769986</v>
      </c>
      <c r="BN50" s="16">
        <f>BM50*(1-'Table de mortalité F'!$AC84)</f>
        <v>0.18403775948856999</v>
      </c>
      <c r="BO50" s="16">
        <f>BN50*(1-'Table de mortalité F'!$AC84)</f>
        <v>0.18322799334682027</v>
      </c>
      <c r="BP50" s="16">
        <f>BO50*(1-'Table de mortalité F'!$AC84)</f>
        <v>0.18242179017609428</v>
      </c>
      <c r="BQ50" s="16">
        <f>BP50*(1-'Table de mortalité F'!$AC84)</f>
        <v>0.18161913429931947</v>
      </c>
      <c r="BR50" s="16">
        <f>BQ50*(1-'Table de mortalité F'!$AC84)</f>
        <v>0.18082001010840248</v>
      </c>
      <c r="BS50" s="16">
        <f>BR50*(1-'Table de mortalité F'!$AC84)</f>
        <v>0.18002440206392553</v>
      </c>
      <c r="BT50" s="16">
        <f>BS50*(1-'Table de mortalité F'!$AC84)</f>
        <v>0.17923229469484428</v>
      </c>
      <c r="BU50" s="16">
        <f>BT50*(1-'Table de mortalité F'!$AC84)</f>
        <v>0.17844367259818697</v>
      </c>
      <c r="BV50" s="16">
        <f>BU50*(1-'Table de mortalité F'!$AC84)</f>
        <v>0.17765852043875496</v>
      </c>
      <c r="BW50" s="16">
        <f>BV50*(1-'Table de mortalité F'!$AC84)</f>
        <v>0.17687682294882445</v>
      </c>
      <c r="BX50" s="16">
        <f>BW50*(1-'Table de mortalité F'!$AC84)</f>
        <v>0.17609856492784964</v>
      </c>
      <c r="BY50" s="16">
        <f>BX50*(1-'Table de mortalité F'!$AC84)</f>
        <v>0.1753237312421671</v>
      </c>
      <c r="BZ50" s="16">
        <f>BY50*(1-'Table de mortalité F'!$AC84)</f>
        <v>0.17455230682470158</v>
      </c>
      <c r="CA50" s="16">
        <f>BZ50*(1-'Table de mortalité F'!$AC84)</f>
        <v>0.17378427667467289</v>
      </c>
      <c r="CB50" s="16">
        <f>CA50*(1-'Table de mortalité F'!$AC84)</f>
        <v>0.17301962585730432</v>
      </c>
      <c r="CC50" s="16">
        <f>CB50*(1-'Table de mortalité F'!$AC84)</f>
        <v>0.1722583395035322</v>
      </c>
      <c r="CD50" s="16">
        <f>CC50*(1-'Table de mortalité F'!$AC84)</f>
        <v>0.17150040280971665</v>
      </c>
      <c r="CE50" s="16">
        <f>CD50*(1-'Table de mortalité F'!$AC84)</f>
        <v>0.1707458010373539</v>
      </c>
      <c r="CF50" s="16">
        <f>CE50*(1-'Table de mortalité F'!$AC84)</f>
        <v>0.16999451951278954</v>
      </c>
      <c r="CG50" s="16">
        <f>CF50*(1-'Table de mortalité F'!$AC84)</f>
        <v>0.16924654362693328</v>
      </c>
      <c r="CH50" s="16">
        <f>CG50*(1-'Table de mortalité F'!$AC84)</f>
        <v>0.16850185883497479</v>
      </c>
      <c r="CI50" s="16">
        <f>CH50*(1-'Table de mortalité F'!$AC84)</f>
        <v>0.1677604506561009</v>
      </c>
      <c r="CJ50" s="16">
        <f>CI50*(1-'Table de mortalité F'!$AC84)</f>
        <v>0.16702230467321405</v>
      </c>
      <c r="CK50" s="16">
        <f>CJ50*(1-'Table de mortalité F'!$AC84)</f>
        <v>0.16628740653265192</v>
      </c>
      <c r="CL50" s="16">
        <f>CK50*(1-'Table de mortalité F'!$AC84)</f>
        <v>0.16555574194390826</v>
      </c>
      <c r="CM50" s="16">
        <f>CL50*(1-'Table de mortalité F'!$AC84)</f>
        <v>0.16482729667935508</v>
      </c>
      <c r="CN50" s="16">
        <f>CM50*(1-'Table de mortalité F'!$AC84)</f>
        <v>0.16410205657396593</v>
      </c>
      <c r="CO50" s="16">
        <f>CN50*(1-'Table de mortalité F'!$AC84)</f>
        <v>0.16338000752504048</v>
      </c>
      <c r="CP50" s="16">
        <f>CO50*(1-'Table de mortalité F'!$AC84)</f>
        <v>0.16266113549193031</v>
      </c>
      <c r="CQ50" s="16">
        <f>CP50*(1-'Table de mortalité F'!$AC84)</f>
        <v>0.16194542649576582</v>
      </c>
      <c r="CR50" s="16">
        <f>CQ50*(1-'Table de mortalité F'!$AC84)</f>
        <v>0.16123286661918446</v>
      </c>
      <c r="CS50" s="16">
        <f>CR50*(1-'Table de mortalité F'!$AC84)</f>
        <v>0.16052344200606006</v>
      </c>
      <c r="CT50" s="16">
        <f>CS50*(1-'Table de mortalité F'!$AC84)</f>
        <v>0.15981713886123339</v>
      </c>
      <c r="CU50" s="16">
        <f>CT50*(1-'Table de mortalité F'!$AC84)</f>
        <v>0.15911394345024396</v>
      </c>
      <c r="CV50" s="16">
        <f>CU50*(1-'Table de mortalité F'!$AC84)</f>
        <v>0.1584138420990629</v>
      </c>
      <c r="CW50" s="16">
        <f>CV50*(1-'Table de mortalité F'!$AC84)</f>
        <v>0.15771682119382702</v>
      </c>
      <c r="CX50" s="16">
        <f>CW50*(1-'Table de mortalité F'!$AC84)</f>
        <v>0.15702286718057418</v>
      </c>
      <c r="CY50" s="16">
        <f>CX50*(1-'Table de mortalité F'!$AC84)</f>
        <v>0.15633196656497966</v>
      </c>
      <c r="CZ50" s="16">
        <f>CY50*(1-'Table de mortalité F'!$AC84)</f>
        <v>0.15564410591209377</v>
      </c>
      <c r="DA50" s="16">
        <f>CZ50*(1-'Table de mortalité F'!$AC84)</f>
        <v>0.15495927184608055</v>
      </c>
      <c r="DB50" s="16">
        <f>DA50*(1-'Table de mortalité F'!$AC84)</f>
        <v>0.1542774510499578</v>
      </c>
      <c r="DC50" s="16">
        <f>DB50*(1-'Table de mortalité F'!$AC84)</f>
        <v>0.15359863026533799</v>
      </c>
      <c r="DD50" s="16">
        <f>DC50*(1-'Table de mortalité F'!$AC84)</f>
        <v>0.15292279629217051</v>
      </c>
      <c r="DE50" s="16">
        <f>DD50*(1-'Table de mortalité F'!$AC84)</f>
        <v>0.15224993598848496</v>
      </c>
      <c r="DF50" s="16">
        <f>DE50*(1-'Table de mortalité F'!$AC84)</f>
        <v>0.15158003627013564</v>
      </c>
      <c r="DG50" s="16">
        <f>DF50*(1-'Table de mortalité F'!$AC84)</f>
        <v>0.15091308411054705</v>
      </c>
      <c r="DH50" s="16">
        <f>DG50*(1-'Table de mortalité F'!$AC84)</f>
        <v>0.15024906654046064</v>
      </c>
      <c r="DI50" s="16">
        <f>DH50*(1-'Table de mortalité F'!$AC84)</f>
        <v>0.14958797064768262</v>
      </c>
      <c r="DJ50" s="16">
        <f>DI50*(1-'Table de mortalité F'!$AC84)</f>
        <v>0.14892978357683281</v>
      </c>
      <c r="DK50" s="16">
        <f>DJ50*(1-'Table de mortalité F'!$AC84)</f>
        <v>0.14827449252909475</v>
      </c>
    </row>
    <row r="51" spans="1:115" x14ac:dyDescent="0.2">
      <c r="A51" s="16"/>
      <c r="B51" s="16">
        <v>98</v>
      </c>
      <c r="C51" s="16"/>
      <c r="D51" s="16">
        <f>'Table de mortalité F'!AG85</f>
        <v>0.26967000000000002</v>
      </c>
      <c r="E51" s="16">
        <f>'Table de mortalité F'!AH85</f>
        <v>0.26829468300000003</v>
      </c>
      <c r="F51" s="16">
        <f>'Table de mortalité F'!AI85</f>
        <v>0.26698003905330003</v>
      </c>
      <c r="G51" s="16">
        <f>'Table de mortalité F'!AJ85</f>
        <v>0.26572523286974953</v>
      </c>
      <c r="H51" s="16">
        <f>'Table de mortalité F'!AK85</f>
        <v>0.26450289679854866</v>
      </c>
      <c r="I51" s="16">
        <f>'Table de mortalité F'!AL85</f>
        <v>0.26333908405263506</v>
      </c>
      <c r="J51" s="16">
        <f>'Table de mortalité F'!AM85</f>
        <v>0.26220672599120876</v>
      </c>
      <c r="K51" s="16">
        <f>'Table de mortalité F'!AN85</f>
        <v>0.2611316784146448</v>
      </c>
      <c r="L51" s="16">
        <f>'Table de mortalité F'!AO85</f>
        <v>0.26008715170098623</v>
      </c>
      <c r="M51" s="16">
        <f>'Table de mortalité F'!AP85</f>
        <v>0.25904680309418227</v>
      </c>
      <c r="N51" s="16">
        <f>'Table de mortalité F'!AQ85</f>
        <v>0.25803652056211496</v>
      </c>
      <c r="O51" s="16">
        <f>'Table de mortalité F'!AR85</f>
        <v>0.25705598178397893</v>
      </c>
      <c r="P51" s="16">
        <f>'Table de mortalité F'!AS85</f>
        <v>0.25607916905319977</v>
      </c>
      <c r="Q51" s="16">
        <f>'Table de mortalité F'!AT85</f>
        <v>0.25513167612770293</v>
      </c>
      <c r="R51" s="16">
        <f>'Table de mortalité F'!AU85</f>
        <v>0.25418768892603044</v>
      </c>
      <c r="S51" s="16">
        <f>'Table de mortalité F'!AV85</f>
        <v>0.25327261324589673</v>
      </c>
      <c r="T51" s="16">
        <f>'Table de mortalité F'!AW85</f>
        <v>0.25236083183821151</v>
      </c>
      <c r="U51" s="16">
        <f>'Table de mortalité F'!AX85</f>
        <v>0.25145233284359392</v>
      </c>
      <c r="V51" s="16">
        <f>'Table de mortalité F'!AY85</f>
        <v>0.25054710444535699</v>
      </c>
      <c r="W51" s="16">
        <f>'Table de mortalité F'!AZ85</f>
        <v>0.24964513486935369</v>
      </c>
      <c r="X51" s="16">
        <f>'Table de mortalité F'!BA85</f>
        <v>0.248746412383824</v>
      </c>
      <c r="Y51" s="16">
        <f>'Table de mortalité F'!BB85</f>
        <v>0.24785092529924221</v>
      </c>
      <c r="Z51" s="16">
        <f>'Table de mortalité F'!BC85</f>
        <v>0.24695866196816493</v>
      </c>
      <c r="AA51" s="16">
        <f>'Table de mortalité F'!BD85</f>
        <v>0.24606961078507952</v>
      </c>
      <c r="AB51" s="16">
        <f>'Table de mortalité F'!BE85</f>
        <v>0.24518376018625324</v>
      </c>
      <c r="AC51" s="16">
        <f>'Table de mortalité F'!BF85</f>
        <v>0.24430109864958272</v>
      </c>
      <c r="AD51" s="16">
        <f>'Table de mortalité F'!BG85</f>
        <v>0.2434216146944442</v>
      </c>
      <c r="AE51" s="16">
        <f>'Table de mortalité F'!BH85</f>
        <v>0.24254529688154419</v>
      </c>
      <c r="AF51" s="16">
        <f>'Table de mortalité F'!BI85</f>
        <v>0.24167213381277061</v>
      </c>
      <c r="AG51" s="16">
        <f>AF51*(1-'Table de mortalité F'!$AC85)</f>
        <v>0.24080211413104463</v>
      </c>
      <c r="AH51" s="16">
        <f>AG51*(1-'Table de mortalité F'!$AC85)</f>
        <v>0.23993522652017285</v>
      </c>
      <c r="AI51" s="16">
        <f>AH51*(1-'Table de mortalité F'!$AC85)</f>
        <v>0.23907145970470023</v>
      </c>
      <c r="AJ51" s="16">
        <f>AI51*(1-'Table de mortalité F'!$AC85)</f>
        <v>0.23821080244976331</v>
      </c>
      <c r="AK51" s="16">
        <f>AJ51*(1-'Table de mortalité F'!$AC85)</f>
        <v>0.23735324356094414</v>
      </c>
      <c r="AL51" s="16">
        <f>AK51*(1-'Table de mortalité F'!$AC85)</f>
        <v>0.23649877188412474</v>
      </c>
      <c r="AM51" s="16">
        <f>AL51*(1-'Table de mortalité F'!$AC85)</f>
        <v>0.23564737630534188</v>
      </c>
      <c r="AN51" s="16">
        <f>AM51*(1-'Table de mortalité F'!$AC85)</f>
        <v>0.23479904575064264</v>
      </c>
      <c r="AO51" s="16">
        <f>AN51*(1-'Table de mortalité F'!$AC85)</f>
        <v>0.23395376918594032</v>
      </c>
      <c r="AP51" s="16">
        <f>AO51*(1-'Table de mortalité F'!$AC85)</f>
        <v>0.23311153561687092</v>
      </c>
      <c r="AQ51" s="16">
        <f>AP51*(1-'Table de mortalité F'!$AC85)</f>
        <v>0.23227233408865017</v>
      </c>
      <c r="AR51" s="16">
        <f>AQ51*(1-'Table de mortalité F'!$AC85)</f>
        <v>0.23143615368593101</v>
      </c>
      <c r="AS51" s="16">
        <f>AR51*(1-'Table de mortalité F'!$AC85)</f>
        <v>0.23060298353266165</v>
      </c>
      <c r="AT51" s="16">
        <f>AS51*(1-'Table de mortalité F'!$AC85)</f>
        <v>0.22977281279194406</v>
      </c>
      <c r="AU51" s="16">
        <f>AT51*(1-'Table de mortalité F'!$AC85)</f>
        <v>0.22894563066589305</v>
      </c>
      <c r="AV51" s="16">
        <f>AU51*(1-'Table de mortalité F'!$AC85)</f>
        <v>0.22812142639549582</v>
      </c>
      <c r="AW51" s="16">
        <f>AV51*(1-'Table de mortalité F'!$AC85)</f>
        <v>0.22730018926047202</v>
      </c>
      <c r="AX51" s="16">
        <f>AW51*(1-'Table de mortalité F'!$AC85)</f>
        <v>0.22648190857913431</v>
      </c>
      <c r="AY51" s="16">
        <f>AX51*(1-'Table de mortalité F'!$AC85)</f>
        <v>0.22566657370824941</v>
      </c>
      <c r="AZ51" s="16">
        <f>AY51*(1-'Table de mortalité F'!$AC85)</f>
        <v>0.2248541740428997</v>
      </c>
      <c r="BA51" s="16">
        <f>AZ51*(1-'Table de mortalité F'!$AC85)</f>
        <v>0.22404469901634524</v>
      </c>
      <c r="BB51" s="16">
        <f>BA51*(1-'Table de mortalité F'!$AC85)</f>
        <v>0.22323813809988638</v>
      </c>
      <c r="BC51" s="16">
        <f>BB51*(1-'Table de mortalité F'!$AC85)</f>
        <v>0.22243448080272679</v>
      </c>
      <c r="BD51" s="16">
        <f>BC51*(1-'Table de mortalité F'!$AC85)</f>
        <v>0.22163371667183696</v>
      </c>
      <c r="BE51" s="16">
        <f>BD51*(1-'Table de mortalité F'!$AC85)</f>
        <v>0.22083583529181833</v>
      </c>
      <c r="BF51" s="16">
        <f>BE51*(1-'Table de mortalité F'!$AC85)</f>
        <v>0.22004082628476776</v>
      </c>
      <c r="BG51" s="16">
        <f>BF51*(1-'Table de mortalité F'!$AC85)</f>
        <v>0.21924867931014258</v>
      </c>
      <c r="BH51" s="16">
        <f>BG51*(1-'Table de mortalité F'!$AC85)</f>
        <v>0.21845938406462606</v>
      </c>
      <c r="BI51" s="16">
        <f>BH51*(1-'Table de mortalité F'!$AC85)</f>
        <v>0.21767293028199339</v>
      </c>
      <c r="BJ51" s="16">
        <f>BI51*(1-'Table de mortalité F'!$AC85)</f>
        <v>0.21688930773297821</v>
      </c>
      <c r="BK51" s="16">
        <f>BJ51*(1-'Table de mortalité F'!$AC85)</f>
        <v>0.21610850622513947</v>
      </c>
      <c r="BL51" s="16">
        <f>BK51*(1-'Table de mortalité F'!$AC85)</f>
        <v>0.21533051560272895</v>
      </c>
      <c r="BM51" s="16">
        <f>BL51*(1-'Table de mortalité F'!$AC85)</f>
        <v>0.21455532574655911</v>
      </c>
      <c r="BN51" s="16">
        <f>BM51*(1-'Table de mortalité F'!$AC85)</f>
        <v>0.21378292657387149</v>
      </c>
      <c r="BO51" s="16">
        <f>BN51*(1-'Table de mortalité F'!$AC85)</f>
        <v>0.21301330803820553</v>
      </c>
      <c r="BP51" s="16">
        <f>BO51*(1-'Table de mortalité F'!$AC85)</f>
        <v>0.21224646012926798</v>
      </c>
      <c r="BQ51" s="16">
        <f>BP51*(1-'Table de mortalité F'!$AC85)</f>
        <v>0.21148237287280261</v>
      </c>
      <c r="BR51" s="16">
        <f>BQ51*(1-'Table de mortalité F'!$AC85)</f>
        <v>0.21072103633046052</v>
      </c>
      <c r="BS51" s="16">
        <f>BR51*(1-'Table de mortalité F'!$AC85)</f>
        <v>0.20996244059967084</v>
      </c>
      <c r="BT51" s="16">
        <f>BS51*(1-'Table de mortalité F'!$AC85)</f>
        <v>0.20920657581351201</v>
      </c>
      <c r="BU51" s="16">
        <f>BT51*(1-'Table de mortalité F'!$AC85)</f>
        <v>0.20845343214058337</v>
      </c>
      <c r="BV51" s="16">
        <f>BU51*(1-'Table de mortalité F'!$AC85)</f>
        <v>0.20770299978487727</v>
      </c>
      <c r="BW51" s="16">
        <f>BV51*(1-'Table de mortalité F'!$AC85)</f>
        <v>0.2069552689856517</v>
      </c>
      <c r="BX51" s="16">
        <f>BW51*(1-'Table de mortalité F'!$AC85)</f>
        <v>0.20621023001730335</v>
      </c>
      <c r="BY51" s="16">
        <f>BX51*(1-'Table de mortalité F'!$AC85)</f>
        <v>0.20546787318924103</v>
      </c>
      <c r="BZ51" s="16">
        <f>BY51*(1-'Table de mortalité F'!$AC85)</f>
        <v>0.20472818884575975</v>
      </c>
      <c r="CA51" s="16">
        <f>BZ51*(1-'Table de mortalité F'!$AC85)</f>
        <v>0.20399116736591499</v>
      </c>
      <c r="CB51" s="16">
        <f>CA51*(1-'Table de mortalité F'!$AC85)</f>
        <v>0.2032567991633977</v>
      </c>
      <c r="CC51" s="16">
        <f>CB51*(1-'Table de mortalité F'!$AC85)</f>
        <v>0.20252507468640946</v>
      </c>
      <c r="CD51" s="16">
        <f>CC51*(1-'Table de mortalité F'!$AC85)</f>
        <v>0.20179598441753838</v>
      </c>
      <c r="CE51" s="16">
        <f>CD51*(1-'Table de mortalité F'!$AC85)</f>
        <v>0.20106951887363522</v>
      </c>
      <c r="CF51" s="16">
        <f>CE51*(1-'Table de mortalité F'!$AC85)</f>
        <v>0.20034566860569011</v>
      </c>
      <c r="CG51" s="16">
        <f>CF51*(1-'Table de mortalité F'!$AC85)</f>
        <v>0.19962442419870963</v>
      </c>
      <c r="CH51" s="16">
        <f>CG51*(1-'Table de mortalité F'!$AC85)</f>
        <v>0.19890577627159425</v>
      </c>
      <c r="CI51" s="16">
        <f>CH51*(1-'Table de mortalité F'!$AC85)</f>
        <v>0.1981897154770165</v>
      </c>
      <c r="CJ51" s="16">
        <f>CI51*(1-'Table de mortalité F'!$AC85)</f>
        <v>0.19747623250129923</v>
      </c>
      <c r="CK51" s="16">
        <f>CJ51*(1-'Table de mortalité F'!$AC85)</f>
        <v>0.19676531806429454</v>
      </c>
      <c r="CL51" s="16">
        <f>CK51*(1-'Table de mortalité F'!$AC85)</f>
        <v>0.19605696291926306</v>
      </c>
      <c r="CM51" s="16">
        <f>CL51*(1-'Table de mortalité F'!$AC85)</f>
        <v>0.1953511578527537</v>
      </c>
      <c r="CN51" s="16">
        <f>CM51*(1-'Table de mortalité F'!$AC85)</f>
        <v>0.19464789368448376</v>
      </c>
      <c r="CO51" s="16">
        <f>CN51*(1-'Table de mortalité F'!$AC85)</f>
        <v>0.19394716126721961</v>
      </c>
      <c r="CP51" s="16">
        <f>CO51*(1-'Table de mortalité F'!$AC85)</f>
        <v>0.19324895148665761</v>
      </c>
      <c r="CQ51" s="16">
        <f>CP51*(1-'Table de mortalité F'!$AC85)</f>
        <v>0.19255325526130562</v>
      </c>
      <c r="CR51" s="16">
        <f>CQ51*(1-'Table de mortalité F'!$AC85)</f>
        <v>0.1918600635423649</v>
      </c>
      <c r="CS51" s="16">
        <f>CR51*(1-'Table de mortalité F'!$AC85)</f>
        <v>0.19116936731361237</v>
      </c>
      <c r="CT51" s="16">
        <f>CS51*(1-'Table de mortalité F'!$AC85)</f>
        <v>0.19048115759128334</v>
      </c>
      <c r="CU51" s="16">
        <f>CT51*(1-'Table de mortalité F'!$AC85)</f>
        <v>0.18979542542395472</v>
      </c>
      <c r="CV51" s="16">
        <f>CU51*(1-'Table de mortalité F'!$AC85)</f>
        <v>0.18911216189242847</v>
      </c>
      <c r="CW51" s="16">
        <f>CV51*(1-'Table de mortalité F'!$AC85)</f>
        <v>0.18843135810961573</v>
      </c>
      <c r="CX51" s="16">
        <f>CW51*(1-'Table de mortalité F'!$AC85)</f>
        <v>0.1877530052204211</v>
      </c>
      <c r="CY51" s="16">
        <f>CX51*(1-'Table de mortalité F'!$AC85)</f>
        <v>0.18707709440162756</v>
      </c>
      <c r="CZ51" s="16">
        <f>CY51*(1-'Table de mortalité F'!$AC85)</f>
        <v>0.1864036168617817</v>
      </c>
      <c r="DA51" s="16">
        <f>CZ51*(1-'Table de mortalité F'!$AC85)</f>
        <v>0.18573256384107928</v>
      </c>
      <c r="DB51" s="16">
        <f>DA51*(1-'Table de mortalité F'!$AC85)</f>
        <v>0.18506392661125137</v>
      </c>
      <c r="DC51" s="16">
        <f>DB51*(1-'Table de mortalité F'!$AC85)</f>
        <v>0.18439769647545085</v>
      </c>
      <c r="DD51" s="16">
        <f>DC51*(1-'Table de mortalité F'!$AC85)</f>
        <v>0.18373386476813922</v>
      </c>
      <c r="DE51" s="16">
        <f>DD51*(1-'Table de mortalité F'!$AC85)</f>
        <v>0.18307242285497391</v>
      </c>
      <c r="DF51" s="16">
        <f>DE51*(1-'Table de mortalité F'!$AC85)</f>
        <v>0.18241336213269599</v>
      </c>
      <c r="DG51" s="16">
        <f>DF51*(1-'Table de mortalité F'!$AC85)</f>
        <v>0.18175667402901827</v>
      </c>
      <c r="DH51" s="16">
        <f>DG51*(1-'Table de mortalité F'!$AC85)</f>
        <v>0.18110235000251379</v>
      </c>
      <c r="DI51" s="16">
        <f>DH51*(1-'Table de mortalité F'!$AC85)</f>
        <v>0.18045038154250473</v>
      </c>
      <c r="DJ51" s="16">
        <f>DI51*(1-'Table de mortalité F'!$AC85)</f>
        <v>0.17980076016895169</v>
      </c>
      <c r="DK51" s="16">
        <f>DJ51*(1-'Table de mortalité F'!$AC85)</f>
        <v>0.17915347743234344</v>
      </c>
    </row>
    <row r="52" spans="1:115" x14ac:dyDescent="0.2">
      <c r="A52" s="16"/>
      <c r="B52" s="16">
        <v>99</v>
      </c>
      <c r="C52" s="16"/>
      <c r="D52" s="16">
        <f>'Table de mortalité F'!AG86</f>
        <v>0.29468</v>
      </c>
      <c r="E52" s="16">
        <f>'Table de mortalité F'!AH86</f>
        <v>0.29338340800000001</v>
      </c>
      <c r="F52" s="16">
        <f>'Table de mortalité F'!AI86</f>
        <v>0.29215119768640002</v>
      </c>
      <c r="G52" s="16">
        <f>'Table de mortalité F'!AJ86</f>
        <v>0.29098259289565442</v>
      </c>
      <c r="H52" s="16">
        <f>'Table de mortalité F'!AK86</f>
        <v>0.28984776078336139</v>
      </c>
      <c r="I52" s="16">
        <f>'Table de mortalité F'!AL86</f>
        <v>0.28877532406846296</v>
      </c>
      <c r="J52" s="16">
        <f>'Table de mortalité F'!AM86</f>
        <v>0.28773573290181648</v>
      </c>
      <c r="K52" s="16">
        <f>'Table de mortalité F'!AN86</f>
        <v>0.28672865783666013</v>
      </c>
      <c r="L52" s="16">
        <f>'Table de mortalité F'!AO86</f>
        <v>0.28578245326579915</v>
      </c>
      <c r="M52" s="16">
        <f>'Table de mortalité F'!AP86</f>
        <v>0.2848679494153486</v>
      </c>
      <c r="N52" s="16">
        <f>'Table de mortalité F'!AQ86</f>
        <v>0.28395637197721951</v>
      </c>
      <c r="O52" s="16">
        <f>'Table de mortalité F'!AR86</f>
        <v>0.28307610722409016</v>
      </c>
      <c r="P52" s="16">
        <f>'Table de mortalité F'!AS86</f>
        <v>0.28222687890241788</v>
      </c>
      <c r="Q52" s="16">
        <f>'Table de mortalité F'!AT86</f>
        <v>0.28138019826571065</v>
      </c>
      <c r="R52" s="16">
        <f>'Table de mortalité F'!AU86</f>
        <v>0.28056419569074009</v>
      </c>
      <c r="S52" s="16">
        <f>'Table de mortalité F'!AV86</f>
        <v>0.27975055952323696</v>
      </c>
      <c r="T52" s="16">
        <f>'Table de mortalité F'!AW86</f>
        <v>0.2789672579565719</v>
      </c>
      <c r="U52" s="16">
        <f>'Table de mortalité F'!AX86</f>
        <v>0.2781861496342935</v>
      </c>
      <c r="V52" s="16">
        <f>'Table de mortalité F'!AY86</f>
        <v>0.27740722841531745</v>
      </c>
      <c r="W52" s="16">
        <f>'Table de mortalité F'!AZ86</f>
        <v>0.27663048817575453</v>
      </c>
      <c r="X52" s="16">
        <f>'Table de mortalité F'!BA86</f>
        <v>0.2758559228088624</v>
      </c>
      <c r="Y52" s="16">
        <f>'Table de mortalité F'!BB86</f>
        <v>0.2750835262249976</v>
      </c>
      <c r="Z52" s="16">
        <f>'Table de mortalité F'!BC86</f>
        <v>0.27431329235156759</v>
      </c>
      <c r="AA52" s="16">
        <f>'Table de mortalité F'!BD86</f>
        <v>0.27354521513298319</v>
      </c>
      <c r="AB52" s="16">
        <f>'Table de mortalité F'!BE86</f>
        <v>0.27277928853061084</v>
      </c>
      <c r="AC52" s="16">
        <f>'Table de mortalité F'!BF86</f>
        <v>0.2720155065227251</v>
      </c>
      <c r="AD52" s="16">
        <f>'Table de mortalité F'!BG86</f>
        <v>0.27125386310446148</v>
      </c>
      <c r="AE52" s="16">
        <f>'Table de mortalité F'!BH86</f>
        <v>0.27049435228776897</v>
      </c>
      <c r="AF52" s="16">
        <f>'Table de mortalité F'!BI86</f>
        <v>0.26973696810136322</v>
      </c>
      <c r="AG52" s="16">
        <f>AF52*(1-'Table de mortalité F'!$AC86)</f>
        <v>0.26898170459067938</v>
      </c>
      <c r="AH52" s="16">
        <f>AG52*(1-'Table de mortalité F'!$AC86)</f>
        <v>0.26822855581782545</v>
      </c>
      <c r="AI52" s="16">
        <f>AH52*(1-'Table de mortalité F'!$AC86)</f>
        <v>0.26747751586153551</v>
      </c>
      <c r="AJ52" s="16">
        <f>AI52*(1-'Table de mortalité F'!$AC86)</f>
        <v>0.2667285788171232</v>
      </c>
      <c r="AK52" s="16">
        <f>AJ52*(1-'Table de mortalité F'!$AC86)</f>
        <v>0.26598173879643522</v>
      </c>
      <c r="AL52" s="16">
        <f>AK52*(1-'Table de mortalité F'!$AC86)</f>
        <v>0.2652369899278052</v>
      </c>
      <c r="AM52" s="16">
        <f>AL52*(1-'Table de mortalité F'!$AC86)</f>
        <v>0.26449432635600734</v>
      </c>
      <c r="AN52" s="16">
        <f>AM52*(1-'Table de mortalité F'!$AC86)</f>
        <v>0.26375374224221049</v>
      </c>
      <c r="AO52" s="16">
        <f>AN52*(1-'Table de mortalité F'!$AC86)</f>
        <v>0.26301523176393227</v>
      </c>
      <c r="AP52" s="16">
        <f>AO52*(1-'Table de mortalité F'!$AC86)</f>
        <v>0.26227878911499325</v>
      </c>
      <c r="AQ52" s="16">
        <f>AP52*(1-'Table de mortalité F'!$AC86)</f>
        <v>0.26154440850547128</v>
      </c>
      <c r="AR52" s="16">
        <f>AQ52*(1-'Table de mortalité F'!$AC86)</f>
        <v>0.26081208416165597</v>
      </c>
      <c r="AS52" s="16">
        <f>AR52*(1-'Table de mortalité F'!$AC86)</f>
        <v>0.2600818103260033</v>
      </c>
      <c r="AT52" s="16">
        <f>AS52*(1-'Table de mortalité F'!$AC86)</f>
        <v>0.25935358125709052</v>
      </c>
      <c r="AU52" s="16">
        <f>AT52*(1-'Table de mortalité F'!$AC86)</f>
        <v>0.25862739122957068</v>
      </c>
      <c r="AV52" s="16">
        <f>AU52*(1-'Table de mortalité F'!$AC86)</f>
        <v>0.25790323453412789</v>
      </c>
      <c r="AW52" s="16">
        <f>AV52*(1-'Table de mortalité F'!$AC86)</f>
        <v>0.25718110547743234</v>
      </c>
      <c r="AX52" s="16">
        <f>AW52*(1-'Table de mortalité F'!$AC86)</f>
        <v>0.25646099838209552</v>
      </c>
      <c r="AY52" s="16">
        <f>AX52*(1-'Table de mortalité F'!$AC86)</f>
        <v>0.25574290758662566</v>
      </c>
      <c r="AZ52" s="16">
        <f>AY52*(1-'Table de mortalité F'!$AC86)</f>
        <v>0.25502682744538308</v>
      </c>
      <c r="BA52" s="16">
        <f>AZ52*(1-'Table de mortalité F'!$AC86)</f>
        <v>0.25431275232853601</v>
      </c>
      <c r="BB52" s="16">
        <f>BA52*(1-'Table de mortalité F'!$AC86)</f>
        <v>0.25360067662201607</v>
      </c>
      <c r="BC52" s="16">
        <f>BB52*(1-'Table de mortalité F'!$AC86)</f>
        <v>0.25289059472747444</v>
      </c>
      <c r="BD52" s="16">
        <f>BC52*(1-'Table de mortalité F'!$AC86)</f>
        <v>0.2521825010622375</v>
      </c>
      <c r="BE52" s="16">
        <f>BD52*(1-'Table de mortalité F'!$AC86)</f>
        <v>0.2514763900592632</v>
      </c>
      <c r="BF52" s="16">
        <f>BE52*(1-'Table de mortalité F'!$AC86)</f>
        <v>0.25077225616709725</v>
      </c>
      <c r="BG52" s="16">
        <f>BF52*(1-'Table de mortalité F'!$AC86)</f>
        <v>0.25007009384982937</v>
      </c>
      <c r="BH52" s="16">
        <f>BG52*(1-'Table de mortalité F'!$AC86)</f>
        <v>0.24936989758704983</v>
      </c>
      <c r="BI52" s="16">
        <f>BH52*(1-'Table de mortalité F'!$AC86)</f>
        <v>0.2486716618738061</v>
      </c>
      <c r="BJ52" s="16">
        <f>BI52*(1-'Table de mortalité F'!$AC86)</f>
        <v>0.24797538122055943</v>
      </c>
      <c r="BK52" s="16">
        <f>BJ52*(1-'Table de mortalité F'!$AC86)</f>
        <v>0.24728105015314186</v>
      </c>
      <c r="BL52" s="16">
        <f>BK52*(1-'Table de mortalité F'!$AC86)</f>
        <v>0.24658866321271306</v>
      </c>
      <c r="BM52" s="16">
        <f>BL52*(1-'Table de mortalité F'!$AC86)</f>
        <v>0.24589821495571745</v>
      </c>
      <c r="BN52" s="16">
        <f>BM52*(1-'Table de mortalité F'!$AC86)</f>
        <v>0.24520969995384143</v>
      </c>
      <c r="BO52" s="16">
        <f>BN52*(1-'Table de mortalité F'!$AC86)</f>
        <v>0.24452311279397065</v>
      </c>
      <c r="BP52" s="16">
        <f>BO52*(1-'Table de mortalité F'!$AC86)</f>
        <v>0.24383844807814753</v>
      </c>
      <c r="BQ52" s="16">
        <f>BP52*(1-'Table de mortalité F'!$AC86)</f>
        <v>0.24315570042352871</v>
      </c>
      <c r="BR52" s="16">
        <f>BQ52*(1-'Table de mortalité F'!$AC86)</f>
        <v>0.24247486446234282</v>
      </c>
      <c r="BS52" s="16">
        <f>BR52*(1-'Table de mortalité F'!$AC86)</f>
        <v>0.24179593484184825</v>
      </c>
      <c r="BT52" s="16">
        <f>BS52*(1-'Table de mortalité F'!$AC86)</f>
        <v>0.24111890622429108</v>
      </c>
      <c r="BU52" s="16">
        <f>BT52*(1-'Table de mortalité F'!$AC86)</f>
        <v>0.24044377328686306</v>
      </c>
      <c r="BV52" s="16">
        <f>BU52*(1-'Table de mortalité F'!$AC86)</f>
        <v>0.23977053072165982</v>
      </c>
      <c r="BW52" s="16">
        <f>BV52*(1-'Table de mortalité F'!$AC86)</f>
        <v>0.23909917323563917</v>
      </c>
      <c r="BX52" s="16">
        <f>BW52*(1-'Table de mortalité F'!$AC86)</f>
        <v>0.23842969555057938</v>
      </c>
      <c r="BY52" s="16">
        <f>BX52*(1-'Table de mortalité F'!$AC86)</f>
        <v>0.23776209240303775</v>
      </c>
      <c r="BZ52" s="16">
        <f>BY52*(1-'Table de mortalité F'!$AC86)</f>
        <v>0.23709635854430924</v>
      </c>
      <c r="CA52" s="16">
        <f>BZ52*(1-'Table de mortalité F'!$AC86)</f>
        <v>0.23643248874038517</v>
      </c>
      <c r="CB52" s="16">
        <f>CA52*(1-'Table de mortalité F'!$AC86)</f>
        <v>0.23577047777191207</v>
      </c>
      <c r="CC52" s="16">
        <f>CB52*(1-'Table de mortalité F'!$AC86)</f>
        <v>0.2351103204341507</v>
      </c>
      <c r="CD52" s="16">
        <f>CC52*(1-'Table de mortalité F'!$AC86)</f>
        <v>0.23445201153693507</v>
      </c>
      <c r="CE52" s="16">
        <f>CD52*(1-'Table de mortalité F'!$AC86)</f>
        <v>0.23379554590463164</v>
      </c>
      <c r="CF52" s="16">
        <f>CE52*(1-'Table de mortalité F'!$AC86)</f>
        <v>0.23314091837609865</v>
      </c>
      <c r="CG52" s="16">
        <f>CF52*(1-'Table de mortalité F'!$AC86)</f>
        <v>0.23248812380464556</v>
      </c>
      <c r="CH52" s="16">
        <f>CG52*(1-'Table de mortalité F'!$AC86)</f>
        <v>0.23183715705799254</v>
      </c>
      <c r="CI52" s="16">
        <f>CH52*(1-'Table de mortalité F'!$AC86)</f>
        <v>0.23118801301823017</v>
      </c>
      <c r="CJ52" s="16">
        <f>CI52*(1-'Table de mortalité F'!$AC86)</f>
        <v>0.23054068658177912</v>
      </c>
      <c r="CK52" s="16">
        <f>CJ52*(1-'Table de mortalité F'!$AC86)</f>
        <v>0.22989517265935014</v>
      </c>
      <c r="CL52" s="16">
        <f>CK52*(1-'Table de mortalité F'!$AC86)</f>
        <v>0.22925146617590395</v>
      </c>
      <c r="CM52" s="16">
        <f>CL52*(1-'Table de mortalité F'!$AC86)</f>
        <v>0.22860956207061142</v>
      </c>
      <c r="CN52" s="16">
        <f>CM52*(1-'Table de mortalité F'!$AC86)</f>
        <v>0.2279694552968137</v>
      </c>
      <c r="CO52" s="16">
        <f>CN52*(1-'Table de mortalité F'!$AC86)</f>
        <v>0.22733114082198261</v>
      </c>
      <c r="CP52" s="16">
        <f>CO52*(1-'Table de mortalité F'!$AC86)</f>
        <v>0.22669461362768106</v>
      </c>
      <c r="CQ52" s="16">
        <f>CP52*(1-'Table de mortalité F'!$AC86)</f>
        <v>0.22605986870952355</v>
      </c>
      <c r="CR52" s="16">
        <f>CQ52*(1-'Table de mortalité F'!$AC86)</f>
        <v>0.22542690107713687</v>
      </c>
      <c r="CS52" s="16">
        <f>CR52*(1-'Table de mortalité F'!$AC86)</f>
        <v>0.22479570575412089</v>
      </c>
      <c r="CT52" s="16">
        <f>CS52*(1-'Table de mortalité F'!$AC86)</f>
        <v>0.22416627777800935</v>
      </c>
      <c r="CU52" s="16">
        <f>CT52*(1-'Table de mortalité F'!$AC86)</f>
        <v>0.22353861220023091</v>
      </c>
      <c r="CV52" s="16">
        <f>CU52*(1-'Table de mortalité F'!$AC86)</f>
        <v>0.22291270408607025</v>
      </c>
      <c r="CW52" s="16">
        <f>CV52*(1-'Table de mortalité F'!$AC86)</f>
        <v>0.22228854851462926</v>
      </c>
      <c r="CX52" s="16">
        <f>CW52*(1-'Table de mortalité F'!$AC86)</f>
        <v>0.22166614057878828</v>
      </c>
      <c r="CY52" s="16">
        <f>CX52*(1-'Table de mortalité F'!$AC86)</f>
        <v>0.22104547538516767</v>
      </c>
      <c r="CZ52" s="16">
        <f>CY52*(1-'Table de mortalité F'!$AC86)</f>
        <v>0.22042654805408921</v>
      </c>
      <c r="DA52" s="16">
        <f>CZ52*(1-'Table de mortalité F'!$AC86)</f>
        <v>0.21980935371953775</v>
      </c>
      <c r="DB52" s="16">
        <f>DA52*(1-'Table de mortalité F'!$AC86)</f>
        <v>0.21919388752912303</v>
      </c>
      <c r="DC52" s="16">
        <f>DB52*(1-'Table de mortalité F'!$AC86)</f>
        <v>0.21858014464404149</v>
      </c>
      <c r="DD52" s="16">
        <f>DC52*(1-'Table de mortalité F'!$AC86)</f>
        <v>0.21796812023903817</v>
      </c>
      <c r="DE52" s="16">
        <f>DD52*(1-'Table de mortalité F'!$AC86)</f>
        <v>0.21735780950236885</v>
      </c>
      <c r="DF52" s="16">
        <f>DE52*(1-'Table de mortalité F'!$AC86)</f>
        <v>0.21674920763576222</v>
      </c>
      <c r="DG52" s="16">
        <f>DF52*(1-'Table de mortalité F'!$AC86)</f>
        <v>0.21614230985438207</v>
      </c>
      <c r="DH52" s="16">
        <f>DG52*(1-'Table de mortalité F'!$AC86)</f>
        <v>0.2155371113867898</v>
      </c>
      <c r="DI52" s="16">
        <f>DH52*(1-'Table de mortalité F'!$AC86)</f>
        <v>0.21493360747490678</v>
      </c>
      <c r="DJ52" s="16">
        <f>DI52*(1-'Table de mortalité F'!$AC86)</f>
        <v>0.21433179337397704</v>
      </c>
      <c r="DK52" s="16">
        <f>DJ52*(1-'Table de mortalité F'!$AC86)</f>
        <v>0.21373166435252988</v>
      </c>
    </row>
    <row r="53" spans="1:115" x14ac:dyDescent="0.2">
      <c r="A53" s="16"/>
      <c r="B53" s="16">
        <v>100</v>
      </c>
      <c r="C53" s="16"/>
      <c r="D53" s="16">
        <f>'Table de mortalité F'!AG87</f>
        <v>0.31779000000000002</v>
      </c>
      <c r="E53" s="16">
        <f>'Table de mortalité F'!AH87</f>
        <v>0.31664595600000001</v>
      </c>
      <c r="F53" s="16">
        <f>'Table de mortalité F'!AI87</f>
        <v>0.31553769515400004</v>
      </c>
      <c r="G53" s="16">
        <f>'Table de mortalité F'!AJ87</f>
        <v>0.31449642075999185</v>
      </c>
      <c r="H53" s="16">
        <f>'Table de mortalité F'!AK87</f>
        <v>0.31349003221355987</v>
      </c>
      <c r="I53" s="16">
        <f>'Table de mortalité F'!AL87</f>
        <v>0.3125495621169192</v>
      </c>
      <c r="J53" s="16">
        <f>'Table de mortalité F'!AM87</f>
        <v>0.31164316838678013</v>
      </c>
      <c r="K53" s="16">
        <f>'Table de mortalité F'!AN87</f>
        <v>0.31077056751529714</v>
      </c>
      <c r="L53" s="16">
        <f>'Table de mortalité F'!AO87</f>
        <v>0.30996256403975736</v>
      </c>
      <c r="M53" s="16">
        <f>'Table de mortalité F'!AP87</f>
        <v>0.309187657629658</v>
      </c>
      <c r="N53" s="16">
        <f>'Table de mortalité F'!AQ87</f>
        <v>0.30844560725134684</v>
      </c>
      <c r="O53" s="16">
        <f>'Table de mortalité F'!AR87</f>
        <v>0.30773618235466876</v>
      </c>
      <c r="P53" s="16">
        <f>'Table de mortalité F'!AS87</f>
        <v>0.30702838913525304</v>
      </c>
      <c r="Q53" s="16">
        <f>'Table de mortalité F'!AT87</f>
        <v>0.30635292667915548</v>
      </c>
      <c r="R53" s="16">
        <f>'Table de mortalité F'!AU87</f>
        <v>0.30570958553312927</v>
      </c>
      <c r="S53" s="16">
        <f>'Table de mortalité F'!AV87</f>
        <v>0.30506759540350969</v>
      </c>
      <c r="T53" s="16">
        <f>'Table de mortalité F'!AW87</f>
        <v>0.30442695345316234</v>
      </c>
      <c r="U53" s="16">
        <f>'Table de mortalité F'!AX87</f>
        <v>0.30381809954625599</v>
      </c>
      <c r="V53" s="16">
        <f>'Table de mortalité F'!AY87</f>
        <v>0.30321046334716351</v>
      </c>
      <c r="W53" s="16">
        <f>'Table de mortalité F'!AZ87</f>
        <v>0.30260404242046918</v>
      </c>
      <c r="X53" s="16">
        <f>'Table de mortalité F'!BA87</f>
        <v>0.30199883433562824</v>
      </c>
      <c r="Y53" s="16">
        <f>'Table de mortalité F'!BB87</f>
        <v>0.30139483666695699</v>
      </c>
      <c r="Z53" s="16">
        <f>'Table de mortalité F'!BC87</f>
        <v>0.30079204699362305</v>
      </c>
      <c r="AA53" s="16">
        <f>'Table de mortalité F'!BD87</f>
        <v>0.3001904628996358</v>
      </c>
      <c r="AB53" s="16">
        <f>'Table de mortalité F'!BE87</f>
        <v>0.29959008197383652</v>
      </c>
      <c r="AC53" s="16">
        <f>'Table de mortalité F'!BF87</f>
        <v>0.29899090180988885</v>
      </c>
      <c r="AD53" s="16">
        <f>'Table de mortalité F'!BG87</f>
        <v>0.2983929200062691</v>
      </c>
      <c r="AE53" s="16">
        <f>'Table de mortalité F'!BH87</f>
        <v>0.29779613416625655</v>
      </c>
      <c r="AF53" s="16">
        <f>'Table de mortalité F'!BI87</f>
        <v>0.29720054189792405</v>
      </c>
      <c r="AG53" s="16">
        <f>AF53*(1-'Table de mortalité F'!$AC87)</f>
        <v>0.29660614081412823</v>
      </c>
      <c r="AH53" s="16">
        <f>AG53*(1-'Table de mortalité F'!$AC87)</f>
        <v>0.2960129285325</v>
      </c>
      <c r="AI53" s="16">
        <f>AH53*(1-'Table de mortalité F'!$AC87)</f>
        <v>0.29542090267543497</v>
      </c>
      <c r="AJ53" s="16">
        <f>AI53*(1-'Table de mortalité F'!$AC87)</f>
        <v>0.29483006087008412</v>
      </c>
      <c r="AK53" s="16">
        <f>AJ53*(1-'Table de mortalité F'!$AC87)</f>
        <v>0.29424040074834396</v>
      </c>
      <c r="AL53" s="16">
        <f>AK53*(1-'Table de mortalité F'!$AC87)</f>
        <v>0.29365191994684725</v>
      </c>
      <c r="AM53" s="16">
        <f>AL53*(1-'Table de mortalité F'!$AC87)</f>
        <v>0.29306461610695356</v>
      </c>
      <c r="AN53" s="16">
        <f>AM53*(1-'Table de mortalité F'!$AC87)</f>
        <v>0.29247848687473965</v>
      </c>
      <c r="AO53" s="16">
        <f>AN53*(1-'Table de mortalité F'!$AC87)</f>
        <v>0.29189352990099016</v>
      </c>
      <c r="AP53" s="16">
        <f>AO53*(1-'Table de mortalité F'!$AC87)</f>
        <v>0.29130974284118816</v>
      </c>
      <c r="AQ53" s="16">
        <f>AP53*(1-'Table de mortalité F'!$AC87)</f>
        <v>0.29072712335550577</v>
      </c>
      <c r="AR53" s="16">
        <f>AQ53*(1-'Table de mortalité F'!$AC87)</f>
        <v>0.29014566910879475</v>
      </c>
      <c r="AS53" s="16">
        <f>AR53*(1-'Table de mortalité F'!$AC87)</f>
        <v>0.28956537777057717</v>
      </c>
      <c r="AT53" s="16">
        <f>AS53*(1-'Table de mortalité F'!$AC87)</f>
        <v>0.288986247015036</v>
      </c>
      <c r="AU53" s="16">
        <f>AT53*(1-'Table de mortalité F'!$AC87)</f>
        <v>0.28840827452100593</v>
      </c>
      <c r="AV53" s="16">
        <f>AU53*(1-'Table de mortalité F'!$AC87)</f>
        <v>0.28783145797196391</v>
      </c>
      <c r="AW53" s="16">
        <f>AV53*(1-'Table de mortalité F'!$AC87)</f>
        <v>0.28725579505602</v>
      </c>
      <c r="AX53" s="16">
        <f>AW53*(1-'Table de mortalité F'!$AC87)</f>
        <v>0.28668128346590799</v>
      </c>
      <c r="AY53" s="16">
        <f>AX53*(1-'Table de mortalité F'!$AC87)</f>
        <v>0.28610792089897619</v>
      </c>
      <c r="AZ53" s="16">
        <f>AY53*(1-'Table de mortalité F'!$AC87)</f>
        <v>0.28553570505717824</v>
      </c>
      <c r="BA53" s="16">
        <f>AZ53*(1-'Table de mortalité F'!$AC87)</f>
        <v>0.28496463364706387</v>
      </c>
      <c r="BB53" s="16">
        <f>BA53*(1-'Table de mortalité F'!$AC87)</f>
        <v>0.28439470437976971</v>
      </c>
      <c r="BC53" s="16">
        <f>BB53*(1-'Table de mortalité F'!$AC87)</f>
        <v>0.28382591497101017</v>
      </c>
      <c r="BD53" s="16">
        <f>BC53*(1-'Table de mortalité F'!$AC87)</f>
        <v>0.28325826314106817</v>
      </c>
      <c r="BE53" s="16">
        <f>BD53*(1-'Table de mortalité F'!$AC87)</f>
        <v>0.28269174661478602</v>
      </c>
      <c r="BF53" s="16">
        <f>BE53*(1-'Table de mortalité F'!$AC87)</f>
        <v>0.28212636312155642</v>
      </c>
      <c r="BG53" s="16">
        <f>BF53*(1-'Table de mortalité F'!$AC87)</f>
        <v>0.28156211039531331</v>
      </c>
      <c r="BH53" s="16">
        <f>BG53*(1-'Table de mortalité F'!$AC87)</f>
        <v>0.28099898617452268</v>
      </c>
      <c r="BI53" s="16">
        <f>BH53*(1-'Table de mortalité F'!$AC87)</f>
        <v>0.28043698820217361</v>
      </c>
      <c r="BJ53" s="16">
        <f>BI53*(1-'Table de mortalité F'!$AC87)</f>
        <v>0.27987611422576925</v>
      </c>
      <c r="BK53" s="16">
        <f>BJ53*(1-'Table de mortalité F'!$AC87)</f>
        <v>0.27931636199731769</v>
      </c>
      <c r="BL53" s="16">
        <f>BK53*(1-'Table de mortalité F'!$AC87)</f>
        <v>0.27875772927332304</v>
      </c>
      <c r="BM53" s="16">
        <f>BL53*(1-'Table de mortalité F'!$AC87)</f>
        <v>0.27820021381477639</v>
      </c>
      <c r="BN53" s="16">
        <f>BM53*(1-'Table de mortalité F'!$AC87)</f>
        <v>0.27764381338714683</v>
      </c>
      <c r="BO53" s="16">
        <f>BN53*(1-'Table de mortalité F'!$AC87)</f>
        <v>0.27708852576037252</v>
      </c>
      <c r="BP53" s="16">
        <f>BO53*(1-'Table de mortalité F'!$AC87)</f>
        <v>0.2765343487088518</v>
      </c>
      <c r="BQ53" s="16">
        <f>BP53*(1-'Table de mortalité F'!$AC87)</f>
        <v>0.27598128001143407</v>
      </c>
      <c r="BR53" s="16">
        <f>BQ53*(1-'Table de mortalité F'!$AC87)</f>
        <v>0.27542931745141119</v>
      </c>
      <c r="BS53" s="16">
        <f>BR53*(1-'Table de mortalité F'!$AC87)</f>
        <v>0.27487845881650835</v>
      </c>
      <c r="BT53" s="16">
        <f>BS53*(1-'Table de mortalité F'!$AC87)</f>
        <v>0.27432870189887532</v>
      </c>
      <c r="BU53" s="16">
        <f>BT53*(1-'Table de mortalité F'!$AC87)</f>
        <v>0.27378004449507759</v>
      </c>
      <c r="BV53" s="16">
        <f>BU53*(1-'Table de mortalité F'!$AC87)</f>
        <v>0.27323248440608744</v>
      </c>
      <c r="BW53" s="16">
        <f>BV53*(1-'Table de mortalité F'!$AC87)</f>
        <v>0.27268601943727527</v>
      </c>
      <c r="BX53" s="16">
        <f>BW53*(1-'Table de mortalité F'!$AC87)</f>
        <v>0.27214064739840071</v>
      </c>
      <c r="BY53" s="16">
        <f>BX53*(1-'Table de mortalité F'!$AC87)</f>
        <v>0.27159636610360394</v>
      </c>
      <c r="BZ53" s="16">
        <f>BY53*(1-'Table de mortalité F'!$AC87)</f>
        <v>0.27105317337139673</v>
      </c>
      <c r="CA53" s="16">
        <f>BZ53*(1-'Table de mortalité F'!$AC87)</f>
        <v>0.27051106702465394</v>
      </c>
      <c r="CB53" s="16">
        <f>CA53*(1-'Table de mortalité F'!$AC87)</f>
        <v>0.26997004489060461</v>
      </c>
      <c r="CC53" s="16">
        <f>CB53*(1-'Table de mortalité F'!$AC87)</f>
        <v>0.26943010480082341</v>
      </c>
      <c r="CD53" s="16">
        <f>CC53*(1-'Table de mortalité F'!$AC87)</f>
        <v>0.26889124459122177</v>
      </c>
      <c r="CE53" s="16">
        <f>CD53*(1-'Table de mortalité F'!$AC87)</f>
        <v>0.26835346210203931</v>
      </c>
      <c r="CF53" s="16">
        <f>CE53*(1-'Table de mortalité F'!$AC87)</f>
        <v>0.26781675517783521</v>
      </c>
      <c r="CG53" s="16">
        <f>CF53*(1-'Table de mortalité F'!$AC87)</f>
        <v>0.26728112166747953</v>
      </c>
      <c r="CH53" s="16">
        <f>CG53*(1-'Table de mortalité F'!$AC87)</f>
        <v>0.26674655942414455</v>
      </c>
      <c r="CI53" s="16">
        <f>CH53*(1-'Table de mortalité F'!$AC87)</f>
        <v>0.26621306630529623</v>
      </c>
      <c r="CJ53" s="16">
        <f>CI53*(1-'Table de mortalité F'!$AC87)</f>
        <v>0.26568064017268561</v>
      </c>
      <c r="CK53" s="16">
        <f>CJ53*(1-'Table de mortalité F'!$AC87)</f>
        <v>0.26514927889234025</v>
      </c>
      <c r="CL53" s="16">
        <f>CK53*(1-'Table de mortalité F'!$AC87)</f>
        <v>0.26461898033455555</v>
      </c>
      <c r="CM53" s="16">
        <f>CL53*(1-'Table de mortalité F'!$AC87)</f>
        <v>0.26408974237388644</v>
      </c>
      <c r="CN53" s="16">
        <f>CM53*(1-'Table de mortalité F'!$AC87)</f>
        <v>0.26356156288913868</v>
      </c>
      <c r="CO53" s="16">
        <f>CN53*(1-'Table de mortalité F'!$AC87)</f>
        <v>0.26303443976336038</v>
      </c>
      <c r="CP53" s="16">
        <f>CO53*(1-'Table de mortalité F'!$AC87)</f>
        <v>0.26250837088383366</v>
      </c>
      <c r="CQ53" s="16">
        <f>CP53*(1-'Table de mortalité F'!$AC87)</f>
        <v>0.26198335414206597</v>
      </c>
      <c r="CR53" s="16">
        <f>CQ53*(1-'Table de mortalité F'!$AC87)</f>
        <v>0.26145938743378183</v>
      </c>
      <c r="CS53" s="16">
        <f>CR53*(1-'Table de mortalité F'!$AC87)</f>
        <v>0.26093646865891429</v>
      </c>
      <c r="CT53" s="16">
        <f>CS53*(1-'Table de mortalité F'!$AC87)</f>
        <v>0.26041459572159648</v>
      </c>
      <c r="CU53" s="16">
        <f>CT53*(1-'Table de mortalité F'!$AC87)</f>
        <v>0.25989376653015328</v>
      </c>
      <c r="CV53" s="16">
        <f>CU53*(1-'Table de mortalité F'!$AC87)</f>
        <v>0.25937397899709297</v>
      </c>
      <c r="CW53" s="16">
        <f>CV53*(1-'Table de mortalité F'!$AC87)</f>
        <v>0.2588552310390988</v>
      </c>
      <c r="CX53" s="16">
        <f>CW53*(1-'Table de mortalité F'!$AC87)</f>
        <v>0.25833752057702059</v>
      </c>
      <c r="CY53" s="16">
        <f>CX53*(1-'Table de mortalité F'!$AC87)</f>
        <v>0.25782084553586654</v>
      </c>
      <c r="CZ53" s="16">
        <f>CY53*(1-'Table de mortalité F'!$AC87)</f>
        <v>0.25730520384479483</v>
      </c>
      <c r="DA53" s="16">
        <f>CZ53*(1-'Table de mortalité F'!$AC87)</f>
        <v>0.25679059343710525</v>
      </c>
      <c r="DB53" s="16">
        <f>DA53*(1-'Table de mortalité F'!$AC87)</f>
        <v>0.25627701225023103</v>
      </c>
      <c r="DC53" s="16">
        <f>DB53*(1-'Table de mortalité F'!$AC87)</f>
        <v>0.25576445822573057</v>
      </c>
      <c r="DD53" s="16">
        <f>DC53*(1-'Table de mortalité F'!$AC87)</f>
        <v>0.25525292930927912</v>
      </c>
      <c r="DE53" s="16">
        <f>DD53*(1-'Table de mortalité F'!$AC87)</f>
        <v>0.25474242345066056</v>
      </c>
      <c r="DF53" s="16">
        <f>DE53*(1-'Table de mortalité F'!$AC87)</f>
        <v>0.25423293860375923</v>
      </c>
      <c r="DG53" s="16">
        <f>DF53*(1-'Table de mortalité F'!$AC87)</f>
        <v>0.25372447272655169</v>
      </c>
      <c r="DH53" s="16">
        <f>DG53*(1-'Table de mortalité F'!$AC87)</f>
        <v>0.25321702378109856</v>
      </c>
      <c r="DI53" s="16">
        <f>DH53*(1-'Table de mortalité F'!$AC87)</f>
        <v>0.25271058973353638</v>
      </c>
      <c r="DJ53" s="16">
        <f>DI53*(1-'Table de mortalité F'!$AC87)</f>
        <v>0.25220516855406933</v>
      </c>
      <c r="DK53" s="16">
        <f>DJ53*(1-'Table de mortalité F'!$AC87)</f>
        <v>0.2517007582169612</v>
      </c>
    </row>
    <row r="54" spans="1:115" x14ac:dyDescent="0.2">
      <c r="A54" s="16"/>
      <c r="B54" s="16">
        <v>101</v>
      </c>
      <c r="C54" s="16"/>
      <c r="D54" s="16">
        <f>'Table de mortalité F'!AG88</f>
        <v>0.34076000000000001</v>
      </c>
      <c r="E54" s="16">
        <f>'Table de mortalité F'!AH88</f>
        <v>0.33977179600000001</v>
      </c>
      <c r="F54" s="16">
        <f>'Table de mortalité F'!AI88</f>
        <v>0.33882043497120001</v>
      </c>
      <c r="G54" s="16">
        <f>'Table de mortalité F'!AJ88</f>
        <v>0.33790561979677775</v>
      </c>
      <c r="H54" s="16">
        <f>'Table de mortalité F'!AK88</f>
        <v>0.33706085574728584</v>
      </c>
      <c r="I54" s="16">
        <f>'Table de mortalité F'!AL88</f>
        <v>0.33625190969349239</v>
      </c>
      <c r="J54" s="16">
        <f>'Table de mortalité F'!AM88</f>
        <v>0.33547853030119734</v>
      </c>
      <c r="K54" s="16">
        <f>'Table de mortalité F'!AN88</f>
        <v>0.33474047753453473</v>
      </c>
      <c r="L54" s="16">
        <f>'Table de mortalité F'!AO88</f>
        <v>0.33403752253171221</v>
      </c>
      <c r="M54" s="16">
        <f>'Table de mortalité F'!AP88</f>
        <v>0.33336944748664876</v>
      </c>
      <c r="N54" s="16">
        <f>'Table de mortalité F'!AQ88</f>
        <v>0.33270270859167544</v>
      </c>
      <c r="O54" s="16">
        <f>'Table de mortalité F'!AR88</f>
        <v>0.33207057344535124</v>
      </c>
      <c r="P54" s="16">
        <f>'Table de mortalité F'!AS88</f>
        <v>0.33147284641314961</v>
      </c>
      <c r="Q54" s="16">
        <f>'Table de mortalité F'!AT88</f>
        <v>0.33087619528960593</v>
      </c>
      <c r="R54" s="16">
        <f>'Table de mortalité F'!AU88</f>
        <v>0.3303137057576136</v>
      </c>
      <c r="S54" s="16">
        <f>'Table de mortalité F'!AV88</f>
        <v>0.32975217245782562</v>
      </c>
      <c r="T54" s="16">
        <f>'Table de mortalité F'!AW88</f>
        <v>0.32922456898189306</v>
      </c>
      <c r="U54" s="16">
        <f>'Table de mortalité F'!AX88</f>
        <v>0.32869780967152201</v>
      </c>
      <c r="V54" s="16">
        <f>'Table de mortalité F'!AY88</f>
        <v>0.32817189317604756</v>
      </c>
      <c r="W54" s="16">
        <f>'Table de mortalité F'!AZ88</f>
        <v>0.32764681814696589</v>
      </c>
      <c r="X54" s="16">
        <f>'Table de mortalité F'!BA88</f>
        <v>0.32712258323793075</v>
      </c>
      <c r="Y54" s="16">
        <f>'Table de mortalité F'!BB88</f>
        <v>0.32659918710475005</v>
      </c>
      <c r="Z54" s="16">
        <f>'Table de mortalité F'!BC88</f>
        <v>0.32607662840538243</v>
      </c>
      <c r="AA54" s="16">
        <f>'Table de mortalité F'!BD88</f>
        <v>0.32555490579993379</v>
      </c>
      <c r="AB54" s="16">
        <f>'Table de mortalité F'!BE88</f>
        <v>0.3250340179506539</v>
      </c>
      <c r="AC54" s="16">
        <f>'Table de mortalité F'!BF88</f>
        <v>0.32451396352193285</v>
      </c>
      <c r="AD54" s="16">
        <f>'Table de mortalité F'!BG88</f>
        <v>0.32399474118029775</v>
      </c>
      <c r="AE54" s="16">
        <f>'Table de mortalité F'!BH88</f>
        <v>0.32347634959440924</v>
      </c>
      <c r="AF54" s="16">
        <f>'Table de mortalité F'!BI88</f>
        <v>0.32295878743505818</v>
      </c>
      <c r="AG54" s="16">
        <f>AF54*(1-'Table de mortalité F'!$AC88)</f>
        <v>0.32244205337516207</v>
      </c>
      <c r="AH54" s="16">
        <f>AG54*(1-'Table de mortalité F'!$AC88)</f>
        <v>0.32192614608976178</v>
      </c>
      <c r="AI54" s="16">
        <f>AH54*(1-'Table de mortalité F'!$AC88)</f>
        <v>0.32141106425601812</v>
      </c>
      <c r="AJ54" s="16">
        <f>AI54*(1-'Table de mortalité F'!$AC88)</f>
        <v>0.32089680655320846</v>
      </c>
      <c r="AK54" s="16">
        <f>AJ54*(1-'Table de mortalité F'!$AC88)</f>
        <v>0.32038337166272329</v>
      </c>
      <c r="AL54" s="16">
        <f>AK54*(1-'Table de mortalité F'!$AC88)</f>
        <v>0.31987075826806294</v>
      </c>
      <c r="AM54" s="16">
        <f>AL54*(1-'Table de mortalité F'!$AC88)</f>
        <v>0.31935896505483402</v>
      </c>
      <c r="AN54" s="16">
        <f>AM54*(1-'Table de mortalité F'!$AC88)</f>
        <v>0.31884799071074627</v>
      </c>
      <c r="AO54" s="16">
        <f>AN54*(1-'Table de mortalité F'!$AC88)</f>
        <v>0.31833783392560905</v>
      </c>
      <c r="AP54" s="16">
        <f>AO54*(1-'Table de mortalité F'!$AC88)</f>
        <v>0.31782849339132807</v>
      </c>
      <c r="AQ54" s="16">
        <f>AP54*(1-'Table de mortalité F'!$AC88)</f>
        <v>0.31731996780190191</v>
      </c>
      <c r="AR54" s="16">
        <f>AQ54*(1-'Table de mortalité F'!$AC88)</f>
        <v>0.31681225585341888</v>
      </c>
      <c r="AS54" s="16">
        <f>AR54*(1-'Table de mortalité F'!$AC88)</f>
        <v>0.31630535624405337</v>
      </c>
      <c r="AT54" s="16">
        <f>AS54*(1-'Table de mortalité F'!$AC88)</f>
        <v>0.31579926767406286</v>
      </c>
      <c r="AU54" s="16">
        <f>AT54*(1-'Table de mortalité F'!$AC88)</f>
        <v>0.31529398884578436</v>
      </c>
      <c r="AV54" s="16">
        <f>AU54*(1-'Table de mortalité F'!$AC88)</f>
        <v>0.31478951846363107</v>
      </c>
      <c r="AW54" s="16">
        <f>AV54*(1-'Table de mortalité F'!$AC88)</f>
        <v>0.31428585523408925</v>
      </c>
      <c r="AX54" s="16">
        <f>AW54*(1-'Table de mortalité F'!$AC88)</f>
        <v>0.31378299786571467</v>
      </c>
      <c r="AY54" s="16">
        <f>AX54*(1-'Table de mortalité F'!$AC88)</f>
        <v>0.31328094506912951</v>
      </c>
      <c r="AZ54" s="16">
        <f>AY54*(1-'Table de mortalité F'!$AC88)</f>
        <v>0.3127796955570189</v>
      </c>
      <c r="BA54" s="16">
        <f>AZ54*(1-'Table de mortalité F'!$AC88)</f>
        <v>0.31227924804412766</v>
      </c>
      <c r="BB54" s="16">
        <f>BA54*(1-'Table de mortalité F'!$AC88)</f>
        <v>0.31177960124725701</v>
      </c>
      <c r="BC54" s="16">
        <f>BB54*(1-'Table de mortalité F'!$AC88)</f>
        <v>0.31128075388526139</v>
      </c>
      <c r="BD54" s="16">
        <f>BC54*(1-'Table de mortalité F'!$AC88)</f>
        <v>0.31078270467904495</v>
      </c>
      <c r="BE54" s="16">
        <f>BD54*(1-'Table de mortalité F'!$AC88)</f>
        <v>0.31028545235155847</v>
      </c>
      <c r="BF54" s="16">
        <f>BE54*(1-'Table de mortalité F'!$AC88)</f>
        <v>0.30978899562779594</v>
      </c>
      <c r="BG54" s="16">
        <f>BF54*(1-'Table de mortalité F'!$AC88)</f>
        <v>0.30929333323479147</v>
      </c>
      <c r="BH54" s="16">
        <f>BG54*(1-'Table de mortalité F'!$AC88)</f>
        <v>0.30879846390161581</v>
      </c>
      <c r="BI54" s="16">
        <f>BH54*(1-'Table de mortalité F'!$AC88)</f>
        <v>0.30830438635937318</v>
      </c>
      <c r="BJ54" s="16">
        <f>BI54*(1-'Table de mortalité F'!$AC88)</f>
        <v>0.30781109934119816</v>
      </c>
      <c r="BK54" s="16">
        <f>BJ54*(1-'Table de mortalité F'!$AC88)</f>
        <v>0.30731860158225222</v>
      </c>
      <c r="BL54" s="16">
        <f>BK54*(1-'Table de mortalité F'!$AC88)</f>
        <v>0.30682689181972062</v>
      </c>
      <c r="BM54" s="16">
        <f>BL54*(1-'Table de mortalité F'!$AC88)</f>
        <v>0.30633596879280905</v>
      </c>
      <c r="BN54" s="16">
        <f>BM54*(1-'Table de mortalité F'!$AC88)</f>
        <v>0.30584583124274056</v>
      </c>
      <c r="BO54" s="16">
        <f>BN54*(1-'Table de mortalité F'!$AC88)</f>
        <v>0.30535647791275217</v>
      </c>
      <c r="BP54" s="16">
        <f>BO54*(1-'Table de mortalité F'!$AC88)</f>
        <v>0.30486790754809173</v>
      </c>
      <c r="BQ54" s="16">
        <f>BP54*(1-'Table de mortalité F'!$AC88)</f>
        <v>0.3043801188960148</v>
      </c>
      <c r="BR54" s="16">
        <f>BQ54*(1-'Table de mortalité F'!$AC88)</f>
        <v>0.30389311070578118</v>
      </c>
      <c r="BS54" s="16">
        <f>BR54*(1-'Table de mortalité F'!$AC88)</f>
        <v>0.30340688172865193</v>
      </c>
      <c r="BT54" s="16">
        <f>BS54*(1-'Table de mortalité F'!$AC88)</f>
        <v>0.30292143071788608</v>
      </c>
      <c r="BU54" s="16">
        <f>BT54*(1-'Table de mortalité F'!$AC88)</f>
        <v>0.30243675642873746</v>
      </c>
      <c r="BV54" s="16">
        <f>BU54*(1-'Table de mortalité F'!$AC88)</f>
        <v>0.30195285761845148</v>
      </c>
      <c r="BW54" s="16">
        <f>BV54*(1-'Table de mortalité F'!$AC88)</f>
        <v>0.30146973304626196</v>
      </c>
      <c r="BX54" s="16">
        <f>BW54*(1-'Table de mortalité F'!$AC88)</f>
        <v>0.30098738147338794</v>
      </c>
      <c r="BY54" s="16">
        <f>BX54*(1-'Table de mortalité F'!$AC88)</f>
        <v>0.30050580166303048</v>
      </c>
      <c r="BZ54" s="16">
        <f>BY54*(1-'Table de mortalité F'!$AC88)</f>
        <v>0.30002499238036962</v>
      </c>
      <c r="CA54" s="16">
        <f>BZ54*(1-'Table de mortalité F'!$AC88)</f>
        <v>0.29954495239256101</v>
      </c>
      <c r="CB54" s="16">
        <f>CA54*(1-'Table de mortalité F'!$AC88)</f>
        <v>0.29906568046873289</v>
      </c>
      <c r="CC54" s="16">
        <f>CB54*(1-'Table de mortalité F'!$AC88)</f>
        <v>0.29858717537998292</v>
      </c>
      <c r="CD54" s="16">
        <f>CC54*(1-'Table de mortalité F'!$AC88)</f>
        <v>0.29810943589937494</v>
      </c>
      <c r="CE54" s="16">
        <f>CD54*(1-'Table de mortalité F'!$AC88)</f>
        <v>0.29763246080193595</v>
      </c>
      <c r="CF54" s="16">
        <f>CE54*(1-'Table de mortalité F'!$AC88)</f>
        <v>0.29715624886465286</v>
      </c>
      <c r="CG54" s="16">
        <f>CF54*(1-'Table de mortalité F'!$AC88)</f>
        <v>0.29668079886646942</v>
      </c>
      <c r="CH54" s="16">
        <f>CG54*(1-'Table de mortalité F'!$AC88)</f>
        <v>0.29620610958828303</v>
      </c>
      <c r="CI54" s="16">
        <f>CH54*(1-'Table de mortalité F'!$AC88)</f>
        <v>0.29573217981294175</v>
      </c>
      <c r="CJ54" s="16">
        <f>CI54*(1-'Table de mortalité F'!$AC88)</f>
        <v>0.29525900832524105</v>
      </c>
      <c r="CK54" s="16">
        <f>CJ54*(1-'Table de mortalité F'!$AC88)</f>
        <v>0.29478659391192064</v>
      </c>
      <c r="CL54" s="16">
        <f>CK54*(1-'Table de mortalité F'!$AC88)</f>
        <v>0.29431493536166153</v>
      </c>
      <c r="CM54" s="16">
        <f>CL54*(1-'Table de mortalité F'!$AC88)</f>
        <v>0.29384403146508287</v>
      </c>
      <c r="CN54" s="16">
        <f>CM54*(1-'Table de mortalité F'!$AC88)</f>
        <v>0.29337388101473871</v>
      </c>
      <c r="CO54" s="16">
        <f>CN54*(1-'Table de mortalité F'!$AC88)</f>
        <v>0.29290448280511511</v>
      </c>
      <c r="CP54" s="16">
        <f>CO54*(1-'Table de mortalité F'!$AC88)</f>
        <v>0.29243583563262693</v>
      </c>
      <c r="CQ54" s="16">
        <f>CP54*(1-'Table de mortalité F'!$AC88)</f>
        <v>0.29196793829561474</v>
      </c>
      <c r="CR54" s="16">
        <f>CQ54*(1-'Table de mortalité F'!$AC88)</f>
        <v>0.29150078959434172</v>
      </c>
      <c r="CS54" s="16">
        <f>CR54*(1-'Table de mortalité F'!$AC88)</f>
        <v>0.29103438833099077</v>
      </c>
      <c r="CT54" s="16">
        <f>CS54*(1-'Table de mortalité F'!$AC88)</f>
        <v>0.29056873330966115</v>
      </c>
      <c r="CU54" s="16">
        <f>CT54*(1-'Table de mortalité F'!$AC88)</f>
        <v>0.2901038233363657</v>
      </c>
      <c r="CV54" s="16">
        <f>CU54*(1-'Table de mortalité F'!$AC88)</f>
        <v>0.28963965721902751</v>
      </c>
      <c r="CW54" s="16">
        <f>CV54*(1-'Table de mortalité F'!$AC88)</f>
        <v>0.28917623376747703</v>
      </c>
      <c r="CX54" s="16">
        <f>CW54*(1-'Table de mortalité F'!$AC88)</f>
        <v>0.28871355179344904</v>
      </c>
      <c r="CY54" s="16">
        <f>CX54*(1-'Table de mortalité F'!$AC88)</f>
        <v>0.28825161011057954</v>
      </c>
      <c r="CZ54" s="16">
        <f>CY54*(1-'Table de mortalité F'!$AC88)</f>
        <v>0.2877904075344026</v>
      </c>
      <c r="DA54" s="16">
        <f>CZ54*(1-'Table de mortalité F'!$AC88)</f>
        <v>0.28732994288234753</v>
      </c>
      <c r="DB54" s="16">
        <f>DA54*(1-'Table de mortalité F'!$AC88)</f>
        <v>0.28687021497373577</v>
      </c>
      <c r="DC54" s="16">
        <f>DB54*(1-'Table de mortalité F'!$AC88)</f>
        <v>0.28641122262977781</v>
      </c>
      <c r="DD54" s="16">
        <f>DC54*(1-'Table de mortalité F'!$AC88)</f>
        <v>0.28595296467357018</v>
      </c>
      <c r="DE54" s="16">
        <f>DD54*(1-'Table de mortalité F'!$AC88)</f>
        <v>0.28549543993009247</v>
      </c>
      <c r="DF54" s="16">
        <f>DE54*(1-'Table de mortalité F'!$AC88)</f>
        <v>0.28503864722620431</v>
      </c>
      <c r="DG54" s="16">
        <f>DF54*(1-'Table de mortalité F'!$AC88)</f>
        <v>0.28458258539064235</v>
      </c>
      <c r="DH54" s="16">
        <f>DG54*(1-'Table de mortalité F'!$AC88)</f>
        <v>0.28412725325401733</v>
      </c>
      <c r="DI54" s="16">
        <f>DH54*(1-'Table de mortalité F'!$AC88)</f>
        <v>0.28367264964881089</v>
      </c>
      <c r="DJ54" s="16">
        <f>DI54*(1-'Table de mortalité F'!$AC88)</f>
        <v>0.28321877340937279</v>
      </c>
      <c r="DK54" s="16">
        <f>DJ54*(1-'Table de mortalité F'!$AC88)</f>
        <v>0.2827656233719178</v>
      </c>
    </row>
    <row r="55" spans="1:115" x14ac:dyDescent="0.2">
      <c r="A55" s="16"/>
      <c r="B55" s="16">
        <v>102</v>
      </c>
      <c r="C55" s="16"/>
      <c r="D55" s="16">
        <f>'Table de mortalité F'!AG89</f>
        <v>0.36160999999999999</v>
      </c>
      <c r="E55" s="16">
        <f>'Table de mortalité F'!AH89</f>
        <v>0.360814458</v>
      </c>
      <c r="F55" s="16">
        <f>'Table de mortalité F'!AI89</f>
        <v>0.3600567476382</v>
      </c>
      <c r="G55" s="16">
        <f>'Table de mortalité F'!AJ89</f>
        <v>0.35933663414292361</v>
      </c>
      <c r="H55" s="16">
        <f>'Table de mortalité F'!AK89</f>
        <v>0.35865389453805202</v>
      </c>
      <c r="I55" s="16">
        <f>'Table de mortalité F'!AL89</f>
        <v>0.35800831752788354</v>
      </c>
      <c r="J55" s="16">
        <f>'Table de mortalité F'!AM89</f>
        <v>0.35739970338808613</v>
      </c>
      <c r="K55" s="16">
        <f>'Table de mortalité F'!AN89</f>
        <v>0.3567921238923264</v>
      </c>
      <c r="L55" s="16">
        <f>'Table de mortalité F'!AO89</f>
        <v>0.35622125649409864</v>
      </c>
      <c r="M55" s="16">
        <f>'Table de mortalité F'!AP89</f>
        <v>0.35568692460935752</v>
      </c>
      <c r="N55" s="16">
        <f>'Table de mortalité F'!AQ89</f>
        <v>0.35515339422244352</v>
      </c>
      <c r="O55" s="16">
        <f>'Table de mortalité F'!AR89</f>
        <v>0.35465617947053213</v>
      </c>
      <c r="P55" s="16">
        <f>'Table de mortalité F'!AS89</f>
        <v>0.35415966081927341</v>
      </c>
      <c r="Q55" s="16">
        <f>'Table de mortalité F'!AT89</f>
        <v>0.35369925326020835</v>
      </c>
      <c r="R55" s="16">
        <f>'Table de mortalité F'!AU89</f>
        <v>0.35323944423097009</v>
      </c>
      <c r="S55" s="16">
        <f>'Table de mortalité F'!AV89</f>
        <v>0.35278023295346983</v>
      </c>
      <c r="T55" s="16">
        <f>'Table de mortalité F'!AW89</f>
        <v>0.35235689667392567</v>
      </c>
      <c r="U55" s="16">
        <f>'Table de mortalité F'!AX89</f>
        <v>0.35193406839791697</v>
      </c>
      <c r="V55" s="16">
        <f>'Table de mortalité F'!AY89</f>
        <v>0.35151174751583947</v>
      </c>
      <c r="W55" s="16">
        <f>'Table de mortalité F'!AZ89</f>
        <v>0.35108993341882044</v>
      </c>
      <c r="X55" s="16">
        <f>'Table de mortalité F'!BA89</f>
        <v>0.35066862549871786</v>
      </c>
      <c r="Y55" s="16">
        <f>'Table de mortalité F'!BB89</f>
        <v>0.35024782314811942</v>
      </c>
      <c r="Z55" s="16">
        <f>'Table de mortalité F'!BC89</f>
        <v>0.34982752576034171</v>
      </c>
      <c r="AA55" s="16">
        <f>'Table de mortalité F'!BD89</f>
        <v>0.34940773272942932</v>
      </c>
      <c r="AB55" s="16">
        <f>'Table de mortalité F'!BE89</f>
        <v>0.34898844345015401</v>
      </c>
      <c r="AC55" s="16">
        <f>'Table de mortalité F'!BF89</f>
        <v>0.34856965731801381</v>
      </c>
      <c r="AD55" s="16">
        <f>'Table de mortalité F'!BG89</f>
        <v>0.34815137372923222</v>
      </c>
      <c r="AE55" s="16">
        <f>'Table de mortalité F'!BH89</f>
        <v>0.34773359208075716</v>
      </c>
      <c r="AF55" s="16">
        <f>'Table de mortalité F'!BI89</f>
        <v>0.34731631177026023</v>
      </c>
      <c r="AG55" s="16">
        <f>AF55*(1-'Table de mortalité F'!$AC89)</f>
        <v>0.34689953219613595</v>
      </c>
      <c r="AH55" s="16">
        <f>AG55*(1-'Table de mortalité F'!$AC89)</f>
        <v>0.34648325275750058</v>
      </c>
      <c r="AI55" s="16">
        <f>AH55*(1-'Table de mortalité F'!$AC89)</f>
        <v>0.34606747285419159</v>
      </c>
      <c r="AJ55" s="16">
        <f>AI55*(1-'Table de mortalité F'!$AC89)</f>
        <v>0.34565219188676655</v>
      </c>
      <c r="AK55" s="16">
        <f>AJ55*(1-'Table de mortalité F'!$AC89)</f>
        <v>0.34523740925650243</v>
      </c>
      <c r="AL55" s="16">
        <f>AK55*(1-'Table de mortalité F'!$AC89)</f>
        <v>0.34482312436539464</v>
      </c>
      <c r="AM55" s="16">
        <f>AL55*(1-'Table de mortalité F'!$AC89)</f>
        <v>0.34440933661615619</v>
      </c>
      <c r="AN55" s="16">
        <f>AM55*(1-'Table de mortalité F'!$AC89)</f>
        <v>0.34399604541221679</v>
      </c>
      <c r="AO55" s="16">
        <f>AN55*(1-'Table de mortalité F'!$AC89)</f>
        <v>0.34358325015772212</v>
      </c>
      <c r="AP55" s="16">
        <f>AO55*(1-'Table de mortalité F'!$AC89)</f>
        <v>0.34317095025753286</v>
      </c>
      <c r="AQ55" s="16">
        <f>AP55*(1-'Table de mortalité F'!$AC89)</f>
        <v>0.34275914511722383</v>
      </c>
      <c r="AR55" s="16">
        <f>AQ55*(1-'Table de mortalité F'!$AC89)</f>
        <v>0.34234783414308317</v>
      </c>
      <c r="AS55" s="16">
        <f>AR55*(1-'Table de mortalité F'!$AC89)</f>
        <v>0.34193701674211147</v>
      </c>
      <c r="AT55" s="16">
        <f>AS55*(1-'Table de mortalité F'!$AC89)</f>
        <v>0.34152669232202093</v>
      </c>
      <c r="AU55" s="16">
        <f>AT55*(1-'Table de mortalité F'!$AC89)</f>
        <v>0.3411168602912345</v>
      </c>
      <c r="AV55" s="16">
        <f>AU55*(1-'Table de mortalité F'!$AC89)</f>
        <v>0.34070752005888505</v>
      </c>
      <c r="AW55" s="16">
        <f>AV55*(1-'Table de mortalité F'!$AC89)</f>
        <v>0.34029867103481437</v>
      </c>
      <c r="AX55" s="16">
        <f>AW55*(1-'Table de mortalité F'!$AC89)</f>
        <v>0.33989031262957259</v>
      </c>
      <c r="AY55" s="16">
        <f>AX55*(1-'Table de mortalité F'!$AC89)</f>
        <v>0.33948244425441709</v>
      </c>
      <c r="AZ55" s="16">
        <f>AY55*(1-'Table de mortalité F'!$AC89)</f>
        <v>0.33907506532131182</v>
      </c>
      <c r="BA55" s="16">
        <f>AZ55*(1-'Table de mortalité F'!$AC89)</f>
        <v>0.33866817524292625</v>
      </c>
      <c r="BB55" s="16">
        <f>BA55*(1-'Table de mortalité F'!$AC89)</f>
        <v>0.33826177343263475</v>
      </c>
      <c r="BC55" s="16">
        <f>BB55*(1-'Table de mortalité F'!$AC89)</f>
        <v>0.33785585930451562</v>
      </c>
      <c r="BD55" s="16">
        <f>BC55*(1-'Table de mortalité F'!$AC89)</f>
        <v>0.3374504322733502</v>
      </c>
      <c r="BE55" s="16">
        <f>BD55*(1-'Table de mortalité F'!$AC89)</f>
        <v>0.33704549175462217</v>
      </c>
      <c r="BF55" s="16">
        <f>BE55*(1-'Table de mortalité F'!$AC89)</f>
        <v>0.33664103716451665</v>
      </c>
      <c r="BG55" s="16">
        <f>BF55*(1-'Table de mortalité F'!$AC89)</f>
        <v>0.33623706791991925</v>
      </c>
      <c r="BH55" s="16">
        <f>BG55*(1-'Table de mortalité F'!$AC89)</f>
        <v>0.33583358343841535</v>
      </c>
      <c r="BI55" s="16">
        <f>BH55*(1-'Table de mortalité F'!$AC89)</f>
        <v>0.33543058313828927</v>
      </c>
      <c r="BJ55" s="16">
        <f>BI55*(1-'Table de mortalité F'!$AC89)</f>
        <v>0.33502806643852334</v>
      </c>
      <c r="BK55" s="16">
        <f>BJ55*(1-'Table de mortalité F'!$AC89)</f>
        <v>0.3346260327587971</v>
      </c>
      <c r="BL55" s="16">
        <f>BK55*(1-'Table de mortalité F'!$AC89)</f>
        <v>0.33422448151948653</v>
      </c>
      <c r="BM55" s="16">
        <f>BL55*(1-'Table de mortalité F'!$AC89)</f>
        <v>0.33382341214166317</v>
      </c>
      <c r="BN55" s="16">
        <f>BM55*(1-'Table de mortalité F'!$AC89)</f>
        <v>0.33342282404709317</v>
      </c>
      <c r="BO55" s="16">
        <f>BN55*(1-'Table de mortalité F'!$AC89)</f>
        <v>0.33302271665823668</v>
      </c>
      <c r="BP55" s="16">
        <f>BO55*(1-'Table de mortalité F'!$AC89)</f>
        <v>0.33262308939824681</v>
      </c>
      <c r="BQ55" s="16">
        <f>BP55*(1-'Table de mortalité F'!$AC89)</f>
        <v>0.33222394169096892</v>
      </c>
      <c r="BR55" s="16">
        <f>BQ55*(1-'Table de mortalité F'!$AC89)</f>
        <v>0.33182527296093978</v>
      </c>
      <c r="BS55" s="16">
        <f>BR55*(1-'Table de mortalité F'!$AC89)</f>
        <v>0.33142708263338666</v>
      </c>
      <c r="BT55" s="16">
        <f>BS55*(1-'Table de mortalité F'!$AC89)</f>
        <v>0.33102937013422662</v>
      </c>
      <c r="BU55" s="16">
        <f>BT55*(1-'Table de mortalité F'!$AC89)</f>
        <v>0.33063213489006554</v>
      </c>
      <c r="BV55" s="16">
        <f>BU55*(1-'Table de mortalité F'!$AC89)</f>
        <v>0.33023537632819749</v>
      </c>
      <c r="BW55" s="16">
        <f>BV55*(1-'Table de mortalité F'!$AC89)</f>
        <v>0.32983909387660365</v>
      </c>
      <c r="BX55" s="16">
        <f>BW55*(1-'Table de mortalité F'!$AC89)</f>
        <v>0.32944328696395175</v>
      </c>
      <c r="BY55" s="16">
        <f>BX55*(1-'Table de mortalité F'!$AC89)</f>
        <v>0.329047955019595</v>
      </c>
      <c r="BZ55" s="16">
        <f>BY55*(1-'Table de mortalité F'!$AC89)</f>
        <v>0.32865309747357146</v>
      </c>
      <c r="CA55" s="16">
        <f>BZ55*(1-'Table de mortalité F'!$AC89)</f>
        <v>0.3282587137566032</v>
      </c>
      <c r="CB55" s="16">
        <f>CA55*(1-'Table de mortalité F'!$AC89)</f>
        <v>0.32786480330009526</v>
      </c>
      <c r="CC55" s="16">
        <f>CB55*(1-'Table de mortalité F'!$AC89)</f>
        <v>0.32747136553613515</v>
      </c>
      <c r="CD55" s="16">
        <f>CC55*(1-'Table de mortalité F'!$AC89)</f>
        <v>0.32707839989749182</v>
      </c>
      <c r="CE55" s="16">
        <f>CD55*(1-'Table de mortalité F'!$AC89)</f>
        <v>0.32668590581761486</v>
      </c>
      <c r="CF55" s="16">
        <f>CE55*(1-'Table de mortalité F'!$AC89)</f>
        <v>0.32629388273063376</v>
      </c>
      <c r="CG55" s="16">
        <f>CF55*(1-'Table de mortalité F'!$AC89)</f>
        <v>0.32590233007135699</v>
      </c>
      <c r="CH55" s="16">
        <f>CG55*(1-'Table de mortalité F'!$AC89)</f>
        <v>0.32551124727527136</v>
      </c>
      <c r="CI55" s="16">
        <f>CH55*(1-'Table de mortalité F'!$AC89)</f>
        <v>0.32512063377854106</v>
      </c>
      <c r="CJ55" s="16">
        <f>CI55*(1-'Table de mortalité F'!$AC89)</f>
        <v>0.32473048901800683</v>
      </c>
      <c r="CK55" s="16">
        <f>CJ55*(1-'Table de mortalité F'!$AC89)</f>
        <v>0.32434081243118523</v>
      </c>
      <c r="CL55" s="16">
        <f>CK55*(1-'Table de mortalité F'!$AC89)</f>
        <v>0.32395160345626783</v>
      </c>
      <c r="CM55" s="16">
        <f>CL55*(1-'Table de mortalité F'!$AC89)</f>
        <v>0.32356286153212033</v>
      </c>
      <c r="CN55" s="16">
        <f>CM55*(1-'Table de mortalité F'!$AC89)</f>
        <v>0.32317458609828181</v>
      </c>
      <c r="CO55" s="16">
        <f>CN55*(1-'Table de mortalité F'!$AC89)</f>
        <v>0.32278677659496391</v>
      </c>
      <c r="CP55" s="16">
        <f>CO55*(1-'Table de mortalité F'!$AC89)</f>
        <v>0.32239943246304997</v>
      </c>
      <c r="CQ55" s="16">
        <f>CP55*(1-'Table de mortalité F'!$AC89)</f>
        <v>0.32201255314409433</v>
      </c>
      <c r="CR55" s="16">
        <f>CQ55*(1-'Table de mortalité F'!$AC89)</f>
        <v>0.32162613808032142</v>
      </c>
      <c r="CS55" s="16">
        <f>CR55*(1-'Table de mortalité F'!$AC89)</f>
        <v>0.32124018671462506</v>
      </c>
      <c r="CT55" s="16">
        <f>CS55*(1-'Table de mortalité F'!$AC89)</f>
        <v>0.32085469849056752</v>
      </c>
      <c r="CU55" s="16">
        <f>CT55*(1-'Table de mortalité F'!$AC89)</f>
        <v>0.32046967285237887</v>
      </c>
      <c r="CV55" s="16">
        <f>CU55*(1-'Table de mortalité F'!$AC89)</f>
        <v>0.32008510924495603</v>
      </c>
      <c r="CW55" s="16">
        <f>CV55*(1-'Table de mortalité F'!$AC89)</f>
        <v>0.31970100711386207</v>
      </c>
      <c r="CX55" s="16">
        <f>CW55*(1-'Table de mortalité F'!$AC89)</f>
        <v>0.31931736590532545</v>
      </c>
      <c r="CY55" s="16">
        <f>CX55*(1-'Table de mortalité F'!$AC89)</f>
        <v>0.31893418506623905</v>
      </c>
      <c r="CZ55" s="16">
        <f>CY55*(1-'Table de mortalité F'!$AC89)</f>
        <v>0.31855146404415957</v>
      </c>
      <c r="DA55" s="16">
        <f>CZ55*(1-'Table de mortalité F'!$AC89)</f>
        <v>0.31816920228730661</v>
      </c>
      <c r="DB55" s="16">
        <f>DA55*(1-'Table de mortalité F'!$AC89)</f>
        <v>0.31778739924456184</v>
      </c>
      <c r="DC55" s="16">
        <f>DB55*(1-'Table de mortalité F'!$AC89)</f>
        <v>0.31740605436546837</v>
      </c>
      <c r="DD55" s="16">
        <f>DC55*(1-'Table de mortalité F'!$AC89)</f>
        <v>0.31702516710022982</v>
      </c>
      <c r="DE55" s="16">
        <f>DD55*(1-'Table de mortalité F'!$AC89)</f>
        <v>0.31664473689970957</v>
      </c>
      <c r="DF55" s="16">
        <f>DE55*(1-'Table de mortalité F'!$AC89)</f>
        <v>0.3162647632154299</v>
      </c>
      <c r="DG55" s="16">
        <f>DF55*(1-'Table de mortalité F'!$AC89)</f>
        <v>0.31588524549957137</v>
      </c>
      <c r="DH55" s="16">
        <f>DG55*(1-'Table de mortalité F'!$AC89)</f>
        <v>0.31550618320497187</v>
      </c>
      <c r="DI55" s="16">
        <f>DH55*(1-'Table de mortalité F'!$AC89)</f>
        <v>0.3151275757851259</v>
      </c>
      <c r="DJ55" s="16">
        <f>DI55*(1-'Table de mortalité F'!$AC89)</f>
        <v>0.31474942269418377</v>
      </c>
      <c r="DK55" s="16">
        <f>DJ55*(1-'Table de mortalité F'!$AC89)</f>
        <v>0.31437172338695074</v>
      </c>
    </row>
    <row r="56" spans="1:115" x14ac:dyDescent="0.2">
      <c r="A56" s="16"/>
      <c r="B56" s="16">
        <v>103</v>
      </c>
      <c r="C56" s="16"/>
      <c r="D56" s="16">
        <f>'Table de mortalité F'!AG90</f>
        <v>0.38072</v>
      </c>
      <c r="E56" s="16">
        <f>'Table de mortalité F'!AH90</f>
        <v>0.38014892</v>
      </c>
      <c r="F56" s="16">
        <f>'Table de mortalité F'!AI90</f>
        <v>0.37961671151199999</v>
      </c>
      <c r="G56" s="16">
        <f>'Table de mortalité F'!AJ90</f>
        <v>0.3791232097870344</v>
      </c>
      <c r="H56" s="16">
        <f>'Table de mortalité F'!AK90</f>
        <v>0.37863034961431125</v>
      </c>
      <c r="I56" s="16">
        <f>'Table de mortalité F'!AL90</f>
        <v>0.37817599319477407</v>
      </c>
      <c r="J56" s="16">
        <f>'Table de mortalité F'!AM90</f>
        <v>0.37772218200294033</v>
      </c>
      <c r="K56" s="16">
        <f>'Table de mortalité F'!AN90</f>
        <v>0.37730668760273711</v>
      </c>
      <c r="L56" s="16">
        <f>'Table de mortalité F'!AO90</f>
        <v>0.37689165024637411</v>
      </c>
      <c r="M56" s="16">
        <f>'Table de mortalité F'!AP90</f>
        <v>0.37651475859612776</v>
      </c>
      <c r="N56" s="16">
        <f>'Table de mortalité F'!AQ90</f>
        <v>0.37613824383753164</v>
      </c>
      <c r="O56" s="16">
        <f>'Table de mortalité F'!AR90</f>
        <v>0.37579971941807788</v>
      </c>
      <c r="P56" s="16">
        <f>'Table de mortalité F'!AS90</f>
        <v>0.37546149967060161</v>
      </c>
      <c r="Q56" s="16">
        <f>'Table de mortalité F'!AT90</f>
        <v>0.37512358432089804</v>
      </c>
      <c r="R56" s="16">
        <f>'Table de mortalité F'!AU90</f>
        <v>0.37478597309500922</v>
      </c>
      <c r="S56" s="16">
        <f>'Table de mortalité F'!AV90</f>
        <v>0.37448614431653321</v>
      </c>
      <c r="T56" s="16">
        <f>'Table de mortalité F'!AW90</f>
        <v>0.37418655540107998</v>
      </c>
      <c r="U56" s="16">
        <f>'Table de mortalité F'!AX90</f>
        <v>0.37388720615675913</v>
      </c>
      <c r="V56" s="16">
        <f>'Table de mortalité F'!AY90</f>
        <v>0.37358809639183371</v>
      </c>
      <c r="W56" s="16">
        <f>'Table de mortalité F'!AZ90</f>
        <v>0.37328922591472025</v>
      </c>
      <c r="X56" s="16">
        <f>'Table de mortalité F'!BA90</f>
        <v>0.37299059453398847</v>
      </c>
      <c r="Y56" s="16">
        <f>'Table de mortalité F'!BB90</f>
        <v>0.37269220205836129</v>
      </c>
      <c r="Z56" s="16">
        <f>'Table de mortalité F'!BC90</f>
        <v>0.37239404829671457</v>
      </c>
      <c r="AA56" s="16">
        <f>'Table de mortalité F'!BD90</f>
        <v>0.37209613305807721</v>
      </c>
      <c r="AB56" s="16">
        <f>'Table de mortalité F'!BE90</f>
        <v>0.37179845615163071</v>
      </c>
      <c r="AC56" s="16">
        <f>'Table de mortalité F'!BF90</f>
        <v>0.37150101738670938</v>
      </c>
      <c r="AD56" s="16">
        <f>'Table de mortalité F'!BG90</f>
        <v>0.37120381657279999</v>
      </c>
      <c r="AE56" s="16">
        <f>'Table de mortalité F'!BH90</f>
        <v>0.37090685351954172</v>
      </c>
      <c r="AF56" s="16">
        <f>'Table de mortalité F'!BI90</f>
        <v>0.37061012803672611</v>
      </c>
      <c r="AG56" s="16">
        <f>AF56*(1-'Table de mortalité F'!$AC90)</f>
        <v>0.37031363993429672</v>
      </c>
      <c r="AH56" s="16">
        <f>AG56*(1-'Table de mortalité F'!$AC90)</f>
        <v>0.37001738902234926</v>
      </c>
      <c r="AI56" s="16">
        <f>AH56*(1-'Table de mortalité F'!$AC90)</f>
        <v>0.3697213751111314</v>
      </c>
      <c r="AJ56" s="16">
        <f>AI56*(1-'Table de mortalité F'!$AC90)</f>
        <v>0.36942559801104247</v>
      </c>
      <c r="AK56" s="16">
        <f>AJ56*(1-'Table de mortalité F'!$AC90)</f>
        <v>0.36913005753263362</v>
      </c>
      <c r="AL56" s="16">
        <f>AK56*(1-'Table de mortalité F'!$AC90)</f>
        <v>0.36883475348660749</v>
      </c>
      <c r="AM56" s="16">
        <f>AL56*(1-'Table de mortalité F'!$AC90)</f>
        <v>0.36853968568381817</v>
      </c>
      <c r="AN56" s="16">
        <f>AM56*(1-'Table de mortalité F'!$AC90)</f>
        <v>0.36824485393527112</v>
      </c>
      <c r="AO56" s="16">
        <f>AN56*(1-'Table de mortalité F'!$AC90)</f>
        <v>0.36795025805212289</v>
      </c>
      <c r="AP56" s="16">
        <f>AO56*(1-'Table de mortalité F'!$AC90)</f>
        <v>0.3676558978456812</v>
      </c>
      <c r="AQ56" s="16">
        <f>AP56*(1-'Table de mortalité F'!$AC90)</f>
        <v>0.36736177312740464</v>
      </c>
      <c r="AR56" s="16">
        <f>AQ56*(1-'Table de mortalité F'!$AC90)</f>
        <v>0.3670678837089027</v>
      </c>
      <c r="AS56" s="16">
        <f>AR56*(1-'Table de mortalité F'!$AC90)</f>
        <v>0.36677422940193555</v>
      </c>
      <c r="AT56" s="16">
        <f>AS56*(1-'Table de mortalité F'!$AC90)</f>
        <v>0.36648081001841398</v>
      </c>
      <c r="AU56" s="16">
        <f>AT56*(1-'Table de mortalité F'!$AC90)</f>
        <v>0.36618762537039923</v>
      </c>
      <c r="AV56" s="16">
        <f>AU56*(1-'Table de mortalité F'!$AC90)</f>
        <v>0.36589467527010289</v>
      </c>
      <c r="AW56" s="16">
        <f>AV56*(1-'Table de mortalité F'!$AC90)</f>
        <v>0.36560195952988678</v>
      </c>
      <c r="AX56" s="16">
        <f>AW56*(1-'Table de mortalité F'!$AC90)</f>
        <v>0.36530947796226287</v>
      </c>
      <c r="AY56" s="16">
        <f>AX56*(1-'Table de mortalité F'!$AC90)</f>
        <v>0.36501723037989303</v>
      </c>
      <c r="AZ56" s="16">
        <f>AY56*(1-'Table de mortalité F'!$AC90)</f>
        <v>0.3647252165955891</v>
      </c>
      <c r="BA56" s="16">
        <f>AZ56*(1-'Table de mortalité F'!$AC90)</f>
        <v>0.36443343642231263</v>
      </c>
      <c r="BB56" s="16">
        <f>BA56*(1-'Table de mortalité F'!$AC90)</f>
        <v>0.36414188967317479</v>
      </c>
      <c r="BC56" s="16">
        <f>BB56*(1-'Table de mortalité F'!$AC90)</f>
        <v>0.36385057616143623</v>
      </c>
      <c r="BD56" s="16">
        <f>BC56*(1-'Table de mortalité F'!$AC90)</f>
        <v>0.36355949570050705</v>
      </c>
      <c r="BE56" s="16">
        <f>BD56*(1-'Table de mortalité F'!$AC90)</f>
        <v>0.36326864810394666</v>
      </c>
      <c r="BF56" s="16">
        <f>BE56*(1-'Table de mortalité F'!$AC90)</f>
        <v>0.36297803318546351</v>
      </c>
      <c r="BG56" s="16">
        <f>BF56*(1-'Table de mortalité F'!$AC90)</f>
        <v>0.36268765075891513</v>
      </c>
      <c r="BH56" s="16">
        <f>BG56*(1-'Table de mortalité F'!$AC90)</f>
        <v>0.362397500638308</v>
      </c>
      <c r="BI56" s="16">
        <f>BH56*(1-'Table de mortalité F'!$AC90)</f>
        <v>0.36210758263779735</v>
      </c>
      <c r="BJ56" s="16">
        <f>BI56*(1-'Table de mortalité F'!$AC90)</f>
        <v>0.36181789657168711</v>
      </c>
      <c r="BK56" s="16">
        <f>BJ56*(1-'Table de mortalité F'!$AC90)</f>
        <v>0.36152844225442976</v>
      </c>
      <c r="BL56" s="16">
        <f>BK56*(1-'Table de mortalité F'!$AC90)</f>
        <v>0.36123921950062621</v>
      </c>
      <c r="BM56" s="16">
        <f>BL56*(1-'Table de mortalité F'!$AC90)</f>
        <v>0.3609502281250257</v>
      </c>
      <c r="BN56" s="16">
        <f>BM56*(1-'Table de mortalité F'!$AC90)</f>
        <v>0.36066146794252568</v>
      </c>
      <c r="BO56" s="16">
        <f>BN56*(1-'Table de mortalité F'!$AC90)</f>
        <v>0.36037293876817167</v>
      </c>
      <c r="BP56" s="16">
        <f>BO56*(1-'Table de mortalité F'!$AC90)</f>
        <v>0.3600846404171571</v>
      </c>
      <c r="BQ56" s="16">
        <f>BP56*(1-'Table de mortalité F'!$AC90)</f>
        <v>0.35979657270482335</v>
      </c>
      <c r="BR56" s="16">
        <f>BQ56*(1-'Table de mortalité F'!$AC90)</f>
        <v>0.35950873544665946</v>
      </c>
      <c r="BS56" s="16">
        <f>BR56*(1-'Table de mortalité F'!$AC90)</f>
        <v>0.35922112845830212</v>
      </c>
      <c r="BT56" s="16">
        <f>BS56*(1-'Table de mortalité F'!$AC90)</f>
        <v>0.35893375155553547</v>
      </c>
      <c r="BU56" s="16">
        <f>BT56*(1-'Table de mortalité F'!$AC90)</f>
        <v>0.35864660455429104</v>
      </c>
      <c r="BV56" s="16">
        <f>BU56*(1-'Table de mortalité F'!$AC90)</f>
        <v>0.3583596872706476</v>
      </c>
      <c r="BW56" s="16">
        <f>BV56*(1-'Table de mortalité F'!$AC90)</f>
        <v>0.35807299952083105</v>
      </c>
      <c r="BX56" s="16">
        <f>BW56*(1-'Table de mortalité F'!$AC90)</f>
        <v>0.35778654112121439</v>
      </c>
      <c r="BY56" s="16">
        <f>BX56*(1-'Table de mortalité F'!$AC90)</f>
        <v>0.35750031188831738</v>
      </c>
      <c r="BZ56" s="16">
        <f>BY56*(1-'Table de mortalité F'!$AC90)</f>
        <v>0.35721431163880674</v>
      </c>
      <c r="CA56" s="16">
        <f>BZ56*(1-'Table de mortalité F'!$AC90)</f>
        <v>0.35692854018949566</v>
      </c>
      <c r="CB56" s="16">
        <f>CA56*(1-'Table de mortalité F'!$AC90)</f>
        <v>0.35664299735734406</v>
      </c>
      <c r="CC56" s="16">
        <f>CB56*(1-'Table de mortalité F'!$AC90)</f>
        <v>0.35635768295945819</v>
      </c>
      <c r="CD56" s="16">
        <f>CC56*(1-'Table de mortalité F'!$AC90)</f>
        <v>0.35607259681309061</v>
      </c>
      <c r="CE56" s="16">
        <f>CD56*(1-'Table de mortalité F'!$AC90)</f>
        <v>0.35578773873564012</v>
      </c>
      <c r="CF56" s="16">
        <f>CE56*(1-'Table de mortalité F'!$AC90)</f>
        <v>0.35550310854465161</v>
      </c>
      <c r="CG56" s="16">
        <f>CF56*(1-'Table de mortalité F'!$AC90)</f>
        <v>0.35521870605781586</v>
      </c>
      <c r="CH56" s="16">
        <f>CG56*(1-'Table de mortalité F'!$AC90)</f>
        <v>0.35493453109296957</v>
      </c>
      <c r="CI56" s="16">
        <f>CH56*(1-'Table de mortalité F'!$AC90)</f>
        <v>0.35465058346809519</v>
      </c>
      <c r="CJ56" s="16">
        <f>CI56*(1-'Table de mortalité F'!$AC90)</f>
        <v>0.3543668630013207</v>
      </c>
      <c r="CK56" s="16">
        <f>CJ56*(1-'Table de mortalité F'!$AC90)</f>
        <v>0.35408336951091962</v>
      </c>
      <c r="CL56" s="16">
        <f>CK56*(1-'Table de mortalité F'!$AC90)</f>
        <v>0.35380010281531088</v>
      </c>
      <c r="CM56" s="16">
        <f>CL56*(1-'Table de mortalité F'!$AC90)</f>
        <v>0.35351706273305861</v>
      </c>
      <c r="CN56" s="16">
        <f>CM56*(1-'Table de mortalité F'!$AC90)</f>
        <v>0.35323424908287215</v>
      </c>
      <c r="CO56" s="16">
        <f>CN56*(1-'Table de mortalité F'!$AC90)</f>
        <v>0.35295166168360587</v>
      </c>
      <c r="CP56" s="16">
        <f>CO56*(1-'Table de mortalité F'!$AC90)</f>
        <v>0.35266930035425897</v>
      </c>
      <c r="CQ56" s="16">
        <f>CP56*(1-'Table de mortalité F'!$AC90)</f>
        <v>0.35238716491397554</v>
      </c>
      <c r="CR56" s="16">
        <f>CQ56*(1-'Table de mortalité F'!$AC90)</f>
        <v>0.35210525518204433</v>
      </c>
      <c r="CS56" s="16">
        <f>CR56*(1-'Table de mortalité F'!$AC90)</f>
        <v>0.35182357097789868</v>
      </c>
      <c r="CT56" s="16">
        <f>CS56*(1-'Table de mortalité F'!$AC90)</f>
        <v>0.35154211212111636</v>
      </c>
      <c r="CU56" s="16">
        <f>CT56*(1-'Table de mortalité F'!$AC90)</f>
        <v>0.35126087843141945</v>
      </c>
      <c r="CV56" s="16">
        <f>CU56*(1-'Table de mortalité F'!$AC90)</f>
        <v>0.35097986972867429</v>
      </c>
      <c r="CW56" s="16">
        <f>CV56*(1-'Table de mortalité F'!$AC90)</f>
        <v>0.35069908583289133</v>
      </c>
      <c r="CX56" s="16">
        <f>CW56*(1-'Table de mortalité F'!$AC90)</f>
        <v>0.35041852656422501</v>
      </c>
      <c r="CY56" s="16">
        <f>CX56*(1-'Table de mortalité F'!$AC90)</f>
        <v>0.35013819174297361</v>
      </c>
      <c r="CZ56" s="16">
        <f>CY56*(1-'Table de mortalité F'!$AC90)</f>
        <v>0.34985808118957923</v>
      </c>
      <c r="DA56" s="16">
        <f>CZ56*(1-'Table de mortalité F'!$AC90)</f>
        <v>0.34957819472462753</v>
      </c>
      <c r="DB56" s="16">
        <f>DA56*(1-'Table de mortalité F'!$AC90)</f>
        <v>0.34929853216884782</v>
      </c>
      <c r="DC56" s="16">
        <f>DB56*(1-'Table de mortalité F'!$AC90)</f>
        <v>0.34901909334311271</v>
      </c>
      <c r="DD56" s="16">
        <f>DC56*(1-'Table de mortalité F'!$AC90)</f>
        <v>0.3487398780684382</v>
      </c>
      <c r="DE56" s="16">
        <f>DD56*(1-'Table de mortalité F'!$AC90)</f>
        <v>0.34846088616598342</v>
      </c>
      <c r="DF56" s="16">
        <f>DE56*(1-'Table de mortalité F'!$AC90)</f>
        <v>0.34818211745705063</v>
      </c>
      <c r="DG56" s="16">
        <f>DF56*(1-'Table de mortalité F'!$AC90)</f>
        <v>0.34790357176308501</v>
      </c>
      <c r="DH56" s="16">
        <f>DG56*(1-'Table de mortalité F'!$AC90)</f>
        <v>0.34762524890567453</v>
      </c>
      <c r="DI56" s="16">
        <f>DH56*(1-'Table de mortalité F'!$AC90)</f>
        <v>0.34734714870654998</v>
      </c>
      <c r="DJ56" s="16">
        <f>DI56*(1-'Table de mortalité F'!$AC90)</f>
        <v>0.34706927098758472</v>
      </c>
      <c r="DK56" s="16">
        <f>DJ56*(1-'Table de mortalité F'!$AC90)</f>
        <v>0.34679161557079463</v>
      </c>
    </row>
    <row r="57" spans="1:115" x14ac:dyDescent="0.2">
      <c r="A57" s="16"/>
      <c r="B57" s="16">
        <v>104</v>
      </c>
      <c r="C57" s="16"/>
      <c r="D57" s="16">
        <f>'Table de mortalité F'!AG91</f>
        <v>0.39894000000000002</v>
      </c>
      <c r="E57" s="16">
        <f>'Table de mortalité F'!AH91</f>
        <v>0.39866074200000001</v>
      </c>
      <c r="F57" s="16">
        <f>'Table de mortalité F'!AI91</f>
        <v>0.39838167948059999</v>
      </c>
      <c r="G57" s="16">
        <f>'Table de mortalité F'!AJ91</f>
        <v>0.39810281230496358</v>
      </c>
      <c r="H57" s="16">
        <f>'Table de mortalité F'!AK91</f>
        <v>0.39786395061758056</v>
      </c>
      <c r="I57" s="16">
        <f>'Table de mortalité F'!AL91</f>
        <v>0.39762523224721003</v>
      </c>
      <c r="J57" s="16">
        <f>'Table de mortalité F'!AM91</f>
        <v>0.3973866571078617</v>
      </c>
      <c r="K57" s="16">
        <f>'Table de mortalité F'!AN91</f>
        <v>0.39714822511359699</v>
      </c>
      <c r="L57" s="16">
        <f>'Table de mortalité F'!AO91</f>
        <v>0.39694965100104018</v>
      </c>
      <c r="M57" s="16">
        <f>'Table de mortalité F'!AP91</f>
        <v>0.39675117617553968</v>
      </c>
      <c r="N57" s="16">
        <f>'Table de mortalité F'!AQ91</f>
        <v>0.3965528005874519</v>
      </c>
      <c r="O57" s="16">
        <f>'Table de mortalité F'!AR91</f>
        <v>0.39635452418715822</v>
      </c>
      <c r="P57" s="16">
        <f>'Table de mortalité F'!AS91</f>
        <v>0.39615634692506468</v>
      </c>
      <c r="Q57" s="16">
        <f>'Table de mortalité F'!AT91</f>
        <v>0.39599788438629469</v>
      </c>
      <c r="R57" s="16">
        <f>'Table de mortalité F'!AU91</f>
        <v>0.3958394852325402</v>
      </c>
      <c r="S57" s="16">
        <f>'Table de mortalité F'!AV91</f>
        <v>0.39568114943844718</v>
      </c>
      <c r="T57" s="16">
        <f>'Table de mortalité F'!AW91</f>
        <v>0.39552287697867183</v>
      </c>
      <c r="U57" s="16">
        <f>'Table de mortalité F'!AX91</f>
        <v>0.39536466782788038</v>
      </c>
      <c r="V57" s="16">
        <f>'Table de mortalité F'!AY91</f>
        <v>0.39520652196074924</v>
      </c>
      <c r="W57" s="16">
        <f>'Table de mortalité F'!AZ91</f>
        <v>0.39504843935196493</v>
      </c>
      <c r="X57" s="16">
        <f>'Table de mortalité F'!BA91</f>
        <v>0.39489041997622415</v>
      </c>
      <c r="Y57" s="16">
        <f>'Table de mortalité F'!BB91</f>
        <v>0.39473246380823368</v>
      </c>
      <c r="Z57" s="16">
        <f>'Table de mortalité F'!BC91</f>
        <v>0.39457457082271041</v>
      </c>
      <c r="AA57" s="16">
        <f>'Table de mortalité F'!BD91</f>
        <v>0.39441674099438134</v>
      </c>
      <c r="AB57" s="16">
        <f>'Table de mortalité F'!BE91</f>
        <v>0.39425897429798362</v>
      </c>
      <c r="AC57" s="16">
        <f>'Table de mortalité F'!BF91</f>
        <v>0.39410127070826445</v>
      </c>
      <c r="AD57" s="16">
        <f>'Table de mortalité F'!BG91</f>
        <v>0.39394363019998119</v>
      </c>
      <c r="AE57" s="16">
        <f>'Table de mortalité F'!BH91</f>
        <v>0.39378605274790124</v>
      </c>
      <c r="AF57" s="16">
        <f>'Table de mortalité F'!BI91</f>
        <v>0.39362853832680211</v>
      </c>
      <c r="AG57" s="16">
        <f>AF57*(1-'Table de mortalité F'!$AC91)</f>
        <v>0.39347108691147142</v>
      </c>
      <c r="AH57" s="16">
        <f>AG57*(1-'Table de mortalité F'!$AC91)</f>
        <v>0.39331369847670683</v>
      </c>
      <c r="AI57" s="16">
        <f>AH57*(1-'Table de mortalité F'!$AC91)</f>
        <v>0.39315637299731615</v>
      </c>
      <c r="AJ57" s="16">
        <f>AI57*(1-'Table de mortalité F'!$AC91)</f>
        <v>0.39299911044811725</v>
      </c>
      <c r="AK57" s="16">
        <f>AJ57*(1-'Table de mortalité F'!$AC91)</f>
        <v>0.39284191080393804</v>
      </c>
      <c r="AL57" s="16">
        <f>AK57*(1-'Table de mortalité F'!$AC91)</f>
        <v>0.39268477403961649</v>
      </c>
      <c r="AM57" s="16">
        <f>AL57*(1-'Table de mortalité F'!$AC91)</f>
        <v>0.39252770013000066</v>
      </c>
      <c r="AN57" s="16">
        <f>AM57*(1-'Table de mortalité F'!$AC91)</f>
        <v>0.39237068904994865</v>
      </c>
      <c r="AO57" s="16">
        <f>AN57*(1-'Table de mortalité F'!$AC91)</f>
        <v>0.39221374077432869</v>
      </c>
      <c r="AP57" s="16">
        <f>AO57*(1-'Table de mortalité F'!$AC91)</f>
        <v>0.39205685527801898</v>
      </c>
      <c r="AQ57" s="16">
        <f>AP57*(1-'Table de mortalité F'!$AC91)</f>
        <v>0.39190003253590777</v>
      </c>
      <c r="AR57" s="16">
        <f>AQ57*(1-'Table de mortalité F'!$AC91)</f>
        <v>0.39174327252289343</v>
      </c>
      <c r="AS57" s="16">
        <f>AR57*(1-'Table de mortalité F'!$AC91)</f>
        <v>0.39158657521388429</v>
      </c>
      <c r="AT57" s="16">
        <f>AS57*(1-'Table de mortalité F'!$AC91)</f>
        <v>0.39142994058379876</v>
      </c>
      <c r="AU57" s="16">
        <f>AT57*(1-'Table de mortalité F'!$AC91)</f>
        <v>0.39127336860756529</v>
      </c>
      <c r="AV57" s="16">
        <f>AU57*(1-'Table de mortalité F'!$AC91)</f>
        <v>0.3911168592601223</v>
      </c>
      <c r="AW57" s="16">
        <f>AV57*(1-'Table de mortalité F'!$AC91)</f>
        <v>0.39096041251641828</v>
      </c>
      <c r="AX57" s="16">
        <f>AW57*(1-'Table de mortalité F'!$AC91)</f>
        <v>0.3908040283514117</v>
      </c>
      <c r="AY57" s="16">
        <f>AX57*(1-'Table de mortalité F'!$AC91)</f>
        <v>0.39064770674007115</v>
      </c>
      <c r="AZ57" s="16">
        <f>AY57*(1-'Table de mortalité F'!$AC91)</f>
        <v>0.39049144765737515</v>
      </c>
      <c r="BA57" s="16">
        <f>AZ57*(1-'Table de mortalité F'!$AC91)</f>
        <v>0.39033525107831224</v>
      </c>
      <c r="BB57" s="16">
        <f>BA57*(1-'Table de mortalité F'!$AC91)</f>
        <v>0.39017911697788094</v>
      </c>
      <c r="BC57" s="16">
        <f>BB57*(1-'Table de mortalité F'!$AC91)</f>
        <v>0.39002304533108978</v>
      </c>
      <c r="BD57" s="16">
        <f>BC57*(1-'Table de mortalité F'!$AC91)</f>
        <v>0.38986703611295737</v>
      </c>
      <c r="BE57" s="16">
        <f>BD57*(1-'Table de mortalité F'!$AC91)</f>
        <v>0.38971108929851223</v>
      </c>
      <c r="BF57" s="16">
        <f>BE57*(1-'Table de mortalité F'!$AC91)</f>
        <v>0.38955520486279283</v>
      </c>
      <c r="BG57" s="16">
        <f>BF57*(1-'Table de mortalité F'!$AC91)</f>
        <v>0.38939938278084774</v>
      </c>
      <c r="BH57" s="16">
        <f>BG57*(1-'Table de mortalité F'!$AC91)</f>
        <v>0.38924362302773541</v>
      </c>
      <c r="BI57" s="16">
        <f>BH57*(1-'Table de mortalité F'!$AC91)</f>
        <v>0.38908792557852434</v>
      </c>
      <c r="BJ57" s="16">
        <f>BI57*(1-'Table de mortalité F'!$AC91)</f>
        <v>0.38893229040829297</v>
      </c>
      <c r="BK57" s="16">
        <f>BJ57*(1-'Table de mortalité F'!$AC91)</f>
        <v>0.38877671749212966</v>
      </c>
      <c r="BL57" s="16">
        <f>BK57*(1-'Table de mortalité F'!$AC91)</f>
        <v>0.38862120680513285</v>
      </c>
      <c r="BM57" s="16">
        <f>BL57*(1-'Table de mortalité F'!$AC91)</f>
        <v>0.38846575832241081</v>
      </c>
      <c r="BN57" s="16">
        <f>BM57*(1-'Table de mortalité F'!$AC91)</f>
        <v>0.38831037201908186</v>
      </c>
      <c r="BO57" s="16">
        <f>BN57*(1-'Table de mortalité F'!$AC91)</f>
        <v>0.38815504787027427</v>
      </c>
      <c r="BP57" s="16">
        <f>BO57*(1-'Table de mortalité F'!$AC91)</f>
        <v>0.38799978585112616</v>
      </c>
      <c r="BQ57" s="16">
        <f>BP57*(1-'Table de mortalité F'!$AC91)</f>
        <v>0.38784458593678572</v>
      </c>
      <c r="BR57" s="16">
        <f>BQ57*(1-'Table de mortalité F'!$AC91)</f>
        <v>0.38768944810241102</v>
      </c>
      <c r="BS57" s="16">
        <f>BR57*(1-'Table de mortalité F'!$AC91)</f>
        <v>0.38753437232317006</v>
      </c>
      <c r="BT57" s="16">
        <f>BS57*(1-'Table de mortalité F'!$AC91)</f>
        <v>0.38737935857424083</v>
      </c>
      <c r="BU57" s="16">
        <f>BT57*(1-'Table de mortalité F'!$AC91)</f>
        <v>0.38722440683081116</v>
      </c>
      <c r="BV57" s="16">
        <f>BU57*(1-'Table de mortalité F'!$AC91)</f>
        <v>0.38706951706807885</v>
      </c>
      <c r="BW57" s="16">
        <f>BV57*(1-'Table de mortalité F'!$AC91)</f>
        <v>0.38691468926125161</v>
      </c>
      <c r="BX57" s="16">
        <f>BW57*(1-'Table de mortalité F'!$AC91)</f>
        <v>0.3867599233855471</v>
      </c>
      <c r="BY57" s="16">
        <f>BX57*(1-'Table de mortalité F'!$AC91)</f>
        <v>0.38660521941619291</v>
      </c>
      <c r="BZ57" s="16">
        <f>BY57*(1-'Table de mortalité F'!$AC91)</f>
        <v>0.38645057732842647</v>
      </c>
      <c r="CA57" s="16">
        <f>BZ57*(1-'Table de mortalité F'!$AC91)</f>
        <v>0.38629599709749513</v>
      </c>
      <c r="CB57" s="16">
        <f>CA57*(1-'Table de mortalité F'!$AC91)</f>
        <v>0.38614147869865617</v>
      </c>
      <c r="CC57" s="16">
        <f>CB57*(1-'Table de mortalité F'!$AC91)</f>
        <v>0.38598702210717672</v>
      </c>
      <c r="CD57" s="16">
        <f>CC57*(1-'Table de mortalité F'!$AC91)</f>
        <v>0.3858326272983339</v>
      </c>
      <c r="CE57" s="16">
        <f>CD57*(1-'Table de mortalité F'!$AC91)</f>
        <v>0.38567829424741457</v>
      </c>
      <c r="CF57" s="16">
        <f>CE57*(1-'Table de mortalité F'!$AC91)</f>
        <v>0.3855240229297156</v>
      </c>
      <c r="CG57" s="16">
        <f>CF57*(1-'Table de mortalité F'!$AC91)</f>
        <v>0.38536981332054371</v>
      </c>
      <c r="CH57" s="16">
        <f>CG57*(1-'Table de mortalité F'!$AC91)</f>
        <v>0.38521566539521551</v>
      </c>
      <c r="CI57" s="16">
        <f>CH57*(1-'Table de mortalité F'!$AC91)</f>
        <v>0.38506157912905742</v>
      </c>
      <c r="CJ57" s="16">
        <f>CI57*(1-'Table de mortalité F'!$AC91)</f>
        <v>0.38490755449740582</v>
      </c>
      <c r="CK57" s="16">
        <f>CJ57*(1-'Table de mortalité F'!$AC91)</f>
        <v>0.38475359147560689</v>
      </c>
      <c r="CL57" s="16">
        <f>CK57*(1-'Table de mortalité F'!$AC91)</f>
        <v>0.38459969003901667</v>
      </c>
      <c r="CM57" s="16">
        <f>CL57*(1-'Table de mortalité F'!$AC91)</f>
        <v>0.38444585016300109</v>
      </c>
      <c r="CN57" s="16">
        <f>CM57*(1-'Table de mortalité F'!$AC91)</f>
        <v>0.3842920718229359</v>
      </c>
      <c r="CO57" s="16">
        <f>CN57*(1-'Table de mortalité F'!$AC91)</f>
        <v>0.38413835499420673</v>
      </c>
      <c r="CP57" s="16">
        <f>CO57*(1-'Table de mortalité F'!$AC91)</f>
        <v>0.38398469965220905</v>
      </c>
      <c r="CQ57" s="16">
        <f>CP57*(1-'Table de mortalité F'!$AC91)</f>
        <v>0.38383110577234819</v>
      </c>
      <c r="CR57" s="16">
        <f>CQ57*(1-'Table de mortalité F'!$AC91)</f>
        <v>0.38367757333003927</v>
      </c>
      <c r="CS57" s="16">
        <f>CR57*(1-'Table de mortalité F'!$AC91)</f>
        <v>0.38352410230070727</v>
      </c>
      <c r="CT57" s="16">
        <f>CS57*(1-'Table de mortalité F'!$AC91)</f>
        <v>0.38337069265978702</v>
      </c>
      <c r="CU57" s="16">
        <f>CT57*(1-'Table de mortalité F'!$AC91)</f>
        <v>0.38321734438272309</v>
      </c>
      <c r="CV57" s="16">
        <f>CU57*(1-'Table de mortalité F'!$AC91)</f>
        <v>0.38306405744497002</v>
      </c>
      <c r="CW57" s="16">
        <f>CV57*(1-'Table de mortalité F'!$AC91)</f>
        <v>0.38291083182199204</v>
      </c>
      <c r="CX57" s="16">
        <f>CW57*(1-'Table de mortalité F'!$AC91)</f>
        <v>0.38275766748926326</v>
      </c>
      <c r="CY57" s="16">
        <f>CX57*(1-'Table de mortalité F'!$AC91)</f>
        <v>0.38260456442226759</v>
      </c>
      <c r="CZ57" s="16">
        <f>CY57*(1-'Table de mortalité F'!$AC91)</f>
        <v>0.38245152259649873</v>
      </c>
      <c r="DA57" s="16">
        <f>CZ57*(1-'Table de mortalité F'!$AC91)</f>
        <v>0.38229854198746016</v>
      </c>
      <c r="DB57" s="16">
        <f>DA57*(1-'Table de mortalité F'!$AC91)</f>
        <v>0.3821456225706652</v>
      </c>
      <c r="DC57" s="16">
        <f>DB57*(1-'Table de mortalité F'!$AC91)</f>
        <v>0.38199276432163692</v>
      </c>
      <c r="DD57" s="16">
        <f>DC57*(1-'Table de mortalité F'!$AC91)</f>
        <v>0.38183996721590829</v>
      </c>
      <c r="DE57" s="16">
        <f>DD57*(1-'Table de mortalité F'!$AC91)</f>
        <v>0.38168723122902193</v>
      </c>
      <c r="DF57" s="16">
        <f>DE57*(1-'Table de mortalité F'!$AC91)</f>
        <v>0.38153455633653033</v>
      </c>
      <c r="DG57" s="16">
        <f>DF57*(1-'Table de mortalité F'!$AC91)</f>
        <v>0.38138194251399571</v>
      </c>
      <c r="DH57" s="16">
        <f>DG57*(1-'Table de mortalité F'!$AC91)</f>
        <v>0.38122938973699011</v>
      </c>
      <c r="DI57" s="16">
        <f>DH57*(1-'Table de mortalité F'!$AC91)</f>
        <v>0.38107689798109534</v>
      </c>
      <c r="DJ57" s="16">
        <f>DI57*(1-'Table de mortalité F'!$AC91)</f>
        <v>0.38092446722190293</v>
      </c>
      <c r="DK57" s="16">
        <f>DJ57*(1-'Table de mortalité F'!$AC91)</f>
        <v>0.38077209743501417</v>
      </c>
    </row>
    <row r="58" spans="1:115" x14ac:dyDescent="0.2">
      <c r="A58" s="16"/>
      <c r="B58" s="16">
        <v>105</v>
      </c>
      <c r="C58" s="16"/>
      <c r="D58" s="16">
        <f>'Table de mortalité F'!AG92</f>
        <v>0.41915999999999998</v>
      </c>
      <c r="E58" s="16">
        <f>'Table de mortalité F'!AH92</f>
        <v>0.41915999999999998</v>
      </c>
      <c r="F58" s="16">
        <f>'Table de mortalité F'!AI92</f>
        <v>0.41915999999999998</v>
      </c>
      <c r="G58" s="16">
        <f>'Table de mortalité F'!AJ92</f>
        <v>0.41915999999999998</v>
      </c>
      <c r="H58" s="16">
        <f>'Table de mortalité F'!AK92</f>
        <v>0.41915999999999998</v>
      </c>
      <c r="I58" s="16">
        <f>'Table de mortalité F'!AL92</f>
        <v>0.41915999999999998</v>
      </c>
      <c r="J58" s="16">
        <f>'Table de mortalité F'!AM92</f>
        <v>0.41915999999999998</v>
      </c>
      <c r="K58" s="16">
        <f>'Table de mortalité F'!AN92</f>
        <v>0.41915999999999998</v>
      </c>
      <c r="L58" s="16">
        <f>'Table de mortalité F'!AO92</f>
        <v>0.41915999999999998</v>
      </c>
      <c r="M58" s="16">
        <f>'Table de mortalité F'!AP92</f>
        <v>0.41915999999999998</v>
      </c>
      <c r="N58" s="16">
        <f>'Table de mortalité F'!AQ92</f>
        <v>0.41915999999999998</v>
      </c>
      <c r="O58" s="16">
        <f>'Table de mortalité F'!AR92</f>
        <v>0.41915999999999998</v>
      </c>
      <c r="P58" s="16">
        <f>'Table de mortalité F'!AS92</f>
        <v>0.41915999999999998</v>
      </c>
      <c r="Q58" s="16">
        <f>'Table de mortalité F'!AT92</f>
        <v>0.41915999999999998</v>
      </c>
      <c r="R58" s="16">
        <f>'Table de mortalité F'!AU92</f>
        <v>0.41915999999999998</v>
      </c>
      <c r="S58" s="16">
        <f>'Table de mortalité F'!AV92</f>
        <v>0.41915999999999998</v>
      </c>
      <c r="T58" s="16">
        <f>'Table de mortalité F'!AW92</f>
        <v>0.41915999999999998</v>
      </c>
      <c r="U58" s="16">
        <f>'Table de mortalité F'!AX92</f>
        <v>0.41915999999999998</v>
      </c>
      <c r="V58" s="16">
        <f>'Table de mortalité F'!AY92</f>
        <v>0.41915999999999998</v>
      </c>
      <c r="W58" s="16">
        <f>'Table de mortalité F'!AZ92</f>
        <v>0.41915999999999998</v>
      </c>
      <c r="X58" s="16">
        <f>'Table de mortalité F'!BA92</f>
        <v>0.41915999999999998</v>
      </c>
      <c r="Y58" s="16">
        <f>'Table de mortalité F'!BB92</f>
        <v>0.41915999999999998</v>
      </c>
      <c r="Z58" s="16">
        <f>'Table de mortalité F'!BC92</f>
        <v>0.41915999999999998</v>
      </c>
      <c r="AA58" s="16">
        <f>'Table de mortalité F'!BD92</f>
        <v>0.41915999999999998</v>
      </c>
      <c r="AB58" s="16">
        <f>'Table de mortalité F'!BE92</f>
        <v>0.41915999999999998</v>
      </c>
      <c r="AC58" s="16">
        <f>'Table de mortalité F'!BF92</f>
        <v>0.41915999999999998</v>
      </c>
      <c r="AD58" s="16">
        <f>'Table de mortalité F'!BG92</f>
        <v>0.41915999999999998</v>
      </c>
      <c r="AE58" s="16">
        <f>'Table de mortalité F'!BH92</f>
        <v>0.41915999999999998</v>
      </c>
      <c r="AF58" s="16">
        <f>'Table de mortalité F'!BI92</f>
        <v>0.41915999999999998</v>
      </c>
      <c r="AG58" s="16">
        <f>AF58*(1-'Table de mortalité F'!$AC92)</f>
        <v>0.41915999999999998</v>
      </c>
      <c r="AH58" s="16">
        <f>AG58*(1-'Table de mortalité F'!$AC92)</f>
        <v>0.41915999999999998</v>
      </c>
      <c r="AI58" s="16">
        <f>AH58*(1-'Table de mortalité F'!$AC92)</f>
        <v>0.41915999999999998</v>
      </c>
      <c r="AJ58" s="16">
        <f>AI58*(1-'Table de mortalité F'!$AC92)</f>
        <v>0.41915999999999998</v>
      </c>
      <c r="AK58" s="16">
        <f>AJ58*(1-'Table de mortalité F'!$AC92)</f>
        <v>0.41915999999999998</v>
      </c>
      <c r="AL58" s="16">
        <f>AK58*(1-'Table de mortalité F'!$AC92)</f>
        <v>0.41915999999999998</v>
      </c>
      <c r="AM58" s="16">
        <f>AL58*(1-'Table de mortalité F'!$AC92)</f>
        <v>0.41915999999999998</v>
      </c>
      <c r="AN58" s="16">
        <f>AM58*(1-'Table de mortalité F'!$AC92)</f>
        <v>0.41915999999999998</v>
      </c>
      <c r="AO58" s="16">
        <f>AN58*(1-'Table de mortalité F'!$AC92)</f>
        <v>0.41915999999999998</v>
      </c>
      <c r="AP58" s="16">
        <f>AO58*(1-'Table de mortalité F'!$AC92)</f>
        <v>0.41915999999999998</v>
      </c>
      <c r="AQ58" s="16">
        <f>AP58*(1-'Table de mortalité F'!$AC92)</f>
        <v>0.41915999999999998</v>
      </c>
      <c r="AR58" s="16">
        <f>AQ58*(1-'Table de mortalité F'!$AC92)</f>
        <v>0.41915999999999998</v>
      </c>
      <c r="AS58" s="16">
        <f>AR58*(1-'Table de mortalité F'!$AC92)</f>
        <v>0.41915999999999998</v>
      </c>
      <c r="AT58" s="16">
        <f>AS58*(1-'Table de mortalité F'!$AC92)</f>
        <v>0.41915999999999998</v>
      </c>
      <c r="AU58" s="16">
        <f>AT58*(1-'Table de mortalité F'!$AC92)</f>
        <v>0.41915999999999998</v>
      </c>
      <c r="AV58" s="16">
        <f>AU58*(1-'Table de mortalité F'!$AC92)</f>
        <v>0.41915999999999998</v>
      </c>
      <c r="AW58" s="16">
        <f>AV58*(1-'Table de mortalité F'!$AC92)</f>
        <v>0.41915999999999998</v>
      </c>
      <c r="AX58" s="16">
        <f>AW58*(1-'Table de mortalité F'!$AC92)</f>
        <v>0.41915999999999998</v>
      </c>
      <c r="AY58" s="16">
        <f>AX58*(1-'Table de mortalité F'!$AC92)</f>
        <v>0.41915999999999998</v>
      </c>
      <c r="AZ58" s="16">
        <f>AY58*(1-'Table de mortalité F'!$AC92)</f>
        <v>0.41915999999999998</v>
      </c>
      <c r="BA58" s="16">
        <f>AZ58*(1-'Table de mortalité F'!$AC92)</f>
        <v>0.41915999999999998</v>
      </c>
      <c r="BB58" s="16">
        <f>BA58*(1-'Table de mortalité F'!$AC92)</f>
        <v>0.41915999999999998</v>
      </c>
      <c r="BC58" s="16">
        <f>BB58*(1-'Table de mortalité F'!$AC92)</f>
        <v>0.41915999999999998</v>
      </c>
      <c r="BD58" s="16">
        <f>BC58*(1-'Table de mortalité F'!$AC92)</f>
        <v>0.41915999999999998</v>
      </c>
      <c r="BE58" s="16">
        <f>BD58*(1-'Table de mortalité F'!$AC92)</f>
        <v>0.41915999999999998</v>
      </c>
      <c r="BF58" s="16">
        <f>BE58*(1-'Table de mortalité F'!$AC92)</f>
        <v>0.41915999999999998</v>
      </c>
      <c r="BG58" s="16">
        <f>BF58*(1-'Table de mortalité F'!$AC92)</f>
        <v>0.41915999999999998</v>
      </c>
      <c r="BH58" s="16">
        <f>BG58*(1-'Table de mortalité F'!$AC92)</f>
        <v>0.41915999999999998</v>
      </c>
      <c r="BI58" s="16">
        <f>BH58*(1-'Table de mortalité F'!$AC92)</f>
        <v>0.41915999999999998</v>
      </c>
      <c r="BJ58" s="16">
        <f>BI58*(1-'Table de mortalité F'!$AC92)</f>
        <v>0.41915999999999998</v>
      </c>
      <c r="BK58" s="16">
        <f>BJ58*(1-'Table de mortalité F'!$AC92)</f>
        <v>0.41915999999999998</v>
      </c>
      <c r="BL58" s="16">
        <f>BK58*(1-'Table de mortalité F'!$AC92)</f>
        <v>0.41915999999999998</v>
      </c>
      <c r="BM58" s="16">
        <f>BL58*(1-'Table de mortalité F'!$AC92)</f>
        <v>0.41915999999999998</v>
      </c>
      <c r="BN58" s="16">
        <f>BM58*(1-'Table de mortalité F'!$AC92)</f>
        <v>0.41915999999999998</v>
      </c>
      <c r="BO58" s="16">
        <f>BN58*(1-'Table de mortalité F'!$AC92)</f>
        <v>0.41915999999999998</v>
      </c>
      <c r="BP58" s="16">
        <f>BO58*(1-'Table de mortalité F'!$AC92)</f>
        <v>0.41915999999999998</v>
      </c>
      <c r="BQ58" s="16">
        <f>BP58*(1-'Table de mortalité F'!$AC92)</f>
        <v>0.41915999999999998</v>
      </c>
      <c r="BR58" s="16">
        <f>BQ58*(1-'Table de mortalité F'!$AC92)</f>
        <v>0.41915999999999998</v>
      </c>
      <c r="BS58" s="16">
        <f>BR58*(1-'Table de mortalité F'!$AC92)</f>
        <v>0.41915999999999998</v>
      </c>
      <c r="BT58" s="16">
        <f>BS58*(1-'Table de mortalité F'!$AC92)</f>
        <v>0.41915999999999998</v>
      </c>
      <c r="BU58" s="16">
        <f>BT58*(1-'Table de mortalité F'!$AC92)</f>
        <v>0.41915999999999998</v>
      </c>
      <c r="BV58" s="16">
        <f>BU58*(1-'Table de mortalité F'!$AC92)</f>
        <v>0.41915999999999998</v>
      </c>
      <c r="BW58" s="16">
        <f>BV58*(1-'Table de mortalité F'!$AC92)</f>
        <v>0.41915999999999998</v>
      </c>
      <c r="BX58" s="16">
        <f>BW58*(1-'Table de mortalité F'!$AC92)</f>
        <v>0.41915999999999998</v>
      </c>
      <c r="BY58" s="16">
        <f>BX58*(1-'Table de mortalité F'!$AC92)</f>
        <v>0.41915999999999998</v>
      </c>
      <c r="BZ58" s="16">
        <f>BY58*(1-'Table de mortalité F'!$AC92)</f>
        <v>0.41915999999999998</v>
      </c>
      <c r="CA58" s="16">
        <f>BZ58*(1-'Table de mortalité F'!$AC92)</f>
        <v>0.41915999999999998</v>
      </c>
      <c r="CB58" s="16">
        <f>CA58*(1-'Table de mortalité F'!$AC92)</f>
        <v>0.41915999999999998</v>
      </c>
      <c r="CC58" s="16">
        <f>CB58*(1-'Table de mortalité F'!$AC92)</f>
        <v>0.41915999999999998</v>
      </c>
      <c r="CD58" s="16">
        <f>CC58*(1-'Table de mortalité F'!$AC92)</f>
        <v>0.41915999999999998</v>
      </c>
      <c r="CE58" s="16">
        <f>CD58*(1-'Table de mortalité F'!$AC92)</f>
        <v>0.41915999999999998</v>
      </c>
      <c r="CF58" s="16">
        <f>CE58*(1-'Table de mortalité F'!$AC92)</f>
        <v>0.41915999999999998</v>
      </c>
      <c r="CG58" s="16">
        <f>CF58*(1-'Table de mortalité F'!$AC92)</f>
        <v>0.41915999999999998</v>
      </c>
      <c r="CH58" s="16">
        <f>CG58*(1-'Table de mortalité F'!$AC92)</f>
        <v>0.41915999999999998</v>
      </c>
      <c r="CI58" s="16">
        <f>CH58*(1-'Table de mortalité F'!$AC92)</f>
        <v>0.41915999999999998</v>
      </c>
      <c r="CJ58" s="16">
        <f>CI58*(1-'Table de mortalité F'!$AC92)</f>
        <v>0.41915999999999998</v>
      </c>
      <c r="CK58" s="16">
        <f>CJ58*(1-'Table de mortalité F'!$AC92)</f>
        <v>0.41915999999999998</v>
      </c>
      <c r="CL58" s="16">
        <f>CK58*(1-'Table de mortalité F'!$AC92)</f>
        <v>0.41915999999999998</v>
      </c>
      <c r="CM58" s="16">
        <f>CL58*(1-'Table de mortalité F'!$AC92)</f>
        <v>0.41915999999999998</v>
      </c>
      <c r="CN58" s="16">
        <f>CM58*(1-'Table de mortalité F'!$AC92)</f>
        <v>0.41915999999999998</v>
      </c>
      <c r="CO58" s="16">
        <f>CN58*(1-'Table de mortalité F'!$AC92)</f>
        <v>0.41915999999999998</v>
      </c>
      <c r="CP58" s="16">
        <f>CO58*(1-'Table de mortalité F'!$AC92)</f>
        <v>0.41915999999999998</v>
      </c>
      <c r="CQ58" s="16">
        <f>CP58*(1-'Table de mortalité F'!$AC92)</f>
        <v>0.41915999999999998</v>
      </c>
      <c r="CR58" s="16">
        <f>CQ58*(1-'Table de mortalité F'!$AC92)</f>
        <v>0.41915999999999998</v>
      </c>
      <c r="CS58" s="16">
        <f>CR58*(1-'Table de mortalité F'!$AC92)</f>
        <v>0.41915999999999998</v>
      </c>
      <c r="CT58" s="16">
        <f>CS58*(1-'Table de mortalité F'!$AC92)</f>
        <v>0.41915999999999998</v>
      </c>
      <c r="CU58" s="16">
        <f>CT58*(1-'Table de mortalité F'!$AC92)</f>
        <v>0.41915999999999998</v>
      </c>
      <c r="CV58" s="16">
        <f>CU58*(1-'Table de mortalité F'!$AC92)</f>
        <v>0.41915999999999998</v>
      </c>
      <c r="CW58" s="16">
        <f>CV58*(1-'Table de mortalité F'!$AC92)</f>
        <v>0.41915999999999998</v>
      </c>
      <c r="CX58" s="16">
        <f>CW58*(1-'Table de mortalité F'!$AC92)</f>
        <v>0.41915999999999998</v>
      </c>
      <c r="CY58" s="16">
        <f>CX58*(1-'Table de mortalité F'!$AC92)</f>
        <v>0.41915999999999998</v>
      </c>
      <c r="CZ58" s="16">
        <f>CY58*(1-'Table de mortalité F'!$AC92)</f>
        <v>0.41915999999999998</v>
      </c>
      <c r="DA58" s="16">
        <f>CZ58*(1-'Table de mortalité F'!$AC92)</f>
        <v>0.41915999999999998</v>
      </c>
      <c r="DB58" s="16">
        <f>DA58*(1-'Table de mortalité F'!$AC92)</f>
        <v>0.41915999999999998</v>
      </c>
      <c r="DC58" s="16">
        <f>DB58*(1-'Table de mortalité F'!$AC92)</f>
        <v>0.41915999999999998</v>
      </c>
      <c r="DD58" s="16">
        <f>DC58*(1-'Table de mortalité F'!$AC92)</f>
        <v>0.41915999999999998</v>
      </c>
      <c r="DE58" s="16">
        <f>DD58*(1-'Table de mortalité F'!$AC92)</f>
        <v>0.41915999999999998</v>
      </c>
      <c r="DF58" s="16">
        <f>DE58*(1-'Table de mortalité F'!$AC92)</f>
        <v>0.41915999999999998</v>
      </c>
      <c r="DG58" s="16">
        <f>DF58*(1-'Table de mortalité F'!$AC92)</f>
        <v>0.41915999999999998</v>
      </c>
      <c r="DH58" s="16">
        <f>DG58*(1-'Table de mortalité F'!$AC92)</f>
        <v>0.41915999999999998</v>
      </c>
      <c r="DI58" s="16">
        <f>DH58*(1-'Table de mortalité F'!$AC92)</f>
        <v>0.41915999999999998</v>
      </c>
      <c r="DJ58" s="16">
        <f>DI58*(1-'Table de mortalité F'!$AC92)</f>
        <v>0.41915999999999998</v>
      </c>
      <c r="DK58" s="16">
        <f>DJ58*(1-'Table de mortalité F'!$AC92)</f>
        <v>0.41915999999999998</v>
      </c>
    </row>
    <row r="59" spans="1:115" x14ac:dyDescent="0.2">
      <c r="A59" s="16"/>
      <c r="B59" s="16">
        <v>106</v>
      </c>
      <c r="C59" s="16"/>
      <c r="D59" s="16">
        <f>'Table de mortalité F'!AG93</f>
        <v>0.43936999999999998</v>
      </c>
      <c r="E59" s="16">
        <f>'Table de mortalité F'!AH93</f>
        <v>0.43936999999999998</v>
      </c>
      <c r="F59" s="16">
        <f>'Table de mortalité F'!AI93</f>
        <v>0.43936999999999998</v>
      </c>
      <c r="G59" s="16">
        <f>'Table de mortalité F'!AJ93</f>
        <v>0.43936999999999998</v>
      </c>
      <c r="H59" s="16">
        <f>'Table de mortalité F'!AK93</f>
        <v>0.43936999999999998</v>
      </c>
      <c r="I59" s="16">
        <f>'Table de mortalité F'!AL93</f>
        <v>0.43936999999999998</v>
      </c>
      <c r="J59" s="16">
        <f>'Table de mortalité F'!AM93</f>
        <v>0.43936999999999998</v>
      </c>
      <c r="K59" s="16">
        <f>'Table de mortalité F'!AN93</f>
        <v>0.43936999999999998</v>
      </c>
      <c r="L59" s="16">
        <f>'Table de mortalité F'!AO93</f>
        <v>0.43936999999999998</v>
      </c>
      <c r="M59" s="16">
        <f>'Table de mortalité F'!AP93</f>
        <v>0.43936999999999998</v>
      </c>
      <c r="N59" s="16">
        <f>'Table de mortalité F'!AQ93</f>
        <v>0.43936999999999998</v>
      </c>
      <c r="O59" s="16">
        <f>'Table de mortalité F'!AR93</f>
        <v>0.43936999999999998</v>
      </c>
      <c r="P59" s="16">
        <f>'Table de mortalité F'!AS93</f>
        <v>0.43936999999999998</v>
      </c>
      <c r="Q59" s="16">
        <f>'Table de mortalité F'!AT93</f>
        <v>0.43936999999999998</v>
      </c>
      <c r="R59" s="16">
        <f>'Table de mortalité F'!AU93</f>
        <v>0.43936999999999998</v>
      </c>
      <c r="S59" s="16">
        <f>'Table de mortalité F'!AV93</f>
        <v>0.43936999999999998</v>
      </c>
      <c r="T59" s="16">
        <f>'Table de mortalité F'!AW93</f>
        <v>0.43936999999999998</v>
      </c>
      <c r="U59" s="16">
        <f>'Table de mortalité F'!AX93</f>
        <v>0.43936999999999998</v>
      </c>
      <c r="V59" s="16">
        <f>'Table de mortalité F'!AY93</f>
        <v>0.43936999999999998</v>
      </c>
      <c r="W59" s="16">
        <f>'Table de mortalité F'!AZ93</f>
        <v>0.43936999999999998</v>
      </c>
      <c r="X59" s="16">
        <f>'Table de mortalité F'!BA93</f>
        <v>0.43936999999999998</v>
      </c>
      <c r="Y59" s="16">
        <f>'Table de mortalité F'!BB93</f>
        <v>0.43936999999999998</v>
      </c>
      <c r="Z59" s="16">
        <f>'Table de mortalité F'!BC93</f>
        <v>0.43936999999999998</v>
      </c>
      <c r="AA59" s="16">
        <f>'Table de mortalité F'!BD93</f>
        <v>0.43936999999999998</v>
      </c>
      <c r="AB59" s="16">
        <f>'Table de mortalité F'!BE93</f>
        <v>0.43936999999999998</v>
      </c>
      <c r="AC59" s="16">
        <f>'Table de mortalité F'!BF93</f>
        <v>0.43936999999999998</v>
      </c>
      <c r="AD59" s="16">
        <f>'Table de mortalité F'!BG93</f>
        <v>0.43936999999999998</v>
      </c>
      <c r="AE59" s="16">
        <f>'Table de mortalité F'!BH93</f>
        <v>0.43936999999999998</v>
      </c>
      <c r="AF59" s="16">
        <f>'Table de mortalité F'!BI93</f>
        <v>0.43936999999999998</v>
      </c>
      <c r="AG59" s="16">
        <f>AF59*(1-'Table de mortalité F'!$AC93)</f>
        <v>0.43936999999999998</v>
      </c>
      <c r="AH59" s="16">
        <f>AG59*(1-'Table de mortalité F'!$AC93)</f>
        <v>0.43936999999999998</v>
      </c>
      <c r="AI59" s="16">
        <f>AH59*(1-'Table de mortalité F'!$AC93)</f>
        <v>0.43936999999999998</v>
      </c>
      <c r="AJ59" s="16">
        <f>AI59*(1-'Table de mortalité F'!$AC93)</f>
        <v>0.43936999999999998</v>
      </c>
      <c r="AK59" s="16">
        <f>AJ59*(1-'Table de mortalité F'!$AC93)</f>
        <v>0.43936999999999998</v>
      </c>
      <c r="AL59" s="16">
        <f>AK59*(1-'Table de mortalité F'!$AC93)</f>
        <v>0.43936999999999998</v>
      </c>
      <c r="AM59" s="16">
        <f>AL59*(1-'Table de mortalité F'!$AC93)</f>
        <v>0.43936999999999998</v>
      </c>
      <c r="AN59" s="16">
        <f>AM59*(1-'Table de mortalité F'!$AC93)</f>
        <v>0.43936999999999998</v>
      </c>
      <c r="AO59" s="16">
        <f>AN59*(1-'Table de mortalité F'!$AC93)</f>
        <v>0.43936999999999998</v>
      </c>
      <c r="AP59" s="16">
        <f>AO59*(1-'Table de mortalité F'!$AC93)</f>
        <v>0.43936999999999998</v>
      </c>
      <c r="AQ59" s="16">
        <f>AP59*(1-'Table de mortalité F'!$AC93)</f>
        <v>0.43936999999999998</v>
      </c>
      <c r="AR59" s="16">
        <f>AQ59*(1-'Table de mortalité F'!$AC93)</f>
        <v>0.43936999999999998</v>
      </c>
      <c r="AS59" s="16">
        <f>AR59*(1-'Table de mortalité F'!$AC93)</f>
        <v>0.43936999999999998</v>
      </c>
      <c r="AT59" s="16">
        <f>AS59*(1-'Table de mortalité F'!$AC93)</f>
        <v>0.43936999999999998</v>
      </c>
      <c r="AU59" s="16">
        <f>AT59*(1-'Table de mortalité F'!$AC93)</f>
        <v>0.43936999999999998</v>
      </c>
      <c r="AV59" s="16">
        <f>AU59*(1-'Table de mortalité F'!$AC93)</f>
        <v>0.43936999999999998</v>
      </c>
      <c r="AW59" s="16">
        <f>AV59*(1-'Table de mortalité F'!$AC93)</f>
        <v>0.43936999999999998</v>
      </c>
      <c r="AX59" s="16">
        <f>AW59*(1-'Table de mortalité F'!$AC93)</f>
        <v>0.43936999999999998</v>
      </c>
      <c r="AY59" s="16">
        <f>AX59*(1-'Table de mortalité F'!$AC93)</f>
        <v>0.43936999999999998</v>
      </c>
      <c r="AZ59" s="16">
        <f>AY59*(1-'Table de mortalité F'!$AC93)</f>
        <v>0.43936999999999998</v>
      </c>
      <c r="BA59" s="16">
        <f>AZ59*(1-'Table de mortalité F'!$AC93)</f>
        <v>0.43936999999999998</v>
      </c>
      <c r="BB59" s="16">
        <f>BA59*(1-'Table de mortalité F'!$AC93)</f>
        <v>0.43936999999999998</v>
      </c>
      <c r="BC59" s="16">
        <f>BB59*(1-'Table de mortalité F'!$AC93)</f>
        <v>0.43936999999999998</v>
      </c>
      <c r="BD59" s="16">
        <f>BC59*(1-'Table de mortalité F'!$AC93)</f>
        <v>0.43936999999999998</v>
      </c>
      <c r="BE59" s="16">
        <f>BD59*(1-'Table de mortalité F'!$AC93)</f>
        <v>0.43936999999999998</v>
      </c>
      <c r="BF59" s="16">
        <f>BE59*(1-'Table de mortalité F'!$AC93)</f>
        <v>0.43936999999999998</v>
      </c>
      <c r="BG59" s="16">
        <f>BF59*(1-'Table de mortalité F'!$AC93)</f>
        <v>0.43936999999999998</v>
      </c>
      <c r="BH59" s="16">
        <f>BG59*(1-'Table de mortalité F'!$AC93)</f>
        <v>0.43936999999999998</v>
      </c>
      <c r="BI59" s="16">
        <f>BH59*(1-'Table de mortalité F'!$AC93)</f>
        <v>0.43936999999999998</v>
      </c>
      <c r="BJ59" s="16">
        <f>BI59*(1-'Table de mortalité F'!$AC93)</f>
        <v>0.43936999999999998</v>
      </c>
      <c r="BK59" s="16">
        <f>BJ59*(1-'Table de mortalité F'!$AC93)</f>
        <v>0.43936999999999998</v>
      </c>
      <c r="BL59" s="16">
        <f>BK59*(1-'Table de mortalité F'!$AC93)</f>
        <v>0.43936999999999998</v>
      </c>
      <c r="BM59" s="16">
        <f>BL59*(1-'Table de mortalité F'!$AC93)</f>
        <v>0.43936999999999998</v>
      </c>
      <c r="BN59" s="16">
        <f>BM59*(1-'Table de mortalité F'!$AC93)</f>
        <v>0.43936999999999998</v>
      </c>
      <c r="BO59" s="16">
        <f>BN59*(1-'Table de mortalité F'!$AC93)</f>
        <v>0.43936999999999998</v>
      </c>
      <c r="BP59" s="16">
        <f>BO59*(1-'Table de mortalité F'!$AC93)</f>
        <v>0.43936999999999998</v>
      </c>
      <c r="BQ59" s="16">
        <f>BP59*(1-'Table de mortalité F'!$AC93)</f>
        <v>0.43936999999999998</v>
      </c>
      <c r="BR59" s="16">
        <f>BQ59*(1-'Table de mortalité F'!$AC93)</f>
        <v>0.43936999999999998</v>
      </c>
      <c r="BS59" s="16">
        <f>BR59*(1-'Table de mortalité F'!$AC93)</f>
        <v>0.43936999999999998</v>
      </c>
      <c r="BT59" s="16">
        <f>BS59*(1-'Table de mortalité F'!$AC93)</f>
        <v>0.43936999999999998</v>
      </c>
      <c r="BU59" s="16">
        <f>BT59*(1-'Table de mortalité F'!$AC93)</f>
        <v>0.43936999999999998</v>
      </c>
      <c r="BV59" s="16">
        <f>BU59*(1-'Table de mortalité F'!$AC93)</f>
        <v>0.43936999999999998</v>
      </c>
      <c r="BW59" s="16">
        <f>BV59*(1-'Table de mortalité F'!$AC93)</f>
        <v>0.43936999999999998</v>
      </c>
      <c r="BX59" s="16">
        <f>BW59*(1-'Table de mortalité F'!$AC93)</f>
        <v>0.43936999999999998</v>
      </c>
      <c r="BY59" s="16">
        <f>BX59*(1-'Table de mortalité F'!$AC93)</f>
        <v>0.43936999999999998</v>
      </c>
      <c r="BZ59" s="16">
        <f>BY59*(1-'Table de mortalité F'!$AC93)</f>
        <v>0.43936999999999998</v>
      </c>
      <c r="CA59" s="16">
        <f>BZ59*(1-'Table de mortalité F'!$AC93)</f>
        <v>0.43936999999999998</v>
      </c>
      <c r="CB59" s="16">
        <f>CA59*(1-'Table de mortalité F'!$AC93)</f>
        <v>0.43936999999999998</v>
      </c>
      <c r="CC59" s="16">
        <f>CB59*(1-'Table de mortalité F'!$AC93)</f>
        <v>0.43936999999999998</v>
      </c>
      <c r="CD59" s="16">
        <f>CC59*(1-'Table de mortalité F'!$AC93)</f>
        <v>0.43936999999999998</v>
      </c>
      <c r="CE59" s="16">
        <f>CD59*(1-'Table de mortalité F'!$AC93)</f>
        <v>0.43936999999999998</v>
      </c>
      <c r="CF59" s="16">
        <f>CE59*(1-'Table de mortalité F'!$AC93)</f>
        <v>0.43936999999999998</v>
      </c>
      <c r="CG59" s="16">
        <f>CF59*(1-'Table de mortalité F'!$AC93)</f>
        <v>0.43936999999999998</v>
      </c>
      <c r="CH59" s="16">
        <f>CG59*(1-'Table de mortalité F'!$AC93)</f>
        <v>0.43936999999999998</v>
      </c>
      <c r="CI59" s="16">
        <f>CH59*(1-'Table de mortalité F'!$AC93)</f>
        <v>0.43936999999999998</v>
      </c>
      <c r="CJ59" s="16">
        <f>CI59*(1-'Table de mortalité F'!$AC93)</f>
        <v>0.43936999999999998</v>
      </c>
      <c r="CK59" s="16">
        <f>CJ59*(1-'Table de mortalité F'!$AC93)</f>
        <v>0.43936999999999998</v>
      </c>
      <c r="CL59" s="16">
        <f>CK59*(1-'Table de mortalité F'!$AC93)</f>
        <v>0.43936999999999998</v>
      </c>
      <c r="CM59" s="16">
        <f>CL59*(1-'Table de mortalité F'!$AC93)</f>
        <v>0.43936999999999998</v>
      </c>
      <c r="CN59" s="16">
        <f>CM59*(1-'Table de mortalité F'!$AC93)</f>
        <v>0.43936999999999998</v>
      </c>
      <c r="CO59" s="16">
        <f>CN59*(1-'Table de mortalité F'!$AC93)</f>
        <v>0.43936999999999998</v>
      </c>
      <c r="CP59" s="16">
        <f>CO59*(1-'Table de mortalité F'!$AC93)</f>
        <v>0.43936999999999998</v>
      </c>
      <c r="CQ59" s="16">
        <f>CP59*(1-'Table de mortalité F'!$AC93)</f>
        <v>0.43936999999999998</v>
      </c>
      <c r="CR59" s="16">
        <f>CQ59*(1-'Table de mortalité F'!$AC93)</f>
        <v>0.43936999999999998</v>
      </c>
      <c r="CS59" s="16">
        <f>CR59*(1-'Table de mortalité F'!$AC93)</f>
        <v>0.43936999999999998</v>
      </c>
      <c r="CT59" s="16">
        <f>CS59*(1-'Table de mortalité F'!$AC93)</f>
        <v>0.43936999999999998</v>
      </c>
      <c r="CU59" s="16">
        <f>CT59*(1-'Table de mortalité F'!$AC93)</f>
        <v>0.43936999999999998</v>
      </c>
      <c r="CV59" s="16">
        <f>CU59*(1-'Table de mortalité F'!$AC93)</f>
        <v>0.43936999999999998</v>
      </c>
      <c r="CW59" s="16">
        <f>CV59*(1-'Table de mortalité F'!$AC93)</f>
        <v>0.43936999999999998</v>
      </c>
      <c r="CX59" s="16">
        <f>CW59*(1-'Table de mortalité F'!$AC93)</f>
        <v>0.43936999999999998</v>
      </c>
      <c r="CY59" s="16">
        <f>CX59*(1-'Table de mortalité F'!$AC93)</f>
        <v>0.43936999999999998</v>
      </c>
      <c r="CZ59" s="16">
        <f>CY59*(1-'Table de mortalité F'!$AC93)</f>
        <v>0.43936999999999998</v>
      </c>
      <c r="DA59" s="16">
        <f>CZ59*(1-'Table de mortalité F'!$AC93)</f>
        <v>0.43936999999999998</v>
      </c>
      <c r="DB59" s="16">
        <f>DA59*(1-'Table de mortalité F'!$AC93)</f>
        <v>0.43936999999999998</v>
      </c>
      <c r="DC59" s="16">
        <f>DB59*(1-'Table de mortalité F'!$AC93)</f>
        <v>0.43936999999999998</v>
      </c>
      <c r="DD59" s="16">
        <f>DC59*(1-'Table de mortalité F'!$AC93)</f>
        <v>0.43936999999999998</v>
      </c>
      <c r="DE59" s="16">
        <f>DD59*(1-'Table de mortalité F'!$AC93)</f>
        <v>0.43936999999999998</v>
      </c>
      <c r="DF59" s="16">
        <f>DE59*(1-'Table de mortalité F'!$AC93)</f>
        <v>0.43936999999999998</v>
      </c>
      <c r="DG59" s="16">
        <f>DF59*(1-'Table de mortalité F'!$AC93)</f>
        <v>0.43936999999999998</v>
      </c>
      <c r="DH59" s="16">
        <f>DG59*(1-'Table de mortalité F'!$AC93)</f>
        <v>0.43936999999999998</v>
      </c>
      <c r="DI59" s="16">
        <f>DH59*(1-'Table de mortalité F'!$AC93)</f>
        <v>0.43936999999999998</v>
      </c>
      <c r="DJ59" s="16">
        <f>DI59*(1-'Table de mortalité F'!$AC93)</f>
        <v>0.43936999999999998</v>
      </c>
      <c r="DK59" s="16">
        <f>DJ59*(1-'Table de mortalité F'!$AC93)</f>
        <v>0.43936999999999998</v>
      </c>
    </row>
    <row r="60" spans="1:115" x14ac:dyDescent="0.2">
      <c r="A60" s="16"/>
      <c r="B60" s="16">
        <v>107</v>
      </c>
      <c r="C60" s="16"/>
      <c r="D60" s="16">
        <f>'Table de mortalité F'!AG94</f>
        <v>0.45956000000000002</v>
      </c>
      <c r="E60" s="16">
        <f>'Table de mortalité F'!AH94</f>
        <v>0.45956000000000002</v>
      </c>
      <c r="F60" s="16">
        <f>'Table de mortalité F'!AI94</f>
        <v>0.45956000000000002</v>
      </c>
      <c r="G60" s="16">
        <f>'Table de mortalité F'!AJ94</f>
        <v>0.45956000000000002</v>
      </c>
      <c r="H60" s="16">
        <f>'Table de mortalité F'!AK94</f>
        <v>0.45956000000000002</v>
      </c>
      <c r="I60" s="16">
        <f>'Table de mortalité F'!AL94</f>
        <v>0.45956000000000002</v>
      </c>
      <c r="J60" s="16">
        <f>'Table de mortalité F'!AM94</f>
        <v>0.45956000000000002</v>
      </c>
      <c r="K60" s="16">
        <f>'Table de mortalité F'!AN94</f>
        <v>0.45956000000000002</v>
      </c>
      <c r="L60" s="16">
        <f>'Table de mortalité F'!AO94</f>
        <v>0.45956000000000002</v>
      </c>
      <c r="M60" s="16">
        <f>'Table de mortalité F'!AP94</f>
        <v>0.45956000000000002</v>
      </c>
      <c r="N60" s="16">
        <f>'Table de mortalité F'!AQ94</f>
        <v>0.45956000000000002</v>
      </c>
      <c r="O60" s="16">
        <f>'Table de mortalité F'!AR94</f>
        <v>0.45956000000000002</v>
      </c>
      <c r="P60" s="16">
        <f>'Table de mortalité F'!AS94</f>
        <v>0.45956000000000002</v>
      </c>
      <c r="Q60" s="16">
        <f>'Table de mortalité F'!AT94</f>
        <v>0.45956000000000002</v>
      </c>
      <c r="R60" s="16">
        <f>'Table de mortalité F'!AU94</f>
        <v>0.45956000000000002</v>
      </c>
      <c r="S60" s="16">
        <f>'Table de mortalité F'!AV94</f>
        <v>0.45956000000000002</v>
      </c>
      <c r="T60" s="16">
        <f>'Table de mortalité F'!AW94</f>
        <v>0.45956000000000002</v>
      </c>
      <c r="U60" s="16">
        <f>'Table de mortalité F'!AX94</f>
        <v>0.45956000000000002</v>
      </c>
      <c r="V60" s="16">
        <f>'Table de mortalité F'!AY94</f>
        <v>0.45956000000000002</v>
      </c>
      <c r="W60" s="16">
        <f>'Table de mortalité F'!AZ94</f>
        <v>0.45956000000000002</v>
      </c>
      <c r="X60" s="16">
        <f>'Table de mortalité F'!BA94</f>
        <v>0.45956000000000002</v>
      </c>
      <c r="Y60" s="16">
        <f>'Table de mortalité F'!BB94</f>
        <v>0.45956000000000002</v>
      </c>
      <c r="Z60" s="16">
        <f>'Table de mortalité F'!BC94</f>
        <v>0.45956000000000002</v>
      </c>
      <c r="AA60" s="16">
        <f>'Table de mortalité F'!BD94</f>
        <v>0.45956000000000002</v>
      </c>
      <c r="AB60" s="16">
        <f>'Table de mortalité F'!BE94</f>
        <v>0.45956000000000002</v>
      </c>
      <c r="AC60" s="16">
        <f>'Table de mortalité F'!BF94</f>
        <v>0.45956000000000002</v>
      </c>
      <c r="AD60" s="16">
        <f>'Table de mortalité F'!BG94</f>
        <v>0.45956000000000002</v>
      </c>
      <c r="AE60" s="16">
        <f>'Table de mortalité F'!BH94</f>
        <v>0.45956000000000002</v>
      </c>
      <c r="AF60" s="16">
        <f>'Table de mortalité F'!BI94</f>
        <v>0.45956000000000002</v>
      </c>
      <c r="AG60" s="16">
        <f>AF60*(1-'Table de mortalité F'!$AC94)</f>
        <v>0.45956000000000002</v>
      </c>
      <c r="AH60" s="16">
        <f>AG60*(1-'Table de mortalité F'!$AC94)</f>
        <v>0.45956000000000002</v>
      </c>
      <c r="AI60" s="16">
        <f>AH60*(1-'Table de mortalité F'!$AC94)</f>
        <v>0.45956000000000002</v>
      </c>
      <c r="AJ60" s="16">
        <f>AI60*(1-'Table de mortalité F'!$AC94)</f>
        <v>0.45956000000000002</v>
      </c>
      <c r="AK60" s="16">
        <f>AJ60*(1-'Table de mortalité F'!$AC94)</f>
        <v>0.45956000000000002</v>
      </c>
      <c r="AL60" s="16">
        <f>AK60*(1-'Table de mortalité F'!$AC94)</f>
        <v>0.45956000000000002</v>
      </c>
      <c r="AM60" s="16">
        <f>AL60*(1-'Table de mortalité F'!$AC94)</f>
        <v>0.45956000000000002</v>
      </c>
      <c r="AN60" s="16">
        <f>AM60*(1-'Table de mortalité F'!$AC94)</f>
        <v>0.45956000000000002</v>
      </c>
      <c r="AO60" s="16">
        <f>AN60*(1-'Table de mortalité F'!$AC94)</f>
        <v>0.45956000000000002</v>
      </c>
      <c r="AP60" s="16">
        <f>AO60*(1-'Table de mortalité F'!$AC94)</f>
        <v>0.45956000000000002</v>
      </c>
      <c r="AQ60" s="16">
        <f>AP60*(1-'Table de mortalité F'!$AC94)</f>
        <v>0.45956000000000002</v>
      </c>
      <c r="AR60" s="16">
        <f>AQ60*(1-'Table de mortalité F'!$AC94)</f>
        <v>0.45956000000000002</v>
      </c>
      <c r="AS60" s="16">
        <f>AR60*(1-'Table de mortalité F'!$AC94)</f>
        <v>0.45956000000000002</v>
      </c>
      <c r="AT60" s="16">
        <f>AS60*(1-'Table de mortalité F'!$AC94)</f>
        <v>0.45956000000000002</v>
      </c>
      <c r="AU60" s="16">
        <f>AT60*(1-'Table de mortalité F'!$AC94)</f>
        <v>0.45956000000000002</v>
      </c>
      <c r="AV60" s="16">
        <f>AU60*(1-'Table de mortalité F'!$AC94)</f>
        <v>0.45956000000000002</v>
      </c>
      <c r="AW60" s="16">
        <f>AV60*(1-'Table de mortalité F'!$AC94)</f>
        <v>0.45956000000000002</v>
      </c>
      <c r="AX60" s="16">
        <f>AW60*(1-'Table de mortalité F'!$AC94)</f>
        <v>0.45956000000000002</v>
      </c>
      <c r="AY60" s="16">
        <f>AX60*(1-'Table de mortalité F'!$AC94)</f>
        <v>0.45956000000000002</v>
      </c>
      <c r="AZ60" s="16">
        <f>AY60*(1-'Table de mortalité F'!$AC94)</f>
        <v>0.45956000000000002</v>
      </c>
      <c r="BA60" s="16">
        <f>AZ60*(1-'Table de mortalité F'!$AC94)</f>
        <v>0.45956000000000002</v>
      </c>
      <c r="BB60" s="16">
        <f>BA60*(1-'Table de mortalité F'!$AC94)</f>
        <v>0.45956000000000002</v>
      </c>
      <c r="BC60" s="16">
        <f>BB60*(1-'Table de mortalité F'!$AC94)</f>
        <v>0.45956000000000002</v>
      </c>
      <c r="BD60" s="16">
        <f>BC60*(1-'Table de mortalité F'!$AC94)</f>
        <v>0.45956000000000002</v>
      </c>
      <c r="BE60" s="16">
        <f>BD60*(1-'Table de mortalité F'!$AC94)</f>
        <v>0.45956000000000002</v>
      </c>
      <c r="BF60" s="16">
        <f>BE60*(1-'Table de mortalité F'!$AC94)</f>
        <v>0.45956000000000002</v>
      </c>
      <c r="BG60" s="16">
        <f>BF60*(1-'Table de mortalité F'!$AC94)</f>
        <v>0.45956000000000002</v>
      </c>
      <c r="BH60" s="16">
        <f>BG60*(1-'Table de mortalité F'!$AC94)</f>
        <v>0.45956000000000002</v>
      </c>
      <c r="BI60" s="16">
        <f>BH60*(1-'Table de mortalité F'!$AC94)</f>
        <v>0.45956000000000002</v>
      </c>
      <c r="BJ60" s="16">
        <f>BI60*(1-'Table de mortalité F'!$AC94)</f>
        <v>0.45956000000000002</v>
      </c>
      <c r="BK60" s="16">
        <f>BJ60*(1-'Table de mortalité F'!$AC94)</f>
        <v>0.45956000000000002</v>
      </c>
      <c r="BL60" s="16">
        <f>BK60*(1-'Table de mortalité F'!$AC94)</f>
        <v>0.45956000000000002</v>
      </c>
      <c r="BM60" s="16">
        <f>BL60*(1-'Table de mortalité F'!$AC94)</f>
        <v>0.45956000000000002</v>
      </c>
      <c r="BN60" s="16">
        <f>BM60*(1-'Table de mortalité F'!$AC94)</f>
        <v>0.45956000000000002</v>
      </c>
      <c r="BO60" s="16">
        <f>BN60*(1-'Table de mortalité F'!$AC94)</f>
        <v>0.45956000000000002</v>
      </c>
      <c r="BP60" s="16">
        <f>BO60*(1-'Table de mortalité F'!$AC94)</f>
        <v>0.45956000000000002</v>
      </c>
      <c r="BQ60" s="16">
        <f>BP60*(1-'Table de mortalité F'!$AC94)</f>
        <v>0.45956000000000002</v>
      </c>
      <c r="BR60" s="16">
        <f>BQ60*(1-'Table de mortalité F'!$AC94)</f>
        <v>0.45956000000000002</v>
      </c>
      <c r="BS60" s="16">
        <f>BR60*(1-'Table de mortalité F'!$AC94)</f>
        <v>0.45956000000000002</v>
      </c>
      <c r="BT60" s="16">
        <f>BS60*(1-'Table de mortalité F'!$AC94)</f>
        <v>0.45956000000000002</v>
      </c>
      <c r="BU60" s="16">
        <f>BT60*(1-'Table de mortalité F'!$AC94)</f>
        <v>0.45956000000000002</v>
      </c>
      <c r="BV60" s="16">
        <f>BU60*(1-'Table de mortalité F'!$AC94)</f>
        <v>0.45956000000000002</v>
      </c>
      <c r="BW60" s="16">
        <f>BV60*(1-'Table de mortalité F'!$AC94)</f>
        <v>0.45956000000000002</v>
      </c>
      <c r="BX60" s="16">
        <f>BW60*(1-'Table de mortalité F'!$AC94)</f>
        <v>0.45956000000000002</v>
      </c>
      <c r="BY60" s="16">
        <f>BX60*(1-'Table de mortalité F'!$AC94)</f>
        <v>0.45956000000000002</v>
      </c>
      <c r="BZ60" s="16">
        <f>BY60*(1-'Table de mortalité F'!$AC94)</f>
        <v>0.45956000000000002</v>
      </c>
      <c r="CA60" s="16">
        <f>BZ60*(1-'Table de mortalité F'!$AC94)</f>
        <v>0.45956000000000002</v>
      </c>
      <c r="CB60" s="16">
        <f>CA60*(1-'Table de mortalité F'!$AC94)</f>
        <v>0.45956000000000002</v>
      </c>
      <c r="CC60" s="16">
        <f>CB60*(1-'Table de mortalité F'!$AC94)</f>
        <v>0.45956000000000002</v>
      </c>
      <c r="CD60" s="16">
        <f>CC60*(1-'Table de mortalité F'!$AC94)</f>
        <v>0.45956000000000002</v>
      </c>
      <c r="CE60" s="16">
        <f>CD60*(1-'Table de mortalité F'!$AC94)</f>
        <v>0.45956000000000002</v>
      </c>
      <c r="CF60" s="16">
        <f>CE60*(1-'Table de mortalité F'!$AC94)</f>
        <v>0.45956000000000002</v>
      </c>
      <c r="CG60" s="16">
        <f>CF60*(1-'Table de mortalité F'!$AC94)</f>
        <v>0.45956000000000002</v>
      </c>
      <c r="CH60" s="16">
        <f>CG60*(1-'Table de mortalité F'!$AC94)</f>
        <v>0.45956000000000002</v>
      </c>
      <c r="CI60" s="16">
        <f>CH60*(1-'Table de mortalité F'!$AC94)</f>
        <v>0.45956000000000002</v>
      </c>
      <c r="CJ60" s="16">
        <f>CI60*(1-'Table de mortalité F'!$AC94)</f>
        <v>0.45956000000000002</v>
      </c>
      <c r="CK60" s="16">
        <f>CJ60*(1-'Table de mortalité F'!$AC94)</f>
        <v>0.45956000000000002</v>
      </c>
      <c r="CL60" s="16">
        <f>CK60*(1-'Table de mortalité F'!$AC94)</f>
        <v>0.45956000000000002</v>
      </c>
      <c r="CM60" s="16">
        <f>CL60*(1-'Table de mortalité F'!$AC94)</f>
        <v>0.45956000000000002</v>
      </c>
      <c r="CN60" s="16">
        <f>CM60*(1-'Table de mortalité F'!$AC94)</f>
        <v>0.45956000000000002</v>
      </c>
      <c r="CO60" s="16">
        <f>CN60*(1-'Table de mortalité F'!$AC94)</f>
        <v>0.45956000000000002</v>
      </c>
      <c r="CP60" s="16">
        <f>CO60*(1-'Table de mortalité F'!$AC94)</f>
        <v>0.45956000000000002</v>
      </c>
      <c r="CQ60" s="16">
        <f>CP60*(1-'Table de mortalité F'!$AC94)</f>
        <v>0.45956000000000002</v>
      </c>
      <c r="CR60" s="16">
        <f>CQ60*(1-'Table de mortalité F'!$AC94)</f>
        <v>0.45956000000000002</v>
      </c>
      <c r="CS60" s="16">
        <f>CR60*(1-'Table de mortalité F'!$AC94)</f>
        <v>0.45956000000000002</v>
      </c>
      <c r="CT60" s="16">
        <f>CS60*(1-'Table de mortalité F'!$AC94)</f>
        <v>0.45956000000000002</v>
      </c>
      <c r="CU60" s="16">
        <f>CT60*(1-'Table de mortalité F'!$AC94)</f>
        <v>0.45956000000000002</v>
      </c>
      <c r="CV60" s="16">
        <f>CU60*(1-'Table de mortalité F'!$AC94)</f>
        <v>0.45956000000000002</v>
      </c>
      <c r="CW60" s="16">
        <f>CV60*(1-'Table de mortalité F'!$AC94)</f>
        <v>0.45956000000000002</v>
      </c>
      <c r="CX60" s="16">
        <f>CW60*(1-'Table de mortalité F'!$AC94)</f>
        <v>0.45956000000000002</v>
      </c>
      <c r="CY60" s="16">
        <f>CX60*(1-'Table de mortalité F'!$AC94)</f>
        <v>0.45956000000000002</v>
      </c>
      <c r="CZ60" s="16">
        <f>CY60*(1-'Table de mortalité F'!$AC94)</f>
        <v>0.45956000000000002</v>
      </c>
      <c r="DA60" s="16">
        <f>CZ60*(1-'Table de mortalité F'!$AC94)</f>
        <v>0.45956000000000002</v>
      </c>
      <c r="DB60" s="16">
        <f>DA60*(1-'Table de mortalité F'!$AC94)</f>
        <v>0.45956000000000002</v>
      </c>
      <c r="DC60" s="16">
        <f>DB60*(1-'Table de mortalité F'!$AC94)</f>
        <v>0.45956000000000002</v>
      </c>
      <c r="DD60" s="16">
        <f>DC60*(1-'Table de mortalité F'!$AC94)</f>
        <v>0.45956000000000002</v>
      </c>
      <c r="DE60" s="16">
        <f>DD60*(1-'Table de mortalité F'!$AC94)</f>
        <v>0.45956000000000002</v>
      </c>
      <c r="DF60" s="16">
        <f>DE60*(1-'Table de mortalité F'!$AC94)</f>
        <v>0.45956000000000002</v>
      </c>
      <c r="DG60" s="16">
        <f>DF60*(1-'Table de mortalité F'!$AC94)</f>
        <v>0.45956000000000002</v>
      </c>
      <c r="DH60" s="16">
        <f>DG60*(1-'Table de mortalité F'!$AC94)</f>
        <v>0.45956000000000002</v>
      </c>
      <c r="DI60" s="16">
        <f>DH60*(1-'Table de mortalité F'!$AC94)</f>
        <v>0.45956000000000002</v>
      </c>
      <c r="DJ60" s="16">
        <f>DI60*(1-'Table de mortalité F'!$AC94)</f>
        <v>0.45956000000000002</v>
      </c>
      <c r="DK60" s="16">
        <f>DJ60*(1-'Table de mortalité F'!$AC94)</f>
        <v>0.45956000000000002</v>
      </c>
    </row>
    <row r="61" spans="1:115" x14ac:dyDescent="0.2">
      <c r="A61" s="16"/>
      <c r="B61" s="16">
        <v>108</v>
      </c>
      <c r="C61" s="16"/>
      <c r="D61" s="16">
        <f>'Table de mortalité F'!AG95</f>
        <v>0.47972999999999999</v>
      </c>
      <c r="E61" s="16">
        <f>'Table de mortalité F'!AH95</f>
        <v>0.47972999999999999</v>
      </c>
      <c r="F61" s="16">
        <f>'Table de mortalité F'!AI95</f>
        <v>0.47972999999999999</v>
      </c>
      <c r="G61" s="16">
        <f>'Table de mortalité F'!AJ95</f>
        <v>0.47972999999999999</v>
      </c>
      <c r="H61" s="16">
        <f>'Table de mortalité F'!AK95</f>
        <v>0.47972999999999999</v>
      </c>
      <c r="I61" s="16">
        <f>'Table de mortalité F'!AL95</f>
        <v>0.47972999999999999</v>
      </c>
      <c r="J61" s="16">
        <f>'Table de mortalité F'!AM95</f>
        <v>0.47972999999999999</v>
      </c>
      <c r="K61" s="16">
        <f>'Table de mortalité F'!AN95</f>
        <v>0.47972999999999999</v>
      </c>
      <c r="L61" s="16">
        <f>'Table de mortalité F'!AO95</f>
        <v>0.47972999999999999</v>
      </c>
      <c r="M61" s="16">
        <f>'Table de mortalité F'!AP95</f>
        <v>0.47972999999999999</v>
      </c>
      <c r="N61" s="16">
        <f>'Table de mortalité F'!AQ95</f>
        <v>0.47972999999999999</v>
      </c>
      <c r="O61" s="16">
        <f>'Table de mortalité F'!AR95</f>
        <v>0.47972999999999999</v>
      </c>
      <c r="P61" s="16">
        <f>'Table de mortalité F'!AS95</f>
        <v>0.47972999999999999</v>
      </c>
      <c r="Q61" s="16">
        <f>'Table de mortalité F'!AT95</f>
        <v>0.47972999999999999</v>
      </c>
      <c r="R61" s="16">
        <f>'Table de mortalité F'!AU95</f>
        <v>0.47972999999999999</v>
      </c>
      <c r="S61" s="16">
        <f>'Table de mortalité F'!AV95</f>
        <v>0.47972999999999999</v>
      </c>
      <c r="T61" s="16">
        <f>'Table de mortalité F'!AW95</f>
        <v>0.47972999999999999</v>
      </c>
      <c r="U61" s="16">
        <f>'Table de mortalité F'!AX95</f>
        <v>0.47972999999999999</v>
      </c>
      <c r="V61" s="16">
        <f>'Table de mortalité F'!AY95</f>
        <v>0.47972999999999999</v>
      </c>
      <c r="W61" s="16">
        <f>'Table de mortalité F'!AZ95</f>
        <v>0.47972999999999999</v>
      </c>
      <c r="X61" s="16">
        <f>'Table de mortalité F'!BA95</f>
        <v>0.47972999999999999</v>
      </c>
      <c r="Y61" s="16">
        <f>'Table de mortalité F'!BB95</f>
        <v>0.47972999999999999</v>
      </c>
      <c r="Z61" s="16">
        <f>'Table de mortalité F'!BC95</f>
        <v>0.47972999999999999</v>
      </c>
      <c r="AA61" s="16">
        <f>'Table de mortalité F'!BD95</f>
        <v>0.47972999999999999</v>
      </c>
      <c r="AB61" s="16">
        <f>'Table de mortalité F'!BE95</f>
        <v>0.47972999999999999</v>
      </c>
      <c r="AC61" s="16">
        <f>'Table de mortalité F'!BF95</f>
        <v>0.47972999999999999</v>
      </c>
      <c r="AD61" s="16">
        <f>'Table de mortalité F'!BG95</f>
        <v>0.47972999999999999</v>
      </c>
      <c r="AE61" s="16">
        <f>'Table de mortalité F'!BH95</f>
        <v>0.47972999999999999</v>
      </c>
      <c r="AF61" s="16">
        <f>'Table de mortalité F'!BI95</f>
        <v>0.47972999999999999</v>
      </c>
      <c r="AG61" s="16">
        <f>AF61*(1-'Table de mortalité F'!$AC95)</f>
        <v>0.47972999999999999</v>
      </c>
      <c r="AH61" s="16">
        <f>AG61*(1-'Table de mortalité F'!$AC95)</f>
        <v>0.47972999999999999</v>
      </c>
      <c r="AI61" s="16">
        <f>AH61*(1-'Table de mortalité F'!$AC95)</f>
        <v>0.47972999999999999</v>
      </c>
      <c r="AJ61" s="16">
        <f>AI61*(1-'Table de mortalité F'!$AC95)</f>
        <v>0.47972999999999999</v>
      </c>
      <c r="AK61" s="16">
        <f>AJ61*(1-'Table de mortalité F'!$AC95)</f>
        <v>0.47972999999999999</v>
      </c>
      <c r="AL61" s="16">
        <f>AK61*(1-'Table de mortalité F'!$AC95)</f>
        <v>0.47972999999999999</v>
      </c>
      <c r="AM61" s="16">
        <f>AL61*(1-'Table de mortalité F'!$AC95)</f>
        <v>0.47972999999999999</v>
      </c>
      <c r="AN61" s="16">
        <f>AM61*(1-'Table de mortalité F'!$AC95)</f>
        <v>0.47972999999999999</v>
      </c>
      <c r="AO61" s="16">
        <f>AN61*(1-'Table de mortalité F'!$AC95)</f>
        <v>0.47972999999999999</v>
      </c>
      <c r="AP61" s="16">
        <f>AO61*(1-'Table de mortalité F'!$AC95)</f>
        <v>0.47972999999999999</v>
      </c>
      <c r="AQ61" s="16">
        <f>AP61*(1-'Table de mortalité F'!$AC95)</f>
        <v>0.47972999999999999</v>
      </c>
      <c r="AR61" s="16">
        <f>AQ61*(1-'Table de mortalité F'!$AC95)</f>
        <v>0.47972999999999999</v>
      </c>
      <c r="AS61" s="16">
        <f>AR61*(1-'Table de mortalité F'!$AC95)</f>
        <v>0.47972999999999999</v>
      </c>
      <c r="AT61" s="16">
        <f>AS61*(1-'Table de mortalité F'!$AC95)</f>
        <v>0.47972999999999999</v>
      </c>
      <c r="AU61" s="16">
        <f>AT61*(1-'Table de mortalité F'!$AC95)</f>
        <v>0.47972999999999999</v>
      </c>
      <c r="AV61" s="16">
        <f>AU61*(1-'Table de mortalité F'!$AC95)</f>
        <v>0.47972999999999999</v>
      </c>
      <c r="AW61" s="16">
        <f>AV61*(1-'Table de mortalité F'!$AC95)</f>
        <v>0.47972999999999999</v>
      </c>
      <c r="AX61" s="16">
        <f>AW61*(1-'Table de mortalité F'!$AC95)</f>
        <v>0.47972999999999999</v>
      </c>
      <c r="AY61" s="16">
        <f>AX61*(1-'Table de mortalité F'!$AC95)</f>
        <v>0.47972999999999999</v>
      </c>
      <c r="AZ61" s="16">
        <f>AY61*(1-'Table de mortalité F'!$AC95)</f>
        <v>0.47972999999999999</v>
      </c>
      <c r="BA61" s="16">
        <f>AZ61*(1-'Table de mortalité F'!$AC95)</f>
        <v>0.47972999999999999</v>
      </c>
      <c r="BB61" s="16">
        <f>BA61*(1-'Table de mortalité F'!$AC95)</f>
        <v>0.47972999999999999</v>
      </c>
      <c r="BC61" s="16">
        <f>BB61*(1-'Table de mortalité F'!$AC95)</f>
        <v>0.47972999999999999</v>
      </c>
      <c r="BD61" s="16">
        <f>BC61*(1-'Table de mortalité F'!$AC95)</f>
        <v>0.47972999999999999</v>
      </c>
      <c r="BE61" s="16">
        <f>BD61*(1-'Table de mortalité F'!$AC95)</f>
        <v>0.47972999999999999</v>
      </c>
      <c r="BF61" s="16">
        <f>BE61*(1-'Table de mortalité F'!$AC95)</f>
        <v>0.47972999999999999</v>
      </c>
      <c r="BG61" s="16">
        <f>BF61*(1-'Table de mortalité F'!$AC95)</f>
        <v>0.47972999999999999</v>
      </c>
      <c r="BH61" s="16">
        <f>BG61*(1-'Table de mortalité F'!$AC95)</f>
        <v>0.47972999999999999</v>
      </c>
      <c r="BI61" s="16">
        <f>BH61*(1-'Table de mortalité F'!$AC95)</f>
        <v>0.47972999999999999</v>
      </c>
      <c r="BJ61" s="16">
        <f>BI61*(1-'Table de mortalité F'!$AC95)</f>
        <v>0.47972999999999999</v>
      </c>
      <c r="BK61" s="16">
        <f>BJ61*(1-'Table de mortalité F'!$AC95)</f>
        <v>0.47972999999999999</v>
      </c>
      <c r="BL61" s="16">
        <f>BK61*(1-'Table de mortalité F'!$AC95)</f>
        <v>0.47972999999999999</v>
      </c>
      <c r="BM61" s="16">
        <f>BL61*(1-'Table de mortalité F'!$AC95)</f>
        <v>0.47972999999999999</v>
      </c>
      <c r="BN61" s="16">
        <f>BM61*(1-'Table de mortalité F'!$AC95)</f>
        <v>0.47972999999999999</v>
      </c>
      <c r="BO61" s="16">
        <f>BN61*(1-'Table de mortalité F'!$AC95)</f>
        <v>0.47972999999999999</v>
      </c>
      <c r="BP61" s="16">
        <f>BO61*(1-'Table de mortalité F'!$AC95)</f>
        <v>0.47972999999999999</v>
      </c>
      <c r="BQ61" s="16">
        <f>BP61*(1-'Table de mortalité F'!$AC95)</f>
        <v>0.47972999999999999</v>
      </c>
      <c r="BR61" s="16">
        <f>BQ61*(1-'Table de mortalité F'!$AC95)</f>
        <v>0.47972999999999999</v>
      </c>
      <c r="BS61" s="16">
        <f>BR61*(1-'Table de mortalité F'!$AC95)</f>
        <v>0.47972999999999999</v>
      </c>
      <c r="BT61" s="16">
        <f>BS61*(1-'Table de mortalité F'!$AC95)</f>
        <v>0.47972999999999999</v>
      </c>
      <c r="BU61" s="16">
        <f>BT61*(1-'Table de mortalité F'!$AC95)</f>
        <v>0.47972999999999999</v>
      </c>
      <c r="BV61" s="16">
        <f>BU61*(1-'Table de mortalité F'!$AC95)</f>
        <v>0.47972999999999999</v>
      </c>
      <c r="BW61" s="16">
        <f>BV61*(1-'Table de mortalité F'!$AC95)</f>
        <v>0.47972999999999999</v>
      </c>
      <c r="BX61" s="16">
        <f>BW61*(1-'Table de mortalité F'!$AC95)</f>
        <v>0.47972999999999999</v>
      </c>
      <c r="BY61" s="16">
        <f>BX61*(1-'Table de mortalité F'!$AC95)</f>
        <v>0.47972999999999999</v>
      </c>
      <c r="BZ61" s="16">
        <f>BY61*(1-'Table de mortalité F'!$AC95)</f>
        <v>0.47972999999999999</v>
      </c>
      <c r="CA61" s="16">
        <f>BZ61*(1-'Table de mortalité F'!$AC95)</f>
        <v>0.47972999999999999</v>
      </c>
      <c r="CB61" s="16">
        <f>CA61*(1-'Table de mortalité F'!$AC95)</f>
        <v>0.47972999999999999</v>
      </c>
      <c r="CC61" s="16">
        <f>CB61*(1-'Table de mortalité F'!$AC95)</f>
        <v>0.47972999999999999</v>
      </c>
      <c r="CD61" s="16">
        <f>CC61*(1-'Table de mortalité F'!$AC95)</f>
        <v>0.47972999999999999</v>
      </c>
      <c r="CE61" s="16">
        <f>CD61*(1-'Table de mortalité F'!$AC95)</f>
        <v>0.47972999999999999</v>
      </c>
      <c r="CF61" s="16">
        <f>CE61*(1-'Table de mortalité F'!$AC95)</f>
        <v>0.47972999999999999</v>
      </c>
      <c r="CG61" s="16">
        <f>CF61*(1-'Table de mortalité F'!$AC95)</f>
        <v>0.47972999999999999</v>
      </c>
      <c r="CH61" s="16">
        <f>CG61*(1-'Table de mortalité F'!$AC95)</f>
        <v>0.47972999999999999</v>
      </c>
      <c r="CI61" s="16">
        <f>CH61*(1-'Table de mortalité F'!$AC95)</f>
        <v>0.47972999999999999</v>
      </c>
      <c r="CJ61" s="16">
        <f>CI61*(1-'Table de mortalité F'!$AC95)</f>
        <v>0.47972999999999999</v>
      </c>
      <c r="CK61" s="16">
        <f>CJ61*(1-'Table de mortalité F'!$AC95)</f>
        <v>0.47972999999999999</v>
      </c>
      <c r="CL61" s="16">
        <f>CK61*(1-'Table de mortalité F'!$AC95)</f>
        <v>0.47972999999999999</v>
      </c>
      <c r="CM61" s="16">
        <f>CL61*(1-'Table de mortalité F'!$AC95)</f>
        <v>0.47972999999999999</v>
      </c>
      <c r="CN61" s="16">
        <f>CM61*(1-'Table de mortalité F'!$AC95)</f>
        <v>0.47972999999999999</v>
      </c>
      <c r="CO61" s="16">
        <f>CN61*(1-'Table de mortalité F'!$AC95)</f>
        <v>0.47972999999999999</v>
      </c>
      <c r="CP61" s="16">
        <f>CO61*(1-'Table de mortalité F'!$AC95)</f>
        <v>0.47972999999999999</v>
      </c>
      <c r="CQ61" s="16">
        <f>CP61*(1-'Table de mortalité F'!$AC95)</f>
        <v>0.47972999999999999</v>
      </c>
      <c r="CR61" s="16">
        <f>CQ61*(1-'Table de mortalité F'!$AC95)</f>
        <v>0.47972999999999999</v>
      </c>
      <c r="CS61" s="16">
        <f>CR61*(1-'Table de mortalité F'!$AC95)</f>
        <v>0.47972999999999999</v>
      </c>
      <c r="CT61" s="16">
        <f>CS61*(1-'Table de mortalité F'!$AC95)</f>
        <v>0.47972999999999999</v>
      </c>
      <c r="CU61" s="16">
        <f>CT61*(1-'Table de mortalité F'!$AC95)</f>
        <v>0.47972999999999999</v>
      </c>
      <c r="CV61" s="16">
        <f>CU61*(1-'Table de mortalité F'!$AC95)</f>
        <v>0.47972999999999999</v>
      </c>
      <c r="CW61" s="16">
        <f>CV61*(1-'Table de mortalité F'!$AC95)</f>
        <v>0.47972999999999999</v>
      </c>
      <c r="CX61" s="16">
        <f>CW61*(1-'Table de mortalité F'!$AC95)</f>
        <v>0.47972999999999999</v>
      </c>
      <c r="CY61" s="16">
        <f>CX61*(1-'Table de mortalité F'!$AC95)</f>
        <v>0.47972999999999999</v>
      </c>
      <c r="CZ61" s="16">
        <f>CY61*(1-'Table de mortalité F'!$AC95)</f>
        <v>0.47972999999999999</v>
      </c>
      <c r="DA61" s="16">
        <f>CZ61*(1-'Table de mortalité F'!$AC95)</f>
        <v>0.47972999999999999</v>
      </c>
      <c r="DB61" s="16">
        <f>DA61*(1-'Table de mortalité F'!$AC95)</f>
        <v>0.47972999999999999</v>
      </c>
      <c r="DC61" s="16">
        <f>DB61*(1-'Table de mortalité F'!$AC95)</f>
        <v>0.47972999999999999</v>
      </c>
      <c r="DD61" s="16">
        <f>DC61*(1-'Table de mortalité F'!$AC95)</f>
        <v>0.47972999999999999</v>
      </c>
      <c r="DE61" s="16">
        <f>DD61*(1-'Table de mortalité F'!$AC95)</f>
        <v>0.47972999999999999</v>
      </c>
      <c r="DF61" s="16">
        <f>DE61*(1-'Table de mortalité F'!$AC95)</f>
        <v>0.47972999999999999</v>
      </c>
      <c r="DG61" s="16">
        <f>DF61*(1-'Table de mortalité F'!$AC95)</f>
        <v>0.47972999999999999</v>
      </c>
      <c r="DH61" s="16">
        <f>DG61*(1-'Table de mortalité F'!$AC95)</f>
        <v>0.47972999999999999</v>
      </c>
      <c r="DI61" s="16">
        <f>DH61*(1-'Table de mortalité F'!$AC95)</f>
        <v>0.47972999999999999</v>
      </c>
      <c r="DJ61" s="16">
        <f>DI61*(1-'Table de mortalité F'!$AC95)</f>
        <v>0.47972999999999999</v>
      </c>
      <c r="DK61" s="16">
        <f>DJ61*(1-'Table de mortalité F'!$AC95)</f>
        <v>0.47972999999999999</v>
      </c>
    </row>
    <row r="62" spans="1:115" x14ac:dyDescent="0.2">
      <c r="A62" s="16"/>
      <c r="B62" s="16">
        <v>109</v>
      </c>
      <c r="C62" s="16"/>
      <c r="D62" s="16">
        <f>'Table de mortalité F'!AG96</f>
        <v>0.50988</v>
      </c>
      <c r="E62" s="16">
        <f>'Table de mortalité F'!AH96</f>
        <v>0.50988</v>
      </c>
      <c r="F62" s="16">
        <f>'Table de mortalité F'!AI96</f>
        <v>0.50988</v>
      </c>
      <c r="G62" s="16">
        <f>'Table de mortalité F'!AJ96</f>
        <v>0.50988</v>
      </c>
      <c r="H62" s="16">
        <f>'Table de mortalité F'!AK96</f>
        <v>0.50988</v>
      </c>
      <c r="I62" s="16">
        <f>'Table de mortalité F'!AL96</f>
        <v>0.50988</v>
      </c>
      <c r="J62" s="16">
        <f>'Table de mortalité F'!AM96</f>
        <v>0.50988</v>
      </c>
      <c r="K62" s="16">
        <f>'Table de mortalité F'!AN96</f>
        <v>0.50988</v>
      </c>
      <c r="L62" s="16">
        <f>'Table de mortalité F'!AO96</f>
        <v>0.50988</v>
      </c>
      <c r="M62" s="16">
        <f>'Table de mortalité F'!AP96</f>
        <v>0.50988</v>
      </c>
      <c r="N62" s="16">
        <f>'Table de mortalité F'!AQ96</f>
        <v>0.50988</v>
      </c>
      <c r="O62" s="16">
        <f>'Table de mortalité F'!AR96</f>
        <v>0.50988</v>
      </c>
      <c r="P62" s="16">
        <f>'Table de mortalité F'!AS96</f>
        <v>0.50988</v>
      </c>
      <c r="Q62" s="16">
        <f>'Table de mortalité F'!AT96</f>
        <v>0.50988</v>
      </c>
      <c r="R62" s="16">
        <f>'Table de mortalité F'!AU96</f>
        <v>0.50988</v>
      </c>
      <c r="S62" s="16">
        <f>'Table de mortalité F'!AV96</f>
        <v>0.50988</v>
      </c>
      <c r="T62" s="16">
        <f>'Table de mortalité F'!AW96</f>
        <v>0.50988</v>
      </c>
      <c r="U62" s="16">
        <f>'Table de mortalité F'!AX96</f>
        <v>0.50988</v>
      </c>
      <c r="V62" s="16">
        <f>'Table de mortalité F'!AY96</f>
        <v>0.50988</v>
      </c>
      <c r="W62" s="16">
        <f>'Table de mortalité F'!AZ96</f>
        <v>0.50988</v>
      </c>
      <c r="X62" s="16">
        <f>'Table de mortalité F'!BA96</f>
        <v>0.50988</v>
      </c>
      <c r="Y62" s="16">
        <f>'Table de mortalité F'!BB96</f>
        <v>0.50988</v>
      </c>
      <c r="Z62" s="16">
        <f>'Table de mortalité F'!BC96</f>
        <v>0.50988</v>
      </c>
      <c r="AA62" s="16">
        <f>'Table de mortalité F'!BD96</f>
        <v>0.50988</v>
      </c>
      <c r="AB62" s="16">
        <f>'Table de mortalité F'!BE96</f>
        <v>0.50988</v>
      </c>
      <c r="AC62" s="16">
        <f>'Table de mortalité F'!BF96</f>
        <v>0.50988</v>
      </c>
      <c r="AD62" s="16">
        <f>'Table de mortalité F'!BG96</f>
        <v>0.50988</v>
      </c>
      <c r="AE62" s="16">
        <f>'Table de mortalité F'!BH96</f>
        <v>0.50988</v>
      </c>
      <c r="AF62" s="16">
        <f>'Table de mortalité F'!BI96</f>
        <v>0.50988</v>
      </c>
      <c r="AG62" s="16">
        <f>AF62*(1-'Table de mortalité F'!$AC96)</f>
        <v>0.50988</v>
      </c>
      <c r="AH62" s="16">
        <f>AG62*(1-'Table de mortalité F'!$AC96)</f>
        <v>0.50988</v>
      </c>
      <c r="AI62" s="16">
        <f>AH62*(1-'Table de mortalité F'!$AC96)</f>
        <v>0.50988</v>
      </c>
      <c r="AJ62" s="16">
        <f>AI62*(1-'Table de mortalité F'!$AC96)</f>
        <v>0.50988</v>
      </c>
      <c r="AK62" s="16">
        <f>AJ62*(1-'Table de mortalité F'!$AC96)</f>
        <v>0.50988</v>
      </c>
      <c r="AL62" s="16">
        <f>AK62*(1-'Table de mortalité F'!$AC96)</f>
        <v>0.50988</v>
      </c>
      <c r="AM62" s="16">
        <f>AL62*(1-'Table de mortalité F'!$AC96)</f>
        <v>0.50988</v>
      </c>
      <c r="AN62" s="16">
        <f>AM62*(1-'Table de mortalité F'!$AC96)</f>
        <v>0.50988</v>
      </c>
      <c r="AO62" s="16">
        <f>AN62*(1-'Table de mortalité F'!$AC96)</f>
        <v>0.50988</v>
      </c>
      <c r="AP62" s="16">
        <f>AO62*(1-'Table de mortalité F'!$AC96)</f>
        <v>0.50988</v>
      </c>
      <c r="AQ62" s="16">
        <f>AP62*(1-'Table de mortalité F'!$AC96)</f>
        <v>0.50988</v>
      </c>
      <c r="AR62" s="16">
        <f>AQ62*(1-'Table de mortalité F'!$AC96)</f>
        <v>0.50988</v>
      </c>
      <c r="AS62" s="16">
        <f>AR62*(1-'Table de mortalité F'!$AC96)</f>
        <v>0.50988</v>
      </c>
      <c r="AT62" s="16">
        <f>AS62*(1-'Table de mortalité F'!$AC96)</f>
        <v>0.50988</v>
      </c>
      <c r="AU62" s="16">
        <f>AT62*(1-'Table de mortalité F'!$AC96)</f>
        <v>0.50988</v>
      </c>
      <c r="AV62" s="16">
        <f>AU62*(1-'Table de mortalité F'!$AC96)</f>
        <v>0.50988</v>
      </c>
      <c r="AW62" s="16">
        <f>AV62*(1-'Table de mortalité F'!$AC96)</f>
        <v>0.50988</v>
      </c>
      <c r="AX62" s="16">
        <f>AW62*(1-'Table de mortalité F'!$AC96)</f>
        <v>0.50988</v>
      </c>
      <c r="AY62" s="16">
        <f>AX62*(1-'Table de mortalité F'!$AC96)</f>
        <v>0.50988</v>
      </c>
      <c r="AZ62" s="16">
        <f>AY62*(1-'Table de mortalité F'!$AC96)</f>
        <v>0.50988</v>
      </c>
      <c r="BA62" s="16">
        <f>AZ62*(1-'Table de mortalité F'!$AC96)</f>
        <v>0.50988</v>
      </c>
      <c r="BB62" s="16">
        <f>BA62*(1-'Table de mortalité F'!$AC96)</f>
        <v>0.50988</v>
      </c>
      <c r="BC62" s="16">
        <f>BB62*(1-'Table de mortalité F'!$AC96)</f>
        <v>0.50988</v>
      </c>
      <c r="BD62" s="16">
        <f>BC62*(1-'Table de mortalité F'!$AC96)</f>
        <v>0.50988</v>
      </c>
      <c r="BE62" s="16">
        <f>BD62*(1-'Table de mortalité F'!$AC96)</f>
        <v>0.50988</v>
      </c>
      <c r="BF62" s="16">
        <f>BE62*(1-'Table de mortalité F'!$AC96)</f>
        <v>0.50988</v>
      </c>
      <c r="BG62" s="16">
        <f>BF62*(1-'Table de mortalité F'!$AC96)</f>
        <v>0.50988</v>
      </c>
      <c r="BH62" s="16">
        <f>BG62*(1-'Table de mortalité F'!$AC96)</f>
        <v>0.50988</v>
      </c>
      <c r="BI62" s="16">
        <f>BH62*(1-'Table de mortalité F'!$AC96)</f>
        <v>0.50988</v>
      </c>
      <c r="BJ62" s="16">
        <f>BI62*(1-'Table de mortalité F'!$AC96)</f>
        <v>0.50988</v>
      </c>
      <c r="BK62" s="16">
        <f>BJ62*(1-'Table de mortalité F'!$AC96)</f>
        <v>0.50988</v>
      </c>
      <c r="BL62" s="16">
        <f>BK62*(1-'Table de mortalité F'!$AC96)</f>
        <v>0.50988</v>
      </c>
      <c r="BM62" s="16">
        <f>BL62*(1-'Table de mortalité F'!$AC96)</f>
        <v>0.50988</v>
      </c>
      <c r="BN62" s="16">
        <f>BM62*(1-'Table de mortalité F'!$AC96)</f>
        <v>0.50988</v>
      </c>
      <c r="BO62" s="16">
        <f>BN62*(1-'Table de mortalité F'!$AC96)</f>
        <v>0.50988</v>
      </c>
      <c r="BP62" s="16">
        <f>BO62*(1-'Table de mortalité F'!$AC96)</f>
        <v>0.50988</v>
      </c>
      <c r="BQ62" s="16">
        <f>BP62*(1-'Table de mortalité F'!$AC96)</f>
        <v>0.50988</v>
      </c>
      <c r="BR62" s="16">
        <f>BQ62*(1-'Table de mortalité F'!$AC96)</f>
        <v>0.50988</v>
      </c>
      <c r="BS62" s="16">
        <f>BR62*(1-'Table de mortalité F'!$AC96)</f>
        <v>0.50988</v>
      </c>
      <c r="BT62" s="16">
        <f>BS62*(1-'Table de mortalité F'!$AC96)</f>
        <v>0.50988</v>
      </c>
      <c r="BU62" s="16">
        <f>BT62*(1-'Table de mortalité F'!$AC96)</f>
        <v>0.50988</v>
      </c>
      <c r="BV62" s="16">
        <f>BU62*(1-'Table de mortalité F'!$AC96)</f>
        <v>0.50988</v>
      </c>
      <c r="BW62" s="16">
        <f>BV62*(1-'Table de mortalité F'!$AC96)</f>
        <v>0.50988</v>
      </c>
      <c r="BX62" s="16">
        <f>BW62*(1-'Table de mortalité F'!$AC96)</f>
        <v>0.50988</v>
      </c>
      <c r="BY62" s="16">
        <f>BX62*(1-'Table de mortalité F'!$AC96)</f>
        <v>0.50988</v>
      </c>
      <c r="BZ62" s="16">
        <f>BY62*(1-'Table de mortalité F'!$AC96)</f>
        <v>0.50988</v>
      </c>
      <c r="CA62" s="16">
        <f>BZ62*(1-'Table de mortalité F'!$AC96)</f>
        <v>0.50988</v>
      </c>
      <c r="CB62" s="16">
        <f>CA62*(1-'Table de mortalité F'!$AC96)</f>
        <v>0.50988</v>
      </c>
      <c r="CC62" s="16">
        <f>CB62*(1-'Table de mortalité F'!$AC96)</f>
        <v>0.50988</v>
      </c>
      <c r="CD62" s="16">
        <f>CC62*(1-'Table de mortalité F'!$AC96)</f>
        <v>0.50988</v>
      </c>
      <c r="CE62" s="16">
        <f>CD62*(1-'Table de mortalité F'!$AC96)</f>
        <v>0.50988</v>
      </c>
      <c r="CF62" s="16">
        <f>CE62*(1-'Table de mortalité F'!$AC96)</f>
        <v>0.50988</v>
      </c>
      <c r="CG62" s="16">
        <f>CF62*(1-'Table de mortalité F'!$AC96)</f>
        <v>0.50988</v>
      </c>
      <c r="CH62" s="16">
        <f>CG62*(1-'Table de mortalité F'!$AC96)</f>
        <v>0.50988</v>
      </c>
      <c r="CI62" s="16">
        <f>CH62*(1-'Table de mortalité F'!$AC96)</f>
        <v>0.50988</v>
      </c>
      <c r="CJ62" s="16">
        <f>CI62*(1-'Table de mortalité F'!$AC96)</f>
        <v>0.50988</v>
      </c>
      <c r="CK62" s="16">
        <f>CJ62*(1-'Table de mortalité F'!$AC96)</f>
        <v>0.50988</v>
      </c>
      <c r="CL62" s="16">
        <f>CK62*(1-'Table de mortalité F'!$AC96)</f>
        <v>0.50988</v>
      </c>
      <c r="CM62" s="16">
        <f>CL62*(1-'Table de mortalité F'!$AC96)</f>
        <v>0.50988</v>
      </c>
      <c r="CN62" s="16">
        <f>CM62*(1-'Table de mortalité F'!$AC96)</f>
        <v>0.50988</v>
      </c>
      <c r="CO62" s="16">
        <f>CN62*(1-'Table de mortalité F'!$AC96)</f>
        <v>0.50988</v>
      </c>
      <c r="CP62" s="16">
        <f>CO62*(1-'Table de mortalité F'!$AC96)</f>
        <v>0.50988</v>
      </c>
      <c r="CQ62" s="16">
        <f>CP62*(1-'Table de mortalité F'!$AC96)</f>
        <v>0.50988</v>
      </c>
      <c r="CR62" s="16">
        <f>CQ62*(1-'Table de mortalité F'!$AC96)</f>
        <v>0.50988</v>
      </c>
      <c r="CS62" s="16">
        <f>CR62*(1-'Table de mortalité F'!$AC96)</f>
        <v>0.50988</v>
      </c>
      <c r="CT62" s="16">
        <f>CS62*(1-'Table de mortalité F'!$AC96)</f>
        <v>0.50988</v>
      </c>
      <c r="CU62" s="16">
        <f>CT62*(1-'Table de mortalité F'!$AC96)</f>
        <v>0.50988</v>
      </c>
      <c r="CV62" s="16">
        <f>CU62*(1-'Table de mortalité F'!$AC96)</f>
        <v>0.50988</v>
      </c>
      <c r="CW62" s="16">
        <f>CV62*(1-'Table de mortalité F'!$AC96)</f>
        <v>0.50988</v>
      </c>
      <c r="CX62" s="16">
        <f>CW62*(1-'Table de mortalité F'!$AC96)</f>
        <v>0.50988</v>
      </c>
      <c r="CY62" s="16">
        <f>CX62*(1-'Table de mortalité F'!$AC96)</f>
        <v>0.50988</v>
      </c>
      <c r="CZ62" s="16">
        <f>CY62*(1-'Table de mortalité F'!$AC96)</f>
        <v>0.50988</v>
      </c>
      <c r="DA62" s="16">
        <f>CZ62*(1-'Table de mortalité F'!$AC96)</f>
        <v>0.50988</v>
      </c>
      <c r="DB62" s="16">
        <f>DA62*(1-'Table de mortalité F'!$AC96)</f>
        <v>0.50988</v>
      </c>
      <c r="DC62" s="16">
        <f>DB62*(1-'Table de mortalité F'!$AC96)</f>
        <v>0.50988</v>
      </c>
      <c r="DD62" s="16">
        <f>DC62*(1-'Table de mortalité F'!$AC96)</f>
        <v>0.50988</v>
      </c>
      <c r="DE62" s="16">
        <f>DD62*(1-'Table de mortalité F'!$AC96)</f>
        <v>0.50988</v>
      </c>
      <c r="DF62" s="16">
        <f>DE62*(1-'Table de mortalité F'!$AC96)</f>
        <v>0.50988</v>
      </c>
      <c r="DG62" s="16">
        <f>DF62*(1-'Table de mortalité F'!$AC96)</f>
        <v>0.50988</v>
      </c>
      <c r="DH62" s="16">
        <f>DG62*(1-'Table de mortalité F'!$AC96)</f>
        <v>0.50988</v>
      </c>
      <c r="DI62" s="16">
        <f>DH62*(1-'Table de mortalité F'!$AC96)</f>
        <v>0.50988</v>
      </c>
      <c r="DJ62" s="16">
        <f>DI62*(1-'Table de mortalité F'!$AC96)</f>
        <v>0.50988</v>
      </c>
      <c r="DK62" s="16">
        <f>DJ62*(1-'Table de mortalité F'!$AC96)</f>
        <v>0.50988</v>
      </c>
    </row>
    <row r="63" spans="1:115" x14ac:dyDescent="0.2">
      <c r="A63" s="16"/>
      <c r="B63" s="16">
        <v>110</v>
      </c>
      <c r="C63" s="16"/>
      <c r="D63" s="16">
        <f>'Table de mortalité F'!AG97</f>
        <v>0.53</v>
      </c>
      <c r="E63" s="16">
        <f>'Table de mortalité F'!AH97</f>
        <v>0.53</v>
      </c>
      <c r="F63" s="16">
        <f>'Table de mortalité F'!AI97</f>
        <v>0.53</v>
      </c>
      <c r="G63" s="16">
        <f>'Table de mortalité F'!AJ97</f>
        <v>0.53</v>
      </c>
      <c r="H63" s="16">
        <f>'Table de mortalité F'!AK97</f>
        <v>0.53</v>
      </c>
      <c r="I63" s="16">
        <f>'Table de mortalité F'!AL97</f>
        <v>0.53</v>
      </c>
      <c r="J63" s="16">
        <f>'Table de mortalité F'!AM97</f>
        <v>0.53</v>
      </c>
      <c r="K63" s="16">
        <f>'Table de mortalité F'!AN97</f>
        <v>0.53</v>
      </c>
      <c r="L63" s="16">
        <f>'Table de mortalité F'!AO97</f>
        <v>0.53</v>
      </c>
      <c r="M63" s="16">
        <f>'Table de mortalité F'!AP97</f>
        <v>0.53</v>
      </c>
      <c r="N63" s="16">
        <f>'Table de mortalité F'!AQ97</f>
        <v>0.53</v>
      </c>
      <c r="O63" s="16">
        <f>'Table de mortalité F'!AR97</f>
        <v>0.53</v>
      </c>
      <c r="P63" s="16">
        <f>'Table de mortalité F'!AS97</f>
        <v>0.53</v>
      </c>
      <c r="Q63" s="16">
        <f>'Table de mortalité F'!AT97</f>
        <v>0.53</v>
      </c>
      <c r="R63" s="16">
        <f>'Table de mortalité F'!AU97</f>
        <v>0.53</v>
      </c>
      <c r="S63" s="16">
        <f>'Table de mortalité F'!AV97</f>
        <v>0.53</v>
      </c>
      <c r="T63" s="16">
        <f>'Table de mortalité F'!AW97</f>
        <v>0.53</v>
      </c>
      <c r="U63" s="16">
        <f>'Table de mortalité F'!AX97</f>
        <v>0.53</v>
      </c>
      <c r="V63" s="16">
        <f>'Table de mortalité F'!AY97</f>
        <v>0.53</v>
      </c>
      <c r="W63" s="16">
        <f>'Table de mortalité F'!AZ97</f>
        <v>0.53</v>
      </c>
      <c r="X63" s="16">
        <f>'Table de mortalité F'!BA97</f>
        <v>0.53</v>
      </c>
      <c r="Y63" s="16">
        <f>'Table de mortalité F'!BB97</f>
        <v>0.53</v>
      </c>
      <c r="Z63" s="16">
        <f>'Table de mortalité F'!BC97</f>
        <v>0.53</v>
      </c>
      <c r="AA63" s="16">
        <f>'Table de mortalité F'!BD97</f>
        <v>0.53</v>
      </c>
      <c r="AB63" s="16">
        <f>'Table de mortalité F'!BE97</f>
        <v>0.53</v>
      </c>
      <c r="AC63" s="16">
        <f>'Table de mortalité F'!BF97</f>
        <v>0.53</v>
      </c>
      <c r="AD63" s="16">
        <f>'Table de mortalité F'!BG97</f>
        <v>0.53</v>
      </c>
      <c r="AE63" s="16">
        <f>'Table de mortalité F'!BH97</f>
        <v>0.53</v>
      </c>
      <c r="AF63" s="16">
        <f>'Table de mortalité F'!BI97</f>
        <v>0.53</v>
      </c>
      <c r="AG63" s="16">
        <f>AF63*(1-'Table de mortalité F'!$AC97)</f>
        <v>0.53</v>
      </c>
      <c r="AH63" s="16">
        <f>AG63*(1-'Table de mortalité F'!$AC97)</f>
        <v>0.53</v>
      </c>
      <c r="AI63" s="16">
        <f>AH63*(1-'Table de mortalité F'!$AC97)</f>
        <v>0.53</v>
      </c>
      <c r="AJ63" s="16">
        <f>AI63*(1-'Table de mortalité F'!$AC97)</f>
        <v>0.53</v>
      </c>
      <c r="AK63" s="16">
        <f>AJ63*(1-'Table de mortalité F'!$AC97)</f>
        <v>0.53</v>
      </c>
      <c r="AL63" s="16">
        <f>AK63*(1-'Table de mortalité F'!$AC97)</f>
        <v>0.53</v>
      </c>
      <c r="AM63" s="16">
        <f>AL63*(1-'Table de mortalité F'!$AC97)</f>
        <v>0.53</v>
      </c>
      <c r="AN63" s="16">
        <f>AM63*(1-'Table de mortalité F'!$AC97)</f>
        <v>0.53</v>
      </c>
      <c r="AO63" s="16">
        <f>AN63*(1-'Table de mortalité F'!$AC97)</f>
        <v>0.53</v>
      </c>
      <c r="AP63" s="16">
        <f>AO63*(1-'Table de mortalité F'!$AC97)</f>
        <v>0.53</v>
      </c>
      <c r="AQ63" s="16">
        <f>AP63*(1-'Table de mortalité F'!$AC97)</f>
        <v>0.53</v>
      </c>
      <c r="AR63" s="16">
        <f>AQ63*(1-'Table de mortalité F'!$AC97)</f>
        <v>0.53</v>
      </c>
      <c r="AS63" s="16">
        <f>AR63*(1-'Table de mortalité F'!$AC97)</f>
        <v>0.53</v>
      </c>
      <c r="AT63" s="16">
        <f>AS63*(1-'Table de mortalité F'!$AC97)</f>
        <v>0.53</v>
      </c>
      <c r="AU63" s="16">
        <f>AT63*(1-'Table de mortalité F'!$AC97)</f>
        <v>0.53</v>
      </c>
      <c r="AV63" s="16">
        <f>AU63*(1-'Table de mortalité F'!$AC97)</f>
        <v>0.53</v>
      </c>
      <c r="AW63" s="16">
        <f>AV63*(1-'Table de mortalité F'!$AC97)</f>
        <v>0.53</v>
      </c>
      <c r="AX63" s="16">
        <f>AW63*(1-'Table de mortalité F'!$AC97)</f>
        <v>0.53</v>
      </c>
      <c r="AY63" s="16">
        <f>AX63*(1-'Table de mortalité F'!$AC97)</f>
        <v>0.53</v>
      </c>
      <c r="AZ63" s="16">
        <f>AY63*(1-'Table de mortalité F'!$AC97)</f>
        <v>0.53</v>
      </c>
      <c r="BA63" s="16">
        <f>AZ63*(1-'Table de mortalité F'!$AC97)</f>
        <v>0.53</v>
      </c>
      <c r="BB63" s="16">
        <f>BA63*(1-'Table de mortalité F'!$AC97)</f>
        <v>0.53</v>
      </c>
      <c r="BC63" s="16">
        <f>BB63*(1-'Table de mortalité F'!$AC97)</f>
        <v>0.53</v>
      </c>
      <c r="BD63" s="16">
        <f>BC63*(1-'Table de mortalité F'!$AC97)</f>
        <v>0.53</v>
      </c>
      <c r="BE63" s="16">
        <f>BD63*(1-'Table de mortalité F'!$AC97)</f>
        <v>0.53</v>
      </c>
      <c r="BF63" s="16">
        <f>BE63*(1-'Table de mortalité F'!$AC97)</f>
        <v>0.53</v>
      </c>
      <c r="BG63" s="16">
        <f>BF63*(1-'Table de mortalité F'!$AC97)</f>
        <v>0.53</v>
      </c>
      <c r="BH63" s="16">
        <f>BG63*(1-'Table de mortalité F'!$AC97)</f>
        <v>0.53</v>
      </c>
      <c r="BI63" s="16">
        <f>BH63*(1-'Table de mortalité F'!$AC97)</f>
        <v>0.53</v>
      </c>
      <c r="BJ63" s="16">
        <f>BI63*(1-'Table de mortalité F'!$AC97)</f>
        <v>0.53</v>
      </c>
      <c r="BK63" s="16">
        <f>BJ63*(1-'Table de mortalité F'!$AC97)</f>
        <v>0.53</v>
      </c>
      <c r="BL63" s="16">
        <f>BK63*(1-'Table de mortalité F'!$AC97)</f>
        <v>0.53</v>
      </c>
      <c r="BM63" s="16">
        <f>BL63*(1-'Table de mortalité F'!$AC97)</f>
        <v>0.53</v>
      </c>
      <c r="BN63" s="16">
        <f>BM63*(1-'Table de mortalité F'!$AC97)</f>
        <v>0.53</v>
      </c>
      <c r="BO63" s="16">
        <f>BN63*(1-'Table de mortalité F'!$AC97)</f>
        <v>0.53</v>
      </c>
      <c r="BP63" s="16">
        <f>BO63*(1-'Table de mortalité F'!$AC97)</f>
        <v>0.53</v>
      </c>
      <c r="BQ63" s="16">
        <f>BP63*(1-'Table de mortalité F'!$AC97)</f>
        <v>0.53</v>
      </c>
      <c r="BR63" s="16">
        <f>BQ63*(1-'Table de mortalité F'!$AC97)</f>
        <v>0.53</v>
      </c>
      <c r="BS63" s="16">
        <f>BR63*(1-'Table de mortalité F'!$AC97)</f>
        <v>0.53</v>
      </c>
      <c r="BT63" s="16">
        <f>BS63*(1-'Table de mortalité F'!$AC97)</f>
        <v>0.53</v>
      </c>
      <c r="BU63" s="16">
        <f>BT63*(1-'Table de mortalité F'!$AC97)</f>
        <v>0.53</v>
      </c>
      <c r="BV63" s="16">
        <f>BU63*(1-'Table de mortalité F'!$AC97)</f>
        <v>0.53</v>
      </c>
      <c r="BW63" s="16">
        <f>BV63*(1-'Table de mortalité F'!$AC97)</f>
        <v>0.53</v>
      </c>
      <c r="BX63" s="16">
        <f>BW63*(1-'Table de mortalité F'!$AC97)</f>
        <v>0.53</v>
      </c>
      <c r="BY63" s="16">
        <f>BX63*(1-'Table de mortalité F'!$AC97)</f>
        <v>0.53</v>
      </c>
      <c r="BZ63" s="16">
        <f>BY63*(1-'Table de mortalité F'!$AC97)</f>
        <v>0.53</v>
      </c>
      <c r="CA63" s="16">
        <f>BZ63*(1-'Table de mortalité F'!$AC97)</f>
        <v>0.53</v>
      </c>
      <c r="CB63" s="16">
        <f>CA63*(1-'Table de mortalité F'!$AC97)</f>
        <v>0.53</v>
      </c>
      <c r="CC63" s="16">
        <f>CB63*(1-'Table de mortalité F'!$AC97)</f>
        <v>0.53</v>
      </c>
      <c r="CD63" s="16">
        <f>CC63*(1-'Table de mortalité F'!$AC97)</f>
        <v>0.53</v>
      </c>
      <c r="CE63" s="16">
        <f>CD63*(1-'Table de mortalité F'!$AC97)</f>
        <v>0.53</v>
      </c>
      <c r="CF63" s="16">
        <f>CE63*(1-'Table de mortalité F'!$AC97)</f>
        <v>0.53</v>
      </c>
      <c r="CG63" s="16">
        <f>CF63*(1-'Table de mortalité F'!$AC97)</f>
        <v>0.53</v>
      </c>
      <c r="CH63" s="16">
        <f>CG63*(1-'Table de mortalité F'!$AC97)</f>
        <v>0.53</v>
      </c>
      <c r="CI63" s="16">
        <f>CH63*(1-'Table de mortalité F'!$AC97)</f>
        <v>0.53</v>
      </c>
      <c r="CJ63" s="16">
        <f>CI63*(1-'Table de mortalité F'!$AC97)</f>
        <v>0.53</v>
      </c>
      <c r="CK63" s="16">
        <f>CJ63*(1-'Table de mortalité F'!$AC97)</f>
        <v>0.53</v>
      </c>
      <c r="CL63" s="16">
        <f>CK63*(1-'Table de mortalité F'!$AC97)</f>
        <v>0.53</v>
      </c>
      <c r="CM63" s="16">
        <f>CL63*(1-'Table de mortalité F'!$AC97)</f>
        <v>0.53</v>
      </c>
      <c r="CN63" s="16">
        <f>CM63*(1-'Table de mortalité F'!$AC97)</f>
        <v>0.53</v>
      </c>
      <c r="CO63" s="16">
        <f>CN63*(1-'Table de mortalité F'!$AC97)</f>
        <v>0.53</v>
      </c>
      <c r="CP63" s="16">
        <f>CO63*(1-'Table de mortalité F'!$AC97)</f>
        <v>0.53</v>
      </c>
      <c r="CQ63" s="16">
        <f>CP63*(1-'Table de mortalité F'!$AC97)</f>
        <v>0.53</v>
      </c>
      <c r="CR63" s="16">
        <f>CQ63*(1-'Table de mortalité F'!$AC97)</f>
        <v>0.53</v>
      </c>
      <c r="CS63" s="16">
        <f>CR63*(1-'Table de mortalité F'!$AC97)</f>
        <v>0.53</v>
      </c>
      <c r="CT63" s="16">
        <f>CS63*(1-'Table de mortalité F'!$AC97)</f>
        <v>0.53</v>
      </c>
      <c r="CU63" s="16">
        <f>CT63*(1-'Table de mortalité F'!$AC97)</f>
        <v>0.53</v>
      </c>
      <c r="CV63" s="16">
        <f>CU63*(1-'Table de mortalité F'!$AC97)</f>
        <v>0.53</v>
      </c>
      <c r="CW63" s="16">
        <f>CV63*(1-'Table de mortalité F'!$AC97)</f>
        <v>0.53</v>
      </c>
      <c r="CX63" s="16">
        <f>CW63*(1-'Table de mortalité F'!$AC97)</f>
        <v>0.53</v>
      </c>
      <c r="CY63" s="16">
        <f>CX63*(1-'Table de mortalité F'!$AC97)</f>
        <v>0.53</v>
      </c>
      <c r="CZ63" s="16">
        <f>CY63*(1-'Table de mortalité F'!$AC97)</f>
        <v>0.53</v>
      </c>
      <c r="DA63" s="16">
        <f>CZ63*(1-'Table de mortalité F'!$AC97)</f>
        <v>0.53</v>
      </c>
      <c r="DB63" s="16">
        <f>DA63*(1-'Table de mortalité F'!$AC97)</f>
        <v>0.53</v>
      </c>
      <c r="DC63" s="16">
        <f>DB63*(1-'Table de mortalité F'!$AC97)</f>
        <v>0.53</v>
      </c>
      <c r="DD63" s="16">
        <f>DC63*(1-'Table de mortalité F'!$AC97)</f>
        <v>0.53</v>
      </c>
      <c r="DE63" s="16">
        <f>DD63*(1-'Table de mortalité F'!$AC97)</f>
        <v>0.53</v>
      </c>
      <c r="DF63" s="16">
        <f>DE63*(1-'Table de mortalité F'!$AC97)</f>
        <v>0.53</v>
      </c>
      <c r="DG63" s="16">
        <f>DF63*(1-'Table de mortalité F'!$AC97)</f>
        <v>0.53</v>
      </c>
      <c r="DH63" s="16">
        <f>DG63*(1-'Table de mortalité F'!$AC97)</f>
        <v>0.53</v>
      </c>
      <c r="DI63" s="16">
        <f>DH63*(1-'Table de mortalité F'!$AC97)</f>
        <v>0.53</v>
      </c>
      <c r="DJ63" s="16">
        <f>DI63*(1-'Table de mortalité F'!$AC97)</f>
        <v>0.53</v>
      </c>
      <c r="DK63" s="16">
        <f>DJ63*(1-'Table de mortalité F'!$AC97)</f>
        <v>0.53</v>
      </c>
    </row>
    <row r="64" spans="1:115" x14ac:dyDescent="0.2">
      <c r="A64" s="16"/>
      <c r="B64" s="16">
        <v>111</v>
      </c>
      <c r="C64" s="16"/>
      <c r="D64" s="16">
        <f>'Table de mortalité F'!AG98</f>
        <v>0.55000000000000004</v>
      </c>
      <c r="E64" s="16">
        <f>'Table de mortalité F'!AH98</f>
        <v>0.55000000000000004</v>
      </c>
      <c r="F64" s="16">
        <f>'Table de mortalité F'!AI98</f>
        <v>0.55000000000000004</v>
      </c>
      <c r="G64" s="16">
        <f>'Table de mortalité F'!AJ98</f>
        <v>0.55000000000000004</v>
      </c>
      <c r="H64" s="16">
        <f>'Table de mortalité F'!AK98</f>
        <v>0.55000000000000004</v>
      </c>
      <c r="I64" s="16">
        <f>'Table de mortalité F'!AL98</f>
        <v>0.55000000000000004</v>
      </c>
      <c r="J64" s="16">
        <f>'Table de mortalité F'!AM98</f>
        <v>0.55000000000000004</v>
      </c>
      <c r="K64" s="16">
        <f>'Table de mortalité F'!AN98</f>
        <v>0.55000000000000004</v>
      </c>
      <c r="L64" s="16">
        <f>'Table de mortalité F'!AO98</f>
        <v>0.55000000000000004</v>
      </c>
      <c r="M64" s="16">
        <f>'Table de mortalité F'!AP98</f>
        <v>0.55000000000000004</v>
      </c>
      <c r="N64" s="16">
        <f>'Table de mortalité F'!AQ98</f>
        <v>0.55000000000000004</v>
      </c>
      <c r="O64" s="16">
        <f>'Table de mortalité F'!AR98</f>
        <v>0.55000000000000004</v>
      </c>
      <c r="P64" s="16">
        <f>'Table de mortalité F'!AS98</f>
        <v>0.55000000000000004</v>
      </c>
      <c r="Q64" s="16">
        <f>'Table de mortalité F'!AT98</f>
        <v>0.55000000000000004</v>
      </c>
      <c r="R64" s="16">
        <f>'Table de mortalité F'!AU98</f>
        <v>0.55000000000000004</v>
      </c>
      <c r="S64" s="16">
        <f>'Table de mortalité F'!AV98</f>
        <v>0.55000000000000004</v>
      </c>
      <c r="T64" s="16">
        <f>'Table de mortalité F'!AW98</f>
        <v>0.55000000000000004</v>
      </c>
      <c r="U64" s="16">
        <f>'Table de mortalité F'!AX98</f>
        <v>0.55000000000000004</v>
      </c>
      <c r="V64" s="16">
        <f>'Table de mortalité F'!AY98</f>
        <v>0.55000000000000004</v>
      </c>
      <c r="W64" s="16">
        <f>'Table de mortalité F'!AZ98</f>
        <v>0.55000000000000004</v>
      </c>
      <c r="X64" s="16">
        <f>'Table de mortalité F'!BA98</f>
        <v>0.55000000000000004</v>
      </c>
      <c r="Y64" s="16">
        <f>'Table de mortalité F'!BB98</f>
        <v>0.55000000000000004</v>
      </c>
      <c r="Z64" s="16">
        <f>'Table de mortalité F'!BC98</f>
        <v>0.55000000000000004</v>
      </c>
      <c r="AA64" s="16">
        <f>'Table de mortalité F'!BD98</f>
        <v>0.55000000000000004</v>
      </c>
      <c r="AB64" s="16">
        <f>'Table de mortalité F'!BE98</f>
        <v>0.55000000000000004</v>
      </c>
      <c r="AC64" s="16">
        <f>'Table de mortalité F'!BF98</f>
        <v>0.55000000000000004</v>
      </c>
      <c r="AD64" s="16">
        <f>'Table de mortalité F'!BG98</f>
        <v>0.55000000000000004</v>
      </c>
      <c r="AE64" s="16">
        <f>'Table de mortalité F'!BH98</f>
        <v>0.55000000000000004</v>
      </c>
      <c r="AF64" s="16">
        <f>'Table de mortalité F'!BI98</f>
        <v>0.55000000000000004</v>
      </c>
      <c r="AG64" s="16">
        <f>AF64*(1-'Table de mortalité F'!$AC98)</f>
        <v>0.55000000000000004</v>
      </c>
      <c r="AH64" s="16">
        <f>AG64*(1-'Table de mortalité F'!$AC98)</f>
        <v>0.55000000000000004</v>
      </c>
      <c r="AI64" s="16">
        <f>AH64*(1-'Table de mortalité F'!$AC98)</f>
        <v>0.55000000000000004</v>
      </c>
      <c r="AJ64" s="16">
        <f>AI64*(1-'Table de mortalité F'!$AC98)</f>
        <v>0.55000000000000004</v>
      </c>
      <c r="AK64" s="16">
        <f>AJ64*(1-'Table de mortalité F'!$AC98)</f>
        <v>0.55000000000000004</v>
      </c>
      <c r="AL64" s="16">
        <f>AK64*(1-'Table de mortalité F'!$AC98)</f>
        <v>0.55000000000000004</v>
      </c>
      <c r="AM64" s="16">
        <f>AL64*(1-'Table de mortalité F'!$AC98)</f>
        <v>0.55000000000000004</v>
      </c>
      <c r="AN64" s="16">
        <f>AM64*(1-'Table de mortalité F'!$AC98)</f>
        <v>0.55000000000000004</v>
      </c>
      <c r="AO64" s="16">
        <f>AN64*(1-'Table de mortalité F'!$AC98)</f>
        <v>0.55000000000000004</v>
      </c>
      <c r="AP64" s="16">
        <f>AO64*(1-'Table de mortalité F'!$AC98)</f>
        <v>0.55000000000000004</v>
      </c>
      <c r="AQ64" s="16">
        <f>AP64*(1-'Table de mortalité F'!$AC98)</f>
        <v>0.55000000000000004</v>
      </c>
      <c r="AR64" s="16">
        <f>AQ64*(1-'Table de mortalité F'!$AC98)</f>
        <v>0.55000000000000004</v>
      </c>
      <c r="AS64" s="16">
        <f>AR64*(1-'Table de mortalité F'!$AC98)</f>
        <v>0.55000000000000004</v>
      </c>
      <c r="AT64" s="16">
        <f>AS64*(1-'Table de mortalité F'!$AC98)</f>
        <v>0.55000000000000004</v>
      </c>
      <c r="AU64" s="16">
        <f>AT64*(1-'Table de mortalité F'!$AC98)</f>
        <v>0.55000000000000004</v>
      </c>
      <c r="AV64" s="16">
        <f>AU64*(1-'Table de mortalité F'!$AC98)</f>
        <v>0.55000000000000004</v>
      </c>
      <c r="AW64" s="16">
        <f>AV64*(1-'Table de mortalité F'!$AC98)</f>
        <v>0.55000000000000004</v>
      </c>
      <c r="AX64" s="16">
        <f>AW64*(1-'Table de mortalité F'!$AC98)</f>
        <v>0.55000000000000004</v>
      </c>
      <c r="AY64" s="16">
        <f>AX64*(1-'Table de mortalité F'!$AC98)</f>
        <v>0.55000000000000004</v>
      </c>
      <c r="AZ64" s="16">
        <f>AY64*(1-'Table de mortalité F'!$AC98)</f>
        <v>0.55000000000000004</v>
      </c>
      <c r="BA64" s="16">
        <f>AZ64*(1-'Table de mortalité F'!$AC98)</f>
        <v>0.55000000000000004</v>
      </c>
      <c r="BB64" s="16">
        <f>BA64*(1-'Table de mortalité F'!$AC98)</f>
        <v>0.55000000000000004</v>
      </c>
      <c r="BC64" s="16">
        <f>BB64*(1-'Table de mortalité F'!$AC98)</f>
        <v>0.55000000000000004</v>
      </c>
      <c r="BD64" s="16">
        <f>BC64*(1-'Table de mortalité F'!$AC98)</f>
        <v>0.55000000000000004</v>
      </c>
      <c r="BE64" s="16">
        <f>BD64*(1-'Table de mortalité F'!$AC98)</f>
        <v>0.55000000000000004</v>
      </c>
      <c r="BF64" s="16">
        <f>BE64*(1-'Table de mortalité F'!$AC98)</f>
        <v>0.55000000000000004</v>
      </c>
      <c r="BG64" s="16">
        <f>BF64*(1-'Table de mortalité F'!$AC98)</f>
        <v>0.55000000000000004</v>
      </c>
      <c r="BH64" s="16">
        <f>BG64*(1-'Table de mortalité F'!$AC98)</f>
        <v>0.55000000000000004</v>
      </c>
      <c r="BI64" s="16">
        <f>BH64*(1-'Table de mortalité F'!$AC98)</f>
        <v>0.55000000000000004</v>
      </c>
      <c r="BJ64" s="16">
        <f>BI64*(1-'Table de mortalité F'!$AC98)</f>
        <v>0.55000000000000004</v>
      </c>
      <c r="BK64" s="16">
        <f>BJ64*(1-'Table de mortalité F'!$AC98)</f>
        <v>0.55000000000000004</v>
      </c>
      <c r="BL64" s="16">
        <f>BK64*(1-'Table de mortalité F'!$AC98)</f>
        <v>0.55000000000000004</v>
      </c>
      <c r="BM64" s="16">
        <f>BL64*(1-'Table de mortalité F'!$AC98)</f>
        <v>0.55000000000000004</v>
      </c>
      <c r="BN64" s="16">
        <f>BM64*(1-'Table de mortalité F'!$AC98)</f>
        <v>0.55000000000000004</v>
      </c>
      <c r="BO64" s="16">
        <f>BN64*(1-'Table de mortalité F'!$AC98)</f>
        <v>0.55000000000000004</v>
      </c>
      <c r="BP64" s="16">
        <f>BO64*(1-'Table de mortalité F'!$AC98)</f>
        <v>0.55000000000000004</v>
      </c>
      <c r="BQ64" s="16">
        <f>BP64*(1-'Table de mortalité F'!$AC98)</f>
        <v>0.55000000000000004</v>
      </c>
      <c r="BR64" s="16">
        <f>BQ64*(1-'Table de mortalité F'!$AC98)</f>
        <v>0.55000000000000004</v>
      </c>
      <c r="BS64" s="16">
        <f>BR64*(1-'Table de mortalité F'!$AC98)</f>
        <v>0.55000000000000004</v>
      </c>
      <c r="BT64" s="16">
        <f>BS64*(1-'Table de mortalité F'!$AC98)</f>
        <v>0.55000000000000004</v>
      </c>
      <c r="BU64" s="16">
        <f>BT64*(1-'Table de mortalité F'!$AC98)</f>
        <v>0.55000000000000004</v>
      </c>
      <c r="BV64" s="16">
        <f>BU64*(1-'Table de mortalité F'!$AC98)</f>
        <v>0.55000000000000004</v>
      </c>
      <c r="BW64" s="16">
        <f>BV64*(1-'Table de mortalité F'!$AC98)</f>
        <v>0.55000000000000004</v>
      </c>
      <c r="BX64" s="16">
        <f>BW64*(1-'Table de mortalité F'!$AC98)</f>
        <v>0.55000000000000004</v>
      </c>
      <c r="BY64" s="16">
        <f>BX64*(1-'Table de mortalité F'!$AC98)</f>
        <v>0.55000000000000004</v>
      </c>
      <c r="BZ64" s="16">
        <f>BY64*(1-'Table de mortalité F'!$AC98)</f>
        <v>0.55000000000000004</v>
      </c>
      <c r="CA64" s="16">
        <f>BZ64*(1-'Table de mortalité F'!$AC98)</f>
        <v>0.55000000000000004</v>
      </c>
      <c r="CB64" s="16">
        <f>CA64*(1-'Table de mortalité F'!$AC98)</f>
        <v>0.55000000000000004</v>
      </c>
      <c r="CC64" s="16">
        <f>CB64*(1-'Table de mortalité F'!$AC98)</f>
        <v>0.55000000000000004</v>
      </c>
      <c r="CD64" s="16">
        <f>CC64*(1-'Table de mortalité F'!$AC98)</f>
        <v>0.55000000000000004</v>
      </c>
      <c r="CE64" s="16">
        <f>CD64*(1-'Table de mortalité F'!$AC98)</f>
        <v>0.55000000000000004</v>
      </c>
      <c r="CF64" s="16">
        <f>CE64*(1-'Table de mortalité F'!$AC98)</f>
        <v>0.55000000000000004</v>
      </c>
      <c r="CG64" s="16">
        <f>CF64*(1-'Table de mortalité F'!$AC98)</f>
        <v>0.55000000000000004</v>
      </c>
      <c r="CH64" s="16">
        <f>CG64*(1-'Table de mortalité F'!$AC98)</f>
        <v>0.55000000000000004</v>
      </c>
      <c r="CI64" s="16">
        <f>CH64*(1-'Table de mortalité F'!$AC98)</f>
        <v>0.55000000000000004</v>
      </c>
      <c r="CJ64" s="16">
        <f>CI64*(1-'Table de mortalité F'!$AC98)</f>
        <v>0.55000000000000004</v>
      </c>
      <c r="CK64" s="16">
        <f>CJ64*(1-'Table de mortalité F'!$AC98)</f>
        <v>0.55000000000000004</v>
      </c>
      <c r="CL64" s="16">
        <f>CK64*(1-'Table de mortalité F'!$AC98)</f>
        <v>0.55000000000000004</v>
      </c>
      <c r="CM64" s="16">
        <f>CL64*(1-'Table de mortalité F'!$AC98)</f>
        <v>0.55000000000000004</v>
      </c>
      <c r="CN64" s="16">
        <f>CM64*(1-'Table de mortalité F'!$AC98)</f>
        <v>0.55000000000000004</v>
      </c>
      <c r="CO64" s="16">
        <f>CN64*(1-'Table de mortalité F'!$AC98)</f>
        <v>0.55000000000000004</v>
      </c>
      <c r="CP64" s="16">
        <f>CO64*(1-'Table de mortalité F'!$AC98)</f>
        <v>0.55000000000000004</v>
      </c>
      <c r="CQ64" s="16">
        <f>CP64*(1-'Table de mortalité F'!$AC98)</f>
        <v>0.55000000000000004</v>
      </c>
      <c r="CR64" s="16">
        <f>CQ64*(1-'Table de mortalité F'!$AC98)</f>
        <v>0.55000000000000004</v>
      </c>
      <c r="CS64" s="16">
        <f>CR64*(1-'Table de mortalité F'!$AC98)</f>
        <v>0.55000000000000004</v>
      </c>
      <c r="CT64" s="16">
        <f>CS64*(1-'Table de mortalité F'!$AC98)</f>
        <v>0.55000000000000004</v>
      </c>
      <c r="CU64" s="16">
        <f>CT64*(1-'Table de mortalité F'!$AC98)</f>
        <v>0.55000000000000004</v>
      </c>
      <c r="CV64" s="16">
        <f>CU64*(1-'Table de mortalité F'!$AC98)</f>
        <v>0.55000000000000004</v>
      </c>
      <c r="CW64" s="16">
        <f>CV64*(1-'Table de mortalité F'!$AC98)</f>
        <v>0.55000000000000004</v>
      </c>
      <c r="CX64" s="16">
        <f>CW64*(1-'Table de mortalité F'!$AC98)</f>
        <v>0.55000000000000004</v>
      </c>
      <c r="CY64" s="16">
        <f>CX64*(1-'Table de mortalité F'!$AC98)</f>
        <v>0.55000000000000004</v>
      </c>
      <c r="CZ64" s="16">
        <f>CY64*(1-'Table de mortalité F'!$AC98)</f>
        <v>0.55000000000000004</v>
      </c>
      <c r="DA64" s="16">
        <f>CZ64*(1-'Table de mortalité F'!$AC98)</f>
        <v>0.55000000000000004</v>
      </c>
      <c r="DB64" s="16">
        <f>DA64*(1-'Table de mortalité F'!$AC98)</f>
        <v>0.55000000000000004</v>
      </c>
      <c r="DC64" s="16">
        <f>DB64*(1-'Table de mortalité F'!$AC98)</f>
        <v>0.55000000000000004</v>
      </c>
      <c r="DD64" s="16">
        <f>DC64*(1-'Table de mortalité F'!$AC98)</f>
        <v>0.55000000000000004</v>
      </c>
      <c r="DE64" s="16">
        <f>DD64*(1-'Table de mortalité F'!$AC98)</f>
        <v>0.55000000000000004</v>
      </c>
      <c r="DF64" s="16">
        <f>DE64*(1-'Table de mortalité F'!$AC98)</f>
        <v>0.55000000000000004</v>
      </c>
      <c r="DG64" s="16">
        <f>DF64*(1-'Table de mortalité F'!$AC98)</f>
        <v>0.55000000000000004</v>
      </c>
      <c r="DH64" s="16">
        <f>DG64*(1-'Table de mortalité F'!$AC98)</f>
        <v>0.55000000000000004</v>
      </c>
      <c r="DI64" s="16">
        <f>DH64*(1-'Table de mortalité F'!$AC98)</f>
        <v>0.55000000000000004</v>
      </c>
      <c r="DJ64" s="16">
        <f>DI64*(1-'Table de mortalité F'!$AC98)</f>
        <v>0.55000000000000004</v>
      </c>
      <c r="DK64" s="16">
        <f>DJ64*(1-'Table de mortalité F'!$AC98)</f>
        <v>0.55000000000000004</v>
      </c>
    </row>
    <row r="65" spans="1:115" x14ac:dyDescent="0.2">
      <c r="A65" s="16"/>
      <c r="B65" s="16">
        <v>112</v>
      </c>
      <c r="C65" s="16"/>
      <c r="D65" s="16">
        <f>'Table de mortalité F'!AG99</f>
        <v>0.56999999999999995</v>
      </c>
      <c r="E65" s="16">
        <f>'Table de mortalité F'!AH99</f>
        <v>0.56999999999999995</v>
      </c>
      <c r="F65" s="16">
        <f>'Table de mortalité F'!AI99</f>
        <v>0.56999999999999995</v>
      </c>
      <c r="G65" s="16">
        <f>'Table de mortalité F'!AJ99</f>
        <v>0.56999999999999995</v>
      </c>
      <c r="H65" s="16">
        <f>'Table de mortalité F'!AK99</f>
        <v>0.56999999999999995</v>
      </c>
      <c r="I65" s="16">
        <f>'Table de mortalité F'!AL99</f>
        <v>0.56999999999999995</v>
      </c>
      <c r="J65" s="16">
        <f>'Table de mortalité F'!AM99</f>
        <v>0.56999999999999995</v>
      </c>
      <c r="K65" s="16">
        <f>'Table de mortalité F'!AN99</f>
        <v>0.56999999999999995</v>
      </c>
      <c r="L65" s="16">
        <f>'Table de mortalité F'!AO99</f>
        <v>0.56999999999999995</v>
      </c>
      <c r="M65" s="16">
        <f>'Table de mortalité F'!AP99</f>
        <v>0.56999999999999995</v>
      </c>
      <c r="N65" s="16">
        <f>'Table de mortalité F'!AQ99</f>
        <v>0.56999999999999995</v>
      </c>
      <c r="O65" s="16">
        <f>'Table de mortalité F'!AR99</f>
        <v>0.56999999999999995</v>
      </c>
      <c r="P65" s="16">
        <f>'Table de mortalité F'!AS99</f>
        <v>0.56999999999999995</v>
      </c>
      <c r="Q65" s="16">
        <f>'Table de mortalité F'!AT99</f>
        <v>0.56999999999999995</v>
      </c>
      <c r="R65" s="16">
        <f>'Table de mortalité F'!AU99</f>
        <v>0.56999999999999995</v>
      </c>
      <c r="S65" s="16">
        <f>'Table de mortalité F'!AV99</f>
        <v>0.56999999999999995</v>
      </c>
      <c r="T65" s="16">
        <f>'Table de mortalité F'!AW99</f>
        <v>0.56999999999999995</v>
      </c>
      <c r="U65" s="16">
        <f>'Table de mortalité F'!AX99</f>
        <v>0.56999999999999995</v>
      </c>
      <c r="V65" s="16">
        <f>'Table de mortalité F'!AY99</f>
        <v>0.56999999999999995</v>
      </c>
      <c r="W65" s="16">
        <f>'Table de mortalité F'!AZ99</f>
        <v>0.56999999999999995</v>
      </c>
      <c r="X65" s="16">
        <f>'Table de mortalité F'!BA99</f>
        <v>0.56999999999999995</v>
      </c>
      <c r="Y65" s="16">
        <f>'Table de mortalité F'!BB99</f>
        <v>0.56999999999999995</v>
      </c>
      <c r="Z65" s="16">
        <f>'Table de mortalité F'!BC99</f>
        <v>0.56999999999999995</v>
      </c>
      <c r="AA65" s="16">
        <f>'Table de mortalité F'!BD99</f>
        <v>0.56999999999999995</v>
      </c>
      <c r="AB65" s="16">
        <f>'Table de mortalité F'!BE99</f>
        <v>0.56999999999999995</v>
      </c>
      <c r="AC65" s="16">
        <f>'Table de mortalité F'!BF99</f>
        <v>0.56999999999999995</v>
      </c>
      <c r="AD65" s="16">
        <f>'Table de mortalité F'!BG99</f>
        <v>0.56999999999999995</v>
      </c>
      <c r="AE65" s="16">
        <f>'Table de mortalité F'!BH99</f>
        <v>0.56999999999999995</v>
      </c>
      <c r="AF65" s="16">
        <f>'Table de mortalité F'!BI99</f>
        <v>0.56999999999999995</v>
      </c>
      <c r="AG65" s="16">
        <f>AF65*(1-'Table de mortalité F'!$AC99)</f>
        <v>0.56999999999999995</v>
      </c>
      <c r="AH65" s="16">
        <f>AG65*(1-'Table de mortalité F'!$AC99)</f>
        <v>0.56999999999999995</v>
      </c>
      <c r="AI65" s="16">
        <f>AH65*(1-'Table de mortalité F'!$AC99)</f>
        <v>0.56999999999999995</v>
      </c>
      <c r="AJ65" s="16">
        <f>AI65*(1-'Table de mortalité F'!$AC99)</f>
        <v>0.56999999999999995</v>
      </c>
      <c r="AK65" s="16">
        <f>AJ65*(1-'Table de mortalité F'!$AC99)</f>
        <v>0.56999999999999995</v>
      </c>
      <c r="AL65" s="16">
        <f>AK65*(1-'Table de mortalité F'!$AC99)</f>
        <v>0.56999999999999995</v>
      </c>
      <c r="AM65" s="16">
        <f>AL65*(1-'Table de mortalité F'!$AC99)</f>
        <v>0.56999999999999995</v>
      </c>
      <c r="AN65" s="16">
        <f>AM65*(1-'Table de mortalité F'!$AC99)</f>
        <v>0.56999999999999995</v>
      </c>
      <c r="AO65" s="16">
        <f>AN65*(1-'Table de mortalité F'!$AC99)</f>
        <v>0.56999999999999995</v>
      </c>
      <c r="AP65" s="16">
        <f>AO65*(1-'Table de mortalité F'!$AC99)</f>
        <v>0.56999999999999995</v>
      </c>
      <c r="AQ65" s="16">
        <f>AP65*(1-'Table de mortalité F'!$AC99)</f>
        <v>0.56999999999999995</v>
      </c>
      <c r="AR65" s="16">
        <f>AQ65*(1-'Table de mortalité F'!$AC99)</f>
        <v>0.56999999999999995</v>
      </c>
      <c r="AS65" s="16">
        <f>AR65*(1-'Table de mortalité F'!$AC99)</f>
        <v>0.56999999999999995</v>
      </c>
      <c r="AT65" s="16">
        <f>AS65*(1-'Table de mortalité F'!$AC99)</f>
        <v>0.56999999999999995</v>
      </c>
      <c r="AU65" s="16">
        <f>AT65*(1-'Table de mortalité F'!$AC99)</f>
        <v>0.56999999999999995</v>
      </c>
      <c r="AV65" s="16">
        <f>AU65*(1-'Table de mortalité F'!$AC99)</f>
        <v>0.56999999999999995</v>
      </c>
      <c r="AW65" s="16">
        <f>AV65*(1-'Table de mortalité F'!$AC99)</f>
        <v>0.56999999999999995</v>
      </c>
      <c r="AX65" s="16">
        <f>AW65*(1-'Table de mortalité F'!$AC99)</f>
        <v>0.56999999999999995</v>
      </c>
      <c r="AY65" s="16">
        <f>AX65*(1-'Table de mortalité F'!$AC99)</f>
        <v>0.56999999999999995</v>
      </c>
      <c r="AZ65" s="16">
        <f>AY65*(1-'Table de mortalité F'!$AC99)</f>
        <v>0.56999999999999995</v>
      </c>
      <c r="BA65" s="16">
        <f>AZ65*(1-'Table de mortalité F'!$AC99)</f>
        <v>0.56999999999999995</v>
      </c>
      <c r="BB65" s="16">
        <f>BA65*(1-'Table de mortalité F'!$AC99)</f>
        <v>0.56999999999999995</v>
      </c>
      <c r="BC65" s="16">
        <f>BB65*(1-'Table de mortalité F'!$AC99)</f>
        <v>0.56999999999999995</v>
      </c>
      <c r="BD65" s="16">
        <f>BC65*(1-'Table de mortalité F'!$AC99)</f>
        <v>0.56999999999999995</v>
      </c>
      <c r="BE65" s="16">
        <f>BD65*(1-'Table de mortalité F'!$AC99)</f>
        <v>0.56999999999999995</v>
      </c>
      <c r="BF65" s="16">
        <f>BE65*(1-'Table de mortalité F'!$AC99)</f>
        <v>0.56999999999999995</v>
      </c>
      <c r="BG65" s="16">
        <f>BF65*(1-'Table de mortalité F'!$AC99)</f>
        <v>0.56999999999999995</v>
      </c>
      <c r="BH65" s="16">
        <f>BG65*(1-'Table de mortalité F'!$AC99)</f>
        <v>0.56999999999999995</v>
      </c>
      <c r="BI65" s="16">
        <f>BH65*(1-'Table de mortalité F'!$AC99)</f>
        <v>0.56999999999999995</v>
      </c>
      <c r="BJ65" s="16">
        <f>BI65*(1-'Table de mortalité F'!$AC99)</f>
        <v>0.56999999999999995</v>
      </c>
      <c r="BK65" s="16">
        <f>BJ65*(1-'Table de mortalité F'!$AC99)</f>
        <v>0.56999999999999995</v>
      </c>
      <c r="BL65" s="16">
        <f>BK65*(1-'Table de mortalité F'!$AC99)</f>
        <v>0.56999999999999995</v>
      </c>
      <c r="BM65" s="16">
        <f>BL65*(1-'Table de mortalité F'!$AC99)</f>
        <v>0.56999999999999995</v>
      </c>
      <c r="BN65" s="16">
        <f>BM65*(1-'Table de mortalité F'!$AC99)</f>
        <v>0.56999999999999995</v>
      </c>
      <c r="BO65" s="16">
        <f>BN65*(1-'Table de mortalité F'!$AC99)</f>
        <v>0.56999999999999995</v>
      </c>
      <c r="BP65" s="16">
        <f>BO65*(1-'Table de mortalité F'!$AC99)</f>
        <v>0.56999999999999995</v>
      </c>
      <c r="BQ65" s="16">
        <f>BP65*(1-'Table de mortalité F'!$AC99)</f>
        <v>0.56999999999999995</v>
      </c>
      <c r="BR65" s="16">
        <f>BQ65*(1-'Table de mortalité F'!$AC99)</f>
        <v>0.56999999999999995</v>
      </c>
      <c r="BS65" s="16">
        <f>BR65*(1-'Table de mortalité F'!$AC99)</f>
        <v>0.56999999999999995</v>
      </c>
      <c r="BT65" s="16">
        <f>BS65*(1-'Table de mortalité F'!$AC99)</f>
        <v>0.56999999999999995</v>
      </c>
      <c r="BU65" s="16">
        <f>BT65*(1-'Table de mortalité F'!$AC99)</f>
        <v>0.56999999999999995</v>
      </c>
      <c r="BV65" s="16">
        <f>BU65*(1-'Table de mortalité F'!$AC99)</f>
        <v>0.56999999999999995</v>
      </c>
      <c r="BW65" s="16">
        <f>BV65*(1-'Table de mortalité F'!$AC99)</f>
        <v>0.56999999999999995</v>
      </c>
      <c r="BX65" s="16">
        <f>BW65*(1-'Table de mortalité F'!$AC99)</f>
        <v>0.56999999999999995</v>
      </c>
      <c r="BY65" s="16">
        <f>BX65*(1-'Table de mortalité F'!$AC99)</f>
        <v>0.56999999999999995</v>
      </c>
      <c r="BZ65" s="16">
        <f>BY65*(1-'Table de mortalité F'!$AC99)</f>
        <v>0.56999999999999995</v>
      </c>
      <c r="CA65" s="16">
        <f>BZ65*(1-'Table de mortalité F'!$AC99)</f>
        <v>0.56999999999999995</v>
      </c>
      <c r="CB65" s="16">
        <f>CA65*(1-'Table de mortalité F'!$AC99)</f>
        <v>0.56999999999999995</v>
      </c>
      <c r="CC65" s="16">
        <f>CB65*(1-'Table de mortalité F'!$AC99)</f>
        <v>0.56999999999999995</v>
      </c>
      <c r="CD65" s="16">
        <f>CC65*(1-'Table de mortalité F'!$AC99)</f>
        <v>0.56999999999999995</v>
      </c>
      <c r="CE65" s="16">
        <f>CD65*(1-'Table de mortalité F'!$AC99)</f>
        <v>0.56999999999999995</v>
      </c>
      <c r="CF65" s="16">
        <f>CE65*(1-'Table de mortalité F'!$AC99)</f>
        <v>0.56999999999999995</v>
      </c>
      <c r="CG65" s="16">
        <f>CF65*(1-'Table de mortalité F'!$AC99)</f>
        <v>0.56999999999999995</v>
      </c>
      <c r="CH65" s="16">
        <f>CG65*(1-'Table de mortalité F'!$AC99)</f>
        <v>0.56999999999999995</v>
      </c>
      <c r="CI65" s="16">
        <f>CH65*(1-'Table de mortalité F'!$AC99)</f>
        <v>0.56999999999999995</v>
      </c>
      <c r="CJ65" s="16">
        <f>CI65*(1-'Table de mortalité F'!$AC99)</f>
        <v>0.56999999999999995</v>
      </c>
      <c r="CK65" s="16">
        <f>CJ65*(1-'Table de mortalité F'!$AC99)</f>
        <v>0.56999999999999995</v>
      </c>
      <c r="CL65" s="16">
        <f>CK65*(1-'Table de mortalité F'!$AC99)</f>
        <v>0.56999999999999995</v>
      </c>
      <c r="CM65" s="16">
        <f>CL65*(1-'Table de mortalité F'!$AC99)</f>
        <v>0.56999999999999995</v>
      </c>
      <c r="CN65" s="16">
        <f>CM65*(1-'Table de mortalité F'!$AC99)</f>
        <v>0.56999999999999995</v>
      </c>
      <c r="CO65" s="16">
        <f>CN65*(1-'Table de mortalité F'!$AC99)</f>
        <v>0.56999999999999995</v>
      </c>
      <c r="CP65" s="16">
        <f>CO65*(1-'Table de mortalité F'!$AC99)</f>
        <v>0.56999999999999995</v>
      </c>
      <c r="CQ65" s="16">
        <f>CP65*(1-'Table de mortalité F'!$AC99)</f>
        <v>0.56999999999999995</v>
      </c>
      <c r="CR65" s="16">
        <f>CQ65*(1-'Table de mortalité F'!$AC99)</f>
        <v>0.56999999999999995</v>
      </c>
      <c r="CS65" s="16">
        <f>CR65*(1-'Table de mortalité F'!$AC99)</f>
        <v>0.56999999999999995</v>
      </c>
      <c r="CT65" s="16">
        <f>CS65*(1-'Table de mortalité F'!$AC99)</f>
        <v>0.56999999999999995</v>
      </c>
      <c r="CU65" s="16">
        <f>CT65*(1-'Table de mortalité F'!$AC99)</f>
        <v>0.56999999999999995</v>
      </c>
      <c r="CV65" s="16">
        <f>CU65*(1-'Table de mortalité F'!$AC99)</f>
        <v>0.56999999999999995</v>
      </c>
      <c r="CW65" s="16">
        <f>CV65*(1-'Table de mortalité F'!$AC99)</f>
        <v>0.56999999999999995</v>
      </c>
      <c r="CX65" s="16">
        <f>CW65*(1-'Table de mortalité F'!$AC99)</f>
        <v>0.56999999999999995</v>
      </c>
      <c r="CY65" s="16">
        <f>CX65*(1-'Table de mortalité F'!$AC99)</f>
        <v>0.56999999999999995</v>
      </c>
      <c r="CZ65" s="16">
        <f>CY65*(1-'Table de mortalité F'!$AC99)</f>
        <v>0.56999999999999995</v>
      </c>
      <c r="DA65" s="16">
        <f>CZ65*(1-'Table de mortalité F'!$AC99)</f>
        <v>0.56999999999999995</v>
      </c>
      <c r="DB65" s="16">
        <f>DA65*(1-'Table de mortalité F'!$AC99)</f>
        <v>0.56999999999999995</v>
      </c>
      <c r="DC65" s="16">
        <f>DB65*(1-'Table de mortalité F'!$AC99)</f>
        <v>0.56999999999999995</v>
      </c>
      <c r="DD65" s="16">
        <f>DC65*(1-'Table de mortalité F'!$AC99)</f>
        <v>0.56999999999999995</v>
      </c>
      <c r="DE65" s="16">
        <f>DD65*(1-'Table de mortalité F'!$AC99)</f>
        <v>0.56999999999999995</v>
      </c>
      <c r="DF65" s="16">
        <f>DE65*(1-'Table de mortalité F'!$AC99)</f>
        <v>0.56999999999999995</v>
      </c>
      <c r="DG65" s="16">
        <f>DF65*(1-'Table de mortalité F'!$AC99)</f>
        <v>0.56999999999999995</v>
      </c>
      <c r="DH65" s="16">
        <f>DG65*(1-'Table de mortalité F'!$AC99)</f>
        <v>0.56999999999999995</v>
      </c>
      <c r="DI65" s="16">
        <f>DH65*(1-'Table de mortalité F'!$AC99)</f>
        <v>0.56999999999999995</v>
      </c>
      <c r="DJ65" s="16">
        <f>DI65*(1-'Table de mortalité F'!$AC99)</f>
        <v>0.56999999999999995</v>
      </c>
      <c r="DK65" s="16">
        <f>DJ65*(1-'Table de mortalité F'!$AC99)</f>
        <v>0.56999999999999995</v>
      </c>
    </row>
    <row r="66" spans="1:115" x14ac:dyDescent="0.2">
      <c r="A66" s="16"/>
      <c r="B66" s="16">
        <v>113</v>
      </c>
      <c r="C66" s="16"/>
      <c r="D66" s="16">
        <f>'Table de mortalité F'!AG100</f>
        <v>0.59</v>
      </c>
      <c r="E66" s="16">
        <f>'Table de mortalité F'!AH100</f>
        <v>0.59</v>
      </c>
      <c r="F66" s="16">
        <f>'Table de mortalité F'!AI100</f>
        <v>0.59</v>
      </c>
      <c r="G66" s="16">
        <f>'Table de mortalité F'!AJ100</f>
        <v>0.59</v>
      </c>
      <c r="H66" s="16">
        <f>'Table de mortalité F'!AK100</f>
        <v>0.59</v>
      </c>
      <c r="I66" s="16">
        <f>'Table de mortalité F'!AL100</f>
        <v>0.59</v>
      </c>
      <c r="J66" s="16">
        <f>'Table de mortalité F'!AM100</f>
        <v>0.59</v>
      </c>
      <c r="K66" s="16">
        <f>'Table de mortalité F'!AN100</f>
        <v>0.59</v>
      </c>
      <c r="L66" s="16">
        <f>'Table de mortalité F'!AO100</f>
        <v>0.59</v>
      </c>
      <c r="M66" s="16">
        <f>'Table de mortalité F'!AP100</f>
        <v>0.59</v>
      </c>
      <c r="N66" s="16">
        <f>'Table de mortalité F'!AQ100</f>
        <v>0.59</v>
      </c>
      <c r="O66" s="16">
        <f>'Table de mortalité F'!AR100</f>
        <v>0.59</v>
      </c>
      <c r="P66" s="16">
        <f>'Table de mortalité F'!AS100</f>
        <v>0.59</v>
      </c>
      <c r="Q66" s="16">
        <f>'Table de mortalité F'!AT100</f>
        <v>0.59</v>
      </c>
      <c r="R66" s="16">
        <f>'Table de mortalité F'!AU100</f>
        <v>0.59</v>
      </c>
      <c r="S66" s="16">
        <f>'Table de mortalité F'!AV100</f>
        <v>0.59</v>
      </c>
      <c r="T66" s="16">
        <f>'Table de mortalité F'!AW100</f>
        <v>0.59</v>
      </c>
      <c r="U66" s="16">
        <f>'Table de mortalité F'!AX100</f>
        <v>0.59</v>
      </c>
      <c r="V66" s="16">
        <f>'Table de mortalité F'!AY100</f>
        <v>0.59</v>
      </c>
      <c r="W66" s="16">
        <f>'Table de mortalité F'!AZ100</f>
        <v>0.59</v>
      </c>
      <c r="X66" s="16">
        <f>'Table de mortalité F'!BA100</f>
        <v>0.59</v>
      </c>
      <c r="Y66" s="16">
        <f>'Table de mortalité F'!BB100</f>
        <v>0.59</v>
      </c>
      <c r="Z66" s="16">
        <f>'Table de mortalité F'!BC100</f>
        <v>0.59</v>
      </c>
      <c r="AA66" s="16">
        <f>'Table de mortalité F'!BD100</f>
        <v>0.59</v>
      </c>
      <c r="AB66" s="16">
        <f>'Table de mortalité F'!BE100</f>
        <v>0.59</v>
      </c>
      <c r="AC66" s="16">
        <f>'Table de mortalité F'!BF100</f>
        <v>0.59</v>
      </c>
      <c r="AD66" s="16">
        <f>'Table de mortalité F'!BG100</f>
        <v>0.59</v>
      </c>
      <c r="AE66" s="16">
        <f>'Table de mortalité F'!BH100</f>
        <v>0.59</v>
      </c>
      <c r="AF66" s="16">
        <f>'Table de mortalité F'!BI100</f>
        <v>0.59</v>
      </c>
      <c r="AG66" s="16">
        <f>AF66*(1-'Table de mortalité F'!$AC100)</f>
        <v>0.59</v>
      </c>
      <c r="AH66" s="16">
        <f>AG66*(1-'Table de mortalité F'!$AC100)</f>
        <v>0.59</v>
      </c>
      <c r="AI66" s="16">
        <f>AH66*(1-'Table de mortalité F'!$AC100)</f>
        <v>0.59</v>
      </c>
      <c r="AJ66" s="16">
        <f>AI66*(1-'Table de mortalité F'!$AC100)</f>
        <v>0.59</v>
      </c>
      <c r="AK66" s="16">
        <f>AJ66*(1-'Table de mortalité F'!$AC100)</f>
        <v>0.59</v>
      </c>
      <c r="AL66" s="16">
        <f>AK66*(1-'Table de mortalité F'!$AC100)</f>
        <v>0.59</v>
      </c>
      <c r="AM66" s="16">
        <f>AL66*(1-'Table de mortalité F'!$AC100)</f>
        <v>0.59</v>
      </c>
      <c r="AN66" s="16">
        <f>AM66*(1-'Table de mortalité F'!$AC100)</f>
        <v>0.59</v>
      </c>
      <c r="AO66" s="16">
        <f>AN66*(1-'Table de mortalité F'!$AC100)</f>
        <v>0.59</v>
      </c>
      <c r="AP66" s="16">
        <f>AO66*(1-'Table de mortalité F'!$AC100)</f>
        <v>0.59</v>
      </c>
      <c r="AQ66" s="16">
        <f>AP66*(1-'Table de mortalité F'!$AC100)</f>
        <v>0.59</v>
      </c>
      <c r="AR66" s="16">
        <f>AQ66*(1-'Table de mortalité F'!$AC100)</f>
        <v>0.59</v>
      </c>
      <c r="AS66" s="16">
        <f>AR66*(1-'Table de mortalité F'!$AC100)</f>
        <v>0.59</v>
      </c>
      <c r="AT66" s="16">
        <f>AS66*(1-'Table de mortalité F'!$AC100)</f>
        <v>0.59</v>
      </c>
      <c r="AU66" s="16">
        <f>AT66*(1-'Table de mortalité F'!$AC100)</f>
        <v>0.59</v>
      </c>
      <c r="AV66" s="16">
        <f>AU66*(1-'Table de mortalité F'!$AC100)</f>
        <v>0.59</v>
      </c>
      <c r="AW66" s="16">
        <f>AV66*(1-'Table de mortalité F'!$AC100)</f>
        <v>0.59</v>
      </c>
      <c r="AX66" s="16">
        <f>AW66*(1-'Table de mortalité F'!$AC100)</f>
        <v>0.59</v>
      </c>
      <c r="AY66" s="16">
        <f>AX66*(1-'Table de mortalité F'!$AC100)</f>
        <v>0.59</v>
      </c>
      <c r="AZ66" s="16">
        <f>AY66*(1-'Table de mortalité F'!$AC100)</f>
        <v>0.59</v>
      </c>
      <c r="BA66" s="16">
        <f>AZ66*(1-'Table de mortalité F'!$AC100)</f>
        <v>0.59</v>
      </c>
      <c r="BB66" s="16">
        <f>BA66*(1-'Table de mortalité F'!$AC100)</f>
        <v>0.59</v>
      </c>
      <c r="BC66" s="16">
        <f>BB66*(1-'Table de mortalité F'!$AC100)</f>
        <v>0.59</v>
      </c>
      <c r="BD66" s="16">
        <f>BC66*(1-'Table de mortalité F'!$AC100)</f>
        <v>0.59</v>
      </c>
      <c r="BE66" s="16">
        <f>BD66*(1-'Table de mortalité F'!$AC100)</f>
        <v>0.59</v>
      </c>
      <c r="BF66" s="16">
        <f>BE66*(1-'Table de mortalité F'!$AC100)</f>
        <v>0.59</v>
      </c>
      <c r="BG66" s="16">
        <f>BF66*(1-'Table de mortalité F'!$AC100)</f>
        <v>0.59</v>
      </c>
      <c r="BH66" s="16">
        <f>BG66*(1-'Table de mortalité F'!$AC100)</f>
        <v>0.59</v>
      </c>
      <c r="BI66" s="16">
        <f>BH66*(1-'Table de mortalité F'!$AC100)</f>
        <v>0.59</v>
      </c>
      <c r="BJ66" s="16">
        <f>BI66*(1-'Table de mortalité F'!$AC100)</f>
        <v>0.59</v>
      </c>
      <c r="BK66" s="16">
        <f>BJ66*(1-'Table de mortalité F'!$AC100)</f>
        <v>0.59</v>
      </c>
      <c r="BL66" s="16">
        <f>BK66*(1-'Table de mortalité F'!$AC100)</f>
        <v>0.59</v>
      </c>
      <c r="BM66" s="16">
        <f>BL66*(1-'Table de mortalité F'!$AC100)</f>
        <v>0.59</v>
      </c>
      <c r="BN66" s="16">
        <f>BM66*(1-'Table de mortalité F'!$AC100)</f>
        <v>0.59</v>
      </c>
      <c r="BO66" s="16">
        <f>BN66*(1-'Table de mortalité F'!$AC100)</f>
        <v>0.59</v>
      </c>
      <c r="BP66" s="16">
        <f>BO66*(1-'Table de mortalité F'!$AC100)</f>
        <v>0.59</v>
      </c>
      <c r="BQ66" s="16">
        <f>BP66*(1-'Table de mortalité F'!$AC100)</f>
        <v>0.59</v>
      </c>
      <c r="BR66" s="16">
        <f>BQ66*(1-'Table de mortalité F'!$AC100)</f>
        <v>0.59</v>
      </c>
      <c r="BS66" s="16">
        <f>BR66*(1-'Table de mortalité F'!$AC100)</f>
        <v>0.59</v>
      </c>
      <c r="BT66" s="16">
        <f>BS66*(1-'Table de mortalité F'!$AC100)</f>
        <v>0.59</v>
      </c>
      <c r="BU66" s="16">
        <f>BT66*(1-'Table de mortalité F'!$AC100)</f>
        <v>0.59</v>
      </c>
      <c r="BV66" s="16">
        <f>BU66*(1-'Table de mortalité F'!$AC100)</f>
        <v>0.59</v>
      </c>
      <c r="BW66" s="16">
        <f>BV66*(1-'Table de mortalité F'!$AC100)</f>
        <v>0.59</v>
      </c>
      <c r="BX66" s="16">
        <f>BW66*(1-'Table de mortalité F'!$AC100)</f>
        <v>0.59</v>
      </c>
      <c r="BY66" s="16">
        <f>BX66*(1-'Table de mortalité F'!$AC100)</f>
        <v>0.59</v>
      </c>
      <c r="BZ66" s="16">
        <f>BY66*(1-'Table de mortalité F'!$AC100)</f>
        <v>0.59</v>
      </c>
      <c r="CA66" s="16">
        <f>BZ66*(1-'Table de mortalité F'!$AC100)</f>
        <v>0.59</v>
      </c>
      <c r="CB66" s="16">
        <f>CA66*(1-'Table de mortalité F'!$AC100)</f>
        <v>0.59</v>
      </c>
      <c r="CC66" s="16">
        <f>CB66*(1-'Table de mortalité F'!$AC100)</f>
        <v>0.59</v>
      </c>
      <c r="CD66" s="16">
        <f>CC66*(1-'Table de mortalité F'!$AC100)</f>
        <v>0.59</v>
      </c>
      <c r="CE66" s="16">
        <f>CD66*(1-'Table de mortalité F'!$AC100)</f>
        <v>0.59</v>
      </c>
      <c r="CF66" s="16">
        <f>CE66*(1-'Table de mortalité F'!$AC100)</f>
        <v>0.59</v>
      </c>
      <c r="CG66" s="16">
        <f>CF66*(1-'Table de mortalité F'!$AC100)</f>
        <v>0.59</v>
      </c>
      <c r="CH66" s="16">
        <f>CG66*(1-'Table de mortalité F'!$AC100)</f>
        <v>0.59</v>
      </c>
      <c r="CI66" s="16">
        <f>CH66*(1-'Table de mortalité F'!$AC100)</f>
        <v>0.59</v>
      </c>
      <c r="CJ66" s="16">
        <f>CI66*(1-'Table de mortalité F'!$AC100)</f>
        <v>0.59</v>
      </c>
      <c r="CK66" s="16">
        <f>CJ66*(1-'Table de mortalité F'!$AC100)</f>
        <v>0.59</v>
      </c>
      <c r="CL66" s="16">
        <f>CK66*(1-'Table de mortalité F'!$AC100)</f>
        <v>0.59</v>
      </c>
      <c r="CM66" s="16">
        <f>CL66*(1-'Table de mortalité F'!$AC100)</f>
        <v>0.59</v>
      </c>
      <c r="CN66" s="16">
        <f>CM66*(1-'Table de mortalité F'!$AC100)</f>
        <v>0.59</v>
      </c>
      <c r="CO66" s="16">
        <f>CN66*(1-'Table de mortalité F'!$AC100)</f>
        <v>0.59</v>
      </c>
      <c r="CP66" s="16">
        <f>CO66*(1-'Table de mortalité F'!$AC100)</f>
        <v>0.59</v>
      </c>
      <c r="CQ66" s="16">
        <f>CP66*(1-'Table de mortalité F'!$AC100)</f>
        <v>0.59</v>
      </c>
      <c r="CR66" s="16">
        <f>CQ66*(1-'Table de mortalité F'!$AC100)</f>
        <v>0.59</v>
      </c>
      <c r="CS66" s="16">
        <f>CR66*(1-'Table de mortalité F'!$AC100)</f>
        <v>0.59</v>
      </c>
      <c r="CT66" s="16">
        <f>CS66*(1-'Table de mortalité F'!$AC100)</f>
        <v>0.59</v>
      </c>
      <c r="CU66" s="16">
        <f>CT66*(1-'Table de mortalité F'!$AC100)</f>
        <v>0.59</v>
      </c>
      <c r="CV66" s="16">
        <f>CU66*(1-'Table de mortalité F'!$AC100)</f>
        <v>0.59</v>
      </c>
      <c r="CW66" s="16">
        <f>CV66*(1-'Table de mortalité F'!$AC100)</f>
        <v>0.59</v>
      </c>
      <c r="CX66" s="16">
        <f>CW66*(1-'Table de mortalité F'!$AC100)</f>
        <v>0.59</v>
      </c>
      <c r="CY66" s="16">
        <f>CX66*(1-'Table de mortalité F'!$AC100)</f>
        <v>0.59</v>
      </c>
      <c r="CZ66" s="16">
        <f>CY66*(1-'Table de mortalité F'!$AC100)</f>
        <v>0.59</v>
      </c>
      <c r="DA66" s="16">
        <f>CZ66*(1-'Table de mortalité F'!$AC100)</f>
        <v>0.59</v>
      </c>
      <c r="DB66" s="16">
        <f>DA66*(1-'Table de mortalité F'!$AC100)</f>
        <v>0.59</v>
      </c>
      <c r="DC66" s="16">
        <f>DB66*(1-'Table de mortalité F'!$AC100)</f>
        <v>0.59</v>
      </c>
      <c r="DD66" s="16">
        <f>DC66*(1-'Table de mortalité F'!$AC100)</f>
        <v>0.59</v>
      </c>
      <c r="DE66" s="16">
        <f>DD66*(1-'Table de mortalité F'!$AC100)</f>
        <v>0.59</v>
      </c>
      <c r="DF66" s="16">
        <f>DE66*(1-'Table de mortalité F'!$AC100)</f>
        <v>0.59</v>
      </c>
      <c r="DG66" s="16">
        <f>DF66*(1-'Table de mortalité F'!$AC100)</f>
        <v>0.59</v>
      </c>
      <c r="DH66" s="16">
        <f>DG66*(1-'Table de mortalité F'!$AC100)</f>
        <v>0.59</v>
      </c>
      <c r="DI66" s="16">
        <f>DH66*(1-'Table de mortalité F'!$AC100)</f>
        <v>0.59</v>
      </c>
      <c r="DJ66" s="16">
        <f>DI66*(1-'Table de mortalité F'!$AC100)</f>
        <v>0.59</v>
      </c>
      <c r="DK66" s="16">
        <f>DJ66*(1-'Table de mortalité F'!$AC100)</f>
        <v>0.59</v>
      </c>
    </row>
    <row r="67" spans="1:115" x14ac:dyDescent="0.2">
      <c r="A67" s="16"/>
      <c r="B67" s="16">
        <v>114</v>
      </c>
      <c r="C67" s="16"/>
      <c r="D67" s="16">
        <f>'Table de mortalité F'!AG101</f>
        <v>0.61</v>
      </c>
      <c r="E67" s="16">
        <f>'Table de mortalité F'!AH101</f>
        <v>0.61</v>
      </c>
      <c r="F67" s="16">
        <f>'Table de mortalité F'!AI101</f>
        <v>0.61</v>
      </c>
      <c r="G67" s="16">
        <f>'Table de mortalité F'!AJ101</f>
        <v>0.61</v>
      </c>
      <c r="H67" s="16">
        <f>'Table de mortalité F'!AK101</f>
        <v>0.61</v>
      </c>
      <c r="I67" s="16">
        <f>'Table de mortalité F'!AL101</f>
        <v>0.61</v>
      </c>
      <c r="J67" s="16">
        <f>'Table de mortalité F'!AM101</f>
        <v>0.61</v>
      </c>
      <c r="K67" s="16">
        <f>'Table de mortalité F'!AN101</f>
        <v>0.61</v>
      </c>
      <c r="L67" s="16">
        <f>'Table de mortalité F'!AO101</f>
        <v>0.61</v>
      </c>
      <c r="M67" s="16">
        <f>'Table de mortalité F'!AP101</f>
        <v>0.61</v>
      </c>
      <c r="N67" s="16">
        <f>'Table de mortalité F'!AQ101</f>
        <v>0.61</v>
      </c>
      <c r="O67" s="16">
        <f>'Table de mortalité F'!AR101</f>
        <v>0.61</v>
      </c>
      <c r="P67" s="16">
        <f>'Table de mortalité F'!AS101</f>
        <v>0.61</v>
      </c>
      <c r="Q67" s="16">
        <f>'Table de mortalité F'!AT101</f>
        <v>0.61</v>
      </c>
      <c r="R67" s="16">
        <f>'Table de mortalité F'!AU101</f>
        <v>0.61</v>
      </c>
      <c r="S67" s="16">
        <f>'Table de mortalité F'!AV101</f>
        <v>0.61</v>
      </c>
      <c r="T67" s="16">
        <f>'Table de mortalité F'!AW101</f>
        <v>0.61</v>
      </c>
      <c r="U67" s="16">
        <f>'Table de mortalité F'!AX101</f>
        <v>0.61</v>
      </c>
      <c r="V67" s="16">
        <f>'Table de mortalité F'!AY101</f>
        <v>0.61</v>
      </c>
      <c r="W67" s="16">
        <f>'Table de mortalité F'!AZ101</f>
        <v>0.61</v>
      </c>
      <c r="X67" s="16">
        <f>'Table de mortalité F'!BA101</f>
        <v>0.61</v>
      </c>
      <c r="Y67" s="16">
        <f>'Table de mortalité F'!BB101</f>
        <v>0.61</v>
      </c>
      <c r="Z67" s="16">
        <f>'Table de mortalité F'!BC101</f>
        <v>0.61</v>
      </c>
      <c r="AA67" s="16">
        <f>'Table de mortalité F'!BD101</f>
        <v>0.61</v>
      </c>
      <c r="AB67" s="16">
        <f>'Table de mortalité F'!BE101</f>
        <v>0.61</v>
      </c>
      <c r="AC67" s="16">
        <f>'Table de mortalité F'!BF101</f>
        <v>0.61</v>
      </c>
      <c r="AD67" s="16">
        <f>'Table de mortalité F'!BG101</f>
        <v>0.61</v>
      </c>
      <c r="AE67" s="16">
        <f>'Table de mortalité F'!BH101</f>
        <v>0.61</v>
      </c>
      <c r="AF67" s="16">
        <f>'Table de mortalité F'!BI101</f>
        <v>0.61</v>
      </c>
      <c r="AG67" s="16">
        <f>AF67*(1-'Table de mortalité F'!$AC101)</f>
        <v>0.61</v>
      </c>
      <c r="AH67" s="16">
        <f>AG67*(1-'Table de mortalité F'!$AC101)</f>
        <v>0.61</v>
      </c>
      <c r="AI67" s="16">
        <f>AH67*(1-'Table de mortalité F'!$AC101)</f>
        <v>0.61</v>
      </c>
      <c r="AJ67" s="16">
        <f>AI67*(1-'Table de mortalité F'!$AC101)</f>
        <v>0.61</v>
      </c>
      <c r="AK67" s="16">
        <f>AJ67*(1-'Table de mortalité F'!$AC101)</f>
        <v>0.61</v>
      </c>
      <c r="AL67" s="16">
        <f>AK67*(1-'Table de mortalité F'!$AC101)</f>
        <v>0.61</v>
      </c>
      <c r="AM67" s="16">
        <f>AL67*(1-'Table de mortalité F'!$AC101)</f>
        <v>0.61</v>
      </c>
      <c r="AN67" s="16">
        <f>AM67*(1-'Table de mortalité F'!$AC101)</f>
        <v>0.61</v>
      </c>
      <c r="AO67" s="16">
        <f>AN67*(1-'Table de mortalité F'!$AC101)</f>
        <v>0.61</v>
      </c>
      <c r="AP67" s="16">
        <f>AO67*(1-'Table de mortalité F'!$AC101)</f>
        <v>0.61</v>
      </c>
      <c r="AQ67" s="16">
        <f>AP67*(1-'Table de mortalité F'!$AC101)</f>
        <v>0.61</v>
      </c>
      <c r="AR67" s="16">
        <f>AQ67*(1-'Table de mortalité F'!$AC101)</f>
        <v>0.61</v>
      </c>
      <c r="AS67" s="16">
        <f>AR67*(1-'Table de mortalité F'!$AC101)</f>
        <v>0.61</v>
      </c>
      <c r="AT67" s="16">
        <f>AS67*(1-'Table de mortalité F'!$AC101)</f>
        <v>0.61</v>
      </c>
      <c r="AU67" s="16">
        <f>AT67*(1-'Table de mortalité F'!$AC101)</f>
        <v>0.61</v>
      </c>
      <c r="AV67" s="16">
        <f>AU67*(1-'Table de mortalité F'!$AC101)</f>
        <v>0.61</v>
      </c>
      <c r="AW67" s="16">
        <f>AV67*(1-'Table de mortalité F'!$AC101)</f>
        <v>0.61</v>
      </c>
      <c r="AX67" s="16">
        <f>AW67*(1-'Table de mortalité F'!$AC101)</f>
        <v>0.61</v>
      </c>
      <c r="AY67" s="16">
        <f>AX67*(1-'Table de mortalité F'!$AC101)</f>
        <v>0.61</v>
      </c>
      <c r="AZ67" s="16">
        <f>AY67*(1-'Table de mortalité F'!$AC101)</f>
        <v>0.61</v>
      </c>
      <c r="BA67" s="16">
        <f>AZ67*(1-'Table de mortalité F'!$AC101)</f>
        <v>0.61</v>
      </c>
      <c r="BB67" s="16">
        <f>BA67*(1-'Table de mortalité F'!$AC101)</f>
        <v>0.61</v>
      </c>
      <c r="BC67" s="16">
        <f>BB67*(1-'Table de mortalité F'!$AC101)</f>
        <v>0.61</v>
      </c>
      <c r="BD67" s="16">
        <f>BC67*(1-'Table de mortalité F'!$AC101)</f>
        <v>0.61</v>
      </c>
      <c r="BE67" s="16">
        <f>BD67*(1-'Table de mortalité F'!$AC101)</f>
        <v>0.61</v>
      </c>
      <c r="BF67" s="16">
        <f>BE67*(1-'Table de mortalité F'!$AC101)</f>
        <v>0.61</v>
      </c>
      <c r="BG67" s="16">
        <f>BF67*(1-'Table de mortalité F'!$AC101)</f>
        <v>0.61</v>
      </c>
      <c r="BH67" s="16">
        <f>BG67*(1-'Table de mortalité F'!$AC101)</f>
        <v>0.61</v>
      </c>
      <c r="BI67" s="16">
        <f>BH67*(1-'Table de mortalité F'!$AC101)</f>
        <v>0.61</v>
      </c>
      <c r="BJ67" s="16">
        <f>BI67*(1-'Table de mortalité F'!$AC101)</f>
        <v>0.61</v>
      </c>
      <c r="BK67" s="16">
        <f>BJ67*(1-'Table de mortalité F'!$AC101)</f>
        <v>0.61</v>
      </c>
      <c r="BL67" s="16">
        <f>BK67*(1-'Table de mortalité F'!$AC101)</f>
        <v>0.61</v>
      </c>
      <c r="BM67" s="16">
        <f>BL67*(1-'Table de mortalité F'!$AC101)</f>
        <v>0.61</v>
      </c>
      <c r="BN67" s="16">
        <f>BM67*(1-'Table de mortalité F'!$AC101)</f>
        <v>0.61</v>
      </c>
      <c r="BO67" s="16">
        <f>BN67*(1-'Table de mortalité F'!$AC101)</f>
        <v>0.61</v>
      </c>
      <c r="BP67" s="16">
        <f>BO67*(1-'Table de mortalité F'!$AC101)</f>
        <v>0.61</v>
      </c>
      <c r="BQ67" s="16">
        <f>BP67*(1-'Table de mortalité F'!$AC101)</f>
        <v>0.61</v>
      </c>
      <c r="BR67" s="16">
        <f>BQ67*(1-'Table de mortalité F'!$AC101)</f>
        <v>0.61</v>
      </c>
      <c r="BS67" s="16">
        <f>BR67*(1-'Table de mortalité F'!$AC101)</f>
        <v>0.61</v>
      </c>
      <c r="BT67" s="16">
        <f>BS67*(1-'Table de mortalité F'!$AC101)</f>
        <v>0.61</v>
      </c>
      <c r="BU67" s="16">
        <f>BT67*(1-'Table de mortalité F'!$AC101)</f>
        <v>0.61</v>
      </c>
      <c r="BV67" s="16">
        <f>BU67*(1-'Table de mortalité F'!$AC101)</f>
        <v>0.61</v>
      </c>
      <c r="BW67" s="16">
        <f>BV67*(1-'Table de mortalité F'!$AC101)</f>
        <v>0.61</v>
      </c>
      <c r="BX67" s="16">
        <f>BW67*(1-'Table de mortalité F'!$AC101)</f>
        <v>0.61</v>
      </c>
      <c r="BY67" s="16">
        <f>BX67*(1-'Table de mortalité F'!$AC101)</f>
        <v>0.61</v>
      </c>
      <c r="BZ67" s="16">
        <f>BY67*(1-'Table de mortalité F'!$AC101)</f>
        <v>0.61</v>
      </c>
      <c r="CA67" s="16">
        <f>BZ67*(1-'Table de mortalité F'!$AC101)</f>
        <v>0.61</v>
      </c>
      <c r="CB67" s="16">
        <f>CA67*(1-'Table de mortalité F'!$AC101)</f>
        <v>0.61</v>
      </c>
      <c r="CC67" s="16">
        <f>CB67*(1-'Table de mortalité F'!$AC101)</f>
        <v>0.61</v>
      </c>
      <c r="CD67" s="16">
        <f>CC67*(1-'Table de mortalité F'!$AC101)</f>
        <v>0.61</v>
      </c>
      <c r="CE67" s="16">
        <f>CD67*(1-'Table de mortalité F'!$AC101)</f>
        <v>0.61</v>
      </c>
      <c r="CF67" s="16">
        <f>CE67*(1-'Table de mortalité F'!$AC101)</f>
        <v>0.61</v>
      </c>
      <c r="CG67" s="16">
        <f>CF67*(1-'Table de mortalité F'!$AC101)</f>
        <v>0.61</v>
      </c>
      <c r="CH67" s="16">
        <f>CG67*(1-'Table de mortalité F'!$AC101)</f>
        <v>0.61</v>
      </c>
      <c r="CI67" s="16">
        <f>CH67*(1-'Table de mortalité F'!$AC101)</f>
        <v>0.61</v>
      </c>
      <c r="CJ67" s="16">
        <f>CI67*(1-'Table de mortalité F'!$AC101)</f>
        <v>0.61</v>
      </c>
      <c r="CK67" s="16">
        <f>CJ67*(1-'Table de mortalité F'!$AC101)</f>
        <v>0.61</v>
      </c>
      <c r="CL67" s="16">
        <f>CK67*(1-'Table de mortalité F'!$AC101)</f>
        <v>0.61</v>
      </c>
      <c r="CM67" s="16">
        <f>CL67*(1-'Table de mortalité F'!$AC101)</f>
        <v>0.61</v>
      </c>
      <c r="CN67" s="16">
        <f>CM67*(1-'Table de mortalité F'!$AC101)</f>
        <v>0.61</v>
      </c>
      <c r="CO67" s="16">
        <f>CN67*(1-'Table de mortalité F'!$AC101)</f>
        <v>0.61</v>
      </c>
      <c r="CP67" s="16">
        <f>CO67*(1-'Table de mortalité F'!$AC101)</f>
        <v>0.61</v>
      </c>
      <c r="CQ67" s="16">
        <f>CP67*(1-'Table de mortalité F'!$AC101)</f>
        <v>0.61</v>
      </c>
      <c r="CR67" s="16">
        <f>CQ67*(1-'Table de mortalité F'!$AC101)</f>
        <v>0.61</v>
      </c>
      <c r="CS67" s="16">
        <f>CR67*(1-'Table de mortalité F'!$AC101)</f>
        <v>0.61</v>
      </c>
      <c r="CT67" s="16">
        <f>CS67*(1-'Table de mortalité F'!$AC101)</f>
        <v>0.61</v>
      </c>
      <c r="CU67" s="16">
        <f>CT67*(1-'Table de mortalité F'!$AC101)</f>
        <v>0.61</v>
      </c>
      <c r="CV67" s="16">
        <f>CU67*(1-'Table de mortalité F'!$AC101)</f>
        <v>0.61</v>
      </c>
      <c r="CW67" s="16">
        <f>CV67*(1-'Table de mortalité F'!$AC101)</f>
        <v>0.61</v>
      </c>
      <c r="CX67" s="16">
        <f>CW67*(1-'Table de mortalité F'!$AC101)</f>
        <v>0.61</v>
      </c>
      <c r="CY67" s="16">
        <f>CX67*(1-'Table de mortalité F'!$AC101)</f>
        <v>0.61</v>
      </c>
      <c r="CZ67" s="16">
        <f>CY67*(1-'Table de mortalité F'!$AC101)</f>
        <v>0.61</v>
      </c>
      <c r="DA67" s="16">
        <f>CZ67*(1-'Table de mortalité F'!$AC101)</f>
        <v>0.61</v>
      </c>
      <c r="DB67" s="16">
        <f>DA67*(1-'Table de mortalité F'!$AC101)</f>
        <v>0.61</v>
      </c>
      <c r="DC67" s="16">
        <f>DB67*(1-'Table de mortalité F'!$AC101)</f>
        <v>0.61</v>
      </c>
      <c r="DD67" s="16">
        <f>DC67*(1-'Table de mortalité F'!$AC101)</f>
        <v>0.61</v>
      </c>
      <c r="DE67" s="16">
        <f>DD67*(1-'Table de mortalité F'!$AC101)</f>
        <v>0.61</v>
      </c>
      <c r="DF67" s="16">
        <f>DE67*(1-'Table de mortalité F'!$AC101)</f>
        <v>0.61</v>
      </c>
      <c r="DG67" s="16">
        <f>DF67*(1-'Table de mortalité F'!$AC101)</f>
        <v>0.61</v>
      </c>
      <c r="DH67" s="16">
        <f>DG67*(1-'Table de mortalité F'!$AC101)</f>
        <v>0.61</v>
      </c>
      <c r="DI67" s="16">
        <f>DH67*(1-'Table de mortalité F'!$AC101)</f>
        <v>0.61</v>
      </c>
      <c r="DJ67" s="16">
        <f>DI67*(1-'Table de mortalité F'!$AC101)</f>
        <v>0.61</v>
      </c>
      <c r="DK67" s="16">
        <f>DJ67*(1-'Table de mortalité F'!$AC101)</f>
        <v>0.61</v>
      </c>
    </row>
    <row r="68" spans="1:115" x14ac:dyDescent="0.2">
      <c r="A68" s="16"/>
      <c r="B68" s="16">
        <v>115</v>
      </c>
      <c r="C68" s="16"/>
      <c r="D68" s="16">
        <f>'Table de mortalité F'!AG102</f>
        <v>1</v>
      </c>
      <c r="E68" s="16">
        <f>'Table de mortalité F'!AH102</f>
        <v>1</v>
      </c>
      <c r="F68" s="16">
        <f>'Table de mortalité F'!AI102</f>
        <v>1</v>
      </c>
      <c r="G68" s="16">
        <f>'Table de mortalité F'!AJ102</f>
        <v>1</v>
      </c>
      <c r="H68" s="16">
        <f>'Table de mortalité F'!AK102</f>
        <v>1</v>
      </c>
      <c r="I68" s="16">
        <f>'Table de mortalité F'!AL102</f>
        <v>1</v>
      </c>
      <c r="J68" s="16">
        <f>'Table de mortalité F'!AM102</f>
        <v>1</v>
      </c>
      <c r="K68" s="16">
        <f>'Table de mortalité F'!AN102</f>
        <v>1</v>
      </c>
      <c r="L68" s="16">
        <f>'Table de mortalité F'!AO102</f>
        <v>1</v>
      </c>
      <c r="M68" s="16">
        <f>'Table de mortalité F'!AP102</f>
        <v>1</v>
      </c>
      <c r="N68" s="16">
        <f>'Table de mortalité F'!AQ102</f>
        <v>1</v>
      </c>
      <c r="O68" s="16">
        <f>'Table de mortalité F'!AR102</f>
        <v>1</v>
      </c>
      <c r="P68" s="16">
        <f>'Table de mortalité F'!AS102</f>
        <v>1</v>
      </c>
      <c r="Q68" s="16">
        <f>'Table de mortalité F'!AT102</f>
        <v>1</v>
      </c>
      <c r="R68" s="16">
        <f>'Table de mortalité F'!AU102</f>
        <v>1</v>
      </c>
      <c r="S68" s="16">
        <f>'Table de mortalité F'!AV102</f>
        <v>1</v>
      </c>
      <c r="T68" s="16">
        <f>'Table de mortalité F'!AW102</f>
        <v>1</v>
      </c>
      <c r="U68" s="16">
        <f>'Table de mortalité F'!AX102</f>
        <v>1</v>
      </c>
      <c r="V68" s="16">
        <f>'Table de mortalité F'!AY102</f>
        <v>1</v>
      </c>
      <c r="W68" s="16">
        <f>'Table de mortalité F'!AZ102</f>
        <v>1</v>
      </c>
      <c r="X68" s="16">
        <f>'Table de mortalité F'!BA102</f>
        <v>1</v>
      </c>
      <c r="Y68" s="16">
        <f>'Table de mortalité F'!BB102</f>
        <v>1</v>
      </c>
      <c r="Z68" s="16">
        <f>'Table de mortalité F'!BC102</f>
        <v>1</v>
      </c>
      <c r="AA68" s="16">
        <f>'Table de mortalité F'!BD102</f>
        <v>1</v>
      </c>
      <c r="AB68" s="16">
        <f>'Table de mortalité F'!BE102</f>
        <v>1</v>
      </c>
      <c r="AC68" s="16">
        <f>'Table de mortalité F'!BF102</f>
        <v>1</v>
      </c>
      <c r="AD68" s="16">
        <f>'Table de mortalité F'!BG102</f>
        <v>1</v>
      </c>
      <c r="AE68" s="16">
        <f>'Table de mortalité F'!BH102</f>
        <v>1</v>
      </c>
      <c r="AF68" s="16">
        <f>'Table de mortalité F'!BI102</f>
        <v>1</v>
      </c>
      <c r="AG68" s="16">
        <f>AF68*(1-'Table de mortalité F'!$AC102)</f>
        <v>1</v>
      </c>
      <c r="AH68" s="16">
        <f>AG68*(1-'Table de mortalité F'!$AC102)</f>
        <v>1</v>
      </c>
      <c r="AI68" s="16">
        <f>AH68*(1-'Table de mortalité F'!$AC102)</f>
        <v>1</v>
      </c>
      <c r="AJ68" s="16">
        <f>AI68*(1-'Table de mortalité F'!$AC102)</f>
        <v>1</v>
      </c>
      <c r="AK68" s="16">
        <f>AJ68*(1-'Table de mortalité F'!$AC102)</f>
        <v>1</v>
      </c>
      <c r="AL68" s="16">
        <f>AK68*(1-'Table de mortalité F'!$AC102)</f>
        <v>1</v>
      </c>
      <c r="AM68" s="16">
        <f>AL68*(1-'Table de mortalité F'!$AC102)</f>
        <v>1</v>
      </c>
      <c r="AN68" s="16">
        <f>AM68*(1-'Table de mortalité F'!$AC102)</f>
        <v>1</v>
      </c>
      <c r="AO68" s="16">
        <f>AN68*(1-'Table de mortalité F'!$AC102)</f>
        <v>1</v>
      </c>
      <c r="AP68" s="16">
        <f>AO68*(1-'Table de mortalité F'!$AC102)</f>
        <v>1</v>
      </c>
      <c r="AQ68" s="16">
        <f>AP68*(1-'Table de mortalité F'!$AC102)</f>
        <v>1</v>
      </c>
      <c r="AR68" s="16">
        <f>AQ68*(1-'Table de mortalité F'!$AC102)</f>
        <v>1</v>
      </c>
      <c r="AS68" s="16">
        <f>AR68*(1-'Table de mortalité F'!$AC102)</f>
        <v>1</v>
      </c>
      <c r="AT68" s="16">
        <f>AS68*(1-'Table de mortalité F'!$AC102)</f>
        <v>1</v>
      </c>
      <c r="AU68" s="16">
        <f>AT68*(1-'Table de mortalité F'!$AC102)</f>
        <v>1</v>
      </c>
      <c r="AV68" s="16">
        <f>AU68*(1-'Table de mortalité F'!$AC102)</f>
        <v>1</v>
      </c>
      <c r="AW68" s="16">
        <f>AV68*(1-'Table de mortalité F'!$AC102)</f>
        <v>1</v>
      </c>
      <c r="AX68" s="16">
        <f>AW68*(1-'Table de mortalité F'!$AC102)</f>
        <v>1</v>
      </c>
      <c r="AY68" s="16">
        <f>AX68*(1-'Table de mortalité F'!$AC102)</f>
        <v>1</v>
      </c>
      <c r="AZ68" s="16">
        <f>AY68*(1-'Table de mortalité F'!$AC102)</f>
        <v>1</v>
      </c>
      <c r="BA68" s="16">
        <f>AZ68*(1-'Table de mortalité F'!$AC102)</f>
        <v>1</v>
      </c>
      <c r="BB68" s="16">
        <f>BA68*(1-'Table de mortalité F'!$AC102)</f>
        <v>1</v>
      </c>
      <c r="BC68" s="16">
        <f>BB68*(1-'Table de mortalité F'!$AC102)</f>
        <v>1</v>
      </c>
      <c r="BD68" s="16">
        <f>BC68*(1-'Table de mortalité F'!$AC102)</f>
        <v>1</v>
      </c>
      <c r="BE68" s="16">
        <f>BD68*(1-'Table de mortalité F'!$AC102)</f>
        <v>1</v>
      </c>
      <c r="BF68" s="16">
        <f>BE68*(1-'Table de mortalité F'!$AC102)</f>
        <v>1</v>
      </c>
      <c r="BG68" s="16">
        <f>BF68*(1-'Table de mortalité F'!$AC102)</f>
        <v>1</v>
      </c>
      <c r="BH68" s="16">
        <f>BG68*(1-'Table de mortalité F'!$AC102)</f>
        <v>1</v>
      </c>
      <c r="BI68" s="16">
        <f>BH68*(1-'Table de mortalité F'!$AC102)</f>
        <v>1</v>
      </c>
      <c r="BJ68" s="16">
        <f>BI68*(1-'Table de mortalité F'!$AC102)</f>
        <v>1</v>
      </c>
      <c r="BK68" s="16">
        <f>BJ68*(1-'Table de mortalité F'!$AC102)</f>
        <v>1</v>
      </c>
      <c r="BL68" s="16">
        <f>BK68*(1-'Table de mortalité F'!$AC102)</f>
        <v>1</v>
      </c>
      <c r="BM68" s="16">
        <f>BL68*(1-'Table de mortalité F'!$AC102)</f>
        <v>1</v>
      </c>
      <c r="BN68" s="16">
        <f>BM68*(1-'Table de mortalité F'!$AC102)</f>
        <v>1</v>
      </c>
      <c r="BO68" s="16">
        <f>BN68*(1-'Table de mortalité F'!$AC102)</f>
        <v>1</v>
      </c>
      <c r="BP68" s="16">
        <f>BO68*(1-'Table de mortalité F'!$AC102)</f>
        <v>1</v>
      </c>
      <c r="BQ68" s="16">
        <f>BP68*(1-'Table de mortalité F'!$AC102)</f>
        <v>1</v>
      </c>
      <c r="BR68" s="16">
        <f>BQ68*(1-'Table de mortalité F'!$AC102)</f>
        <v>1</v>
      </c>
      <c r="BS68" s="16">
        <f>BR68*(1-'Table de mortalité F'!$AC102)</f>
        <v>1</v>
      </c>
      <c r="BT68" s="16">
        <f>BS68*(1-'Table de mortalité F'!$AC102)</f>
        <v>1</v>
      </c>
      <c r="BU68" s="16">
        <f>BT68*(1-'Table de mortalité F'!$AC102)</f>
        <v>1</v>
      </c>
      <c r="BV68" s="16">
        <f>BU68*(1-'Table de mortalité F'!$AC102)</f>
        <v>1</v>
      </c>
      <c r="BW68" s="16">
        <f>BV68*(1-'Table de mortalité F'!$AC102)</f>
        <v>1</v>
      </c>
      <c r="BX68" s="16">
        <f>BW68*(1-'Table de mortalité F'!$AC102)</f>
        <v>1</v>
      </c>
      <c r="BY68" s="16">
        <f>BX68*(1-'Table de mortalité F'!$AC102)</f>
        <v>1</v>
      </c>
      <c r="BZ68" s="16">
        <f>BY68*(1-'Table de mortalité F'!$AC102)</f>
        <v>1</v>
      </c>
      <c r="CA68" s="16">
        <f>BZ68*(1-'Table de mortalité F'!$AC102)</f>
        <v>1</v>
      </c>
      <c r="CB68" s="16">
        <f>CA68*(1-'Table de mortalité F'!$AC102)</f>
        <v>1</v>
      </c>
      <c r="CC68" s="16">
        <f>CB68*(1-'Table de mortalité F'!$AC102)</f>
        <v>1</v>
      </c>
      <c r="CD68" s="16">
        <f>CC68*(1-'Table de mortalité F'!$AC102)</f>
        <v>1</v>
      </c>
      <c r="CE68" s="16">
        <f>CD68*(1-'Table de mortalité F'!$AC102)</f>
        <v>1</v>
      </c>
      <c r="CF68" s="16">
        <f>CE68*(1-'Table de mortalité F'!$AC102)</f>
        <v>1</v>
      </c>
      <c r="CG68" s="16">
        <f>CF68*(1-'Table de mortalité F'!$AC102)</f>
        <v>1</v>
      </c>
      <c r="CH68" s="16">
        <f>CG68*(1-'Table de mortalité F'!$AC102)</f>
        <v>1</v>
      </c>
      <c r="CI68" s="16">
        <f>CH68*(1-'Table de mortalité F'!$AC102)</f>
        <v>1</v>
      </c>
      <c r="CJ68" s="16">
        <f>CI68*(1-'Table de mortalité F'!$AC102)</f>
        <v>1</v>
      </c>
      <c r="CK68" s="16">
        <f>CJ68*(1-'Table de mortalité F'!$AC102)</f>
        <v>1</v>
      </c>
      <c r="CL68" s="16">
        <f>CK68*(1-'Table de mortalité F'!$AC102)</f>
        <v>1</v>
      </c>
      <c r="CM68" s="16">
        <f>CL68*(1-'Table de mortalité F'!$AC102)</f>
        <v>1</v>
      </c>
      <c r="CN68" s="16">
        <f>CM68*(1-'Table de mortalité F'!$AC102)</f>
        <v>1</v>
      </c>
      <c r="CO68" s="16">
        <f>CN68*(1-'Table de mortalité F'!$AC102)</f>
        <v>1</v>
      </c>
      <c r="CP68" s="16">
        <f>CO68*(1-'Table de mortalité F'!$AC102)</f>
        <v>1</v>
      </c>
      <c r="CQ68" s="16">
        <f>CP68*(1-'Table de mortalité F'!$AC102)</f>
        <v>1</v>
      </c>
      <c r="CR68" s="16">
        <f>CQ68*(1-'Table de mortalité F'!$AC102)</f>
        <v>1</v>
      </c>
      <c r="CS68" s="16">
        <f>CR68*(1-'Table de mortalité F'!$AC102)</f>
        <v>1</v>
      </c>
      <c r="CT68" s="16">
        <f>CS68*(1-'Table de mortalité F'!$AC102)</f>
        <v>1</v>
      </c>
      <c r="CU68" s="16">
        <f>CT68*(1-'Table de mortalité F'!$AC102)</f>
        <v>1</v>
      </c>
      <c r="CV68" s="16">
        <f>CU68*(1-'Table de mortalité F'!$AC102)</f>
        <v>1</v>
      </c>
      <c r="CW68" s="16">
        <f>CV68*(1-'Table de mortalité F'!$AC102)</f>
        <v>1</v>
      </c>
      <c r="CX68" s="16">
        <f>CW68*(1-'Table de mortalité F'!$AC102)</f>
        <v>1</v>
      </c>
      <c r="CY68" s="16">
        <f>CX68*(1-'Table de mortalité F'!$AC102)</f>
        <v>1</v>
      </c>
      <c r="CZ68" s="16">
        <f>CY68*(1-'Table de mortalité F'!$AC102)</f>
        <v>1</v>
      </c>
      <c r="DA68" s="16">
        <f>CZ68*(1-'Table de mortalité F'!$AC102)</f>
        <v>1</v>
      </c>
      <c r="DB68" s="16">
        <f>DA68*(1-'Table de mortalité F'!$AC102)</f>
        <v>1</v>
      </c>
      <c r="DC68" s="16">
        <f>DB68*(1-'Table de mortalité F'!$AC102)</f>
        <v>1</v>
      </c>
      <c r="DD68" s="16">
        <f>DC68*(1-'Table de mortalité F'!$AC102)</f>
        <v>1</v>
      </c>
      <c r="DE68" s="16">
        <f>DD68*(1-'Table de mortalité F'!$AC102)</f>
        <v>1</v>
      </c>
      <c r="DF68" s="16">
        <f>DE68*(1-'Table de mortalité F'!$AC102)</f>
        <v>1</v>
      </c>
      <c r="DG68" s="16">
        <f>DF68*(1-'Table de mortalité F'!$AC102)</f>
        <v>1</v>
      </c>
      <c r="DH68" s="16">
        <f>DG68*(1-'Table de mortalité F'!$AC102)</f>
        <v>1</v>
      </c>
      <c r="DI68" s="16">
        <f>DH68*(1-'Table de mortalité F'!$AC102)</f>
        <v>1</v>
      </c>
      <c r="DJ68" s="16">
        <f>DI68*(1-'Table de mortalité F'!$AC102)</f>
        <v>1</v>
      </c>
      <c r="DK68" s="16">
        <f>DJ68*(1-'Table de mortalité F'!$AC102)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zoomScale="80" zoomScaleNormal="80" workbookViewId="0">
      <selection activeCell="AG47" sqref="AG47"/>
    </sheetView>
  </sheetViews>
  <sheetFormatPr baseColWidth="10" defaultRowHeight="15" x14ac:dyDescent="0.2"/>
  <cols>
    <col min="5" max="5" width="22.6640625" bestFit="1" customWidth="1"/>
  </cols>
  <sheetData>
    <row r="1" spans="1:61" x14ac:dyDescent="0.2">
      <c r="A1" s="102" t="s">
        <v>8</v>
      </c>
      <c r="B1" s="102"/>
      <c r="D1" s="102" t="s">
        <v>8</v>
      </c>
      <c r="E1" s="102"/>
      <c r="F1" s="102"/>
      <c r="H1" s="101" t="s">
        <v>4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G1" s="101" t="s">
        <v>7</v>
      </c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</row>
    <row r="2" spans="1:61" x14ac:dyDescent="0.2">
      <c r="A2" s="102" t="s">
        <v>2</v>
      </c>
      <c r="B2" s="102"/>
      <c r="D2" s="102" t="s">
        <v>3</v>
      </c>
      <c r="E2" s="102"/>
      <c r="F2" s="102"/>
    </row>
    <row r="3" spans="1:61" ht="19" x14ac:dyDescent="0.25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">
      <c r="A5" s="4">
        <v>18</v>
      </c>
      <c r="B5" s="8">
        <v>1.7000000000000001E-4</v>
      </c>
      <c r="D5">
        <f>A5</f>
        <v>18</v>
      </c>
      <c r="E5" s="9">
        <v>1.2</v>
      </c>
      <c r="F5">
        <f>B5*E5</f>
        <v>2.04E-4</v>
      </c>
      <c r="H5" s="6">
        <v>18</v>
      </c>
      <c r="I5">
        <v>1.5299999999999999E-2</v>
      </c>
      <c r="J5">
        <v>1.47E-2</v>
      </c>
      <c r="K5">
        <v>1.38E-2</v>
      </c>
      <c r="L5">
        <v>1.2999999999999999E-2</v>
      </c>
      <c r="M5">
        <v>1.21E-2</v>
      </c>
      <c r="N5">
        <v>1.1299999999999999E-2</v>
      </c>
      <c r="O5">
        <v>1.06E-2</v>
      </c>
      <c r="P5">
        <v>1.0200000000000001E-2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 t="shared" si="1"/>
        <v>1.6171084402690546E-4</v>
      </c>
      <c r="BC5">
        <f t="shared" si="1"/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 t="shared" si="1"/>
        <v>1.5072507409827064E-4</v>
      </c>
    </row>
    <row r="6" spans="1:61" x14ac:dyDescent="0.2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>
        <f t="shared" ref="F6:F69" si="3">B6*E6</f>
        <v>2.2800000000000001E-4</v>
      </c>
      <c r="H6" s="6">
        <v>19</v>
      </c>
      <c r="I6">
        <v>1.4999999999999999E-2</v>
      </c>
      <c r="J6">
        <v>1.44E-2</v>
      </c>
      <c r="K6">
        <v>1.3599999999999999E-2</v>
      </c>
      <c r="L6">
        <v>1.2800000000000001E-2</v>
      </c>
      <c r="M6">
        <v>1.2E-2</v>
      </c>
      <c r="N6">
        <v>1.12E-2</v>
      </c>
      <c r="O6">
        <v>1.06E-2</v>
      </c>
      <c r="P6">
        <v>1.0200000000000001E-2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4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">
      <c r="A7" s="4">
        <v>20</v>
      </c>
      <c r="B7" s="8">
        <v>2.0000000000000001E-4</v>
      </c>
      <c r="D7">
        <f t="shared" si="2"/>
        <v>20</v>
      </c>
      <c r="E7" s="9">
        <v>1.2</v>
      </c>
      <c r="F7">
        <f t="shared" si="3"/>
        <v>2.4000000000000001E-4</v>
      </c>
      <c r="H7" s="6">
        <v>20</v>
      </c>
      <c r="I7">
        <v>1.46E-2</v>
      </c>
      <c r="J7">
        <v>1.4E-2</v>
      </c>
      <c r="K7">
        <v>1.3299999999999999E-2</v>
      </c>
      <c r="L7">
        <v>1.26E-2</v>
      </c>
      <c r="M7">
        <v>1.18E-2</v>
      </c>
      <c r="N7">
        <v>1.11E-2</v>
      </c>
      <c r="O7">
        <v>1.0500000000000001E-2</v>
      </c>
      <c r="P7">
        <v>1.01E-2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4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">
      <c r="A8" s="4">
        <v>21</v>
      </c>
      <c r="B8" s="8">
        <v>2.1000000000000001E-4</v>
      </c>
      <c r="D8">
        <f t="shared" si="2"/>
        <v>21</v>
      </c>
      <c r="E8" s="9">
        <v>1.2</v>
      </c>
      <c r="F8">
        <f t="shared" si="3"/>
        <v>2.52E-4</v>
      </c>
      <c r="H8" s="6">
        <v>21</v>
      </c>
      <c r="I8">
        <v>1.4200000000000001E-2</v>
      </c>
      <c r="J8">
        <v>1.37E-2</v>
      </c>
      <c r="K8">
        <v>1.3100000000000001E-2</v>
      </c>
      <c r="L8">
        <v>1.24E-2</v>
      </c>
      <c r="M8">
        <v>1.17E-2</v>
      </c>
      <c r="N8">
        <v>1.0999999999999999E-2</v>
      </c>
      <c r="O8">
        <v>1.0500000000000001E-2</v>
      </c>
      <c r="P8">
        <v>1.01E-2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4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">
      <c r="A9" s="4">
        <v>22</v>
      </c>
      <c r="B9" s="8">
        <v>2.2000000000000001E-4</v>
      </c>
      <c r="D9">
        <f t="shared" si="2"/>
        <v>22</v>
      </c>
      <c r="E9" s="9">
        <v>1.2</v>
      </c>
      <c r="F9">
        <f t="shared" si="3"/>
        <v>2.6400000000000002E-4</v>
      </c>
      <c r="H9" s="6">
        <v>22</v>
      </c>
      <c r="I9">
        <v>1.3899999999999999E-2</v>
      </c>
      <c r="J9">
        <v>1.34E-2</v>
      </c>
      <c r="K9">
        <v>1.2800000000000001E-2</v>
      </c>
      <c r="L9">
        <v>1.21E-2</v>
      </c>
      <c r="M9">
        <v>1.15E-2</v>
      </c>
      <c r="N9">
        <v>1.09E-2</v>
      </c>
      <c r="O9">
        <v>1.04E-2</v>
      </c>
      <c r="P9">
        <v>1.01E-2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4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">
      <c r="A10" s="4">
        <v>23</v>
      </c>
      <c r="B10" s="8">
        <v>2.4000000000000001E-4</v>
      </c>
      <c r="D10">
        <f t="shared" si="2"/>
        <v>23</v>
      </c>
      <c r="E10" s="9">
        <v>1.2</v>
      </c>
      <c r="F10">
        <f t="shared" si="3"/>
        <v>2.8800000000000001E-4</v>
      </c>
      <c r="H10" s="6">
        <v>23</v>
      </c>
      <c r="I10">
        <v>1.35E-2</v>
      </c>
      <c r="J10">
        <v>1.3100000000000001E-2</v>
      </c>
      <c r="K10">
        <v>1.2500000000000001E-2</v>
      </c>
      <c r="L10">
        <v>1.1900000000000001E-2</v>
      </c>
      <c r="M10">
        <v>1.14E-2</v>
      </c>
      <c r="N10">
        <v>1.0800000000000001E-2</v>
      </c>
      <c r="O10">
        <v>1.04E-2</v>
      </c>
      <c r="P10">
        <v>1.01E-2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4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">
      <c r="A11" s="4">
        <v>24</v>
      </c>
      <c r="B11" s="8">
        <v>2.5000000000000001E-4</v>
      </c>
      <c r="D11">
        <f t="shared" si="2"/>
        <v>24</v>
      </c>
      <c r="E11" s="9">
        <v>1.2</v>
      </c>
      <c r="F11">
        <f t="shared" si="3"/>
        <v>2.9999999999999997E-4</v>
      </c>
      <c r="H11" s="6">
        <v>24</v>
      </c>
      <c r="I11">
        <v>1.3100000000000001E-2</v>
      </c>
      <c r="J11">
        <v>1.2699999999999999E-2</v>
      </c>
      <c r="K11">
        <v>1.23E-2</v>
      </c>
      <c r="L11">
        <v>1.17E-2</v>
      </c>
      <c r="M11">
        <v>1.12E-2</v>
      </c>
      <c r="N11">
        <v>1.0800000000000001E-2</v>
      </c>
      <c r="O11">
        <v>1.04E-2</v>
      </c>
      <c r="P11">
        <v>1.01E-2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4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">
      <c r="A12" s="4">
        <v>25</v>
      </c>
      <c r="B12" s="8">
        <v>2.7E-4</v>
      </c>
      <c r="D12">
        <f t="shared" si="2"/>
        <v>25</v>
      </c>
      <c r="E12" s="9">
        <v>1.2</v>
      </c>
      <c r="F12">
        <f t="shared" si="3"/>
        <v>3.2400000000000001E-4</v>
      </c>
      <c r="H12" s="6">
        <v>25</v>
      </c>
      <c r="I12">
        <v>1.2800000000000001E-2</v>
      </c>
      <c r="J12">
        <v>1.2500000000000001E-2</v>
      </c>
      <c r="K12">
        <v>1.2E-2</v>
      </c>
      <c r="L12">
        <v>1.1599999999999999E-2</v>
      </c>
      <c r="M12">
        <v>1.11E-2</v>
      </c>
      <c r="N12">
        <v>1.0699999999999999E-2</v>
      </c>
      <c r="O12">
        <v>1.03E-2</v>
      </c>
      <c r="P12">
        <v>1.01E-2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4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">
      <c r="A13" s="4">
        <v>26</v>
      </c>
      <c r="B13" s="8">
        <v>2.7999999999999998E-4</v>
      </c>
      <c r="D13">
        <f t="shared" si="2"/>
        <v>26</v>
      </c>
      <c r="E13" s="9">
        <v>1.2</v>
      </c>
      <c r="F13">
        <f t="shared" si="3"/>
        <v>3.3599999999999998E-4</v>
      </c>
      <c r="H13" s="6">
        <v>26</v>
      </c>
      <c r="I13">
        <v>1.2500000000000001E-2</v>
      </c>
      <c r="J13">
        <v>1.2200000000000001E-2</v>
      </c>
      <c r="K13">
        <v>1.18E-2</v>
      </c>
      <c r="L13">
        <v>1.14E-2</v>
      </c>
      <c r="M13">
        <v>1.0999999999999999E-2</v>
      </c>
      <c r="N13">
        <v>1.06E-2</v>
      </c>
      <c r="O13">
        <v>1.03E-2</v>
      </c>
      <c r="P13">
        <v>1.01E-2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4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">
      <c r="A14" s="4">
        <v>27</v>
      </c>
      <c r="B14" s="8">
        <v>2.9E-4</v>
      </c>
      <c r="D14">
        <f t="shared" si="2"/>
        <v>27</v>
      </c>
      <c r="E14" s="9">
        <v>1.2</v>
      </c>
      <c r="F14">
        <f t="shared" si="3"/>
        <v>3.48E-4</v>
      </c>
      <c r="H14" s="6">
        <v>27</v>
      </c>
      <c r="I14">
        <v>1.23E-2</v>
      </c>
      <c r="J14">
        <v>1.2E-2</v>
      </c>
      <c r="K14">
        <v>1.1599999999999999E-2</v>
      </c>
      <c r="L14">
        <v>1.1299999999999999E-2</v>
      </c>
      <c r="M14">
        <v>1.09E-2</v>
      </c>
      <c r="N14">
        <v>1.0500000000000001E-2</v>
      </c>
      <c r="O14">
        <v>1.03E-2</v>
      </c>
      <c r="P14">
        <v>1.01E-2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4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">
      <c r="A15" s="4">
        <v>28</v>
      </c>
      <c r="B15" s="8">
        <v>2.9999999999999997E-4</v>
      </c>
      <c r="D15">
        <f t="shared" si="2"/>
        <v>28</v>
      </c>
      <c r="E15" s="9">
        <v>1.2</v>
      </c>
      <c r="F15">
        <f t="shared" si="3"/>
        <v>3.5999999999999997E-4</v>
      </c>
      <c r="H15" s="6">
        <v>28</v>
      </c>
      <c r="I15">
        <v>1.21E-2</v>
      </c>
      <c r="J15">
        <v>1.18E-2</v>
      </c>
      <c r="K15">
        <v>1.15E-2</v>
      </c>
      <c r="L15">
        <v>1.12E-2</v>
      </c>
      <c r="M15">
        <v>1.0800000000000001E-2</v>
      </c>
      <c r="N15">
        <v>1.0500000000000001E-2</v>
      </c>
      <c r="O15">
        <v>1.0200000000000001E-2</v>
      </c>
      <c r="P15">
        <v>1.01E-2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4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">
      <c r="A16" s="4">
        <v>29</v>
      </c>
      <c r="B16" s="8">
        <v>3.1E-4</v>
      </c>
      <c r="D16">
        <f t="shared" si="2"/>
        <v>29</v>
      </c>
      <c r="E16" s="9">
        <v>1.2</v>
      </c>
      <c r="F16">
        <f t="shared" si="3"/>
        <v>3.7199999999999999E-4</v>
      </c>
      <c r="H16" s="6">
        <v>29</v>
      </c>
      <c r="I16">
        <v>1.1900000000000001E-2</v>
      </c>
      <c r="J16">
        <v>1.17E-2</v>
      </c>
      <c r="K16">
        <v>1.14E-2</v>
      </c>
      <c r="L16">
        <v>1.11E-2</v>
      </c>
      <c r="M16">
        <v>1.0800000000000001E-2</v>
      </c>
      <c r="N16">
        <v>1.0500000000000001E-2</v>
      </c>
      <c r="O16">
        <v>1.0200000000000001E-2</v>
      </c>
      <c r="P16">
        <v>1.01E-2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4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">
      <c r="A17" s="4">
        <v>30</v>
      </c>
      <c r="B17" s="8">
        <v>3.3E-4</v>
      </c>
      <c r="D17">
        <f t="shared" si="2"/>
        <v>30</v>
      </c>
      <c r="E17" s="9">
        <v>1.2</v>
      </c>
      <c r="F17">
        <f t="shared" si="3"/>
        <v>3.9599999999999998E-4</v>
      </c>
      <c r="H17" s="6">
        <v>30</v>
      </c>
      <c r="I17">
        <v>1.18E-2</v>
      </c>
      <c r="J17">
        <v>1.1599999999999999E-2</v>
      </c>
      <c r="K17">
        <v>1.1299999999999999E-2</v>
      </c>
      <c r="L17">
        <v>1.0999999999999999E-2</v>
      </c>
      <c r="M17">
        <v>1.0699999999999999E-2</v>
      </c>
      <c r="N17">
        <v>1.04E-2</v>
      </c>
      <c r="O17">
        <v>1.0200000000000001E-2</v>
      </c>
      <c r="P17">
        <v>1.01E-2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4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">
      <c r="A18" s="4">
        <v>31</v>
      </c>
      <c r="B18" s="8">
        <v>3.5E-4</v>
      </c>
      <c r="D18">
        <f t="shared" si="2"/>
        <v>31</v>
      </c>
      <c r="E18" s="9">
        <v>1.2</v>
      </c>
      <c r="F18">
        <f t="shared" si="3"/>
        <v>4.1999999999999996E-4</v>
      </c>
      <c r="H18" s="6">
        <v>31</v>
      </c>
      <c r="I18">
        <v>1.18E-2</v>
      </c>
      <c r="J18">
        <v>1.15E-2</v>
      </c>
      <c r="K18">
        <v>1.1299999999999999E-2</v>
      </c>
      <c r="L18">
        <v>1.0999999999999999E-2</v>
      </c>
      <c r="M18">
        <v>1.0699999999999999E-2</v>
      </c>
      <c r="N18">
        <v>1.04E-2</v>
      </c>
      <c r="O18">
        <v>1.0200000000000001E-2</v>
      </c>
      <c r="P18">
        <v>1.01E-2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4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">
      <c r="A19" s="4">
        <v>32</v>
      </c>
      <c r="B19" s="8">
        <v>3.6999999999999999E-4</v>
      </c>
      <c r="D19">
        <f t="shared" si="2"/>
        <v>32</v>
      </c>
      <c r="E19" s="9">
        <v>1.2</v>
      </c>
      <c r="F19">
        <f t="shared" si="3"/>
        <v>4.4399999999999995E-4</v>
      </c>
      <c r="H19" s="6">
        <v>32</v>
      </c>
      <c r="I19">
        <v>1.18E-2</v>
      </c>
      <c r="J19">
        <v>1.15E-2</v>
      </c>
      <c r="K19">
        <v>1.1299999999999999E-2</v>
      </c>
      <c r="L19">
        <v>1.0999999999999999E-2</v>
      </c>
      <c r="M19">
        <v>1.0699999999999999E-2</v>
      </c>
      <c r="N19">
        <v>1.04E-2</v>
      </c>
      <c r="O19">
        <v>1.0200000000000001E-2</v>
      </c>
      <c r="P19">
        <v>1.01E-2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4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">
      <c r="A20" s="4">
        <v>33</v>
      </c>
      <c r="B20" s="8">
        <v>3.8999999999999999E-4</v>
      </c>
      <c r="D20">
        <f t="shared" si="2"/>
        <v>33</v>
      </c>
      <c r="E20" s="9">
        <v>1.2</v>
      </c>
      <c r="F20">
        <f t="shared" si="3"/>
        <v>4.6799999999999999E-4</v>
      </c>
      <c r="H20" s="6">
        <v>33</v>
      </c>
      <c r="I20">
        <v>1.18E-2</v>
      </c>
      <c r="J20">
        <v>1.1599999999999999E-2</v>
      </c>
      <c r="K20">
        <v>1.1299999999999999E-2</v>
      </c>
      <c r="L20">
        <v>1.0999999999999999E-2</v>
      </c>
      <c r="M20">
        <v>1.0699999999999999E-2</v>
      </c>
      <c r="N20">
        <v>1.04E-2</v>
      </c>
      <c r="O20">
        <v>1.0200000000000001E-2</v>
      </c>
      <c r="P20">
        <v>1.01E-2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4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">
      <c r="A21" s="4">
        <v>34</v>
      </c>
      <c r="B21" s="8">
        <v>4.2999999999999999E-4</v>
      </c>
      <c r="D21">
        <f t="shared" si="2"/>
        <v>34</v>
      </c>
      <c r="E21" s="9">
        <v>1.2</v>
      </c>
      <c r="F21">
        <f t="shared" si="3"/>
        <v>5.1599999999999997E-4</v>
      </c>
      <c r="H21" s="6">
        <v>34</v>
      </c>
      <c r="I21">
        <v>1.1900000000000001E-2</v>
      </c>
      <c r="J21">
        <v>1.1599999999999999E-2</v>
      </c>
      <c r="K21">
        <v>1.1299999999999999E-2</v>
      </c>
      <c r="L21">
        <v>1.0999999999999999E-2</v>
      </c>
      <c r="M21">
        <v>1.0699999999999999E-2</v>
      </c>
      <c r="N21">
        <v>1.04E-2</v>
      </c>
      <c r="O21">
        <v>1.0200000000000001E-2</v>
      </c>
      <c r="P21">
        <v>1.01E-2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4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">
      <c r="A22" s="4">
        <v>35</v>
      </c>
      <c r="B22" s="8">
        <v>4.6000000000000001E-4</v>
      </c>
      <c r="D22">
        <f t="shared" si="2"/>
        <v>35</v>
      </c>
      <c r="E22" s="9">
        <v>1.2</v>
      </c>
      <c r="F22">
        <f t="shared" si="3"/>
        <v>5.5199999999999997E-4</v>
      </c>
      <c r="H22" s="6">
        <v>35</v>
      </c>
      <c r="I22">
        <v>1.2E-2</v>
      </c>
      <c r="J22">
        <v>1.17E-2</v>
      </c>
      <c r="K22">
        <v>1.14E-2</v>
      </c>
      <c r="L22">
        <v>1.11E-2</v>
      </c>
      <c r="M22">
        <v>1.0800000000000001E-2</v>
      </c>
      <c r="N22">
        <v>1.0500000000000001E-2</v>
      </c>
      <c r="O22">
        <v>1.0200000000000001E-2</v>
      </c>
      <c r="P22">
        <v>1.01E-2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4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">
      <c r="A23" s="4">
        <v>36</v>
      </c>
      <c r="B23" s="8">
        <v>5.0000000000000001E-4</v>
      </c>
      <c r="D23">
        <f t="shared" si="2"/>
        <v>36</v>
      </c>
      <c r="E23" s="9">
        <v>1.2</v>
      </c>
      <c r="F23">
        <f t="shared" si="3"/>
        <v>5.9999999999999995E-4</v>
      </c>
      <c r="H23" s="6">
        <v>36</v>
      </c>
      <c r="I23">
        <v>1.21E-2</v>
      </c>
      <c r="J23">
        <v>1.18E-2</v>
      </c>
      <c r="K23">
        <v>1.15E-2</v>
      </c>
      <c r="L23">
        <v>1.11E-2</v>
      </c>
      <c r="M23">
        <v>1.0800000000000001E-2</v>
      </c>
      <c r="N23">
        <v>1.0500000000000001E-2</v>
      </c>
      <c r="O23">
        <v>1.0200000000000001E-2</v>
      </c>
      <c r="P23">
        <v>1.01E-2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4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">
      <c r="A24" s="4">
        <v>37</v>
      </c>
      <c r="B24" s="8">
        <v>5.2999999999999998E-4</v>
      </c>
      <c r="D24">
        <f t="shared" si="2"/>
        <v>37</v>
      </c>
      <c r="E24" s="9">
        <v>1.2</v>
      </c>
      <c r="F24">
        <f t="shared" si="3"/>
        <v>6.3599999999999996E-4</v>
      </c>
      <c r="H24" s="6">
        <v>37</v>
      </c>
      <c r="I24">
        <v>1.2200000000000001E-2</v>
      </c>
      <c r="J24">
        <v>1.1900000000000001E-2</v>
      </c>
      <c r="K24">
        <v>1.1599999999999999E-2</v>
      </c>
      <c r="L24">
        <v>1.12E-2</v>
      </c>
      <c r="M24">
        <v>1.0800000000000001E-2</v>
      </c>
      <c r="N24">
        <v>1.0500000000000001E-2</v>
      </c>
      <c r="O24">
        <v>1.0200000000000001E-2</v>
      </c>
      <c r="P24">
        <v>1.01E-2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4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">
      <c r="A25" s="4">
        <v>38</v>
      </c>
      <c r="B25" s="8">
        <v>5.8E-4</v>
      </c>
      <c r="D25">
        <f t="shared" si="2"/>
        <v>38</v>
      </c>
      <c r="E25" s="9">
        <v>1.2</v>
      </c>
      <c r="F25">
        <f t="shared" si="3"/>
        <v>6.96E-4</v>
      </c>
      <c r="H25" s="6">
        <v>38</v>
      </c>
      <c r="I25">
        <v>1.23E-2</v>
      </c>
      <c r="J25">
        <v>1.2E-2</v>
      </c>
      <c r="K25">
        <v>1.17E-2</v>
      </c>
      <c r="L25">
        <v>1.1299999999999999E-2</v>
      </c>
      <c r="M25">
        <v>1.09E-2</v>
      </c>
      <c r="N25">
        <v>1.0500000000000001E-2</v>
      </c>
      <c r="O25">
        <v>1.03E-2</v>
      </c>
      <c r="P25">
        <v>1.01E-2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4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">
      <c r="A26" s="4">
        <v>39</v>
      </c>
      <c r="B26" s="8">
        <v>6.2E-4</v>
      </c>
      <c r="D26">
        <f t="shared" si="2"/>
        <v>39</v>
      </c>
      <c r="E26" s="9">
        <v>1.2</v>
      </c>
      <c r="F26">
        <f t="shared" si="3"/>
        <v>7.4399999999999998E-4</v>
      </c>
      <c r="H26" s="6">
        <v>39</v>
      </c>
      <c r="I26">
        <v>1.24E-2</v>
      </c>
      <c r="J26">
        <v>1.21E-2</v>
      </c>
      <c r="K26">
        <v>1.17E-2</v>
      </c>
      <c r="L26">
        <v>1.1299999999999999E-2</v>
      </c>
      <c r="M26">
        <v>1.09E-2</v>
      </c>
      <c r="N26">
        <v>1.06E-2</v>
      </c>
      <c r="O26">
        <v>1.03E-2</v>
      </c>
      <c r="P26">
        <v>1.01E-2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4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">
      <c r="A27" s="4">
        <v>40</v>
      </c>
      <c r="B27" s="8">
        <v>6.7000000000000002E-4</v>
      </c>
      <c r="D27">
        <f t="shared" si="2"/>
        <v>40</v>
      </c>
      <c r="E27" s="9">
        <v>1.2</v>
      </c>
      <c r="F27">
        <f t="shared" si="3"/>
        <v>8.0400000000000003E-4</v>
      </c>
      <c r="H27" s="6">
        <v>40</v>
      </c>
      <c r="I27">
        <v>1.2500000000000001E-2</v>
      </c>
      <c r="J27">
        <v>1.2200000000000001E-2</v>
      </c>
      <c r="K27">
        <v>1.18E-2</v>
      </c>
      <c r="L27">
        <v>1.14E-2</v>
      </c>
      <c r="M27">
        <v>1.0999999999999999E-2</v>
      </c>
      <c r="N27">
        <v>1.06E-2</v>
      </c>
      <c r="O27">
        <v>1.03E-2</v>
      </c>
      <c r="P27">
        <v>1.01E-2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4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">
      <c r="A28" s="4">
        <v>41</v>
      </c>
      <c r="B28" s="8">
        <v>7.2000000000000005E-4</v>
      </c>
      <c r="D28">
        <f t="shared" si="2"/>
        <v>41</v>
      </c>
      <c r="E28" s="9">
        <v>1.2</v>
      </c>
      <c r="F28">
        <f t="shared" si="3"/>
        <v>8.6400000000000008E-4</v>
      </c>
      <c r="H28" s="6">
        <v>41</v>
      </c>
      <c r="I28">
        <v>1.26E-2</v>
      </c>
      <c r="J28">
        <v>1.23E-2</v>
      </c>
      <c r="K28">
        <v>1.1900000000000001E-2</v>
      </c>
      <c r="L28">
        <v>1.15E-2</v>
      </c>
      <c r="M28">
        <v>1.11E-2</v>
      </c>
      <c r="N28">
        <v>1.0699999999999999E-2</v>
      </c>
      <c r="O28">
        <v>1.04E-2</v>
      </c>
      <c r="P28">
        <v>1.0200000000000001E-2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4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">
      <c r="A29" s="4">
        <v>42</v>
      </c>
      <c r="B29" s="8">
        <v>7.6000000000000004E-4</v>
      </c>
      <c r="D29">
        <f t="shared" si="2"/>
        <v>42</v>
      </c>
      <c r="E29" s="9">
        <v>1.2</v>
      </c>
      <c r="F29">
        <f t="shared" si="3"/>
        <v>9.1200000000000005E-4</v>
      </c>
      <c r="H29" s="6">
        <v>42</v>
      </c>
      <c r="I29">
        <v>1.2699999999999999E-2</v>
      </c>
      <c r="J29">
        <v>1.24E-2</v>
      </c>
      <c r="K29">
        <v>1.2E-2</v>
      </c>
      <c r="L29">
        <v>1.17E-2</v>
      </c>
      <c r="M29">
        <v>1.1299999999999999E-2</v>
      </c>
      <c r="N29">
        <v>1.09E-2</v>
      </c>
      <c r="O29">
        <v>1.0500000000000001E-2</v>
      </c>
      <c r="P29">
        <v>1.03E-2</v>
      </c>
      <c r="Q29">
        <v>1.01E-2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4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">
      <c r="A30" s="4">
        <v>43</v>
      </c>
      <c r="B30" s="8">
        <v>8.1999999999999998E-4</v>
      </c>
      <c r="D30">
        <f t="shared" si="2"/>
        <v>43</v>
      </c>
      <c r="E30" s="9">
        <v>1.2</v>
      </c>
      <c r="F30">
        <f t="shared" si="3"/>
        <v>9.8399999999999985E-4</v>
      </c>
      <c r="H30" s="6">
        <v>43</v>
      </c>
      <c r="I30">
        <v>1.2699999999999999E-2</v>
      </c>
      <c r="J30">
        <v>1.2500000000000001E-2</v>
      </c>
      <c r="K30">
        <v>1.21E-2</v>
      </c>
      <c r="L30">
        <v>1.18E-2</v>
      </c>
      <c r="M30">
        <v>1.14E-2</v>
      </c>
      <c r="N30">
        <v>1.0999999999999999E-2</v>
      </c>
      <c r="O30">
        <v>1.06E-2</v>
      </c>
      <c r="P30">
        <v>1.04E-2</v>
      </c>
      <c r="Q30">
        <v>1.01E-2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4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">
      <c r="A31" s="4">
        <v>44</v>
      </c>
      <c r="B31" s="8">
        <v>8.8000000000000003E-4</v>
      </c>
      <c r="D31">
        <f t="shared" si="2"/>
        <v>44</v>
      </c>
      <c r="E31" s="9">
        <v>1.2</v>
      </c>
      <c r="F31">
        <f t="shared" si="3"/>
        <v>1.0560000000000001E-3</v>
      </c>
      <c r="H31" s="6">
        <v>44</v>
      </c>
      <c r="I31">
        <v>1.2699999999999999E-2</v>
      </c>
      <c r="J31">
        <v>1.2500000000000001E-2</v>
      </c>
      <c r="K31">
        <v>1.2200000000000001E-2</v>
      </c>
      <c r="L31">
        <v>1.18E-2</v>
      </c>
      <c r="M31">
        <v>1.15E-2</v>
      </c>
      <c r="N31">
        <v>1.11E-2</v>
      </c>
      <c r="O31">
        <v>1.0699999999999999E-2</v>
      </c>
      <c r="P31">
        <v>1.0500000000000001E-2</v>
      </c>
      <c r="Q31">
        <v>1.0200000000000001E-2</v>
      </c>
      <c r="R31">
        <v>1.01E-2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4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">
      <c r="A32" s="4">
        <v>45</v>
      </c>
      <c r="B32" s="8">
        <v>9.5E-4</v>
      </c>
      <c r="D32">
        <f t="shared" si="2"/>
        <v>45</v>
      </c>
      <c r="E32" s="9">
        <v>1.2</v>
      </c>
      <c r="F32">
        <f t="shared" si="3"/>
        <v>1.14E-3</v>
      </c>
      <c r="H32" s="6">
        <v>45</v>
      </c>
      <c r="I32">
        <v>1.2699999999999999E-2</v>
      </c>
      <c r="J32">
        <v>1.24E-2</v>
      </c>
      <c r="K32">
        <v>1.2200000000000001E-2</v>
      </c>
      <c r="L32">
        <v>1.18E-2</v>
      </c>
      <c r="M32">
        <v>1.15E-2</v>
      </c>
      <c r="N32">
        <v>1.12E-2</v>
      </c>
      <c r="O32">
        <v>1.0800000000000001E-2</v>
      </c>
      <c r="P32">
        <v>1.0500000000000001E-2</v>
      </c>
      <c r="Q32">
        <v>1.03E-2</v>
      </c>
      <c r="R32">
        <v>1.01E-2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4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">
      <c r="A33" s="4">
        <v>46</v>
      </c>
      <c r="B33" s="8">
        <v>1.0200000000000001E-3</v>
      </c>
      <c r="D33">
        <f t="shared" si="2"/>
        <v>46</v>
      </c>
      <c r="E33" s="9">
        <v>1.2</v>
      </c>
      <c r="F33">
        <f t="shared" si="3"/>
        <v>1.224E-3</v>
      </c>
      <c r="H33" s="6">
        <v>46</v>
      </c>
      <c r="I33">
        <v>1.26E-2</v>
      </c>
      <c r="J33">
        <v>1.24E-2</v>
      </c>
      <c r="K33">
        <v>1.21E-2</v>
      </c>
      <c r="L33">
        <v>1.1900000000000001E-2</v>
      </c>
      <c r="M33">
        <v>1.15E-2</v>
      </c>
      <c r="N33">
        <v>1.12E-2</v>
      </c>
      <c r="O33">
        <v>1.09E-2</v>
      </c>
      <c r="P33">
        <v>1.06E-2</v>
      </c>
      <c r="Q33">
        <v>1.04E-2</v>
      </c>
      <c r="R33">
        <v>1.0200000000000001E-2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4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">
      <c r="A34" s="4">
        <v>47</v>
      </c>
      <c r="B34" s="8">
        <v>1.1100000000000001E-3</v>
      </c>
      <c r="D34">
        <f t="shared" si="2"/>
        <v>47</v>
      </c>
      <c r="E34" s="9">
        <v>1.2</v>
      </c>
      <c r="F34">
        <f t="shared" si="3"/>
        <v>1.3320000000000001E-3</v>
      </c>
      <c r="H34" s="6">
        <v>47</v>
      </c>
      <c r="I34">
        <v>1.26E-2</v>
      </c>
      <c r="J34">
        <v>1.24E-2</v>
      </c>
      <c r="K34">
        <v>1.21E-2</v>
      </c>
      <c r="L34">
        <v>1.1900000000000001E-2</v>
      </c>
      <c r="M34">
        <v>1.1599999999999999E-2</v>
      </c>
      <c r="N34">
        <v>1.1299999999999999E-2</v>
      </c>
      <c r="O34">
        <v>1.0999999999999999E-2</v>
      </c>
      <c r="P34">
        <v>1.0699999999999999E-2</v>
      </c>
      <c r="Q34">
        <v>1.04E-2</v>
      </c>
      <c r="R34">
        <v>1.0200000000000001E-2</v>
      </c>
      <c r="S34">
        <v>1.01E-2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4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">
      <c r="A35" s="4">
        <v>48</v>
      </c>
      <c r="B35" s="8">
        <v>1.1999999999999999E-3</v>
      </c>
      <c r="D35">
        <f t="shared" si="2"/>
        <v>48</v>
      </c>
      <c r="E35" s="9">
        <v>1.2</v>
      </c>
      <c r="F35">
        <f t="shared" si="3"/>
        <v>1.4399999999999999E-3</v>
      </c>
      <c r="H35" s="6">
        <v>48</v>
      </c>
      <c r="I35">
        <v>1.2500000000000001E-2</v>
      </c>
      <c r="J35">
        <v>1.24E-2</v>
      </c>
      <c r="K35">
        <v>1.21E-2</v>
      </c>
      <c r="L35">
        <v>1.1900000000000001E-2</v>
      </c>
      <c r="M35">
        <v>1.1599999999999999E-2</v>
      </c>
      <c r="N35">
        <v>1.1299999999999999E-2</v>
      </c>
      <c r="O35">
        <v>1.0999999999999999E-2</v>
      </c>
      <c r="P35">
        <v>1.0800000000000001E-2</v>
      </c>
      <c r="Q35">
        <v>1.0500000000000001E-2</v>
      </c>
      <c r="R35">
        <v>1.03E-2</v>
      </c>
      <c r="S35">
        <v>1.01E-2</v>
      </c>
      <c r="T35">
        <v>0.01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4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">
      <c r="A36" s="4">
        <v>49</v>
      </c>
      <c r="B36" s="8">
        <v>1.2999999999999999E-3</v>
      </c>
      <c r="D36">
        <f t="shared" si="2"/>
        <v>49</v>
      </c>
      <c r="E36" s="9">
        <v>1.2</v>
      </c>
      <c r="F36">
        <f t="shared" si="3"/>
        <v>1.56E-3</v>
      </c>
      <c r="H36" s="6">
        <v>49</v>
      </c>
      <c r="I36">
        <v>1.2500000000000001E-2</v>
      </c>
      <c r="J36">
        <v>1.24E-2</v>
      </c>
      <c r="K36">
        <v>1.2200000000000001E-2</v>
      </c>
      <c r="L36">
        <v>1.1900000000000001E-2</v>
      </c>
      <c r="M36">
        <v>1.17E-2</v>
      </c>
      <c r="N36">
        <v>1.14E-2</v>
      </c>
      <c r="O36">
        <v>1.11E-2</v>
      </c>
      <c r="P36">
        <v>1.0800000000000001E-2</v>
      </c>
      <c r="Q36">
        <v>1.06E-2</v>
      </c>
      <c r="R36">
        <v>1.04E-2</v>
      </c>
      <c r="S36">
        <v>1.0200000000000001E-2</v>
      </c>
      <c r="T36">
        <v>1.01E-2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4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">
      <c r="A37" s="4">
        <v>50</v>
      </c>
      <c r="B37" s="8">
        <v>1.42E-3</v>
      </c>
      <c r="D37">
        <f t="shared" si="2"/>
        <v>50</v>
      </c>
      <c r="E37" s="9">
        <v>1.2</v>
      </c>
      <c r="F37">
        <f t="shared" si="3"/>
        <v>1.704E-3</v>
      </c>
      <c r="H37" s="6">
        <v>50</v>
      </c>
      <c r="I37">
        <v>1.26E-2</v>
      </c>
      <c r="J37">
        <v>1.24E-2</v>
      </c>
      <c r="K37">
        <v>1.2200000000000001E-2</v>
      </c>
      <c r="L37">
        <v>1.2E-2</v>
      </c>
      <c r="M37">
        <v>1.17E-2</v>
      </c>
      <c r="N37">
        <v>1.15E-2</v>
      </c>
      <c r="O37">
        <v>1.12E-2</v>
      </c>
      <c r="P37">
        <v>1.09E-2</v>
      </c>
      <c r="Q37">
        <v>1.0699999999999999E-2</v>
      </c>
      <c r="R37">
        <v>1.0500000000000001E-2</v>
      </c>
      <c r="S37">
        <v>1.03E-2</v>
      </c>
      <c r="T37">
        <v>1.01E-2</v>
      </c>
      <c r="U37">
        <v>0.01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4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">
      <c r="A38" s="4">
        <v>51</v>
      </c>
      <c r="B38" s="8">
        <v>1.5499999999999999E-3</v>
      </c>
      <c r="D38">
        <f t="shared" si="2"/>
        <v>51</v>
      </c>
      <c r="E38" s="9">
        <v>1.2</v>
      </c>
      <c r="F38">
        <f t="shared" si="3"/>
        <v>1.8599999999999999E-3</v>
      </c>
      <c r="H38" s="6">
        <v>51</v>
      </c>
      <c r="I38">
        <v>1.2699999999999999E-2</v>
      </c>
      <c r="J38">
        <v>1.26E-2</v>
      </c>
      <c r="K38">
        <v>1.24E-2</v>
      </c>
      <c r="L38">
        <v>1.21E-2</v>
      </c>
      <c r="M38">
        <v>1.1900000000000001E-2</v>
      </c>
      <c r="N38">
        <v>1.1599999999999999E-2</v>
      </c>
      <c r="O38">
        <v>1.1299999999999999E-2</v>
      </c>
      <c r="P38">
        <v>1.11E-2</v>
      </c>
      <c r="Q38">
        <v>1.0800000000000001E-2</v>
      </c>
      <c r="R38">
        <v>1.06E-2</v>
      </c>
      <c r="S38">
        <v>1.04E-2</v>
      </c>
      <c r="T38">
        <v>1.0200000000000001E-2</v>
      </c>
      <c r="U38">
        <v>1.01E-2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4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">
      <c r="A39" s="4">
        <v>52</v>
      </c>
      <c r="B39" s="8">
        <v>1.6900000000000001E-3</v>
      </c>
      <c r="D39">
        <f t="shared" si="2"/>
        <v>52</v>
      </c>
      <c r="E39" s="9">
        <v>1.2</v>
      </c>
      <c r="F39">
        <f t="shared" si="3"/>
        <v>2.0279999999999999E-3</v>
      </c>
      <c r="H39" s="6">
        <v>52</v>
      </c>
      <c r="I39">
        <v>1.29E-2</v>
      </c>
      <c r="J39">
        <v>1.2699999999999999E-2</v>
      </c>
      <c r="K39">
        <v>1.2500000000000001E-2</v>
      </c>
      <c r="L39">
        <v>1.23E-2</v>
      </c>
      <c r="M39">
        <v>1.2E-2</v>
      </c>
      <c r="N39">
        <v>1.18E-2</v>
      </c>
      <c r="O39">
        <v>1.15E-2</v>
      </c>
      <c r="P39">
        <v>1.12E-2</v>
      </c>
      <c r="Q39">
        <v>1.09E-2</v>
      </c>
      <c r="R39">
        <v>1.0699999999999999E-2</v>
      </c>
      <c r="S39">
        <v>1.0500000000000001E-2</v>
      </c>
      <c r="T39">
        <v>1.03E-2</v>
      </c>
      <c r="U39">
        <v>1.01E-2</v>
      </c>
      <c r="V39">
        <v>0.01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4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">
      <c r="A40" s="4">
        <v>53</v>
      </c>
      <c r="B40" s="8">
        <v>1.8500000000000001E-3</v>
      </c>
      <c r="D40">
        <f t="shared" si="2"/>
        <v>53</v>
      </c>
      <c r="E40" s="9">
        <v>1.2</v>
      </c>
      <c r="F40">
        <f t="shared" si="3"/>
        <v>2.2200000000000002E-3</v>
      </c>
      <c r="H40" s="6">
        <v>53</v>
      </c>
      <c r="I40">
        <v>1.32E-2</v>
      </c>
      <c r="J40">
        <v>1.2999999999999999E-2</v>
      </c>
      <c r="K40">
        <v>1.2800000000000001E-2</v>
      </c>
      <c r="L40">
        <v>1.2500000000000001E-2</v>
      </c>
      <c r="M40">
        <v>1.2200000000000001E-2</v>
      </c>
      <c r="N40">
        <v>1.1900000000000001E-2</v>
      </c>
      <c r="O40">
        <v>1.1599999999999999E-2</v>
      </c>
      <c r="P40">
        <v>1.14E-2</v>
      </c>
      <c r="Q40">
        <v>1.11E-2</v>
      </c>
      <c r="R40">
        <v>1.0800000000000001E-2</v>
      </c>
      <c r="S40">
        <v>1.06E-2</v>
      </c>
      <c r="T40">
        <v>1.04E-2</v>
      </c>
      <c r="U40">
        <v>1.0200000000000001E-2</v>
      </c>
      <c r="V40">
        <v>1.01E-2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4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">
      <c r="A41" s="4">
        <v>54</v>
      </c>
      <c r="B41" s="8">
        <v>2.0400000000000001E-3</v>
      </c>
      <c r="D41">
        <f t="shared" si="2"/>
        <v>54</v>
      </c>
      <c r="E41" s="9">
        <v>1.2</v>
      </c>
      <c r="F41">
        <f t="shared" si="3"/>
        <v>2.4480000000000001E-3</v>
      </c>
      <c r="H41" s="6">
        <v>54</v>
      </c>
      <c r="I41">
        <v>1.35E-2</v>
      </c>
      <c r="J41">
        <v>1.3299999999999999E-2</v>
      </c>
      <c r="K41">
        <v>1.2999999999999999E-2</v>
      </c>
      <c r="L41">
        <v>1.2800000000000001E-2</v>
      </c>
      <c r="M41">
        <v>1.2500000000000001E-2</v>
      </c>
      <c r="N41">
        <v>1.2200000000000001E-2</v>
      </c>
      <c r="O41">
        <v>1.1900000000000001E-2</v>
      </c>
      <c r="P41">
        <v>1.1599999999999999E-2</v>
      </c>
      <c r="Q41">
        <v>1.1299999999999999E-2</v>
      </c>
      <c r="R41">
        <v>1.0999999999999999E-2</v>
      </c>
      <c r="S41">
        <v>1.0699999999999999E-2</v>
      </c>
      <c r="T41">
        <v>1.0500000000000001E-2</v>
      </c>
      <c r="U41">
        <v>1.03E-2</v>
      </c>
      <c r="V41">
        <v>1.01E-2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4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">
      <c r="A42" s="4">
        <v>55</v>
      </c>
      <c r="B42" s="8">
        <v>2.2799999999999999E-3</v>
      </c>
      <c r="D42">
        <f t="shared" si="2"/>
        <v>55</v>
      </c>
      <c r="E42" s="9">
        <v>1.2</v>
      </c>
      <c r="F42">
        <f t="shared" si="3"/>
        <v>2.7359999999999997E-3</v>
      </c>
      <c r="H42" s="6">
        <v>55</v>
      </c>
      <c r="I42">
        <v>1.3899999999999999E-2</v>
      </c>
      <c r="J42">
        <v>1.3599999999999999E-2</v>
      </c>
      <c r="K42">
        <v>1.34E-2</v>
      </c>
      <c r="L42">
        <v>1.3100000000000001E-2</v>
      </c>
      <c r="M42">
        <v>1.2800000000000001E-2</v>
      </c>
      <c r="N42">
        <v>1.2500000000000001E-2</v>
      </c>
      <c r="O42">
        <v>1.2200000000000001E-2</v>
      </c>
      <c r="P42">
        <v>1.18E-2</v>
      </c>
      <c r="Q42">
        <v>1.15E-2</v>
      </c>
      <c r="R42">
        <v>1.12E-2</v>
      </c>
      <c r="S42">
        <v>1.09E-2</v>
      </c>
      <c r="T42">
        <v>1.06E-2</v>
      </c>
      <c r="U42">
        <v>1.04E-2</v>
      </c>
      <c r="V42">
        <v>1.0200000000000001E-2</v>
      </c>
      <c r="W42">
        <v>1.01E-2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4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">
      <c r="A43" s="4">
        <v>56</v>
      </c>
      <c r="B43" s="8">
        <v>2.5400000000000002E-3</v>
      </c>
      <c r="D43">
        <f t="shared" si="2"/>
        <v>56</v>
      </c>
      <c r="E43" s="9">
        <v>1.2</v>
      </c>
      <c r="F43">
        <f t="shared" si="3"/>
        <v>3.0479999999999999E-3</v>
      </c>
      <c r="H43" s="6">
        <v>56</v>
      </c>
      <c r="I43">
        <v>1.43E-2</v>
      </c>
      <c r="J43">
        <v>1.41E-2</v>
      </c>
      <c r="K43">
        <v>1.38E-2</v>
      </c>
      <c r="L43">
        <v>1.35E-2</v>
      </c>
      <c r="M43">
        <v>1.32E-2</v>
      </c>
      <c r="N43">
        <v>1.2800000000000001E-2</v>
      </c>
      <c r="O43">
        <v>1.2500000000000001E-2</v>
      </c>
      <c r="P43">
        <v>1.21E-2</v>
      </c>
      <c r="Q43">
        <v>1.18E-2</v>
      </c>
      <c r="R43">
        <v>1.14E-2</v>
      </c>
      <c r="S43">
        <v>1.11E-2</v>
      </c>
      <c r="T43">
        <v>1.0800000000000001E-2</v>
      </c>
      <c r="U43">
        <v>1.0500000000000001E-2</v>
      </c>
      <c r="V43">
        <v>1.03E-2</v>
      </c>
      <c r="W43">
        <v>1.01E-2</v>
      </c>
      <c r="X43">
        <v>0.01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4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">
      <c r="A44" s="4">
        <v>57</v>
      </c>
      <c r="B44" s="8">
        <v>2.8400000000000001E-3</v>
      </c>
      <c r="D44">
        <f t="shared" si="2"/>
        <v>57</v>
      </c>
      <c r="E44" s="9">
        <v>1.2</v>
      </c>
      <c r="F44">
        <f t="shared" si="3"/>
        <v>3.408E-3</v>
      </c>
      <c r="H44" s="6">
        <v>57</v>
      </c>
      <c r="I44">
        <v>1.4800000000000001E-2</v>
      </c>
      <c r="J44">
        <v>1.46E-2</v>
      </c>
      <c r="K44">
        <v>1.43E-2</v>
      </c>
      <c r="L44">
        <v>1.4E-2</v>
      </c>
      <c r="M44">
        <v>1.3599999999999999E-2</v>
      </c>
      <c r="N44">
        <v>1.32E-2</v>
      </c>
      <c r="O44">
        <v>1.29E-2</v>
      </c>
      <c r="P44">
        <v>1.2500000000000001E-2</v>
      </c>
      <c r="Q44">
        <v>1.21E-2</v>
      </c>
      <c r="R44">
        <v>1.17E-2</v>
      </c>
      <c r="S44">
        <v>1.1299999999999999E-2</v>
      </c>
      <c r="T44">
        <v>1.0999999999999999E-2</v>
      </c>
      <c r="U44">
        <v>1.0699999999999999E-2</v>
      </c>
      <c r="V44">
        <v>1.04E-2</v>
      </c>
      <c r="W44">
        <v>1.0200000000000001E-2</v>
      </c>
      <c r="X44">
        <v>1.01E-2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4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">
      <c r="A45" s="4">
        <v>58</v>
      </c>
      <c r="B45" s="8">
        <v>3.16E-3</v>
      </c>
      <c r="D45">
        <f t="shared" si="2"/>
        <v>58</v>
      </c>
      <c r="E45" s="9">
        <v>1.2</v>
      </c>
      <c r="F45">
        <f t="shared" si="3"/>
        <v>3.7919999999999998E-3</v>
      </c>
      <c r="H45" s="6">
        <v>58</v>
      </c>
      <c r="I45">
        <v>1.5299999999999999E-2</v>
      </c>
      <c r="J45">
        <v>1.4999999999999999E-2</v>
      </c>
      <c r="K45">
        <v>1.47E-2</v>
      </c>
      <c r="L45">
        <v>1.44E-2</v>
      </c>
      <c r="M45">
        <v>1.4E-2</v>
      </c>
      <c r="N45">
        <v>1.3599999999999999E-2</v>
      </c>
      <c r="O45">
        <v>1.32E-2</v>
      </c>
      <c r="P45">
        <v>1.2800000000000001E-2</v>
      </c>
      <c r="Q45">
        <v>1.24E-2</v>
      </c>
      <c r="R45">
        <v>1.2E-2</v>
      </c>
      <c r="S45">
        <v>1.1599999999999999E-2</v>
      </c>
      <c r="T45">
        <v>1.12E-2</v>
      </c>
      <c r="U45">
        <v>1.09E-2</v>
      </c>
      <c r="V45">
        <v>1.06E-2</v>
      </c>
      <c r="W45">
        <v>1.03E-2</v>
      </c>
      <c r="X45">
        <v>1.0200000000000001E-2</v>
      </c>
      <c r="Y45">
        <v>0.01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4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">
      <c r="A46" s="4">
        <v>59</v>
      </c>
      <c r="B46" s="8">
        <v>3.49E-3</v>
      </c>
      <c r="D46">
        <f t="shared" si="2"/>
        <v>59</v>
      </c>
      <c r="E46" s="9">
        <v>1.2</v>
      </c>
      <c r="F46">
        <f t="shared" si="3"/>
        <v>4.1879999999999999E-3</v>
      </c>
      <c r="H46" s="6">
        <v>59</v>
      </c>
      <c r="I46">
        <v>1.5800000000000002E-2</v>
      </c>
      <c r="J46">
        <v>1.55E-2</v>
      </c>
      <c r="K46">
        <v>1.5100000000000001E-2</v>
      </c>
      <c r="L46">
        <v>1.4800000000000001E-2</v>
      </c>
      <c r="M46">
        <v>1.44E-2</v>
      </c>
      <c r="N46">
        <v>1.3899999999999999E-2</v>
      </c>
      <c r="O46">
        <v>1.35E-2</v>
      </c>
      <c r="P46">
        <v>1.3100000000000001E-2</v>
      </c>
      <c r="Q46">
        <v>1.26E-2</v>
      </c>
      <c r="R46">
        <v>1.2200000000000001E-2</v>
      </c>
      <c r="S46">
        <v>1.18E-2</v>
      </c>
      <c r="T46">
        <v>1.14E-2</v>
      </c>
      <c r="U46">
        <v>1.0999999999999999E-2</v>
      </c>
      <c r="V46">
        <v>1.0699999999999999E-2</v>
      </c>
      <c r="W46">
        <v>1.0500000000000001E-2</v>
      </c>
      <c r="X46">
        <v>1.0200000000000001E-2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4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">
      <c r="A47" s="4">
        <v>60</v>
      </c>
      <c r="B47" s="8">
        <v>3.8500000000000001E-3</v>
      </c>
      <c r="D47">
        <f t="shared" si="2"/>
        <v>60</v>
      </c>
      <c r="E47" s="9">
        <v>1.2</v>
      </c>
      <c r="F47">
        <f t="shared" si="3"/>
        <v>4.62E-3</v>
      </c>
      <c r="H47" s="6">
        <v>60</v>
      </c>
      <c r="I47">
        <v>1.6199999999999999E-2</v>
      </c>
      <c r="J47">
        <v>1.5900000000000001E-2</v>
      </c>
      <c r="K47">
        <v>1.55E-2</v>
      </c>
      <c r="L47">
        <v>1.5100000000000001E-2</v>
      </c>
      <c r="M47">
        <v>1.47E-2</v>
      </c>
      <c r="N47">
        <v>1.43E-2</v>
      </c>
      <c r="O47">
        <v>1.38E-2</v>
      </c>
      <c r="P47">
        <v>1.34E-2</v>
      </c>
      <c r="Q47">
        <v>1.29E-2</v>
      </c>
      <c r="R47">
        <v>1.24E-2</v>
      </c>
      <c r="S47">
        <v>1.2E-2</v>
      </c>
      <c r="T47">
        <v>1.1599999999999999E-2</v>
      </c>
      <c r="U47">
        <v>1.12E-2</v>
      </c>
      <c r="V47">
        <v>1.09E-2</v>
      </c>
      <c r="W47">
        <v>1.06E-2</v>
      </c>
      <c r="X47">
        <v>1.03E-2</v>
      </c>
      <c r="Y47">
        <v>1.0200000000000001E-2</v>
      </c>
      <c r="Z47">
        <v>0.01</v>
      </c>
      <c r="AA47">
        <v>0.01</v>
      </c>
      <c r="AB47">
        <v>0.01</v>
      </c>
      <c r="AC47">
        <v>0.01</v>
      </c>
      <c r="AF47" s="6">
        <v>60</v>
      </c>
      <c r="AG47" s="5">
        <f t="shared" si="4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>
        <f t="shared" si="3"/>
        <v>5.0217999999999999E-3</v>
      </c>
      <c r="H48" s="6">
        <v>61</v>
      </c>
      <c r="I48">
        <v>1.66E-2</v>
      </c>
      <c r="J48">
        <v>1.6199999999999999E-2</v>
      </c>
      <c r="K48">
        <v>1.5900000000000001E-2</v>
      </c>
      <c r="L48">
        <v>1.54E-2</v>
      </c>
      <c r="M48">
        <v>1.4999999999999999E-2</v>
      </c>
      <c r="N48">
        <v>1.4500000000000001E-2</v>
      </c>
      <c r="O48">
        <v>1.4E-2</v>
      </c>
      <c r="P48">
        <v>1.35E-2</v>
      </c>
      <c r="Q48">
        <v>1.2999999999999999E-2</v>
      </c>
      <c r="R48">
        <v>1.26E-2</v>
      </c>
      <c r="S48">
        <v>1.21E-2</v>
      </c>
      <c r="T48">
        <v>1.17E-2</v>
      </c>
      <c r="U48">
        <v>1.1299999999999999E-2</v>
      </c>
      <c r="V48">
        <v>1.09E-2</v>
      </c>
      <c r="W48">
        <v>1.06E-2</v>
      </c>
      <c r="X48">
        <v>1.04E-2</v>
      </c>
      <c r="Y48">
        <v>1.0200000000000001E-2</v>
      </c>
      <c r="Z48">
        <v>0.01</v>
      </c>
      <c r="AA48">
        <v>0.01</v>
      </c>
      <c r="AB48">
        <v>0.01</v>
      </c>
      <c r="AC48">
        <v>0.01</v>
      </c>
      <c r="AF48" s="6">
        <v>61</v>
      </c>
      <c r="AG48" s="5">
        <f t="shared" si="4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>
        <f t="shared" si="3"/>
        <v>5.4633999999999993E-3</v>
      </c>
      <c r="H49" s="6">
        <v>62</v>
      </c>
      <c r="I49">
        <v>1.6899999999999998E-2</v>
      </c>
      <c r="J49">
        <v>1.6500000000000001E-2</v>
      </c>
      <c r="K49">
        <v>1.61E-2</v>
      </c>
      <c r="L49">
        <v>1.5699999999999999E-2</v>
      </c>
      <c r="M49">
        <v>1.52E-2</v>
      </c>
      <c r="N49">
        <v>1.47E-2</v>
      </c>
      <c r="O49">
        <v>1.4200000000000001E-2</v>
      </c>
      <c r="P49">
        <v>1.37E-2</v>
      </c>
      <c r="Q49">
        <v>1.32E-2</v>
      </c>
      <c r="R49">
        <v>1.2699999999999999E-2</v>
      </c>
      <c r="S49">
        <v>1.2200000000000001E-2</v>
      </c>
      <c r="T49">
        <v>1.18E-2</v>
      </c>
      <c r="U49">
        <v>1.1299999999999999E-2</v>
      </c>
      <c r="V49">
        <v>1.0999999999999999E-2</v>
      </c>
      <c r="W49">
        <v>1.06E-2</v>
      </c>
      <c r="X49">
        <v>1.04E-2</v>
      </c>
      <c r="Y49">
        <v>1.0200000000000001E-2</v>
      </c>
      <c r="Z49">
        <v>0.01</v>
      </c>
      <c r="AA49">
        <v>0.01</v>
      </c>
      <c r="AB49">
        <v>0.01</v>
      </c>
      <c r="AC49">
        <v>0.01</v>
      </c>
      <c r="AF49" s="6">
        <v>62</v>
      </c>
      <c r="AG49" s="5">
        <f t="shared" si="4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>
        <f t="shared" si="3"/>
        <v>5.9670000000000001E-3</v>
      </c>
      <c r="H50" s="6">
        <v>63</v>
      </c>
      <c r="I50">
        <v>1.7100000000000001E-2</v>
      </c>
      <c r="J50">
        <v>1.67E-2</v>
      </c>
      <c r="K50">
        <v>1.6299999999999999E-2</v>
      </c>
      <c r="L50">
        <v>1.5800000000000002E-2</v>
      </c>
      <c r="M50">
        <v>1.5299999999999999E-2</v>
      </c>
      <c r="N50">
        <v>1.4800000000000001E-2</v>
      </c>
      <c r="O50">
        <v>1.43E-2</v>
      </c>
      <c r="P50">
        <v>1.38E-2</v>
      </c>
      <c r="Q50">
        <v>1.3299999999999999E-2</v>
      </c>
      <c r="R50">
        <v>1.2699999999999999E-2</v>
      </c>
      <c r="S50">
        <v>1.23E-2</v>
      </c>
      <c r="T50">
        <v>1.18E-2</v>
      </c>
      <c r="U50">
        <v>1.14E-2</v>
      </c>
      <c r="V50">
        <v>1.0999999999999999E-2</v>
      </c>
      <c r="W50">
        <v>1.06E-2</v>
      </c>
      <c r="X50">
        <v>1.04E-2</v>
      </c>
      <c r="Y50">
        <v>1.0200000000000001E-2</v>
      </c>
      <c r="Z50">
        <v>0.01</v>
      </c>
      <c r="AA50">
        <v>0.01</v>
      </c>
      <c r="AB50">
        <v>0.01</v>
      </c>
      <c r="AC50">
        <v>0.01</v>
      </c>
      <c r="AF50" s="6">
        <v>63</v>
      </c>
      <c r="AG50" s="5">
        <f t="shared" si="4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>
        <f t="shared" si="3"/>
        <v>6.5075999999999997E-3</v>
      </c>
      <c r="H51" s="6">
        <v>64</v>
      </c>
      <c r="I51">
        <v>1.72E-2</v>
      </c>
      <c r="J51">
        <v>1.6799999999999999E-2</v>
      </c>
      <c r="K51">
        <v>1.6400000000000001E-2</v>
      </c>
      <c r="L51">
        <v>1.5900000000000001E-2</v>
      </c>
      <c r="M51">
        <v>1.54E-2</v>
      </c>
      <c r="N51">
        <v>1.49E-2</v>
      </c>
      <c r="O51">
        <v>1.44E-2</v>
      </c>
      <c r="P51">
        <v>1.38E-2</v>
      </c>
      <c r="Q51">
        <v>1.3299999999999999E-2</v>
      </c>
      <c r="R51">
        <v>1.2800000000000001E-2</v>
      </c>
      <c r="S51">
        <v>1.23E-2</v>
      </c>
      <c r="T51">
        <v>1.18E-2</v>
      </c>
      <c r="U51">
        <v>1.14E-2</v>
      </c>
      <c r="V51">
        <v>1.0999999999999999E-2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4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>
        <f t="shared" si="3"/>
        <v>7.1069999999999987E-3</v>
      </c>
      <c r="H52" s="6">
        <v>65</v>
      </c>
      <c r="I52">
        <v>1.7100000000000001E-2</v>
      </c>
      <c r="J52">
        <v>1.67E-2</v>
      </c>
      <c r="K52">
        <v>1.6299999999999999E-2</v>
      </c>
      <c r="L52">
        <v>1.5800000000000002E-2</v>
      </c>
      <c r="M52">
        <v>1.5299999999999999E-2</v>
      </c>
      <c r="N52">
        <v>1.4800000000000001E-2</v>
      </c>
      <c r="O52">
        <v>1.43E-2</v>
      </c>
      <c r="P52">
        <v>1.38E-2</v>
      </c>
      <c r="Q52">
        <v>1.32E-2</v>
      </c>
      <c r="R52">
        <v>1.2699999999999999E-2</v>
      </c>
      <c r="S52">
        <v>1.2200000000000001E-2</v>
      </c>
      <c r="T52">
        <v>1.18E-2</v>
      </c>
      <c r="U52">
        <v>1.14E-2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4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>
        <f t="shared" si="3"/>
        <v>7.7291999999999986E-3</v>
      </c>
      <c r="H53" s="6">
        <v>66</v>
      </c>
      <c r="I53">
        <v>1.6899999999999998E-2</v>
      </c>
      <c r="J53">
        <v>1.6400000000000001E-2</v>
      </c>
      <c r="K53">
        <v>1.6E-2</v>
      </c>
      <c r="L53">
        <v>1.55E-2</v>
      </c>
      <c r="M53">
        <v>1.4999999999999999E-2</v>
      </c>
      <c r="N53">
        <v>1.4500000000000001E-2</v>
      </c>
      <c r="O53">
        <v>1.4E-2</v>
      </c>
      <c r="P53">
        <v>1.35E-2</v>
      </c>
      <c r="Q53">
        <v>1.2999999999999999E-2</v>
      </c>
      <c r="R53">
        <v>1.2500000000000001E-2</v>
      </c>
      <c r="S53">
        <v>1.2E-2</v>
      </c>
      <c r="T53">
        <v>1.1599999999999999E-2</v>
      </c>
      <c r="U53">
        <v>1.12E-2</v>
      </c>
      <c r="V53">
        <v>1.09E-2</v>
      </c>
      <c r="W53">
        <v>1.06E-2</v>
      </c>
      <c r="X53">
        <v>1.03E-2</v>
      </c>
      <c r="Y53">
        <v>1.0200000000000001E-2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4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>
        <f t="shared" si="3"/>
        <v>8.384599999999999E-3</v>
      </c>
      <c r="H54" s="6">
        <v>67</v>
      </c>
      <c r="I54">
        <v>1.67E-2</v>
      </c>
      <c r="J54">
        <v>1.6299999999999999E-2</v>
      </c>
      <c r="K54">
        <v>1.5800000000000002E-2</v>
      </c>
      <c r="L54">
        <v>1.5299999999999999E-2</v>
      </c>
      <c r="M54">
        <v>1.49E-2</v>
      </c>
      <c r="N54">
        <v>1.44E-2</v>
      </c>
      <c r="O54">
        <v>1.3899999999999999E-2</v>
      </c>
      <c r="P54">
        <v>1.34E-2</v>
      </c>
      <c r="Q54">
        <v>1.29E-2</v>
      </c>
      <c r="R54">
        <v>1.24E-2</v>
      </c>
      <c r="S54">
        <v>1.2E-2</v>
      </c>
      <c r="T54">
        <v>1.1599999999999999E-2</v>
      </c>
      <c r="U54">
        <v>1.12E-2</v>
      </c>
      <c r="V54">
        <v>1.0800000000000001E-2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4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>
        <f t="shared" si="3"/>
        <v>9.094399999999999E-3</v>
      </c>
      <c r="H55" s="6">
        <v>68</v>
      </c>
      <c r="I55">
        <v>1.6500000000000001E-2</v>
      </c>
      <c r="J55">
        <v>1.6E-2</v>
      </c>
      <c r="K55">
        <v>1.5599999999999999E-2</v>
      </c>
      <c r="L55">
        <v>1.5100000000000001E-2</v>
      </c>
      <c r="M55">
        <v>1.47E-2</v>
      </c>
      <c r="N55">
        <v>1.4200000000000001E-2</v>
      </c>
      <c r="O55">
        <v>1.37E-2</v>
      </c>
      <c r="P55">
        <v>1.32E-2</v>
      </c>
      <c r="Q55">
        <v>1.2800000000000001E-2</v>
      </c>
      <c r="R55">
        <v>1.23E-2</v>
      </c>
      <c r="S55">
        <v>1.1900000000000001E-2</v>
      </c>
      <c r="T55">
        <v>1.15E-2</v>
      </c>
      <c r="U55">
        <v>1.11E-2</v>
      </c>
      <c r="V55">
        <v>1.0800000000000001E-2</v>
      </c>
      <c r="W55">
        <v>1.0500000000000001E-2</v>
      </c>
      <c r="X55">
        <v>1.03E-2</v>
      </c>
      <c r="Y55">
        <v>1.01E-2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4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>
        <f t="shared" si="3"/>
        <v>9.8678999999999989E-3</v>
      </c>
      <c r="H56" s="6">
        <v>69</v>
      </c>
      <c r="I56">
        <v>1.6E-2</v>
      </c>
      <c r="J56">
        <v>1.5599999999999999E-2</v>
      </c>
      <c r="K56">
        <v>1.5100000000000001E-2</v>
      </c>
      <c r="L56">
        <v>1.47E-2</v>
      </c>
      <c r="M56">
        <v>1.4200000000000001E-2</v>
      </c>
      <c r="N56">
        <v>1.37E-2</v>
      </c>
      <c r="O56">
        <v>1.3299999999999999E-2</v>
      </c>
      <c r="P56">
        <v>1.2800000000000001E-2</v>
      </c>
      <c r="Q56">
        <v>1.24E-2</v>
      </c>
      <c r="R56">
        <v>1.2E-2</v>
      </c>
      <c r="S56">
        <v>1.1599999999999999E-2</v>
      </c>
      <c r="T56">
        <v>1.1299999999999999E-2</v>
      </c>
      <c r="U56">
        <v>1.0999999999999999E-2</v>
      </c>
      <c r="V56">
        <v>1.0699999999999999E-2</v>
      </c>
      <c r="W56">
        <v>1.0500000000000001E-2</v>
      </c>
      <c r="X56">
        <v>1.03E-2</v>
      </c>
      <c r="Y56">
        <v>1.01E-2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4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>
        <f t="shared" si="3"/>
        <v>1.0714000000000001E-2</v>
      </c>
      <c r="H57" s="6">
        <v>70</v>
      </c>
      <c r="I57">
        <v>1.54E-2</v>
      </c>
      <c r="J57">
        <v>1.49E-2</v>
      </c>
      <c r="K57">
        <v>1.44E-2</v>
      </c>
      <c r="L57">
        <v>1.3899999999999999E-2</v>
      </c>
      <c r="M57">
        <v>1.34E-2</v>
      </c>
      <c r="N57">
        <v>1.2999999999999999E-2</v>
      </c>
      <c r="O57">
        <v>1.26E-2</v>
      </c>
      <c r="P57">
        <v>1.2200000000000001E-2</v>
      </c>
      <c r="Q57">
        <v>1.18E-2</v>
      </c>
      <c r="R57">
        <v>1.15E-2</v>
      </c>
      <c r="S57">
        <v>1.12E-2</v>
      </c>
      <c r="T57">
        <v>1.09E-2</v>
      </c>
      <c r="U57">
        <v>1.0699999999999999E-2</v>
      </c>
      <c r="V57">
        <v>1.0500000000000001E-2</v>
      </c>
      <c r="W57">
        <v>1.03E-2</v>
      </c>
      <c r="X57">
        <v>1.0200000000000001E-2</v>
      </c>
      <c r="Y57">
        <v>1.01E-2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4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">
      <c r="A58" s="4">
        <v>71</v>
      </c>
      <c r="B58" s="8">
        <v>1.069E-2</v>
      </c>
      <c r="D58">
        <f t="shared" si="2"/>
        <v>71</v>
      </c>
      <c r="E58" s="9">
        <v>1.1000000000000001</v>
      </c>
      <c r="F58">
        <f t="shared" si="3"/>
        <v>1.1759E-2</v>
      </c>
      <c r="H58" s="6">
        <v>71</v>
      </c>
      <c r="I58">
        <v>1.49E-2</v>
      </c>
      <c r="J58">
        <v>1.43E-2</v>
      </c>
      <c r="K58">
        <v>1.37E-2</v>
      </c>
      <c r="L58">
        <v>1.32E-2</v>
      </c>
      <c r="M58">
        <v>1.2800000000000001E-2</v>
      </c>
      <c r="N58">
        <v>1.23E-2</v>
      </c>
      <c r="O58">
        <v>1.1900000000000001E-2</v>
      </c>
      <c r="P58">
        <v>1.1599999999999999E-2</v>
      </c>
      <c r="Q58">
        <v>1.1299999999999999E-2</v>
      </c>
      <c r="R58">
        <v>1.0999999999999999E-2</v>
      </c>
      <c r="S58">
        <v>1.0800000000000001E-2</v>
      </c>
      <c r="T58">
        <v>1.06E-2</v>
      </c>
      <c r="U58">
        <v>1.04E-2</v>
      </c>
      <c r="V58">
        <v>1.03E-2</v>
      </c>
      <c r="W58">
        <v>1.0200000000000001E-2</v>
      </c>
      <c r="X58">
        <v>1.01E-2</v>
      </c>
      <c r="Y58">
        <v>0.01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4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>
        <f t="shared" si="3"/>
        <v>1.2958000000000003E-2</v>
      </c>
      <c r="H59" s="6">
        <v>72</v>
      </c>
      <c r="I59">
        <v>1.46E-2</v>
      </c>
      <c r="J59">
        <v>1.3899999999999999E-2</v>
      </c>
      <c r="K59">
        <v>1.3299999999999999E-2</v>
      </c>
      <c r="L59">
        <v>1.2800000000000001E-2</v>
      </c>
      <c r="M59">
        <v>1.23E-2</v>
      </c>
      <c r="N59">
        <v>1.1900000000000001E-2</v>
      </c>
      <c r="O59">
        <v>1.15E-2</v>
      </c>
      <c r="P59">
        <v>1.12E-2</v>
      </c>
      <c r="Q59">
        <v>1.09E-2</v>
      </c>
      <c r="R59">
        <v>1.0699999999999999E-2</v>
      </c>
      <c r="S59">
        <v>1.0500000000000001E-2</v>
      </c>
      <c r="T59">
        <v>1.04E-2</v>
      </c>
      <c r="U59">
        <v>1.0200000000000001E-2</v>
      </c>
      <c r="V59">
        <v>1.01E-2</v>
      </c>
      <c r="W59">
        <v>1.01E-2</v>
      </c>
      <c r="X59">
        <v>0.01</v>
      </c>
      <c r="Y59">
        <v>0.01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4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">
      <c r="A60" s="4">
        <v>73</v>
      </c>
      <c r="B60" s="8">
        <v>1.303E-2</v>
      </c>
      <c r="D60">
        <f t="shared" si="2"/>
        <v>73</v>
      </c>
      <c r="E60" s="9">
        <v>1.1000000000000001</v>
      </c>
      <c r="F60">
        <f t="shared" si="3"/>
        <v>1.4333E-2</v>
      </c>
      <c r="H60" s="6">
        <v>73</v>
      </c>
      <c r="I60">
        <v>1.4800000000000001E-2</v>
      </c>
      <c r="J60">
        <v>1.4200000000000001E-2</v>
      </c>
      <c r="K60">
        <v>1.3599999999999999E-2</v>
      </c>
      <c r="L60">
        <v>1.2999999999999999E-2</v>
      </c>
      <c r="M60">
        <v>1.26E-2</v>
      </c>
      <c r="N60">
        <v>1.21E-2</v>
      </c>
      <c r="O60">
        <v>1.17E-2</v>
      </c>
      <c r="P60">
        <v>1.14E-2</v>
      </c>
      <c r="Q60">
        <v>1.11E-2</v>
      </c>
      <c r="R60">
        <v>1.09E-2</v>
      </c>
      <c r="S60">
        <v>1.0699999999999999E-2</v>
      </c>
      <c r="T60">
        <v>1.0500000000000001E-2</v>
      </c>
      <c r="U60">
        <v>1.03E-2</v>
      </c>
      <c r="V60">
        <v>1.0200000000000001E-2</v>
      </c>
      <c r="W60">
        <v>1.01E-2</v>
      </c>
      <c r="X60">
        <v>1.01E-2</v>
      </c>
      <c r="Y60">
        <v>0.01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4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">
      <c r="A61" s="4">
        <v>74</v>
      </c>
      <c r="B61" s="8">
        <v>1.447E-2</v>
      </c>
      <c r="D61">
        <f t="shared" si="2"/>
        <v>74</v>
      </c>
      <c r="E61" s="9">
        <v>1.1000000000000001</v>
      </c>
      <c r="F61">
        <f t="shared" si="3"/>
        <v>1.5917000000000001E-2</v>
      </c>
      <c r="H61" s="6">
        <v>74</v>
      </c>
      <c r="I61">
        <v>1.4999999999999999E-2</v>
      </c>
      <c r="J61">
        <v>1.43E-2</v>
      </c>
      <c r="K61">
        <v>1.37E-2</v>
      </c>
      <c r="L61">
        <v>1.32E-2</v>
      </c>
      <c r="M61">
        <v>1.2699999999999999E-2</v>
      </c>
      <c r="N61">
        <v>1.2200000000000001E-2</v>
      </c>
      <c r="O61">
        <v>1.18E-2</v>
      </c>
      <c r="P61">
        <v>1.15E-2</v>
      </c>
      <c r="Q61">
        <v>1.12E-2</v>
      </c>
      <c r="R61">
        <v>1.09E-2</v>
      </c>
      <c r="S61">
        <v>1.0699999999999999E-2</v>
      </c>
      <c r="T61">
        <v>1.0500000000000001E-2</v>
      </c>
      <c r="U61">
        <v>1.04E-2</v>
      </c>
      <c r="V61">
        <v>1.0200000000000001E-2</v>
      </c>
      <c r="W61">
        <v>1.01E-2</v>
      </c>
      <c r="X61">
        <v>1.01E-2</v>
      </c>
      <c r="Y61">
        <v>0.01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4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>
        <f t="shared" si="3"/>
        <v>1.7765000000000003E-2</v>
      </c>
      <c r="H62" s="6">
        <v>75</v>
      </c>
      <c r="I62">
        <v>1.52E-2</v>
      </c>
      <c r="J62">
        <v>1.4500000000000001E-2</v>
      </c>
      <c r="K62">
        <v>1.38E-2</v>
      </c>
      <c r="L62">
        <v>1.3299999999999999E-2</v>
      </c>
      <c r="M62">
        <v>1.2800000000000001E-2</v>
      </c>
      <c r="N62">
        <v>1.23E-2</v>
      </c>
      <c r="O62">
        <v>1.1900000000000001E-2</v>
      </c>
      <c r="P62">
        <v>1.15E-2</v>
      </c>
      <c r="Q62">
        <v>1.12E-2</v>
      </c>
      <c r="R62">
        <v>1.0999999999999999E-2</v>
      </c>
      <c r="S62">
        <v>1.0699999999999999E-2</v>
      </c>
      <c r="T62">
        <v>1.0500000000000001E-2</v>
      </c>
      <c r="U62">
        <v>1.04E-2</v>
      </c>
      <c r="V62">
        <v>1.03E-2</v>
      </c>
      <c r="W62">
        <v>1.0200000000000001E-2</v>
      </c>
      <c r="X62">
        <v>1.01E-2</v>
      </c>
      <c r="Y62">
        <v>0.01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4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>
        <f t="shared" si="3"/>
        <v>1.9932000000000002E-2</v>
      </c>
      <c r="H63" s="6">
        <v>76</v>
      </c>
      <c r="I63">
        <v>1.54E-2</v>
      </c>
      <c r="J63">
        <v>1.47E-2</v>
      </c>
      <c r="K63">
        <v>1.41E-2</v>
      </c>
      <c r="L63">
        <v>1.35E-2</v>
      </c>
      <c r="M63">
        <v>1.2999999999999999E-2</v>
      </c>
      <c r="N63">
        <v>1.2500000000000001E-2</v>
      </c>
      <c r="O63">
        <v>1.21E-2</v>
      </c>
      <c r="P63">
        <v>1.17E-2</v>
      </c>
      <c r="Q63">
        <v>1.14E-2</v>
      </c>
      <c r="R63">
        <v>1.11E-2</v>
      </c>
      <c r="S63">
        <v>1.0800000000000001E-2</v>
      </c>
      <c r="T63">
        <v>1.06E-2</v>
      </c>
      <c r="U63">
        <v>1.04E-2</v>
      </c>
      <c r="V63">
        <v>1.03E-2</v>
      </c>
      <c r="W63">
        <v>1.0200000000000001E-2</v>
      </c>
      <c r="X63">
        <v>1.01E-2</v>
      </c>
      <c r="Y63">
        <v>0.01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4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">
      <c r="A64" s="4">
        <v>77</v>
      </c>
      <c r="B64" s="8">
        <v>2.044E-2</v>
      </c>
      <c r="D64">
        <f t="shared" si="2"/>
        <v>77</v>
      </c>
      <c r="E64" s="9">
        <v>1.1000000000000001</v>
      </c>
      <c r="F64">
        <f t="shared" si="3"/>
        <v>2.2484000000000001E-2</v>
      </c>
      <c r="H64" s="6">
        <v>77</v>
      </c>
      <c r="I64">
        <v>1.5599999999999999E-2</v>
      </c>
      <c r="J64">
        <v>1.49E-2</v>
      </c>
      <c r="K64">
        <v>1.43E-2</v>
      </c>
      <c r="L64">
        <v>1.37E-2</v>
      </c>
      <c r="M64">
        <v>1.32E-2</v>
      </c>
      <c r="N64">
        <v>1.2699999999999999E-2</v>
      </c>
      <c r="O64">
        <v>1.23E-2</v>
      </c>
      <c r="P64">
        <v>1.1900000000000001E-2</v>
      </c>
      <c r="Q64">
        <v>1.1599999999999999E-2</v>
      </c>
      <c r="R64">
        <v>1.12E-2</v>
      </c>
      <c r="S64">
        <v>1.0999999999999999E-2</v>
      </c>
      <c r="T64">
        <v>1.0699999999999999E-2</v>
      </c>
      <c r="U64">
        <v>1.0500000000000001E-2</v>
      </c>
      <c r="V64">
        <v>1.04E-2</v>
      </c>
      <c r="W64">
        <v>1.0200000000000001E-2</v>
      </c>
      <c r="X64">
        <v>1.01E-2</v>
      </c>
      <c r="Y64">
        <v>1.01E-2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4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">
      <c r="A65" s="4">
        <v>78</v>
      </c>
      <c r="B65" s="8">
        <v>2.315E-2</v>
      </c>
      <c r="D65">
        <f t="shared" si="2"/>
        <v>78</v>
      </c>
      <c r="E65" s="9">
        <v>1.1000000000000001</v>
      </c>
      <c r="F65">
        <f>B65*E65</f>
        <v>2.5465000000000002E-2</v>
      </c>
      <c r="H65" s="6">
        <v>78</v>
      </c>
      <c r="I65">
        <v>1.5699999999999999E-2</v>
      </c>
      <c r="J65">
        <v>1.4999999999999999E-2</v>
      </c>
      <c r="K65">
        <v>1.4500000000000001E-2</v>
      </c>
      <c r="L65">
        <v>1.3899999999999999E-2</v>
      </c>
      <c r="M65">
        <v>1.34E-2</v>
      </c>
      <c r="N65">
        <v>1.29E-2</v>
      </c>
      <c r="O65">
        <v>1.2500000000000001E-2</v>
      </c>
      <c r="P65">
        <v>1.21E-2</v>
      </c>
      <c r="Q65">
        <v>1.17E-2</v>
      </c>
      <c r="R65">
        <v>1.14E-2</v>
      </c>
      <c r="S65">
        <v>1.11E-2</v>
      </c>
      <c r="T65">
        <v>1.0800000000000001E-2</v>
      </c>
      <c r="U65">
        <v>1.06E-2</v>
      </c>
      <c r="V65">
        <v>1.04E-2</v>
      </c>
      <c r="W65">
        <v>1.03E-2</v>
      </c>
      <c r="X65">
        <v>1.0200000000000001E-2</v>
      </c>
      <c r="Y65">
        <v>1.01E-2</v>
      </c>
      <c r="Z65">
        <v>0.01</v>
      </c>
      <c r="AA65">
        <v>0.01</v>
      </c>
      <c r="AB65">
        <v>0.01</v>
      </c>
      <c r="AC65">
        <v>0.01</v>
      </c>
      <c r="AF65" s="6">
        <v>78</v>
      </c>
      <c r="AG65" s="5">
        <f t="shared" si="4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">
      <c r="A66" s="4">
        <v>79</v>
      </c>
      <c r="B66" s="8">
        <v>2.631E-2</v>
      </c>
      <c r="D66">
        <f t="shared" si="2"/>
        <v>79</v>
      </c>
      <c r="E66" s="9">
        <v>1.1000000000000001</v>
      </c>
      <c r="F66">
        <f t="shared" si="3"/>
        <v>2.8941000000000001E-2</v>
      </c>
      <c r="H66" s="6">
        <v>79</v>
      </c>
      <c r="I66">
        <v>1.5599999999999999E-2</v>
      </c>
      <c r="J66">
        <v>1.4999999999999999E-2</v>
      </c>
      <c r="K66">
        <v>1.4500000000000001E-2</v>
      </c>
      <c r="L66">
        <v>1.3899999999999999E-2</v>
      </c>
      <c r="M66">
        <v>1.35E-2</v>
      </c>
      <c r="N66">
        <v>1.2999999999999999E-2</v>
      </c>
      <c r="O66">
        <v>1.26E-2</v>
      </c>
      <c r="P66">
        <v>1.2200000000000001E-2</v>
      </c>
      <c r="Q66">
        <v>1.18E-2</v>
      </c>
      <c r="R66">
        <v>1.15E-2</v>
      </c>
      <c r="S66">
        <v>1.12E-2</v>
      </c>
      <c r="T66">
        <v>1.09E-2</v>
      </c>
      <c r="U66">
        <v>1.0699999999999999E-2</v>
      </c>
      <c r="V66">
        <v>1.0500000000000001E-2</v>
      </c>
      <c r="W66">
        <v>1.03E-2</v>
      </c>
      <c r="X66">
        <v>1.0200000000000001E-2</v>
      </c>
      <c r="Y66">
        <v>1.01E-2</v>
      </c>
      <c r="Z66">
        <v>0.01</v>
      </c>
      <c r="AA66">
        <v>0.01</v>
      </c>
      <c r="AB66">
        <v>0.01</v>
      </c>
      <c r="AC66">
        <v>0.01</v>
      </c>
      <c r="AF66" s="6">
        <v>79</v>
      </c>
      <c r="AG66" s="5">
        <f t="shared" si="4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">
      <c r="A67" s="4">
        <v>80</v>
      </c>
      <c r="B67" s="8">
        <v>0.03</v>
      </c>
      <c r="D67">
        <f t="shared" si="2"/>
        <v>80</v>
      </c>
      <c r="E67" s="9">
        <v>1.1000000000000001</v>
      </c>
      <c r="F67">
        <f t="shared" si="3"/>
        <v>3.3000000000000002E-2</v>
      </c>
      <c r="H67" s="6">
        <v>80</v>
      </c>
      <c r="I67">
        <v>1.52E-2</v>
      </c>
      <c r="J67">
        <v>1.46E-2</v>
      </c>
      <c r="K67">
        <v>1.41E-2</v>
      </c>
      <c r="L67">
        <v>1.3599999999999999E-2</v>
      </c>
      <c r="M67">
        <v>1.3100000000000001E-2</v>
      </c>
      <c r="N67">
        <v>1.2699999999999999E-2</v>
      </c>
      <c r="O67">
        <v>1.23E-2</v>
      </c>
      <c r="P67">
        <v>1.1900000000000001E-2</v>
      </c>
      <c r="Q67">
        <v>1.1599999999999999E-2</v>
      </c>
      <c r="R67">
        <v>1.1299999999999999E-2</v>
      </c>
      <c r="S67">
        <v>1.0999999999999999E-2</v>
      </c>
      <c r="T67">
        <v>1.0800000000000001E-2</v>
      </c>
      <c r="U67">
        <v>1.06E-2</v>
      </c>
      <c r="V67">
        <v>1.04E-2</v>
      </c>
      <c r="W67">
        <v>1.03E-2</v>
      </c>
      <c r="X67">
        <v>1.01E-2</v>
      </c>
      <c r="Y67">
        <v>1.01E-2</v>
      </c>
      <c r="Z67">
        <v>0.01</v>
      </c>
      <c r="AA67">
        <v>0.01</v>
      </c>
      <c r="AB67">
        <v>0.01</v>
      </c>
      <c r="AC67">
        <v>0.01</v>
      </c>
      <c r="AF67" s="6">
        <v>80</v>
      </c>
      <c r="AG67" s="5">
        <f t="shared" si="4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>
        <f t="shared" si="3"/>
        <v>3.7365200000000001E-2</v>
      </c>
      <c r="H68" s="6">
        <v>81</v>
      </c>
      <c r="I68">
        <v>1.4500000000000001E-2</v>
      </c>
      <c r="J68">
        <v>1.3899999999999999E-2</v>
      </c>
      <c r="K68">
        <v>1.34E-2</v>
      </c>
      <c r="L68">
        <v>1.29E-2</v>
      </c>
      <c r="M68">
        <v>1.24E-2</v>
      </c>
      <c r="N68">
        <v>1.2E-2</v>
      </c>
      <c r="O68">
        <v>1.17E-2</v>
      </c>
      <c r="P68">
        <v>1.14E-2</v>
      </c>
      <c r="Q68">
        <v>1.11E-2</v>
      </c>
      <c r="R68">
        <v>1.09E-2</v>
      </c>
      <c r="S68">
        <v>1.0699999999999999E-2</v>
      </c>
      <c r="T68">
        <v>1.0500000000000001E-2</v>
      </c>
      <c r="U68">
        <v>1.03E-2</v>
      </c>
      <c r="V68">
        <v>1.0200000000000001E-2</v>
      </c>
      <c r="W68">
        <v>1.01E-2</v>
      </c>
      <c r="X68">
        <v>1.01E-2</v>
      </c>
      <c r="Y68">
        <v>0.01</v>
      </c>
      <c r="Z68">
        <v>0.01</v>
      </c>
      <c r="AA68">
        <v>0.01</v>
      </c>
      <c r="AB68">
        <v>0.01</v>
      </c>
      <c r="AC68">
        <v>0.01</v>
      </c>
      <c r="AF68" s="6">
        <v>81</v>
      </c>
      <c r="AG68" s="5">
        <f t="shared" si="4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>
        <f t="shared" si="3"/>
        <v>4.2357600000000002E-2</v>
      </c>
      <c r="H69" s="6">
        <v>82</v>
      </c>
      <c r="I69">
        <v>1.38E-2</v>
      </c>
      <c r="J69">
        <v>1.32E-2</v>
      </c>
      <c r="K69">
        <v>1.26E-2</v>
      </c>
      <c r="L69">
        <v>1.2200000000000001E-2</v>
      </c>
      <c r="M69">
        <v>1.17E-2</v>
      </c>
      <c r="N69">
        <v>1.14E-2</v>
      </c>
      <c r="O69">
        <v>1.11E-2</v>
      </c>
      <c r="P69">
        <v>1.0800000000000001E-2</v>
      </c>
      <c r="Q69">
        <v>1.06E-2</v>
      </c>
      <c r="R69">
        <v>1.04E-2</v>
      </c>
      <c r="S69">
        <v>1.03E-2</v>
      </c>
      <c r="T69">
        <v>1.0200000000000001E-2</v>
      </c>
      <c r="U69">
        <v>1.01E-2</v>
      </c>
      <c r="V69">
        <v>1.01E-2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F69" s="6">
        <v>82</v>
      </c>
      <c r="AG69" s="5">
        <f t="shared" si="4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>
        <f t="shared" ref="F70:F102" si="18">B70*E70</f>
        <v>4.8043000000000002E-2</v>
      </c>
      <c r="H70" s="6">
        <v>83</v>
      </c>
      <c r="I70">
        <v>1.3100000000000001E-2</v>
      </c>
      <c r="J70">
        <v>1.2500000000000001E-2</v>
      </c>
      <c r="K70">
        <v>1.1900000000000001E-2</v>
      </c>
      <c r="L70">
        <v>1.15E-2</v>
      </c>
      <c r="M70">
        <v>1.11E-2</v>
      </c>
      <c r="N70">
        <v>1.0699999999999999E-2</v>
      </c>
      <c r="O70">
        <v>1.0500000000000001E-2</v>
      </c>
      <c r="P70">
        <v>1.03E-2</v>
      </c>
      <c r="Q70">
        <v>1.01E-2</v>
      </c>
      <c r="R70">
        <v>0.01</v>
      </c>
      <c r="S70">
        <v>9.9000000000000008E-3</v>
      </c>
      <c r="T70">
        <v>9.9000000000000008E-3</v>
      </c>
      <c r="U70">
        <v>9.9000000000000008E-3</v>
      </c>
      <c r="V70">
        <v>9.9000000000000008E-3</v>
      </c>
      <c r="W70">
        <v>9.9000000000000008E-3</v>
      </c>
      <c r="X70">
        <v>9.9000000000000008E-3</v>
      </c>
      <c r="Y70">
        <v>0.01</v>
      </c>
      <c r="Z70">
        <v>0.01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>
        <f t="shared" si="18"/>
        <v>5.4494599999999997E-2</v>
      </c>
      <c r="H71" s="6">
        <v>84</v>
      </c>
      <c r="I71">
        <v>1.2500000000000001E-2</v>
      </c>
      <c r="J71">
        <v>1.18E-2</v>
      </c>
      <c r="K71">
        <v>1.12E-2</v>
      </c>
      <c r="L71">
        <v>1.0699999999999999E-2</v>
      </c>
      <c r="M71">
        <v>1.04E-2</v>
      </c>
      <c r="N71">
        <v>1.01E-2</v>
      </c>
      <c r="O71">
        <v>9.9000000000000008E-3</v>
      </c>
      <c r="P71">
        <v>9.7000000000000003E-3</v>
      </c>
      <c r="Q71">
        <v>9.5999999999999992E-3</v>
      </c>
      <c r="R71">
        <v>9.5999999999999992E-3</v>
      </c>
      <c r="S71">
        <v>9.5999999999999992E-3</v>
      </c>
      <c r="T71">
        <v>9.5999999999999992E-3</v>
      </c>
      <c r="U71">
        <v>9.5999999999999992E-3</v>
      </c>
      <c r="V71">
        <v>9.7000000000000003E-3</v>
      </c>
      <c r="W71">
        <v>9.7999999999999997E-3</v>
      </c>
      <c r="X71">
        <v>9.9000000000000008E-3</v>
      </c>
      <c r="Y71">
        <v>9.9000000000000008E-3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>
        <f t="shared" si="18"/>
        <v>6.17715E-2</v>
      </c>
      <c r="H72" s="6">
        <v>85</v>
      </c>
      <c r="I72">
        <v>1.21E-2</v>
      </c>
      <c r="J72">
        <v>1.14E-2</v>
      </c>
      <c r="K72">
        <v>1.09E-2</v>
      </c>
      <c r="L72">
        <v>1.04E-2</v>
      </c>
      <c r="M72">
        <v>0.01</v>
      </c>
      <c r="N72">
        <v>9.7999999999999997E-3</v>
      </c>
      <c r="O72">
        <v>9.5999999999999992E-3</v>
      </c>
      <c r="P72">
        <v>9.4000000000000004E-3</v>
      </c>
      <c r="Q72">
        <v>9.4000000000000004E-3</v>
      </c>
      <c r="R72">
        <v>9.4000000000000004E-3</v>
      </c>
      <c r="S72">
        <v>9.4000000000000004E-3</v>
      </c>
      <c r="T72">
        <v>9.4999999999999998E-3</v>
      </c>
      <c r="U72">
        <v>9.4999999999999998E-3</v>
      </c>
      <c r="V72">
        <v>9.5999999999999992E-3</v>
      </c>
      <c r="W72">
        <v>9.7000000000000003E-3</v>
      </c>
      <c r="X72">
        <v>9.7999999999999997E-3</v>
      </c>
      <c r="Y72">
        <v>9.9000000000000008E-3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>
        <f t="shared" si="18"/>
        <v>6.9524000000000002E-2</v>
      </c>
      <c r="H73" s="6">
        <v>86</v>
      </c>
      <c r="I73">
        <v>1.23E-2</v>
      </c>
      <c r="J73">
        <v>1.18E-2</v>
      </c>
      <c r="K73">
        <v>1.1299999999999999E-2</v>
      </c>
      <c r="L73">
        <v>1.09E-2</v>
      </c>
      <c r="M73">
        <v>1.06E-2</v>
      </c>
      <c r="N73">
        <v>1.04E-2</v>
      </c>
      <c r="O73">
        <v>1.0200000000000001E-2</v>
      </c>
      <c r="P73">
        <v>0.01</v>
      </c>
      <c r="Q73">
        <v>9.9000000000000008E-3</v>
      </c>
      <c r="R73">
        <v>9.9000000000000008E-3</v>
      </c>
      <c r="S73">
        <v>9.7999999999999997E-3</v>
      </c>
      <c r="T73">
        <v>9.7999999999999997E-3</v>
      </c>
      <c r="U73">
        <v>9.7999999999999997E-3</v>
      </c>
      <c r="V73">
        <v>9.9000000000000008E-3</v>
      </c>
      <c r="W73">
        <v>9.9000000000000008E-3</v>
      </c>
      <c r="X73">
        <v>9.9000000000000008E-3</v>
      </c>
      <c r="Y73">
        <v>0.01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>
        <f t="shared" si="18"/>
        <v>7.8125500000000001E-2</v>
      </c>
      <c r="H74" s="6">
        <v>87</v>
      </c>
      <c r="I74">
        <v>1.21E-2</v>
      </c>
      <c r="J74">
        <v>1.1599999999999999E-2</v>
      </c>
      <c r="K74">
        <v>1.12E-2</v>
      </c>
      <c r="L74">
        <v>1.0800000000000001E-2</v>
      </c>
      <c r="M74">
        <v>1.0500000000000001E-2</v>
      </c>
      <c r="N74">
        <v>1.03E-2</v>
      </c>
      <c r="O74">
        <v>1.01E-2</v>
      </c>
      <c r="P74">
        <v>0.01</v>
      </c>
      <c r="Q74">
        <v>9.9000000000000008E-3</v>
      </c>
      <c r="R74">
        <v>9.9000000000000008E-3</v>
      </c>
      <c r="S74">
        <v>9.7999999999999997E-3</v>
      </c>
      <c r="T74">
        <v>9.7999999999999997E-3</v>
      </c>
      <c r="U74">
        <v>9.7999999999999997E-3</v>
      </c>
      <c r="V74">
        <v>9.9000000000000008E-3</v>
      </c>
      <c r="W74">
        <v>9.9000000000000008E-3</v>
      </c>
      <c r="X74">
        <v>9.9000000000000008E-3</v>
      </c>
      <c r="Y74">
        <v>0.01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>
        <f t="shared" si="18"/>
        <v>8.7628200000000003E-2</v>
      </c>
      <c r="H75" s="6">
        <v>88</v>
      </c>
      <c r="I75">
        <v>1.17E-2</v>
      </c>
      <c r="J75">
        <v>1.1299999999999999E-2</v>
      </c>
      <c r="K75">
        <v>1.09E-2</v>
      </c>
      <c r="L75">
        <v>1.0500000000000001E-2</v>
      </c>
      <c r="M75">
        <v>1.03E-2</v>
      </c>
      <c r="N75">
        <v>1.01E-2</v>
      </c>
      <c r="O75">
        <v>9.9000000000000008E-3</v>
      </c>
      <c r="P75">
        <v>9.7999999999999997E-3</v>
      </c>
      <c r="Q75">
        <v>9.7999999999999997E-3</v>
      </c>
      <c r="R75">
        <v>9.7000000000000003E-3</v>
      </c>
      <c r="S75">
        <v>9.7000000000000003E-3</v>
      </c>
      <c r="T75">
        <v>9.7000000000000003E-3</v>
      </c>
      <c r="U75">
        <v>9.7999999999999997E-3</v>
      </c>
      <c r="V75">
        <v>9.7999999999999997E-3</v>
      </c>
      <c r="W75">
        <v>9.9000000000000008E-3</v>
      </c>
      <c r="X75">
        <v>9.9000000000000008E-3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>
        <f t="shared" si="18"/>
        <v>9.8101299999999989E-2</v>
      </c>
      <c r="H76" s="6">
        <v>89</v>
      </c>
      <c r="I76">
        <v>1.1299999999999999E-2</v>
      </c>
      <c r="J76">
        <v>1.0800000000000001E-2</v>
      </c>
      <c r="K76">
        <v>1.0500000000000001E-2</v>
      </c>
      <c r="L76">
        <v>1.0200000000000001E-2</v>
      </c>
      <c r="M76">
        <v>0.01</v>
      </c>
      <c r="N76">
        <v>9.7999999999999997E-3</v>
      </c>
      <c r="O76">
        <v>9.7000000000000003E-3</v>
      </c>
      <c r="P76">
        <v>9.5999999999999992E-3</v>
      </c>
      <c r="Q76">
        <v>9.5999999999999992E-3</v>
      </c>
      <c r="R76">
        <v>9.5999999999999992E-3</v>
      </c>
      <c r="S76">
        <v>9.5999999999999992E-3</v>
      </c>
      <c r="T76">
        <v>9.5999999999999992E-3</v>
      </c>
      <c r="U76">
        <v>9.7000000000000003E-3</v>
      </c>
      <c r="V76">
        <v>9.7999999999999997E-3</v>
      </c>
      <c r="W76">
        <v>9.7999999999999997E-3</v>
      </c>
      <c r="X76">
        <v>9.9000000000000008E-3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">
      <c r="A77" s="4">
        <v>90</v>
      </c>
      <c r="B77" s="8">
        <v>0.1096</v>
      </c>
      <c r="D77">
        <f t="shared" si="17"/>
        <v>90</v>
      </c>
      <c r="E77" s="9">
        <v>1</v>
      </c>
      <c r="F77">
        <f t="shared" si="18"/>
        <v>0.1096</v>
      </c>
      <c r="H77" s="6">
        <v>90</v>
      </c>
      <c r="I77">
        <v>1.0800000000000001E-2</v>
      </c>
      <c r="J77">
        <v>1.0500000000000001E-2</v>
      </c>
      <c r="K77">
        <v>1.0200000000000001E-2</v>
      </c>
      <c r="L77">
        <v>9.9000000000000008E-3</v>
      </c>
      <c r="M77">
        <v>9.7000000000000003E-3</v>
      </c>
      <c r="N77">
        <v>9.5999999999999992E-3</v>
      </c>
      <c r="O77">
        <v>9.4999999999999998E-3</v>
      </c>
      <c r="P77">
        <v>9.4999999999999998E-3</v>
      </c>
      <c r="Q77">
        <v>9.4999999999999998E-3</v>
      </c>
      <c r="R77">
        <v>9.4999999999999998E-3</v>
      </c>
      <c r="S77">
        <v>9.4999999999999998E-3</v>
      </c>
      <c r="T77">
        <v>9.5999999999999992E-3</v>
      </c>
      <c r="U77">
        <v>9.7000000000000003E-3</v>
      </c>
      <c r="V77">
        <v>9.7000000000000003E-3</v>
      </c>
      <c r="W77">
        <v>9.7999999999999997E-3</v>
      </c>
      <c r="X77">
        <v>9.9000000000000008E-3</v>
      </c>
      <c r="Y77">
        <v>9.9000000000000008E-3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">
      <c r="A78" s="4">
        <v>91</v>
      </c>
      <c r="B78" s="8">
        <v>0.12343</v>
      </c>
      <c r="D78">
        <f t="shared" si="17"/>
        <v>91</v>
      </c>
      <c r="E78" s="9">
        <v>1</v>
      </c>
      <c r="F78">
        <f t="shared" si="18"/>
        <v>0.12343</v>
      </c>
      <c r="H78" s="6">
        <v>91</v>
      </c>
      <c r="I78">
        <v>1.0200000000000001E-2</v>
      </c>
      <c r="J78">
        <v>9.7999999999999997E-3</v>
      </c>
      <c r="K78">
        <v>9.4999999999999998E-3</v>
      </c>
      <c r="L78">
        <v>9.2999999999999992E-3</v>
      </c>
      <c r="M78">
        <v>9.1000000000000004E-3</v>
      </c>
      <c r="N78">
        <v>8.9999999999999993E-3</v>
      </c>
      <c r="O78">
        <v>8.8999999999999999E-3</v>
      </c>
      <c r="P78">
        <v>8.8000000000000005E-3</v>
      </c>
      <c r="Q78">
        <v>8.8000000000000005E-3</v>
      </c>
      <c r="R78">
        <v>8.8000000000000005E-3</v>
      </c>
      <c r="S78">
        <v>8.8000000000000005E-3</v>
      </c>
      <c r="T78">
        <v>8.8999999999999999E-3</v>
      </c>
      <c r="U78">
        <v>8.8999999999999999E-3</v>
      </c>
      <c r="V78">
        <v>8.9999999999999993E-3</v>
      </c>
      <c r="W78">
        <v>9.1000000000000004E-3</v>
      </c>
      <c r="X78">
        <v>9.1000000000000004E-3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">
      <c r="A79" s="4">
        <v>92</v>
      </c>
      <c r="B79" s="8">
        <v>0.13875999999999999</v>
      </c>
      <c r="D79">
        <f t="shared" si="17"/>
        <v>92</v>
      </c>
      <c r="E79" s="9">
        <v>1</v>
      </c>
      <c r="F79">
        <f t="shared" si="18"/>
        <v>0.13875999999999999</v>
      </c>
      <c r="H79" s="6">
        <v>92</v>
      </c>
      <c r="I79">
        <v>9.7999999999999997E-3</v>
      </c>
      <c r="J79">
        <v>9.4999999999999998E-3</v>
      </c>
      <c r="K79">
        <v>9.2999999999999992E-3</v>
      </c>
      <c r="L79">
        <v>9.1000000000000004E-3</v>
      </c>
      <c r="M79">
        <v>8.8999999999999999E-3</v>
      </c>
      <c r="N79">
        <v>8.8000000000000005E-3</v>
      </c>
      <c r="O79">
        <v>8.6999999999999994E-3</v>
      </c>
      <c r="P79">
        <v>8.6E-3</v>
      </c>
      <c r="Q79">
        <v>8.5000000000000006E-3</v>
      </c>
      <c r="R79">
        <v>8.5000000000000006E-3</v>
      </c>
      <c r="S79">
        <v>8.3999999999999995E-3</v>
      </c>
      <c r="T79">
        <v>8.3999999999999995E-3</v>
      </c>
      <c r="U79">
        <v>8.3999999999999995E-3</v>
      </c>
      <c r="V79">
        <v>8.3999999999999995E-3</v>
      </c>
      <c r="W79">
        <v>8.3999999999999995E-3</v>
      </c>
      <c r="X79">
        <v>8.3999999999999995E-3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">
      <c r="A80" s="4">
        <v>93</v>
      </c>
      <c r="B80" s="8">
        <v>0.15572</v>
      </c>
      <c r="D80">
        <f t="shared" si="17"/>
        <v>93</v>
      </c>
      <c r="E80" s="9">
        <v>1</v>
      </c>
      <c r="F80">
        <f t="shared" si="18"/>
        <v>0.15572</v>
      </c>
      <c r="H80" s="6">
        <v>93</v>
      </c>
      <c r="I80">
        <v>8.6E-3</v>
      </c>
      <c r="J80">
        <v>8.2000000000000007E-3</v>
      </c>
      <c r="K80">
        <v>7.9000000000000008E-3</v>
      </c>
      <c r="L80">
        <v>7.7000000000000002E-3</v>
      </c>
      <c r="M80">
        <v>7.4999999999999997E-3</v>
      </c>
      <c r="N80">
        <v>7.4000000000000003E-3</v>
      </c>
      <c r="O80">
        <v>7.3000000000000001E-3</v>
      </c>
      <c r="P80">
        <v>7.3000000000000001E-3</v>
      </c>
      <c r="Q80">
        <v>7.1999999999999998E-3</v>
      </c>
      <c r="R80">
        <v>7.1999999999999998E-3</v>
      </c>
      <c r="S80">
        <v>7.3000000000000001E-3</v>
      </c>
      <c r="T80">
        <v>7.3000000000000001E-3</v>
      </c>
      <c r="U80">
        <v>7.4000000000000003E-3</v>
      </c>
      <c r="V80">
        <v>7.4000000000000003E-3</v>
      </c>
      <c r="W80">
        <v>7.4999999999999997E-3</v>
      </c>
      <c r="X80">
        <v>7.4999999999999997E-3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">
      <c r="A81" s="4">
        <v>94</v>
      </c>
      <c r="B81" s="8">
        <v>0.17449999999999999</v>
      </c>
      <c r="D81">
        <f t="shared" si="17"/>
        <v>94</v>
      </c>
      <c r="E81" s="9">
        <v>1</v>
      </c>
      <c r="F81">
        <f t="shared" si="18"/>
        <v>0.17449999999999999</v>
      </c>
      <c r="H81" s="6">
        <v>94</v>
      </c>
      <c r="I81">
        <v>7.9000000000000008E-3</v>
      </c>
      <c r="J81">
        <v>7.6E-3</v>
      </c>
      <c r="K81">
        <v>7.3000000000000001E-3</v>
      </c>
      <c r="L81">
        <v>7.1000000000000004E-3</v>
      </c>
      <c r="M81">
        <v>6.8999999999999999E-3</v>
      </c>
      <c r="N81">
        <v>6.7999999999999996E-3</v>
      </c>
      <c r="O81">
        <v>6.7000000000000002E-3</v>
      </c>
      <c r="P81">
        <v>6.6E-3</v>
      </c>
      <c r="Q81">
        <v>6.6E-3</v>
      </c>
      <c r="R81">
        <v>6.6E-3</v>
      </c>
      <c r="S81">
        <v>6.6E-3</v>
      </c>
      <c r="T81">
        <v>6.6E-3</v>
      </c>
      <c r="U81">
        <v>6.6E-3</v>
      </c>
      <c r="V81">
        <v>6.7000000000000002E-3</v>
      </c>
      <c r="W81">
        <v>6.7000000000000002E-3</v>
      </c>
      <c r="X81">
        <v>6.7000000000000002E-3</v>
      </c>
      <c r="Y81">
        <v>6.7999999999999996E-3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">
      <c r="A82" s="4">
        <v>95</v>
      </c>
      <c r="B82" s="8">
        <v>0.19527</v>
      </c>
      <c r="D82">
        <f t="shared" si="17"/>
        <v>95</v>
      </c>
      <c r="E82" s="9">
        <v>1</v>
      </c>
      <c r="F82">
        <f t="shared" si="18"/>
        <v>0.19527</v>
      </c>
      <c r="H82" s="6">
        <v>95</v>
      </c>
      <c r="I82">
        <v>7.3000000000000001E-3</v>
      </c>
      <c r="J82">
        <v>7.1000000000000004E-3</v>
      </c>
      <c r="K82">
        <v>6.7999999999999996E-3</v>
      </c>
      <c r="L82">
        <v>6.6E-3</v>
      </c>
      <c r="M82">
        <v>6.4999999999999997E-3</v>
      </c>
      <c r="N82">
        <v>6.3E-3</v>
      </c>
      <c r="O82">
        <v>6.1999999999999998E-3</v>
      </c>
      <c r="P82">
        <v>6.1000000000000004E-3</v>
      </c>
      <c r="Q82">
        <v>6.1000000000000004E-3</v>
      </c>
      <c r="R82">
        <v>6.0000000000000001E-3</v>
      </c>
      <c r="S82">
        <v>6.0000000000000001E-3</v>
      </c>
      <c r="T82">
        <v>6.0000000000000001E-3</v>
      </c>
      <c r="U82">
        <v>6.0000000000000001E-3</v>
      </c>
      <c r="V82">
        <v>6.0000000000000001E-3</v>
      </c>
      <c r="W82">
        <v>6.0000000000000001E-3</v>
      </c>
      <c r="X82">
        <v>6.0000000000000001E-3</v>
      </c>
      <c r="Y82">
        <v>6.0000000000000001E-3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">
      <c r="A83" s="4">
        <v>96</v>
      </c>
      <c r="B83" s="8">
        <v>0.21826000000000001</v>
      </c>
      <c r="D83">
        <f t="shared" si="17"/>
        <v>96</v>
      </c>
      <c r="E83" s="9">
        <v>1</v>
      </c>
      <c r="F83">
        <f t="shared" si="18"/>
        <v>0.21826000000000001</v>
      </c>
      <c r="H83" s="6">
        <v>96</v>
      </c>
      <c r="I83">
        <v>6.6E-3</v>
      </c>
      <c r="J83">
        <v>6.4000000000000003E-3</v>
      </c>
      <c r="K83">
        <v>6.1000000000000004E-3</v>
      </c>
      <c r="L83">
        <v>5.8999999999999999E-3</v>
      </c>
      <c r="M83">
        <v>5.7999999999999996E-3</v>
      </c>
      <c r="N83">
        <v>5.5999999999999999E-3</v>
      </c>
      <c r="O83">
        <v>5.4999999999999997E-3</v>
      </c>
      <c r="P83">
        <v>5.4000000000000003E-3</v>
      </c>
      <c r="Q83">
        <v>5.4000000000000003E-3</v>
      </c>
      <c r="R83">
        <v>5.3E-3</v>
      </c>
      <c r="S83">
        <v>5.3E-3</v>
      </c>
      <c r="T83">
        <v>5.1999999999999998E-3</v>
      </c>
      <c r="U83">
        <v>5.1999999999999998E-3</v>
      </c>
      <c r="V83">
        <v>5.1999999999999998E-3</v>
      </c>
      <c r="W83">
        <v>5.1999999999999998E-3</v>
      </c>
      <c r="X83">
        <v>5.1999999999999998E-3</v>
      </c>
      <c r="Y83">
        <v>5.1999999999999998E-3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">
      <c r="A84" s="4">
        <v>97</v>
      </c>
      <c r="B84" s="8">
        <v>0.24371000000000001</v>
      </c>
      <c r="D84">
        <f t="shared" si="17"/>
        <v>97</v>
      </c>
      <c r="E84" s="9">
        <v>1</v>
      </c>
      <c r="F84">
        <f t="shared" si="18"/>
        <v>0.24371000000000001</v>
      </c>
      <c r="H84" s="6">
        <v>97</v>
      </c>
      <c r="I84">
        <v>5.8999999999999999E-3</v>
      </c>
      <c r="J84">
        <v>5.5999999999999999E-3</v>
      </c>
      <c r="K84">
        <v>5.4000000000000003E-3</v>
      </c>
      <c r="L84">
        <v>5.3E-3</v>
      </c>
      <c r="M84">
        <v>5.1000000000000004E-3</v>
      </c>
      <c r="N84">
        <v>5.0000000000000001E-3</v>
      </c>
      <c r="O84">
        <v>4.7999999999999996E-3</v>
      </c>
      <c r="P84">
        <v>4.7000000000000002E-3</v>
      </c>
      <c r="Q84">
        <v>4.7000000000000002E-3</v>
      </c>
      <c r="R84">
        <v>4.5999999999999999E-3</v>
      </c>
      <c r="S84">
        <v>4.4999999999999997E-3</v>
      </c>
      <c r="T84">
        <v>4.4999999999999997E-3</v>
      </c>
      <c r="U84">
        <v>4.4999999999999997E-3</v>
      </c>
      <c r="V84">
        <v>4.4000000000000003E-3</v>
      </c>
      <c r="W84">
        <v>4.4000000000000003E-3</v>
      </c>
      <c r="X84">
        <v>4.4000000000000003E-3</v>
      </c>
      <c r="Y84">
        <v>4.4000000000000003E-3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">
      <c r="A85" s="4">
        <v>98</v>
      </c>
      <c r="B85" s="8">
        <v>0.26967000000000002</v>
      </c>
      <c r="D85">
        <f t="shared" si="17"/>
        <v>98</v>
      </c>
      <c r="E85" s="9">
        <v>1</v>
      </c>
      <c r="F85">
        <f t="shared" si="18"/>
        <v>0.26967000000000002</v>
      </c>
      <c r="H85" s="6">
        <v>98</v>
      </c>
      <c r="I85">
        <v>5.1000000000000004E-3</v>
      </c>
      <c r="J85">
        <v>4.8999999999999998E-3</v>
      </c>
      <c r="K85">
        <v>4.7000000000000002E-3</v>
      </c>
      <c r="L85">
        <v>4.5999999999999999E-3</v>
      </c>
      <c r="M85">
        <v>4.4000000000000003E-3</v>
      </c>
      <c r="N85">
        <v>4.3E-3</v>
      </c>
      <c r="O85">
        <v>4.1000000000000003E-3</v>
      </c>
      <c r="P85">
        <v>4.0000000000000001E-3</v>
      </c>
      <c r="Q85">
        <v>4.0000000000000001E-3</v>
      </c>
      <c r="R85">
        <v>3.8999999999999998E-3</v>
      </c>
      <c r="S85">
        <v>3.8E-3</v>
      </c>
      <c r="T85">
        <v>3.8E-3</v>
      </c>
      <c r="U85">
        <v>3.7000000000000002E-3</v>
      </c>
      <c r="V85">
        <v>3.7000000000000002E-3</v>
      </c>
      <c r="W85">
        <v>3.5999999999999999E-3</v>
      </c>
      <c r="X85">
        <v>3.5999999999999999E-3</v>
      </c>
      <c r="Y85">
        <v>3.5999999999999999E-3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">
      <c r="A86" s="4">
        <v>99</v>
      </c>
      <c r="B86" s="8">
        <v>0.29468</v>
      </c>
      <c r="D86">
        <f t="shared" si="17"/>
        <v>99</v>
      </c>
      <c r="E86" s="9">
        <v>1</v>
      </c>
      <c r="F86">
        <f t="shared" si="18"/>
        <v>0.29468</v>
      </c>
      <c r="H86" s="6">
        <v>99</v>
      </c>
      <c r="I86">
        <v>4.4000000000000003E-3</v>
      </c>
      <c r="J86">
        <v>4.1999999999999997E-3</v>
      </c>
      <c r="K86">
        <v>4.0000000000000001E-3</v>
      </c>
      <c r="L86">
        <v>3.8999999999999998E-3</v>
      </c>
      <c r="M86">
        <v>3.7000000000000002E-3</v>
      </c>
      <c r="N86">
        <v>3.5999999999999999E-3</v>
      </c>
      <c r="O86">
        <v>3.5000000000000001E-3</v>
      </c>
      <c r="P86">
        <v>3.3E-3</v>
      </c>
      <c r="Q86">
        <v>3.2000000000000002E-3</v>
      </c>
      <c r="R86">
        <v>3.2000000000000002E-3</v>
      </c>
      <c r="S86">
        <v>3.0999999999999999E-3</v>
      </c>
      <c r="T86">
        <v>3.0000000000000001E-3</v>
      </c>
      <c r="U86">
        <v>3.0000000000000001E-3</v>
      </c>
      <c r="V86">
        <v>2.8999999999999998E-3</v>
      </c>
      <c r="W86">
        <v>2.8999999999999998E-3</v>
      </c>
      <c r="X86">
        <v>2.8E-3</v>
      </c>
      <c r="Y86">
        <v>2.8E-3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">
      <c r="A87" s="4">
        <v>100</v>
      </c>
      <c r="B87" s="8">
        <v>0.31779000000000002</v>
      </c>
      <c r="D87">
        <f t="shared" si="17"/>
        <v>100</v>
      </c>
      <c r="E87" s="9">
        <v>1</v>
      </c>
      <c r="F87">
        <f t="shared" si="18"/>
        <v>0.31779000000000002</v>
      </c>
      <c r="H87" s="6">
        <v>100</v>
      </c>
      <c r="I87">
        <v>3.5999999999999999E-3</v>
      </c>
      <c r="J87">
        <v>3.5000000000000001E-3</v>
      </c>
      <c r="K87">
        <v>3.3E-3</v>
      </c>
      <c r="L87">
        <v>3.2000000000000002E-3</v>
      </c>
      <c r="M87">
        <v>3.0000000000000001E-3</v>
      </c>
      <c r="N87">
        <v>2.8999999999999998E-3</v>
      </c>
      <c r="O87">
        <v>2.8E-3</v>
      </c>
      <c r="P87">
        <v>2.5999999999999999E-3</v>
      </c>
      <c r="Q87">
        <v>2.5000000000000001E-3</v>
      </c>
      <c r="R87">
        <v>2.3999999999999998E-3</v>
      </c>
      <c r="S87">
        <v>2.3E-3</v>
      </c>
      <c r="T87">
        <v>2.3E-3</v>
      </c>
      <c r="U87">
        <v>2.2000000000000001E-3</v>
      </c>
      <c r="V87">
        <v>2.0999999999999999E-3</v>
      </c>
      <c r="W87">
        <v>2.0999999999999999E-3</v>
      </c>
      <c r="X87">
        <v>2.0999999999999999E-3</v>
      </c>
      <c r="Y87">
        <v>2E-3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">
      <c r="A88" s="4">
        <v>101</v>
      </c>
      <c r="B88" s="8">
        <v>0.34076000000000001</v>
      </c>
      <c r="D88">
        <f t="shared" si="17"/>
        <v>101</v>
      </c>
      <c r="E88" s="9">
        <v>1</v>
      </c>
      <c r="F88">
        <f t="shared" si="18"/>
        <v>0.34076000000000001</v>
      </c>
      <c r="H88" s="6">
        <v>101</v>
      </c>
      <c r="I88">
        <v>2.8999999999999998E-3</v>
      </c>
      <c r="J88">
        <v>2.8E-3</v>
      </c>
      <c r="K88">
        <v>2.7000000000000001E-3</v>
      </c>
      <c r="L88">
        <v>2.5000000000000001E-3</v>
      </c>
      <c r="M88">
        <v>2.3999999999999998E-3</v>
      </c>
      <c r="N88">
        <v>2.3E-3</v>
      </c>
      <c r="O88">
        <v>2.2000000000000001E-3</v>
      </c>
      <c r="P88">
        <v>2.0999999999999999E-3</v>
      </c>
      <c r="Q88">
        <v>2E-3</v>
      </c>
      <c r="R88">
        <v>2E-3</v>
      </c>
      <c r="S88">
        <v>1.9E-3</v>
      </c>
      <c r="T88">
        <v>1.8E-3</v>
      </c>
      <c r="U88">
        <v>1.8E-3</v>
      </c>
      <c r="V88">
        <v>1.6999999999999999E-3</v>
      </c>
      <c r="W88">
        <v>1.6999999999999999E-3</v>
      </c>
      <c r="X88">
        <v>1.6000000000000001E-3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">
      <c r="A89" s="4">
        <v>102</v>
      </c>
      <c r="B89" s="8">
        <v>0.36160999999999999</v>
      </c>
      <c r="D89">
        <f t="shared" si="17"/>
        <v>102</v>
      </c>
      <c r="E89" s="9">
        <v>1</v>
      </c>
      <c r="F89">
        <f t="shared" si="18"/>
        <v>0.36160999999999999</v>
      </c>
      <c r="H89" s="6">
        <v>102</v>
      </c>
      <c r="I89">
        <v>2.2000000000000001E-3</v>
      </c>
      <c r="J89">
        <v>2.0999999999999999E-3</v>
      </c>
      <c r="K89">
        <v>2E-3</v>
      </c>
      <c r="L89">
        <v>1.9E-3</v>
      </c>
      <c r="M89">
        <v>1.8E-3</v>
      </c>
      <c r="N89">
        <v>1.6999999999999999E-3</v>
      </c>
      <c r="O89">
        <v>1.6999999999999999E-3</v>
      </c>
      <c r="P89">
        <v>1.6000000000000001E-3</v>
      </c>
      <c r="Q89">
        <v>1.5E-3</v>
      </c>
      <c r="R89">
        <v>1.5E-3</v>
      </c>
      <c r="S89">
        <v>1.4E-3</v>
      </c>
      <c r="T89">
        <v>1.4E-3</v>
      </c>
      <c r="U89">
        <v>1.2999999999999999E-3</v>
      </c>
      <c r="V89">
        <v>1.2999999999999999E-3</v>
      </c>
      <c r="W89">
        <v>1.2999999999999999E-3</v>
      </c>
      <c r="X89">
        <v>1.1999999999999999E-3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">
      <c r="A90" s="4">
        <v>103</v>
      </c>
      <c r="B90" s="8">
        <v>0.38072</v>
      </c>
      <c r="D90">
        <f t="shared" si="17"/>
        <v>103</v>
      </c>
      <c r="E90" s="9">
        <v>1</v>
      </c>
      <c r="F90">
        <f t="shared" si="18"/>
        <v>0.38072</v>
      </c>
      <c r="H90" s="6">
        <v>103</v>
      </c>
      <c r="I90">
        <v>1.5E-3</v>
      </c>
      <c r="J90">
        <v>1.4E-3</v>
      </c>
      <c r="K90">
        <v>1.2999999999999999E-3</v>
      </c>
      <c r="L90">
        <v>1.2999999999999999E-3</v>
      </c>
      <c r="M90">
        <v>1.1999999999999999E-3</v>
      </c>
      <c r="N90">
        <v>1.1999999999999999E-3</v>
      </c>
      <c r="O90">
        <v>1.1000000000000001E-3</v>
      </c>
      <c r="P90">
        <v>1.1000000000000001E-3</v>
      </c>
      <c r="Q90">
        <v>1E-3</v>
      </c>
      <c r="R90">
        <v>1E-3</v>
      </c>
      <c r="S90">
        <v>8.9999999999999998E-4</v>
      </c>
      <c r="T90">
        <v>8.9999999999999998E-4</v>
      </c>
      <c r="U90">
        <v>8.9999999999999998E-4</v>
      </c>
      <c r="V90">
        <v>8.9999999999999998E-4</v>
      </c>
      <c r="W90">
        <v>8.0000000000000004E-4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">
      <c r="A91" s="4">
        <v>104</v>
      </c>
      <c r="B91" s="8">
        <v>0.39894000000000002</v>
      </c>
      <c r="D91">
        <f t="shared" si="17"/>
        <v>104</v>
      </c>
      <c r="E91" s="9">
        <v>1</v>
      </c>
      <c r="F91">
        <f t="shared" si="18"/>
        <v>0.39894000000000002</v>
      </c>
      <c r="H91" s="6">
        <v>104</v>
      </c>
      <c r="I91">
        <v>6.9999999999999999E-4</v>
      </c>
      <c r="J91">
        <v>6.9999999999999999E-4</v>
      </c>
      <c r="K91">
        <v>6.9999999999999999E-4</v>
      </c>
      <c r="L91">
        <v>5.9999999999999995E-4</v>
      </c>
      <c r="M91">
        <v>5.9999999999999995E-4</v>
      </c>
      <c r="N91">
        <v>5.9999999999999995E-4</v>
      </c>
      <c r="O91">
        <v>5.9999999999999995E-4</v>
      </c>
      <c r="P91">
        <v>5.0000000000000001E-4</v>
      </c>
      <c r="Q91">
        <v>5.0000000000000001E-4</v>
      </c>
      <c r="R91">
        <v>5.0000000000000001E-4</v>
      </c>
      <c r="S91">
        <v>5.0000000000000001E-4</v>
      </c>
      <c r="T91">
        <v>5.0000000000000001E-4</v>
      </c>
      <c r="U91">
        <v>4.0000000000000002E-4</v>
      </c>
      <c r="V91">
        <v>4.0000000000000002E-4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">
      <c r="A92" s="4">
        <v>105</v>
      </c>
      <c r="B92" s="8">
        <v>0.41915999999999998</v>
      </c>
      <c r="D92">
        <f t="shared" si="17"/>
        <v>105</v>
      </c>
      <c r="E92" s="9">
        <v>1</v>
      </c>
      <c r="F92">
        <f t="shared" si="18"/>
        <v>0.41915999999999998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">
      <c r="A93" s="4">
        <v>106</v>
      </c>
      <c r="B93" s="8">
        <v>0.43936999999999998</v>
      </c>
      <c r="D93">
        <f t="shared" si="17"/>
        <v>106</v>
      </c>
      <c r="E93" s="9">
        <v>1</v>
      </c>
      <c r="F93">
        <f t="shared" si="18"/>
        <v>0.43936999999999998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">
      <c r="A94" s="4">
        <v>107</v>
      </c>
      <c r="B94" s="8">
        <v>0.45956000000000002</v>
      </c>
      <c r="D94">
        <f t="shared" si="17"/>
        <v>107</v>
      </c>
      <c r="E94" s="9">
        <v>1</v>
      </c>
      <c r="F94">
        <f t="shared" si="18"/>
        <v>0.45956000000000002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">
      <c r="A95" s="4">
        <v>108</v>
      </c>
      <c r="B95" s="8">
        <v>0.47972999999999999</v>
      </c>
      <c r="D95">
        <f t="shared" si="17"/>
        <v>108</v>
      </c>
      <c r="E95" s="9">
        <v>1</v>
      </c>
      <c r="F95">
        <f t="shared" si="18"/>
        <v>0.47972999999999999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">
      <c r="A96" s="4">
        <v>109</v>
      </c>
      <c r="B96" s="8">
        <v>0.50988</v>
      </c>
      <c r="D96">
        <f t="shared" si="17"/>
        <v>109</v>
      </c>
      <c r="E96" s="9">
        <v>1</v>
      </c>
      <c r="F96">
        <f t="shared" si="18"/>
        <v>0.50988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">
      <c r="A97" s="4">
        <v>110</v>
      </c>
      <c r="B97" s="8">
        <v>0.53</v>
      </c>
      <c r="D97">
        <f t="shared" si="17"/>
        <v>110</v>
      </c>
      <c r="E97" s="9">
        <v>1</v>
      </c>
      <c r="F97">
        <f t="shared" si="18"/>
        <v>0.53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">
      <c r="A98" s="4">
        <v>111</v>
      </c>
      <c r="B98" s="8">
        <v>0.55000000000000004</v>
      </c>
      <c r="D98">
        <f t="shared" si="17"/>
        <v>111</v>
      </c>
      <c r="E98" s="9">
        <v>1</v>
      </c>
      <c r="F98">
        <f t="shared" si="18"/>
        <v>0.55000000000000004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">
      <c r="A99" s="4">
        <v>112</v>
      </c>
      <c r="B99" s="8">
        <v>0.56999999999999995</v>
      </c>
      <c r="D99">
        <f t="shared" si="17"/>
        <v>112</v>
      </c>
      <c r="E99" s="9">
        <v>1</v>
      </c>
      <c r="F99">
        <f t="shared" si="18"/>
        <v>0.56999999999999995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">
      <c r="A100" s="4">
        <v>113</v>
      </c>
      <c r="B100" s="8">
        <v>0.59</v>
      </c>
      <c r="D100">
        <f t="shared" si="17"/>
        <v>113</v>
      </c>
      <c r="E100" s="9">
        <v>1</v>
      </c>
      <c r="F100">
        <f t="shared" si="18"/>
        <v>0.59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">
      <c r="A101" s="4">
        <v>114</v>
      </c>
      <c r="B101" s="8">
        <v>0.61</v>
      </c>
      <c r="D101">
        <f t="shared" si="17"/>
        <v>114</v>
      </c>
      <c r="E101" s="9">
        <v>1</v>
      </c>
      <c r="F101">
        <f t="shared" si="18"/>
        <v>0.61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">
      <c r="A102" s="4">
        <v>115</v>
      </c>
      <c r="B102" s="8">
        <v>1</v>
      </c>
      <c r="D102">
        <f t="shared" si="17"/>
        <v>115</v>
      </c>
      <c r="E102" s="9">
        <v>1</v>
      </c>
      <c r="F102">
        <f t="shared" si="18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">
      <c r="E103" s="9"/>
    </row>
    <row r="104" spans="1:61" x14ac:dyDescent="0.2">
      <c r="E104" s="9"/>
    </row>
    <row r="105" spans="1:61" x14ac:dyDescent="0.2">
      <c r="E105" s="9"/>
    </row>
    <row r="106" spans="1:61" x14ac:dyDescent="0.2">
      <c r="E106" s="9"/>
    </row>
    <row r="107" spans="1:61" x14ac:dyDescent="0.2">
      <c r="E107" s="9"/>
    </row>
    <row r="108" spans="1:61" x14ac:dyDescent="0.2">
      <c r="E108" s="9"/>
    </row>
    <row r="109" spans="1:61" x14ac:dyDescent="0.2">
      <c r="E109" s="9"/>
    </row>
    <row r="110" spans="1:61" x14ac:dyDescent="0.2">
      <c r="E110" s="9"/>
    </row>
    <row r="111" spans="1:61" x14ac:dyDescent="0.2">
      <c r="E111" s="9"/>
    </row>
    <row r="112" spans="1:61" x14ac:dyDescent="0.2">
      <c r="E112" s="9"/>
    </row>
    <row r="113" spans="5:5" x14ac:dyDescent="0.2">
      <c r="E113" s="9"/>
    </row>
    <row r="114" spans="5:5" x14ac:dyDescent="0.2">
      <c r="E114" s="9"/>
    </row>
    <row r="115" spans="5:5" x14ac:dyDescent="0.2">
      <c r="E115" s="9"/>
    </row>
    <row r="116" spans="5:5" x14ac:dyDescent="0.2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H69"/>
  <sheetViews>
    <sheetView workbookViewId="0">
      <selection activeCell="C3" sqref="C3"/>
    </sheetView>
  </sheetViews>
  <sheetFormatPr baseColWidth="10" defaultRowHeight="15" x14ac:dyDescent="0.2"/>
  <cols>
    <col min="2" max="2" width="20" customWidth="1"/>
    <col min="3" max="3" width="22.1640625" customWidth="1"/>
    <col min="5" max="5" width="22.83203125" customWidth="1"/>
  </cols>
  <sheetData>
    <row r="1" spans="1:8" x14ac:dyDescent="0.2">
      <c r="A1" t="s">
        <v>187</v>
      </c>
    </row>
    <row r="3" spans="1:8" x14ac:dyDescent="0.2">
      <c r="B3" t="s">
        <v>30</v>
      </c>
      <c r="C3" s="85" t="str">
        <f>C6</f>
        <v>CPM-2014-Privée-mod</v>
      </c>
      <c r="E3" t="s">
        <v>136</v>
      </c>
      <c r="F3" s="85" t="str">
        <f>F5</f>
        <v>MI</v>
      </c>
    </row>
    <row r="4" spans="1:8" x14ac:dyDescent="0.2">
      <c r="B4" t="s">
        <v>133</v>
      </c>
      <c r="C4" t="s">
        <v>134</v>
      </c>
      <c r="E4" t="s">
        <v>133</v>
      </c>
      <c r="F4" t="s">
        <v>33</v>
      </c>
    </row>
    <row r="5" spans="1:8" x14ac:dyDescent="0.2">
      <c r="C5" t="s">
        <v>135</v>
      </c>
      <c r="F5" t="s">
        <v>138</v>
      </c>
    </row>
    <row r="6" spans="1:8" x14ac:dyDescent="0.2">
      <c r="C6" t="s">
        <v>137</v>
      </c>
    </row>
    <row r="8" spans="1:8" x14ac:dyDescent="0.2">
      <c r="B8" t="s">
        <v>164</v>
      </c>
      <c r="C8" s="85">
        <v>65</v>
      </c>
      <c r="E8" t="s">
        <v>165</v>
      </c>
      <c r="F8" s="85">
        <v>62</v>
      </c>
    </row>
    <row r="9" spans="1:8" x14ac:dyDescent="0.2">
      <c r="B9" t="s">
        <v>166</v>
      </c>
      <c r="C9" s="85" t="s">
        <v>27</v>
      </c>
      <c r="E9" t="s">
        <v>167</v>
      </c>
      <c r="F9" s="85" t="s">
        <v>34</v>
      </c>
    </row>
    <row r="10" spans="1:8" x14ac:dyDescent="0.2">
      <c r="B10" t="s">
        <v>142</v>
      </c>
      <c r="C10" s="85">
        <v>2022</v>
      </c>
      <c r="F10" s="86"/>
    </row>
    <row r="11" spans="1:8" x14ac:dyDescent="0.2">
      <c r="F11" s="86"/>
    </row>
    <row r="12" spans="1:8" x14ac:dyDescent="0.2">
      <c r="B12" t="s">
        <v>143</v>
      </c>
      <c r="C12" t="str">
        <f>CONCATENATE(C3,"-",F3,"-", C9)</f>
        <v>CPM-2014-Privée-mod-MI-M</v>
      </c>
      <c r="F12" t="s">
        <v>143</v>
      </c>
      <c r="G12" t="str">
        <f>CONCATENATE(C3,"-",F3,"-",F9)</f>
        <v>CPM-2014-Privée-mod-MI-F</v>
      </c>
    </row>
    <row r="13" spans="1:8" ht="17" x14ac:dyDescent="0.25">
      <c r="B13" t="s">
        <v>0</v>
      </c>
      <c r="C13" t="s">
        <v>139</v>
      </c>
      <c r="D13" s="93" t="s">
        <v>140</v>
      </c>
      <c r="F13" t="s">
        <v>0</v>
      </c>
      <c r="G13" t="s">
        <v>139</v>
      </c>
      <c r="H13" t="s">
        <v>141</v>
      </c>
    </row>
    <row r="14" spans="1:8" x14ac:dyDescent="0.2">
      <c r="B14">
        <f>C10</f>
        <v>2022</v>
      </c>
      <c r="C14" s="16">
        <f>C8</f>
        <v>65</v>
      </c>
      <c r="D14" s="93">
        <f ca="1">INDIRECT(ADDRESS(13+C14-60,4+B14-2014,1,1,$C$12))</f>
        <v>1.0299931055725532E-2</v>
      </c>
      <c r="F14">
        <f>C10</f>
        <v>2022</v>
      </c>
      <c r="G14" s="16">
        <f>F8</f>
        <v>62</v>
      </c>
      <c r="H14" s="93">
        <f ca="1">INDIRECT(ADDRESS(13+G14-60,4+F14-2014,1,1,$G$12))</f>
        <v>4.8264506953865725E-3</v>
      </c>
    </row>
    <row r="15" spans="1:8" x14ac:dyDescent="0.2">
      <c r="B15">
        <f>B14+1</f>
        <v>2023</v>
      </c>
      <c r="C15" s="16">
        <f>C14+1</f>
        <v>66</v>
      </c>
      <c r="D15" s="93">
        <f t="shared" ref="D15:D69" ca="1" si="0">INDIRECT(ADDRESS(13+C15-60,4+B15-2014,1,1,$C$12))</f>
        <v>1.07435010894737E-2</v>
      </c>
      <c r="F15">
        <f>F14+1</f>
        <v>2023</v>
      </c>
      <c r="G15" s="16">
        <f>G14+1</f>
        <v>63</v>
      </c>
      <c r="H15" s="93">
        <f t="shared" ref="H15:H69" ca="1" si="1">INDIRECT(ADDRESS(13+G15-60,4+F15-2014,1,1,$G$12))</f>
        <v>5.1954200757657748E-3</v>
      </c>
    </row>
    <row r="16" spans="1:8" x14ac:dyDescent="0.2">
      <c r="B16">
        <f t="shared" ref="B16:B69" si="2">B15+1</f>
        <v>2024</v>
      </c>
      <c r="C16" s="16">
        <f t="shared" ref="C16:C69" si="3">C15+1</f>
        <v>67</v>
      </c>
      <c r="D16" s="93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93">
        <f t="shared" ca="1" si="1"/>
        <v>5.5896129762183005E-3</v>
      </c>
    </row>
    <row r="17" spans="2:8" x14ac:dyDescent="0.2">
      <c r="B17">
        <f t="shared" si="2"/>
        <v>2025</v>
      </c>
      <c r="C17" s="16">
        <f t="shared" si="3"/>
        <v>68</v>
      </c>
      <c r="D17" s="93">
        <f t="shared" ca="1" si="0"/>
        <v>1.177085239615001E-2</v>
      </c>
      <c r="F17">
        <f t="shared" si="4"/>
        <v>2025</v>
      </c>
      <c r="G17" s="16">
        <f t="shared" si="5"/>
        <v>65</v>
      </c>
      <c r="H17" s="93">
        <f t="shared" ca="1" si="1"/>
        <v>6.0354980959942623E-3</v>
      </c>
    </row>
    <row r="18" spans="2:8" x14ac:dyDescent="0.2">
      <c r="B18">
        <f t="shared" si="2"/>
        <v>2026</v>
      </c>
      <c r="C18" s="16">
        <f t="shared" si="3"/>
        <v>69</v>
      </c>
      <c r="D18" s="93">
        <f t="shared" ca="1" si="0"/>
        <v>1.2487440188758893E-2</v>
      </c>
      <c r="F18">
        <f t="shared" si="4"/>
        <v>2026</v>
      </c>
      <c r="G18" s="16">
        <f t="shared" si="5"/>
        <v>66</v>
      </c>
      <c r="H18" s="93">
        <f t="shared" ca="1" si="1"/>
        <v>6.506873777187715E-3</v>
      </c>
    </row>
    <row r="19" spans="2:8" x14ac:dyDescent="0.2">
      <c r="B19">
        <f t="shared" si="2"/>
        <v>2027</v>
      </c>
      <c r="C19" s="16">
        <f t="shared" si="3"/>
        <v>70</v>
      </c>
      <c r="D19" s="93">
        <f t="shared" ca="1" si="0"/>
        <v>1.3386321567872164E-2</v>
      </c>
      <c r="F19">
        <f t="shared" si="4"/>
        <v>2027</v>
      </c>
      <c r="G19" s="16">
        <f t="shared" si="5"/>
        <v>67</v>
      </c>
      <c r="H19" s="93">
        <f t="shared" ca="1" si="1"/>
        <v>6.9887871523421231E-3</v>
      </c>
    </row>
    <row r="20" spans="2:8" x14ac:dyDescent="0.2">
      <c r="B20">
        <f t="shared" si="2"/>
        <v>2028</v>
      </c>
      <c r="C20" s="16">
        <f t="shared" si="3"/>
        <v>71</v>
      </c>
      <c r="D20" s="93">
        <f t="shared" ca="1" si="0"/>
        <v>1.4591381027197391E-2</v>
      </c>
      <c r="F20">
        <f t="shared" si="4"/>
        <v>2028</v>
      </c>
      <c r="G20" s="16">
        <f t="shared" si="5"/>
        <v>68</v>
      </c>
      <c r="H20" s="93">
        <f t="shared" ca="1" si="1"/>
        <v>7.5153114890358424E-3</v>
      </c>
    </row>
    <row r="21" spans="2:8" x14ac:dyDescent="0.2">
      <c r="B21">
        <f t="shared" si="2"/>
        <v>2029</v>
      </c>
      <c r="C21" s="16">
        <f t="shared" si="3"/>
        <v>72</v>
      </c>
      <c r="D21" s="93">
        <f t="shared" ca="1" si="0"/>
        <v>1.596096305139677E-2</v>
      </c>
      <c r="F21">
        <f t="shared" si="4"/>
        <v>2029</v>
      </c>
      <c r="G21" s="16">
        <f t="shared" si="5"/>
        <v>69</v>
      </c>
      <c r="H21" s="93">
        <f t="shared" ca="1" si="1"/>
        <v>8.1099015333598572E-3</v>
      </c>
    </row>
    <row r="22" spans="2:8" x14ac:dyDescent="0.2">
      <c r="B22">
        <f t="shared" si="2"/>
        <v>2030</v>
      </c>
      <c r="C22" s="16">
        <f t="shared" si="3"/>
        <v>73</v>
      </c>
      <c r="D22" s="93">
        <f t="shared" ca="1" si="0"/>
        <v>1.751740911935418E-2</v>
      </c>
      <c r="F22">
        <f t="shared" si="4"/>
        <v>2030</v>
      </c>
      <c r="G22" s="16">
        <f t="shared" si="5"/>
        <v>70</v>
      </c>
      <c r="H22" s="93">
        <f t="shared" ca="1" si="1"/>
        <v>8.7881784065916881E-3</v>
      </c>
    </row>
    <row r="23" spans="2:8" x14ac:dyDescent="0.2">
      <c r="B23">
        <f t="shared" si="2"/>
        <v>2031</v>
      </c>
      <c r="C23" s="16">
        <f t="shared" si="3"/>
        <v>74</v>
      </c>
      <c r="D23" s="93">
        <f t="shared" ca="1" si="0"/>
        <v>1.9268063076234448E-2</v>
      </c>
      <c r="F23">
        <f t="shared" si="4"/>
        <v>2031</v>
      </c>
      <c r="G23" s="16">
        <f t="shared" si="5"/>
        <v>71</v>
      </c>
      <c r="H23" s="93">
        <f t="shared" ca="1" si="1"/>
        <v>9.6216940052154844E-3</v>
      </c>
    </row>
    <row r="24" spans="2:8" x14ac:dyDescent="0.2">
      <c r="B24">
        <f t="shared" si="2"/>
        <v>2032</v>
      </c>
      <c r="C24" s="16">
        <f t="shared" si="3"/>
        <v>75</v>
      </c>
      <c r="D24" s="93">
        <f t="shared" ca="1" si="0"/>
        <v>2.1331817801591206E-2</v>
      </c>
      <c r="F24">
        <f t="shared" si="4"/>
        <v>2032</v>
      </c>
      <c r="G24" s="16">
        <f t="shared" si="5"/>
        <v>72</v>
      </c>
      <c r="H24" s="93">
        <f t="shared" ca="1" si="1"/>
        <v>1.0549994411347836E-2</v>
      </c>
    </row>
    <row r="25" spans="2:8" x14ac:dyDescent="0.2">
      <c r="B25">
        <f t="shared" si="2"/>
        <v>2033</v>
      </c>
      <c r="C25" s="16">
        <f t="shared" si="3"/>
        <v>76</v>
      </c>
      <c r="D25" s="93">
        <f t="shared" ca="1" si="0"/>
        <v>2.3541250472444597E-2</v>
      </c>
      <c r="F25">
        <f t="shared" si="4"/>
        <v>2033</v>
      </c>
      <c r="G25" s="16">
        <f t="shared" si="5"/>
        <v>73</v>
      </c>
      <c r="H25" s="93">
        <f t="shared" ca="1" si="1"/>
        <v>1.1518917885015882E-2</v>
      </c>
    </row>
    <row r="26" spans="2:8" x14ac:dyDescent="0.2">
      <c r="B26">
        <f t="shared" si="2"/>
        <v>2034</v>
      </c>
      <c r="C26" s="16">
        <f t="shared" si="3"/>
        <v>77</v>
      </c>
      <c r="D26" s="93">
        <f t="shared" ca="1" si="0"/>
        <v>2.6070175992851639E-2</v>
      </c>
      <c r="F26">
        <f t="shared" si="4"/>
        <v>2034</v>
      </c>
      <c r="G26" s="16">
        <f t="shared" si="5"/>
        <v>74</v>
      </c>
      <c r="H26" s="93">
        <f t="shared" ca="1" si="1"/>
        <v>1.2648618374392047E-2</v>
      </c>
    </row>
    <row r="27" spans="2:8" x14ac:dyDescent="0.2">
      <c r="B27">
        <f t="shared" si="2"/>
        <v>2035</v>
      </c>
      <c r="C27" s="16">
        <f t="shared" si="3"/>
        <v>78</v>
      </c>
      <c r="D27" s="93">
        <f t="shared" ca="1" si="0"/>
        <v>2.8999914889963289E-2</v>
      </c>
      <c r="F27">
        <f t="shared" si="4"/>
        <v>2035</v>
      </c>
      <c r="G27" s="16">
        <f t="shared" si="5"/>
        <v>75</v>
      </c>
      <c r="H27" s="93">
        <f t="shared" ca="1" si="1"/>
        <v>1.3959001075904417E-2</v>
      </c>
    </row>
    <row r="28" spans="2:8" x14ac:dyDescent="0.2">
      <c r="B28">
        <f t="shared" si="2"/>
        <v>2036</v>
      </c>
      <c r="C28" s="16">
        <f t="shared" si="3"/>
        <v>79</v>
      </c>
      <c r="D28" s="93">
        <f t="shared" ca="1" si="0"/>
        <v>3.2325384064381235E-2</v>
      </c>
      <c r="F28">
        <f t="shared" si="4"/>
        <v>2036</v>
      </c>
      <c r="G28" s="16">
        <f t="shared" si="5"/>
        <v>76</v>
      </c>
      <c r="H28" s="93">
        <f t="shared" ca="1" si="1"/>
        <v>1.54706079883715E-2</v>
      </c>
    </row>
    <row r="29" spans="2:8" x14ac:dyDescent="0.2">
      <c r="B29">
        <f t="shared" si="2"/>
        <v>2037</v>
      </c>
      <c r="C29" s="16">
        <f t="shared" si="3"/>
        <v>80</v>
      </c>
      <c r="D29" s="93">
        <f t="shared" ca="1" si="0"/>
        <v>3.6121723303901579E-2</v>
      </c>
      <c r="F29">
        <f t="shared" si="4"/>
        <v>2037</v>
      </c>
      <c r="G29" s="16">
        <f t="shared" si="5"/>
        <v>77</v>
      </c>
      <c r="H29" s="93">
        <f t="shared" ca="1" si="1"/>
        <v>1.723319360833675E-2</v>
      </c>
    </row>
    <row r="30" spans="2:8" x14ac:dyDescent="0.2">
      <c r="B30">
        <f t="shared" si="2"/>
        <v>2038</v>
      </c>
      <c r="C30" s="16">
        <f t="shared" si="3"/>
        <v>81</v>
      </c>
      <c r="D30" s="93">
        <f t="shared" ca="1" si="0"/>
        <v>4.0039042946366496E-2</v>
      </c>
      <c r="F30">
        <f t="shared" si="4"/>
        <v>2038</v>
      </c>
      <c r="G30" s="16">
        <f t="shared" si="5"/>
        <v>78</v>
      </c>
      <c r="H30" s="93">
        <f t="shared" ca="1" si="1"/>
        <v>1.9279844250370971E-2</v>
      </c>
    </row>
    <row r="31" spans="2:8" x14ac:dyDescent="0.2">
      <c r="B31">
        <f t="shared" si="2"/>
        <v>2039</v>
      </c>
      <c r="C31" s="16">
        <f t="shared" si="3"/>
        <v>82</v>
      </c>
      <c r="D31" s="93">
        <f t="shared" ca="1" si="0"/>
        <v>4.4531686692526086E-2</v>
      </c>
      <c r="F31">
        <f t="shared" si="4"/>
        <v>2039</v>
      </c>
      <c r="G31" s="16">
        <f t="shared" si="5"/>
        <v>79</v>
      </c>
      <c r="H31" s="93">
        <f t="shared" ca="1" si="1"/>
        <v>2.1672710727261679E-2</v>
      </c>
    </row>
    <row r="32" spans="2:8" x14ac:dyDescent="0.2">
      <c r="B32">
        <f t="shared" si="2"/>
        <v>2040</v>
      </c>
      <c r="C32" s="16">
        <f t="shared" si="3"/>
        <v>83</v>
      </c>
      <c r="D32" s="93">
        <f t="shared" ca="1" si="0"/>
        <v>4.9616057608462771E-2</v>
      </c>
      <c r="F32">
        <f t="shared" si="4"/>
        <v>2040</v>
      </c>
      <c r="G32" s="16">
        <f t="shared" si="5"/>
        <v>80</v>
      </c>
      <c r="H32" s="93">
        <f t="shared" ca="1" si="1"/>
        <v>2.4559580249728919E-2</v>
      </c>
    </row>
    <row r="33" spans="2:8" x14ac:dyDescent="0.2">
      <c r="B33">
        <f t="shared" si="2"/>
        <v>2041</v>
      </c>
      <c r="C33" s="16">
        <f t="shared" si="3"/>
        <v>84</v>
      </c>
      <c r="D33" s="93">
        <f t="shared" ca="1" si="0"/>
        <v>5.5440627399285944E-2</v>
      </c>
      <c r="F33">
        <f t="shared" si="4"/>
        <v>2041</v>
      </c>
      <c r="G33" s="16">
        <f t="shared" si="5"/>
        <v>81</v>
      </c>
      <c r="H33" s="93">
        <f t="shared" ca="1" si="1"/>
        <v>2.7742895382526171E-2</v>
      </c>
    </row>
    <row r="34" spans="2:8" x14ac:dyDescent="0.2">
      <c r="B34">
        <f t="shared" si="2"/>
        <v>2042</v>
      </c>
      <c r="C34" s="16">
        <f t="shared" si="3"/>
        <v>85</v>
      </c>
      <c r="D34" s="93">
        <f t="shared" ca="1" si="0"/>
        <v>6.1838243597071969E-2</v>
      </c>
      <c r="F34">
        <f t="shared" si="4"/>
        <v>2042</v>
      </c>
      <c r="G34" s="16">
        <f t="shared" si="5"/>
        <v>82</v>
      </c>
      <c r="H34" s="93">
        <f t="shared" ca="1" si="1"/>
        <v>3.1375561004196986E-2</v>
      </c>
    </row>
    <row r="35" spans="2:8" x14ac:dyDescent="0.2">
      <c r="B35">
        <f t="shared" si="2"/>
        <v>2043</v>
      </c>
      <c r="C35" s="16">
        <f t="shared" si="3"/>
        <v>86</v>
      </c>
      <c r="D35" s="93">
        <f t="shared" ca="1" si="0"/>
        <v>6.8849841640624229E-2</v>
      </c>
      <c r="F35">
        <f t="shared" si="4"/>
        <v>2043</v>
      </c>
      <c r="G35" s="16">
        <f t="shared" si="5"/>
        <v>83</v>
      </c>
      <c r="H35" s="93">
        <f t="shared" ca="1" si="1"/>
        <v>3.5495729928864121E-2</v>
      </c>
    </row>
    <row r="36" spans="2:8" x14ac:dyDescent="0.2">
      <c r="B36">
        <f t="shared" si="2"/>
        <v>2044</v>
      </c>
      <c r="C36" s="16">
        <f t="shared" si="3"/>
        <v>87</v>
      </c>
      <c r="D36" s="93">
        <f t="shared" ca="1" si="0"/>
        <v>7.6661067887067239E-2</v>
      </c>
      <c r="F36">
        <f t="shared" si="4"/>
        <v>2044</v>
      </c>
      <c r="G36" s="16">
        <f t="shared" si="5"/>
        <v>84</v>
      </c>
      <c r="H36" s="93">
        <f t="shared" ca="1" si="1"/>
        <v>4.0163102209073702E-2</v>
      </c>
    </row>
    <row r="37" spans="2:8" x14ac:dyDescent="0.2">
      <c r="B37">
        <f t="shared" si="2"/>
        <v>2045</v>
      </c>
      <c r="C37" s="16">
        <f t="shared" si="3"/>
        <v>88</v>
      </c>
      <c r="D37" s="93">
        <f t="shared" ca="1" si="0"/>
        <v>8.4970632996928475E-2</v>
      </c>
      <c r="F37">
        <f t="shared" si="4"/>
        <v>2045</v>
      </c>
      <c r="G37" s="16">
        <f t="shared" si="5"/>
        <v>85</v>
      </c>
      <c r="H37" s="93">
        <f t="shared" ca="1" si="1"/>
        <v>4.5244391085039672E-2</v>
      </c>
    </row>
    <row r="38" spans="2:8" x14ac:dyDescent="0.2">
      <c r="B38">
        <f t="shared" si="2"/>
        <v>2046</v>
      </c>
      <c r="C38" s="16">
        <f t="shared" si="3"/>
        <v>89</v>
      </c>
      <c r="D38" s="93">
        <f t="shared" ca="1" si="0"/>
        <v>9.4003911897145687E-2</v>
      </c>
      <c r="F38">
        <f t="shared" si="4"/>
        <v>2046</v>
      </c>
      <c r="G38" s="16">
        <f t="shared" si="5"/>
        <v>86</v>
      </c>
      <c r="H38" s="93">
        <f t="shared" ca="1" si="1"/>
        <v>5.0078442008212029E-2</v>
      </c>
    </row>
    <row r="39" spans="2:8" x14ac:dyDescent="0.2">
      <c r="B39">
        <f t="shared" si="2"/>
        <v>2047</v>
      </c>
      <c r="C39" s="16">
        <f t="shared" si="3"/>
        <v>90</v>
      </c>
      <c r="D39" s="93">
        <f t="shared" ca="1" si="0"/>
        <v>0.1039466768235642</v>
      </c>
      <c r="F39">
        <f t="shared" si="4"/>
        <v>2047</v>
      </c>
      <c r="G39" s="16">
        <f t="shared" si="5"/>
        <v>87</v>
      </c>
      <c r="H39" s="93">
        <f t="shared" ca="1" si="1"/>
        <v>5.5762130925825E-2</v>
      </c>
    </row>
    <row r="40" spans="2:8" x14ac:dyDescent="0.2">
      <c r="B40">
        <f t="shared" si="2"/>
        <v>2048</v>
      </c>
      <c r="C40" s="16">
        <f t="shared" si="3"/>
        <v>91</v>
      </c>
      <c r="D40" s="93">
        <f t="shared" ca="1" si="0"/>
        <v>0.11796869054514952</v>
      </c>
      <c r="F40">
        <f t="shared" si="4"/>
        <v>2048</v>
      </c>
      <c r="G40" s="16">
        <f t="shared" si="5"/>
        <v>88</v>
      </c>
      <c r="H40" s="93">
        <f t="shared" ca="1" si="1"/>
        <v>6.2088450940299911E-2</v>
      </c>
    </row>
    <row r="41" spans="2:8" x14ac:dyDescent="0.2">
      <c r="B41">
        <f t="shared" si="2"/>
        <v>2049</v>
      </c>
      <c r="C41" s="16">
        <f t="shared" si="3"/>
        <v>92</v>
      </c>
      <c r="D41" s="93">
        <f t="shared" ca="1" si="0"/>
        <v>0.13306887167044579</v>
      </c>
      <c r="F41">
        <f t="shared" si="4"/>
        <v>2049</v>
      </c>
      <c r="G41" s="16">
        <f t="shared" si="5"/>
        <v>89</v>
      </c>
      <c r="H41" s="93">
        <f t="shared" ca="1" si="1"/>
        <v>6.9043863822460486E-2</v>
      </c>
    </row>
    <row r="42" spans="2:8" x14ac:dyDescent="0.2">
      <c r="B42">
        <f t="shared" si="2"/>
        <v>2050</v>
      </c>
      <c r="C42" s="16">
        <f t="shared" si="3"/>
        <v>93</v>
      </c>
      <c r="D42" s="93">
        <f t="shared" ca="1" si="0"/>
        <v>0.15137671660559648</v>
      </c>
      <c r="F42">
        <f t="shared" si="4"/>
        <v>2050</v>
      </c>
      <c r="G42" s="16">
        <f t="shared" si="5"/>
        <v>90</v>
      </c>
      <c r="H42" s="93">
        <f t="shared" ca="1" si="1"/>
        <v>7.6573890094622121E-2</v>
      </c>
    </row>
    <row r="43" spans="2:8" x14ac:dyDescent="0.2">
      <c r="B43">
        <f t="shared" si="2"/>
        <v>2051</v>
      </c>
      <c r="C43" s="16">
        <f t="shared" si="3"/>
        <v>94</v>
      </c>
      <c r="D43" s="93">
        <f t="shared" ca="1" si="0"/>
        <v>0.17214218070382184</v>
      </c>
      <c r="F43">
        <f t="shared" si="4"/>
        <v>2051</v>
      </c>
      <c r="G43" s="16">
        <f t="shared" si="5"/>
        <v>91</v>
      </c>
      <c r="H43" s="93">
        <f t="shared" ca="1" si="1"/>
        <v>8.778657303612844E-2</v>
      </c>
    </row>
    <row r="44" spans="2:8" x14ac:dyDescent="0.2">
      <c r="B44">
        <f t="shared" si="2"/>
        <v>2052</v>
      </c>
      <c r="C44" s="16">
        <f t="shared" si="3"/>
        <v>95</v>
      </c>
      <c r="D44" s="93">
        <f t="shared" ca="1" si="0"/>
        <v>0.19528473932899212</v>
      </c>
      <c r="F44">
        <f t="shared" si="4"/>
        <v>2052</v>
      </c>
      <c r="G44" s="16">
        <f t="shared" si="5"/>
        <v>92</v>
      </c>
      <c r="H44" s="93">
        <f t="shared" ca="1" si="1"/>
        <v>0.10012774108787562</v>
      </c>
    </row>
    <row r="45" spans="2:8" x14ac:dyDescent="0.2">
      <c r="B45">
        <f t="shared" si="2"/>
        <v>2053</v>
      </c>
      <c r="C45" s="16">
        <f t="shared" si="3"/>
        <v>96</v>
      </c>
      <c r="D45" s="93">
        <f t="shared" ca="1" si="0"/>
        <v>0.22006223843070627</v>
      </c>
      <c r="F45">
        <f t="shared" si="4"/>
        <v>2053</v>
      </c>
      <c r="G45" s="16">
        <f t="shared" si="5"/>
        <v>93</v>
      </c>
      <c r="H45" s="93">
        <f t="shared" ca="1" si="1"/>
        <v>0.11575005785227417</v>
      </c>
    </row>
    <row r="46" spans="2:8" x14ac:dyDescent="0.2">
      <c r="B46">
        <f t="shared" si="2"/>
        <v>2054</v>
      </c>
      <c r="C46" s="16">
        <f t="shared" si="3"/>
        <v>97</v>
      </c>
      <c r="D46" s="93">
        <f t="shared" ca="1" si="0"/>
        <v>0.24622981040925651</v>
      </c>
      <c r="F46">
        <f t="shared" si="4"/>
        <v>2054</v>
      </c>
      <c r="G46" s="16">
        <f t="shared" si="5"/>
        <v>94</v>
      </c>
      <c r="H46" s="93">
        <f t="shared" ca="1" si="1"/>
        <v>0.13265957416906923</v>
      </c>
    </row>
    <row r="47" spans="2:8" x14ac:dyDescent="0.2">
      <c r="B47">
        <f t="shared" si="2"/>
        <v>2055</v>
      </c>
      <c r="C47" s="16">
        <f t="shared" si="3"/>
        <v>98</v>
      </c>
      <c r="D47" s="93">
        <f t="shared" ca="1" si="0"/>
        <v>0.27360635701269409</v>
      </c>
      <c r="F47">
        <f t="shared" si="4"/>
        <v>2055</v>
      </c>
      <c r="G47" s="16">
        <f t="shared" si="5"/>
        <v>95</v>
      </c>
      <c r="H47" s="93">
        <f t="shared" ca="1" si="1"/>
        <v>0.15180698710819254</v>
      </c>
    </row>
    <row r="48" spans="2:8" x14ac:dyDescent="0.2">
      <c r="B48">
        <f t="shared" si="2"/>
        <v>2056</v>
      </c>
      <c r="C48" s="16">
        <f t="shared" si="3"/>
        <v>99</v>
      </c>
      <c r="D48" s="93">
        <f t="shared" ca="1" si="0"/>
        <v>0.3021402578829156</v>
      </c>
      <c r="F48">
        <f t="shared" si="4"/>
        <v>2056</v>
      </c>
      <c r="G48" s="16">
        <f t="shared" si="5"/>
        <v>96</v>
      </c>
      <c r="H48" s="93">
        <f t="shared" ca="1" si="1"/>
        <v>0.17426594907872048</v>
      </c>
    </row>
    <row r="49" spans="2:8" x14ac:dyDescent="0.2">
      <c r="B49">
        <f t="shared" si="2"/>
        <v>2057</v>
      </c>
      <c r="C49" s="16">
        <f t="shared" si="3"/>
        <v>100</v>
      </c>
      <c r="D49" s="93">
        <f t="shared" ca="1" si="0"/>
        <v>0.33203809073065127</v>
      </c>
      <c r="F49">
        <f t="shared" si="4"/>
        <v>2057</v>
      </c>
      <c r="G49" s="16">
        <f t="shared" si="5"/>
        <v>97</v>
      </c>
      <c r="H49" s="93">
        <f t="shared" ca="1" si="1"/>
        <v>0.20012164616035807</v>
      </c>
    </row>
    <row r="50" spans="2:8" x14ac:dyDescent="0.2">
      <c r="B50">
        <f t="shared" si="2"/>
        <v>2058</v>
      </c>
      <c r="C50" s="16">
        <f t="shared" si="3"/>
        <v>101</v>
      </c>
      <c r="D50" s="93">
        <f t="shared" ca="1" si="0"/>
        <v>0.35854739428972787</v>
      </c>
      <c r="F50">
        <f t="shared" si="4"/>
        <v>2058</v>
      </c>
      <c r="G50" s="16">
        <f t="shared" si="5"/>
        <v>98</v>
      </c>
      <c r="H50" s="93">
        <f t="shared" ca="1" si="1"/>
        <v>0.22812142639549582</v>
      </c>
    </row>
    <row r="51" spans="2:8" x14ac:dyDescent="0.2">
      <c r="B51">
        <f t="shared" si="2"/>
        <v>2059</v>
      </c>
      <c r="C51" s="16">
        <f t="shared" si="3"/>
        <v>102</v>
      </c>
      <c r="D51" s="93">
        <f t="shared" ca="1" si="0"/>
        <v>0.38627744284969595</v>
      </c>
      <c r="F51">
        <f t="shared" si="4"/>
        <v>2059</v>
      </c>
      <c r="G51" s="16">
        <f t="shared" si="5"/>
        <v>99</v>
      </c>
      <c r="H51" s="93">
        <f t="shared" ca="1" si="1"/>
        <v>0.25718110547743234</v>
      </c>
    </row>
    <row r="52" spans="2:8" x14ac:dyDescent="0.2">
      <c r="B52">
        <f t="shared" si="2"/>
        <v>2060</v>
      </c>
      <c r="C52" s="16">
        <f t="shared" si="3"/>
        <v>103</v>
      </c>
      <c r="D52" s="93">
        <f t="shared" ca="1" si="0"/>
        <v>0.41599193127988182</v>
      </c>
      <c r="F52">
        <f t="shared" si="4"/>
        <v>2060</v>
      </c>
      <c r="G52" s="16">
        <f t="shared" si="5"/>
        <v>100</v>
      </c>
      <c r="H52" s="93">
        <f t="shared" ca="1" si="1"/>
        <v>0.28668128346590799</v>
      </c>
    </row>
    <row r="53" spans="2:8" x14ac:dyDescent="0.2">
      <c r="B53">
        <f t="shared" si="2"/>
        <v>2061</v>
      </c>
      <c r="C53" s="16">
        <f t="shared" si="3"/>
        <v>104</v>
      </c>
      <c r="D53" s="93">
        <f t="shared" ca="1" si="0"/>
        <v>0.44871456234129481</v>
      </c>
      <c r="F53">
        <f t="shared" si="4"/>
        <v>2061</v>
      </c>
      <c r="G53" s="16">
        <f t="shared" si="5"/>
        <v>101</v>
      </c>
      <c r="H53" s="93">
        <f t="shared" ca="1" si="1"/>
        <v>0.31328094506912951</v>
      </c>
    </row>
    <row r="54" spans="2:8" x14ac:dyDescent="0.2">
      <c r="B54">
        <f t="shared" si="2"/>
        <v>2062</v>
      </c>
      <c r="C54" s="16">
        <f t="shared" si="3"/>
        <v>105</v>
      </c>
      <c r="D54" s="93">
        <f t="shared" ca="1" si="0"/>
        <v>0.47904000000000002</v>
      </c>
      <c r="F54">
        <f t="shared" si="4"/>
        <v>2062</v>
      </c>
      <c r="G54" s="16">
        <f t="shared" si="5"/>
        <v>102</v>
      </c>
      <c r="H54" s="93">
        <f t="shared" ca="1" si="1"/>
        <v>0.33907506532131182</v>
      </c>
    </row>
    <row r="55" spans="2:8" x14ac:dyDescent="0.2">
      <c r="B55">
        <f t="shared" si="2"/>
        <v>2063</v>
      </c>
      <c r="C55" s="16">
        <f t="shared" si="3"/>
        <v>106</v>
      </c>
      <c r="D55" s="93">
        <f t="shared" ca="1" si="0"/>
        <v>0.49928</v>
      </c>
      <c r="F55">
        <f t="shared" si="4"/>
        <v>2063</v>
      </c>
      <c r="G55" s="16">
        <f t="shared" si="5"/>
        <v>103</v>
      </c>
      <c r="H55" s="93">
        <f t="shared" ca="1" si="1"/>
        <v>0.36443343642231263</v>
      </c>
    </row>
    <row r="56" spans="2:8" x14ac:dyDescent="0.2">
      <c r="B56">
        <f t="shared" si="2"/>
        <v>2064</v>
      </c>
      <c r="C56" s="16">
        <f t="shared" si="3"/>
        <v>107</v>
      </c>
      <c r="D56" s="93">
        <f t="shared" ca="1" si="0"/>
        <v>0.51949999999999996</v>
      </c>
      <c r="F56">
        <f t="shared" si="4"/>
        <v>2064</v>
      </c>
      <c r="G56" s="16">
        <f t="shared" si="5"/>
        <v>104</v>
      </c>
      <c r="H56" s="93">
        <f t="shared" ca="1" si="1"/>
        <v>0.39017911697788094</v>
      </c>
    </row>
    <row r="57" spans="2:8" x14ac:dyDescent="0.2">
      <c r="B57">
        <f t="shared" si="2"/>
        <v>2065</v>
      </c>
      <c r="C57" s="16">
        <f t="shared" si="3"/>
        <v>108</v>
      </c>
      <c r="D57" s="93">
        <f t="shared" ca="1" si="0"/>
        <v>0.53969999999999996</v>
      </c>
      <c r="F57">
        <f t="shared" si="4"/>
        <v>2065</v>
      </c>
      <c r="G57" s="16">
        <f t="shared" si="5"/>
        <v>105</v>
      </c>
      <c r="H57" s="93">
        <f t="shared" ca="1" si="1"/>
        <v>0.41915999999999998</v>
      </c>
    </row>
    <row r="58" spans="2:8" x14ac:dyDescent="0.2">
      <c r="B58">
        <f t="shared" si="2"/>
        <v>2066</v>
      </c>
      <c r="C58" s="16">
        <f t="shared" si="3"/>
        <v>109</v>
      </c>
      <c r="D58" s="93">
        <f t="shared" ca="1" si="0"/>
        <v>0.55986999999999998</v>
      </c>
      <c r="F58">
        <f t="shared" si="4"/>
        <v>2066</v>
      </c>
      <c r="G58" s="16">
        <f t="shared" si="5"/>
        <v>106</v>
      </c>
      <c r="H58" s="93">
        <f t="shared" ca="1" si="1"/>
        <v>0.43936999999999998</v>
      </c>
    </row>
    <row r="59" spans="2:8" x14ac:dyDescent="0.2">
      <c r="B59">
        <f t="shared" si="2"/>
        <v>2067</v>
      </c>
      <c r="C59" s="16">
        <f t="shared" si="3"/>
        <v>110</v>
      </c>
      <c r="D59" s="93">
        <f t="shared" ca="1" si="0"/>
        <v>0.57999999999999996</v>
      </c>
      <c r="F59">
        <f t="shared" si="4"/>
        <v>2067</v>
      </c>
      <c r="G59" s="16">
        <f t="shared" si="5"/>
        <v>107</v>
      </c>
      <c r="H59" s="93">
        <f t="shared" ca="1" si="1"/>
        <v>0.45956000000000002</v>
      </c>
    </row>
    <row r="60" spans="2:8" x14ac:dyDescent="0.2">
      <c r="B60">
        <f t="shared" si="2"/>
        <v>2068</v>
      </c>
      <c r="C60" s="16">
        <f t="shared" si="3"/>
        <v>111</v>
      </c>
      <c r="D60" s="93">
        <f t="shared" ca="1" si="0"/>
        <v>0.6</v>
      </c>
      <c r="F60">
        <f t="shared" si="4"/>
        <v>2068</v>
      </c>
      <c r="G60" s="16">
        <f t="shared" si="5"/>
        <v>108</v>
      </c>
      <c r="H60" s="93">
        <f t="shared" ca="1" si="1"/>
        <v>0.47972999999999999</v>
      </c>
    </row>
    <row r="61" spans="2:8" x14ac:dyDescent="0.2">
      <c r="B61">
        <f t="shared" si="2"/>
        <v>2069</v>
      </c>
      <c r="C61" s="16">
        <f t="shared" si="3"/>
        <v>112</v>
      </c>
      <c r="D61" s="93">
        <f t="shared" ca="1" si="0"/>
        <v>0.62</v>
      </c>
      <c r="F61">
        <f t="shared" si="4"/>
        <v>2069</v>
      </c>
      <c r="G61" s="16">
        <f t="shared" si="5"/>
        <v>109</v>
      </c>
      <c r="H61" s="93">
        <f t="shared" ca="1" si="1"/>
        <v>0.50988</v>
      </c>
    </row>
    <row r="62" spans="2:8" x14ac:dyDescent="0.2">
      <c r="B62">
        <f t="shared" si="2"/>
        <v>2070</v>
      </c>
      <c r="C62" s="16">
        <f t="shared" si="3"/>
        <v>113</v>
      </c>
      <c r="D62" s="93">
        <f t="shared" ca="1" si="0"/>
        <v>0.64</v>
      </c>
      <c r="F62">
        <f t="shared" si="4"/>
        <v>2070</v>
      </c>
      <c r="G62" s="16">
        <f t="shared" si="5"/>
        <v>110</v>
      </c>
      <c r="H62" s="93">
        <f t="shared" ca="1" si="1"/>
        <v>0.53</v>
      </c>
    </row>
    <row r="63" spans="2:8" x14ac:dyDescent="0.2">
      <c r="B63">
        <f t="shared" si="2"/>
        <v>2071</v>
      </c>
      <c r="C63" s="16">
        <f t="shared" si="3"/>
        <v>114</v>
      </c>
      <c r="D63" s="93">
        <f t="shared" ca="1" si="0"/>
        <v>0.66</v>
      </c>
      <c r="F63">
        <f t="shared" si="4"/>
        <v>2071</v>
      </c>
      <c r="G63" s="16">
        <f t="shared" si="5"/>
        <v>111</v>
      </c>
      <c r="H63" s="93">
        <f t="shared" ca="1" si="1"/>
        <v>0.55000000000000004</v>
      </c>
    </row>
    <row r="64" spans="2:8" x14ac:dyDescent="0.2">
      <c r="B64">
        <f t="shared" si="2"/>
        <v>2072</v>
      </c>
      <c r="C64" s="16">
        <f t="shared" si="3"/>
        <v>115</v>
      </c>
      <c r="D64" s="93">
        <f t="shared" ca="1" si="0"/>
        <v>1</v>
      </c>
      <c r="F64">
        <f t="shared" si="4"/>
        <v>2072</v>
      </c>
      <c r="G64" s="16">
        <f t="shared" si="5"/>
        <v>112</v>
      </c>
      <c r="H64" s="93">
        <f t="shared" ca="1" si="1"/>
        <v>0.56999999999999995</v>
      </c>
    </row>
    <row r="65" spans="2:8" x14ac:dyDescent="0.2">
      <c r="B65">
        <f t="shared" si="2"/>
        <v>2073</v>
      </c>
      <c r="C65" s="16">
        <f t="shared" si="3"/>
        <v>116</v>
      </c>
      <c r="D65" s="93">
        <f t="shared" ca="1" si="0"/>
        <v>0</v>
      </c>
      <c r="F65">
        <f t="shared" si="4"/>
        <v>2073</v>
      </c>
      <c r="G65" s="16">
        <f t="shared" si="5"/>
        <v>113</v>
      </c>
      <c r="H65" s="93">
        <f t="shared" ca="1" si="1"/>
        <v>0.59</v>
      </c>
    </row>
    <row r="66" spans="2:8" x14ac:dyDescent="0.2">
      <c r="B66">
        <f t="shared" si="2"/>
        <v>2074</v>
      </c>
      <c r="C66" s="16">
        <f t="shared" si="3"/>
        <v>117</v>
      </c>
      <c r="D66" s="93">
        <f t="shared" ca="1" si="0"/>
        <v>0</v>
      </c>
      <c r="F66">
        <f t="shared" si="4"/>
        <v>2074</v>
      </c>
      <c r="G66" s="16">
        <f t="shared" si="5"/>
        <v>114</v>
      </c>
      <c r="H66" s="93">
        <f t="shared" ca="1" si="1"/>
        <v>0.61</v>
      </c>
    </row>
    <row r="67" spans="2:8" x14ac:dyDescent="0.2">
      <c r="B67">
        <f t="shared" si="2"/>
        <v>2075</v>
      </c>
      <c r="C67" s="16">
        <f t="shared" si="3"/>
        <v>118</v>
      </c>
      <c r="D67" s="93">
        <f t="shared" ca="1" si="0"/>
        <v>0</v>
      </c>
      <c r="F67">
        <f t="shared" si="4"/>
        <v>2075</v>
      </c>
      <c r="G67" s="16">
        <f t="shared" si="5"/>
        <v>115</v>
      </c>
      <c r="H67" s="93">
        <f t="shared" ca="1" si="1"/>
        <v>1</v>
      </c>
    </row>
    <row r="68" spans="2:8" x14ac:dyDescent="0.2">
      <c r="B68">
        <f t="shared" si="2"/>
        <v>2076</v>
      </c>
      <c r="C68" s="16">
        <f t="shared" si="3"/>
        <v>119</v>
      </c>
      <c r="D68" s="93">
        <f t="shared" ca="1" si="0"/>
        <v>0</v>
      </c>
      <c r="F68">
        <f t="shared" si="4"/>
        <v>2076</v>
      </c>
      <c r="G68" s="16">
        <f t="shared" si="5"/>
        <v>116</v>
      </c>
      <c r="H68" s="93">
        <f t="shared" ca="1" si="1"/>
        <v>0</v>
      </c>
    </row>
    <row r="69" spans="2:8" x14ac:dyDescent="0.2">
      <c r="B69">
        <f t="shared" si="2"/>
        <v>2077</v>
      </c>
      <c r="C69" s="16">
        <f t="shared" si="3"/>
        <v>120</v>
      </c>
      <c r="D69" s="93">
        <f t="shared" ca="1" si="0"/>
        <v>0</v>
      </c>
      <c r="F69">
        <f t="shared" si="4"/>
        <v>2077</v>
      </c>
      <c r="G69" s="16">
        <f t="shared" si="5"/>
        <v>117</v>
      </c>
      <c r="H69" s="93">
        <f t="shared" ca="1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2:K73"/>
  <sheetViews>
    <sheetView workbookViewId="0">
      <selection activeCell="E21" sqref="E21"/>
    </sheetView>
  </sheetViews>
  <sheetFormatPr baseColWidth="10" defaultRowHeight="15" x14ac:dyDescent="0.2"/>
  <cols>
    <col min="2" max="2" width="26.5" customWidth="1"/>
    <col min="3" max="3" width="18.5" customWidth="1"/>
    <col min="4" max="4" width="14" customWidth="1"/>
    <col min="5" max="5" width="18.1640625" customWidth="1"/>
    <col min="10" max="10" width="16" customWidth="1"/>
    <col min="11" max="11" width="18.5" customWidth="1"/>
  </cols>
  <sheetData>
    <row r="2" spans="2:8" x14ac:dyDescent="0.2">
      <c r="B2" t="s">
        <v>149</v>
      </c>
      <c r="C2" s="85">
        <v>1</v>
      </c>
    </row>
    <row r="3" spans="2:8" x14ac:dyDescent="0.2">
      <c r="B3" t="s">
        <v>150</v>
      </c>
      <c r="C3" s="85">
        <v>12</v>
      </c>
    </row>
    <row r="4" spans="2:8" x14ac:dyDescent="0.2">
      <c r="B4" t="s">
        <v>148</v>
      </c>
      <c r="C4" s="85" t="str">
        <f>E17</f>
        <v>Taux det. variables</v>
      </c>
    </row>
    <row r="5" spans="2:8" x14ac:dyDescent="0.2">
      <c r="B5" t="s">
        <v>183</v>
      </c>
      <c r="C5" s="85" t="str">
        <f>K17</f>
        <v>Déterministe 2%</v>
      </c>
    </row>
    <row r="6" spans="2:8" x14ac:dyDescent="0.2">
      <c r="B6" t="s">
        <v>151</v>
      </c>
    </row>
    <row r="7" spans="2:8" x14ac:dyDescent="0.2">
      <c r="B7" s="88" t="s">
        <v>152</v>
      </c>
      <c r="C7" s="85">
        <v>5</v>
      </c>
    </row>
    <row r="8" spans="2:8" x14ac:dyDescent="0.2">
      <c r="B8" s="88" t="s">
        <v>153</v>
      </c>
      <c r="C8" s="95">
        <v>1</v>
      </c>
    </row>
    <row r="9" spans="2:8" x14ac:dyDescent="0.2">
      <c r="B9" s="89" t="s">
        <v>154</v>
      </c>
      <c r="C9" s="86"/>
    </row>
    <row r="10" spans="2:8" x14ac:dyDescent="0.2">
      <c r="B10" s="88" t="s">
        <v>155</v>
      </c>
      <c r="C10" s="85">
        <v>10</v>
      </c>
    </row>
    <row r="11" spans="2:8" x14ac:dyDescent="0.2">
      <c r="B11" s="88" t="s">
        <v>156</v>
      </c>
      <c r="C11" s="95">
        <v>0.6</v>
      </c>
    </row>
    <row r="12" spans="2:8" x14ac:dyDescent="0.2">
      <c r="B12" s="89" t="s">
        <v>168</v>
      </c>
      <c r="C12" s="85">
        <v>1</v>
      </c>
    </row>
    <row r="13" spans="2:8" x14ac:dyDescent="0.2">
      <c r="B13" s="88" t="s">
        <v>199</v>
      </c>
      <c r="C13" s="97">
        <v>0.6</v>
      </c>
    </row>
    <row r="15" spans="2:8" x14ac:dyDescent="0.2">
      <c r="B15" t="s">
        <v>144</v>
      </c>
      <c r="H15" t="s">
        <v>42</v>
      </c>
    </row>
    <row r="17" spans="2:11" x14ac:dyDescent="0.2">
      <c r="B17" t="s">
        <v>0</v>
      </c>
      <c r="C17" t="s">
        <v>145</v>
      </c>
      <c r="D17" t="s">
        <v>146</v>
      </c>
      <c r="E17" t="s">
        <v>147</v>
      </c>
      <c r="H17" t="s">
        <v>0</v>
      </c>
      <c r="I17" t="s">
        <v>145</v>
      </c>
      <c r="J17" t="s">
        <v>181</v>
      </c>
      <c r="K17" t="s">
        <v>157</v>
      </c>
    </row>
    <row r="18" spans="2:11" x14ac:dyDescent="0.2">
      <c r="B18">
        <f>'Probabilités de décès'!C10</f>
        <v>2022</v>
      </c>
      <c r="C18">
        <f>1</f>
        <v>1</v>
      </c>
      <c r="D18" s="87">
        <v>5.0999999999999997E-2</v>
      </c>
      <c r="E18" s="87">
        <v>5.0999999999999997E-2</v>
      </c>
      <c r="H18">
        <f>'Probabilités de décès'!B14</f>
        <v>2022</v>
      </c>
      <c r="I18">
        <v>1</v>
      </c>
      <c r="J18" s="87">
        <v>0</v>
      </c>
      <c r="K18" s="87">
        <v>0.02</v>
      </c>
    </row>
    <row r="19" spans="2:11" x14ac:dyDescent="0.2">
      <c r="B19">
        <f>B18+1</f>
        <v>2023</v>
      </c>
      <c r="C19">
        <f>C18+1</f>
        <v>2</v>
      </c>
      <c r="D19" s="87">
        <v>5.0999999999999997E-2</v>
      </c>
      <c r="E19" s="87">
        <v>5.0999999999999997E-2</v>
      </c>
      <c r="H19">
        <f>H18+1</f>
        <v>2023</v>
      </c>
      <c r="I19">
        <f>I18+1</f>
        <v>2</v>
      </c>
      <c r="J19" s="87">
        <v>0</v>
      </c>
      <c r="K19" s="87">
        <v>0.02</v>
      </c>
    </row>
    <row r="20" spans="2:11" x14ac:dyDescent="0.2">
      <c r="B20">
        <f t="shared" ref="B20:B73" si="0">B19+1</f>
        <v>2024</v>
      </c>
      <c r="C20">
        <f t="shared" ref="C20:C73" si="1">C19+1</f>
        <v>3</v>
      </c>
      <c r="D20" s="87">
        <v>5.0999999999999997E-2</v>
      </c>
      <c r="E20" s="87">
        <v>5.0999999999999997E-2</v>
      </c>
      <c r="H20">
        <f t="shared" ref="H20:H73" si="2">H19+1</f>
        <v>2024</v>
      </c>
      <c r="I20">
        <f t="shared" ref="I20:I73" si="3">I19+1</f>
        <v>3</v>
      </c>
      <c r="J20" s="87">
        <v>0</v>
      </c>
      <c r="K20" s="87">
        <v>0.02</v>
      </c>
    </row>
    <row r="21" spans="2:11" x14ac:dyDescent="0.2">
      <c r="B21">
        <f t="shared" si="0"/>
        <v>2025</v>
      </c>
      <c r="C21">
        <f t="shared" si="1"/>
        <v>4</v>
      </c>
      <c r="D21" s="87">
        <v>5.0999999999999997E-2</v>
      </c>
      <c r="E21" s="87">
        <v>5.0999999999999997E-2</v>
      </c>
      <c r="H21">
        <f t="shared" si="2"/>
        <v>2025</v>
      </c>
      <c r="I21">
        <f t="shared" si="3"/>
        <v>4</v>
      </c>
      <c r="J21" s="87">
        <v>0</v>
      </c>
      <c r="K21" s="87">
        <v>0.02</v>
      </c>
    </row>
    <row r="22" spans="2:11" x14ac:dyDescent="0.2">
      <c r="B22">
        <f t="shared" si="0"/>
        <v>2026</v>
      </c>
      <c r="C22">
        <f t="shared" si="1"/>
        <v>5</v>
      </c>
      <c r="D22" s="87">
        <v>5.0999999999999997E-2</v>
      </c>
      <c r="E22" s="87">
        <v>5.0999999999999997E-2</v>
      </c>
      <c r="H22">
        <f t="shared" si="2"/>
        <v>2026</v>
      </c>
      <c r="I22">
        <f t="shared" si="3"/>
        <v>5</v>
      </c>
      <c r="J22" s="87">
        <v>0</v>
      </c>
      <c r="K22" s="87">
        <v>0.02</v>
      </c>
    </row>
    <row r="23" spans="2:11" x14ac:dyDescent="0.2">
      <c r="B23">
        <f t="shared" si="0"/>
        <v>2027</v>
      </c>
      <c r="C23">
        <f t="shared" si="1"/>
        <v>6</v>
      </c>
      <c r="D23" s="87">
        <v>5.0999999999999997E-2</v>
      </c>
      <c r="E23" s="87">
        <v>4.5999999999999999E-2</v>
      </c>
      <c r="H23">
        <f t="shared" si="2"/>
        <v>2027</v>
      </c>
      <c r="I23">
        <f t="shared" si="3"/>
        <v>6</v>
      </c>
      <c r="J23" s="87">
        <v>0</v>
      </c>
      <c r="K23" s="87">
        <v>0.02</v>
      </c>
    </row>
    <row r="24" spans="2:11" x14ac:dyDescent="0.2">
      <c r="B24">
        <f t="shared" si="0"/>
        <v>2028</v>
      </c>
      <c r="C24">
        <f t="shared" si="1"/>
        <v>7</v>
      </c>
      <c r="D24" s="87">
        <v>5.0999999999999997E-2</v>
      </c>
      <c r="E24" s="87">
        <v>4.5999999999999999E-2</v>
      </c>
      <c r="H24">
        <f t="shared" si="2"/>
        <v>2028</v>
      </c>
      <c r="I24">
        <f t="shared" si="3"/>
        <v>7</v>
      </c>
      <c r="J24" s="87">
        <v>0</v>
      </c>
      <c r="K24" s="87">
        <v>0.02</v>
      </c>
    </row>
    <row r="25" spans="2:11" x14ac:dyDescent="0.2">
      <c r="B25">
        <f t="shared" si="0"/>
        <v>2029</v>
      </c>
      <c r="C25">
        <f t="shared" si="1"/>
        <v>8</v>
      </c>
      <c r="D25" s="87">
        <v>5.0999999999999997E-2</v>
      </c>
      <c r="E25" s="87">
        <v>4.5999999999999999E-2</v>
      </c>
      <c r="H25">
        <f t="shared" si="2"/>
        <v>2029</v>
      </c>
      <c r="I25">
        <f t="shared" si="3"/>
        <v>8</v>
      </c>
      <c r="J25" s="87">
        <v>0</v>
      </c>
      <c r="K25" s="87">
        <v>0.02</v>
      </c>
    </row>
    <row r="26" spans="2:11" x14ac:dyDescent="0.2">
      <c r="B26">
        <f t="shared" si="0"/>
        <v>2030</v>
      </c>
      <c r="C26">
        <f t="shared" si="1"/>
        <v>9</v>
      </c>
      <c r="D26" s="87">
        <v>5.0999999999999997E-2</v>
      </c>
      <c r="E26" s="87">
        <v>4.5999999999999999E-2</v>
      </c>
      <c r="H26">
        <f t="shared" si="2"/>
        <v>2030</v>
      </c>
      <c r="I26">
        <f t="shared" si="3"/>
        <v>9</v>
      </c>
      <c r="J26" s="87">
        <v>0</v>
      </c>
      <c r="K26" s="87">
        <v>0.02</v>
      </c>
    </row>
    <row r="27" spans="2:11" x14ac:dyDescent="0.2">
      <c r="B27">
        <f t="shared" si="0"/>
        <v>2031</v>
      </c>
      <c r="C27">
        <f t="shared" si="1"/>
        <v>10</v>
      </c>
      <c r="D27" s="87">
        <v>5.0999999999999997E-2</v>
      </c>
      <c r="E27" s="87">
        <v>4.5999999999999999E-2</v>
      </c>
      <c r="H27">
        <f t="shared" si="2"/>
        <v>2031</v>
      </c>
      <c r="I27">
        <f t="shared" si="3"/>
        <v>10</v>
      </c>
      <c r="J27" s="87">
        <v>0</v>
      </c>
      <c r="K27" s="87">
        <v>0.02</v>
      </c>
    </row>
    <row r="28" spans="2:11" x14ac:dyDescent="0.2">
      <c r="B28">
        <f t="shared" si="0"/>
        <v>2032</v>
      </c>
      <c r="C28">
        <f t="shared" si="1"/>
        <v>11</v>
      </c>
      <c r="D28" s="87">
        <v>5.0999999999999997E-2</v>
      </c>
      <c r="E28" s="87">
        <v>4.5999999999999999E-2</v>
      </c>
      <c r="H28">
        <f t="shared" si="2"/>
        <v>2032</v>
      </c>
      <c r="I28">
        <f t="shared" si="3"/>
        <v>11</v>
      </c>
      <c r="J28" s="87">
        <v>0</v>
      </c>
      <c r="K28" s="87">
        <v>0.02</v>
      </c>
    </row>
    <row r="29" spans="2:11" x14ac:dyDescent="0.2">
      <c r="B29">
        <f t="shared" si="0"/>
        <v>2033</v>
      </c>
      <c r="C29">
        <f t="shared" si="1"/>
        <v>12</v>
      </c>
      <c r="D29" s="87">
        <v>5.0999999999999997E-2</v>
      </c>
      <c r="E29" s="87">
        <v>4.5999999999999999E-2</v>
      </c>
      <c r="H29">
        <f t="shared" si="2"/>
        <v>2033</v>
      </c>
      <c r="I29">
        <f t="shared" si="3"/>
        <v>12</v>
      </c>
      <c r="J29" s="87">
        <v>0</v>
      </c>
      <c r="K29" s="87">
        <v>0.02</v>
      </c>
    </row>
    <row r="30" spans="2:11" x14ac:dyDescent="0.2">
      <c r="B30">
        <f t="shared" si="0"/>
        <v>2034</v>
      </c>
      <c r="C30">
        <f t="shared" si="1"/>
        <v>13</v>
      </c>
      <c r="D30" s="87">
        <v>5.0999999999999997E-2</v>
      </c>
      <c r="E30" s="87">
        <v>4.5999999999999999E-2</v>
      </c>
      <c r="H30">
        <f t="shared" si="2"/>
        <v>2034</v>
      </c>
      <c r="I30">
        <f t="shared" si="3"/>
        <v>13</v>
      </c>
      <c r="J30" s="87">
        <v>0</v>
      </c>
      <c r="K30" s="87">
        <v>0.02</v>
      </c>
    </row>
    <row r="31" spans="2:11" x14ac:dyDescent="0.2">
      <c r="B31">
        <f t="shared" si="0"/>
        <v>2035</v>
      </c>
      <c r="C31">
        <f t="shared" si="1"/>
        <v>14</v>
      </c>
      <c r="D31" s="87">
        <v>5.0999999999999997E-2</v>
      </c>
      <c r="E31" s="87">
        <v>4.5999999999999999E-2</v>
      </c>
      <c r="H31">
        <f t="shared" si="2"/>
        <v>2035</v>
      </c>
      <c r="I31">
        <f t="shared" si="3"/>
        <v>14</v>
      </c>
      <c r="J31" s="87">
        <v>0</v>
      </c>
      <c r="K31" s="87">
        <v>0.02</v>
      </c>
    </row>
    <row r="32" spans="2:11" x14ac:dyDescent="0.2">
      <c r="B32">
        <f t="shared" si="0"/>
        <v>2036</v>
      </c>
      <c r="C32">
        <f t="shared" si="1"/>
        <v>15</v>
      </c>
      <c r="D32" s="87">
        <v>5.0999999999999997E-2</v>
      </c>
      <c r="E32" s="87">
        <v>4.5999999999999999E-2</v>
      </c>
      <c r="H32">
        <f t="shared" si="2"/>
        <v>2036</v>
      </c>
      <c r="I32">
        <f t="shared" si="3"/>
        <v>15</v>
      </c>
      <c r="J32" s="87">
        <v>0</v>
      </c>
      <c r="K32" s="87">
        <v>0.02</v>
      </c>
    </row>
    <row r="33" spans="2:11" x14ac:dyDescent="0.2">
      <c r="B33">
        <f t="shared" si="0"/>
        <v>2037</v>
      </c>
      <c r="C33">
        <f t="shared" si="1"/>
        <v>16</v>
      </c>
      <c r="D33" s="87">
        <v>5.0999999999999997E-2</v>
      </c>
      <c r="E33" s="87">
        <v>3.5999999999999997E-2</v>
      </c>
      <c r="H33">
        <f t="shared" si="2"/>
        <v>2037</v>
      </c>
      <c r="I33">
        <f t="shared" si="3"/>
        <v>16</v>
      </c>
      <c r="J33" s="87">
        <v>0</v>
      </c>
      <c r="K33" s="87">
        <v>0.02</v>
      </c>
    </row>
    <row r="34" spans="2:11" x14ac:dyDescent="0.2">
      <c r="B34">
        <f t="shared" si="0"/>
        <v>2038</v>
      </c>
      <c r="C34">
        <f t="shared" si="1"/>
        <v>17</v>
      </c>
      <c r="D34" s="87">
        <v>5.0999999999999997E-2</v>
      </c>
      <c r="E34" s="87">
        <v>3.5999999999999997E-2</v>
      </c>
      <c r="H34">
        <f t="shared" si="2"/>
        <v>2038</v>
      </c>
      <c r="I34">
        <f t="shared" si="3"/>
        <v>17</v>
      </c>
      <c r="J34" s="87">
        <v>0</v>
      </c>
      <c r="K34" s="87">
        <v>0.02</v>
      </c>
    </row>
    <row r="35" spans="2:11" x14ac:dyDescent="0.2">
      <c r="B35">
        <f t="shared" si="0"/>
        <v>2039</v>
      </c>
      <c r="C35">
        <f t="shared" si="1"/>
        <v>18</v>
      </c>
      <c r="D35" s="87">
        <v>5.0999999999999997E-2</v>
      </c>
      <c r="E35" s="87">
        <v>3.5999999999999997E-2</v>
      </c>
      <c r="H35">
        <f t="shared" si="2"/>
        <v>2039</v>
      </c>
      <c r="I35">
        <f t="shared" si="3"/>
        <v>18</v>
      </c>
      <c r="J35" s="87">
        <v>0</v>
      </c>
      <c r="K35" s="87">
        <v>0.02</v>
      </c>
    </row>
    <row r="36" spans="2:11" x14ac:dyDescent="0.2">
      <c r="B36">
        <f t="shared" si="0"/>
        <v>2040</v>
      </c>
      <c r="C36">
        <f t="shared" si="1"/>
        <v>19</v>
      </c>
      <c r="D36" s="87">
        <v>5.0999999999999997E-2</v>
      </c>
      <c r="E36" s="87">
        <v>3.5999999999999997E-2</v>
      </c>
      <c r="H36">
        <f t="shared" si="2"/>
        <v>2040</v>
      </c>
      <c r="I36">
        <f t="shared" si="3"/>
        <v>19</v>
      </c>
      <c r="J36" s="87">
        <v>0</v>
      </c>
      <c r="K36" s="87">
        <v>0.02</v>
      </c>
    </row>
    <row r="37" spans="2:11" x14ac:dyDescent="0.2">
      <c r="B37">
        <f t="shared" si="0"/>
        <v>2041</v>
      </c>
      <c r="C37">
        <f t="shared" si="1"/>
        <v>20</v>
      </c>
      <c r="D37" s="87">
        <v>5.0999999999999997E-2</v>
      </c>
      <c r="E37" s="87">
        <v>3.5999999999999997E-2</v>
      </c>
      <c r="H37">
        <f t="shared" si="2"/>
        <v>2041</v>
      </c>
      <c r="I37">
        <f t="shared" si="3"/>
        <v>20</v>
      </c>
      <c r="J37" s="87">
        <v>0</v>
      </c>
      <c r="K37" s="87">
        <v>0.02</v>
      </c>
    </row>
    <row r="38" spans="2:11" x14ac:dyDescent="0.2">
      <c r="B38">
        <f t="shared" si="0"/>
        <v>2042</v>
      </c>
      <c r="C38">
        <f t="shared" si="1"/>
        <v>21</v>
      </c>
      <c r="D38" s="87">
        <v>5.0999999999999997E-2</v>
      </c>
      <c r="E38" s="87">
        <v>3.5999999999999997E-2</v>
      </c>
      <c r="H38">
        <f t="shared" si="2"/>
        <v>2042</v>
      </c>
      <c r="I38">
        <f t="shared" si="3"/>
        <v>21</v>
      </c>
      <c r="J38" s="87">
        <v>0</v>
      </c>
      <c r="K38" s="87">
        <v>0.02</v>
      </c>
    </row>
    <row r="39" spans="2:11" x14ac:dyDescent="0.2">
      <c r="B39">
        <f t="shared" si="0"/>
        <v>2043</v>
      </c>
      <c r="C39">
        <f t="shared" si="1"/>
        <v>22</v>
      </c>
      <c r="D39" s="87">
        <v>5.0999999999999997E-2</v>
      </c>
      <c r="E39" s="87">
        <v>3.5999999999999997E-2</v>
      </c>
      <c r="H39">
        <f t="shared" si="2"/>
        <v>2043</v>
      </c>
      <c r="I39">
        <f t="shared" si="3"/>
        <v>22</v>
      </c>
      <c r="J39" s="87">
        <v>0</v>
      </c>
      <c r="K39" s="87">
        <v>0.02</v>
      </c>
    </row>
    <row r="40" spans="2:11" x14ac:dyDescent="0.2">
      <c r="B40">
        <f t="shared" si="0"/>
        <v>2044</v>
      </c>
      <c r="C40">
        <f t="shared" si="1"/>
        <v>23</v>
      </c>
      <c r="D40" s="87">
        <v>5.0999999999999997E-2</v>
      </c>
      <c r="E40" s="87">
        <v>3.5999999999999997E-2</v>
      </c>
      <c r="H40">
        <f t="shared" si="2"/>
        <v>2044</v>
      </c>
      <c r="I40">
        <f t="shared" si="3"/>
        <v>23</v>
      </c>
      <c r="J40" s="87">
        <v>0</v>
      </c>
      <c r="K40" s="87">
        <v>0.02</v>
      </c>
    </row>
    <row r="41" spans="2:11" x14ac:dyDescent="0.2">
      <c r="B41">
        <f t="shared" si="0"/>
        <v>2045</v>
      </c>
      <c r="C41">
        <f t="shared" si="1"/>
        <v>24</v>
      </c>
      <c r="D41" s="87">
        <v>5.0999999999999997E-2</v>
      </c>
      <c r="E41" s="87">
        <v>3.5999999999999997E-2</v>
      </c>
      <c r="H41">
        <f t="shared" si="2"/>
        <v>2045</v>
      </c>
      <c r="I41">
        <f t="shared" si="3"/>
        <v>24</v>
      </c>
      <c r="J41" s="87">
        <v>0</v>
      </c>
      <c r="K41" s="87">
        <v>0.02</v>
      </c>
    </row>
    <row r="42" spans="2:11" x14ac:dyDescent="0.2">
      <c r="B42">
        <f t="shared" si="0"/>
        <v>2046</v>
      </c>
      <c r="C42">
        <f t="shared" si="1"/>
        <v>25</v>
      </c>
      <c r="D42" s="87">
        <v>5.0999999999999997E-2</v>
      </c>
      <c r="E42" s="87">
        <v>3.5999999999999997E-2</v>
      </c>
      <c r="H42">
        <f t="shared" si="2"/>
        <v>2046</v>
      </c>
      <c r="I42">
        <f t="shared" si="3"/>
        <v>25</v>
      </c>
      <c r="J42" s="87">
        <v>0</v>
      </c>
      <c r="K42" s="87">
        <v>0.02</v>
      </c>
    </row>
    <row r="43" spans="2:11" x14ac:dyDescent="0.2">
      <c r="B43">
        <f t="shared" si="0"/>
        <v>2047</v>
      </c>
      <c r="C43">
        <f t="shared" si="1"/>
        <v>26</v>
      </c>
      <c r="D43" s="87">
        <v>5.0999999999999997E-2</v>
      </c>
      <c r="E43" s="87">
        <v>3.5999999999999997E-2</v>
      </c>
      <c r="H43">
        <f t="shared" si="2"/>
        <v>2047</v>
      </c>
      <c r="I43">
        <f t="shared" si="3"/>
        <v>26</v>
      </c>
      <c r="J43" s="87">
        <v>0</v>
      </c>
      <c r="K43" s="87">
        <v>0.02</v>
      </c>
    </row>
    <row r="44" spans="2:11" x14ac:dyDescent="0.2">
      <c r="B44">
        <f t="shared" si="0"/>
        <v>2048</v>
      </c>
      <c r="C44">
        <f t="shared" si="1"/>
        <v>27</v>
      </c>
      <c r="D44" s="87">
        <v>5.0999999999999997E-2</v>
      </c>
      <c r="E44" s="87">
        <v>3.5999999999999997E-2</v>
      </c>
      <c r="H44">
        <f t="shared" si="2"/>
        <v>2048</v>
      </c>
      <c r="I44">
        <f t="shared" si="3"/>
        <v>27</v>
      </c>
      <c r="J44" s="87">
        <v>0</v>
      </c>
      <c r="K44" s="87">
        <v>0.02</v>
      </c>
    </row>
    <row r="45" spans="2:11" x14ac:dyDescent="0.2">
      <c r="B45">
        <f t="shared" si="0"/>
        <v>2049</v>
      </c>
      <c r="C45">
        <f t="shared" si="1"/>
        <v>28</v>
      </c>
      <c r="D45" s="87">
        <v>5.0999999999999997E-2</v>
      </c>
      <c r="E45" s="87">
        <v>3.5999999999999997E-2</v>
      </c>
      <c r="H45">
        <f t="shared" si="2"/>
        <v>2049</v>
      </c>
      <c r="I45">
        <f t="shared" si="3"/>
        <v>28</v>
      </c>
      <c r="J45" s="87">
        <v>0</v>
      </c>
      <c r="K45" s="87">
        <v>0.02</v>
      </c>
    </row>
    <row r="46" spans="2:11" x14ac:dyDescent="0.2">
      <c r="B46">
        <f t="shared" si="0"/>
        <v>2050</v>
      </c>
      <c r="C46">
        <f t="shared" si="1"/>
        <v>29</v>
      </c>
      <c r="D46" s="87">
        <v>5.0999999999999997E-2</v>
      </c>
      <c r="E46" s="87">
        <v>3.5999999999999997E-2</v>
      </c>
      <c r="H46">
        <f t="shared" si="2"/>
        <v>2050</v>
      </c>
      <c r="I46">
        <f t="shared" si="3"/>
        <v>29</v>
      </c>
      <c r="J46" s="87">
        <v>0</v>
      </c>
      <c r="K46" s="87">
        <v>0.02</v>
      </c>
    </row>
    <row r="47" spans="2:11" x14ac:dyDescent="0.2">
      <c r="B47">
        <f t="shared" si="0"/>
        <v>2051</v>
      </c>
      <c r="C47">
        <f t="shared" si="1"/>
        <v>30</v>
      </c>
      <c r="D47" s="87">
        <v>5.0999999999999997E-2</v>
      </c>
      <c r="E47" s="87">
        <v>3.5999999999999997E-2</v>
      </c>
      <c r="H47">
        <f t="shared" si="2"/>
        <v>2051</v>
      </c>
      <c r="I47">
        <f t="shared" si="3"/>
        <v>30</v>
      </c>
      <c r="J47" s="87">
        <v>0</v>
      </c>
      <c r="K47" s="87">
        <v>0.02</v>
      </c>
    </row>
    <row r="48" spans="2:11" x14ac:dyDescent="0.2">
      <c r="B48">
        <f t="shared" si="0"/>
        <v>2052</v>
      </c>
      <c r="C48">
        <f t="shared" si="1"/>
        <v>31</v>
      </c>
      <c r="D48" s="87">
        <v>5.0999999999999997E-2</v>
      </c>
      <c r="E48" s="87">
        <v>3.5999999999999997E-2</v>
      </c>
      <c r="H48">
        <f t="shared" si="2"/>
        <v>2052</v>
      </c>
      <c r="I48">
        <f t="shared" si="3"/>
        <v>31</v>
      </c>
      <c r="J48" s="87">
        <v>0</v>
      </c>
      <c r="K48" s="87">
        <v>0.02</v>
      </c>
    </row>
    <row r="49" spans="2:11" x14ac:dyDescent="0.2">
      <c r="B49">
        <f t="shared" si="0"/>
        <v>2053</v>
      </c>
      <c r="C49">
        <f t="shared" si="1"/>
        <v>32</v>
      </c>
      <c r="D49" s="87">
        <v>5.0999999999999997E-2</v>
      </c>
      <c r="E49" s="87">
        <v>3.5999999999999997E-2</v>
      </c>
      <c r="H49">
        <f t="shared" si="2"/>
        <v>2053</v>
      </c>
      <c r="I49">
        <f t="shared" si="3"/>
        <v>32</v>
      </c>
      <c r="J49" s="87">
        <v>0</v>
      </c>
      <c r="K49" s="87">
        <v>0.02</v>
      </c>
    </row>
    <row r="50" spans="2:11" x14ac:dyDescent="0.2">
      <c r="B50">
        <f t="shared" si="0"/>
        <v>2054</v>
      </c>
      <c r="C50">
        <f t="shared" si="1"/>
        <v>33</v>
      </c>
      <c r="D50" s="87">
        <v>5.0999999999999997E-2</v>
      </c>
      <c r="E50" s="87">
        <v>3.5999999999999997E-2</v>
      </c>
      <c r="H50">
        <f t="shared" si="2"/>
        <v>2054</v>
      </c>
      <c r="I50">
        <f t="shared" si="3"/>
        <v>33</v>
      </c>
      <c r="J50" s="87">
        <v>0</v>
      </c>
      <c r="K50" s="87">
        <v>0.02</v>
      </c>
    </row>
    <row r="51" spans="2:11" x14ac:dyDescent="0.2">
      <c r="B51">
        <f t="shared" si="0"/>
        <v>2055</v>
      </c>
      <c r="C51">
        <f t="shared" si="1"/>
        <v>34</v>
      </c>
      <c r="D51" s="87">
        <v>5.0999999999999997E-2</v>
      </c>
      <c r="E51" s="87">
        <v>3.5999999999999997E-2</v>
      </c>
      <c r="H51">
        <f t="shared" si="2"/>
        <v>2055</v>
      </c>
      <c r="I51">
        <f t="shared" si="3"/>
        <v>34</v>
      </c>
      <c r="J51" s="87">
        <v>0</v>
      </c>
      <c r="K51" s="87">
        <v>0.02</v>
      </c>
    </row>
    <row r="52" spans="2:11" x14ac:dyDescent="0.2">
      <c r="B52">
        <f t="shared" si="0"/>
        <v>2056</v>
      </c>
      <c r="C52">
        <f t="shared" si="1"/>
        <v>35</v>
      </c>
      <c r="D52" s="87">
        <v>5.0999999999999997E-2</v>
      </c>
      <c r="E52" s="87">
        <v>3.5999999999999997E-2</v>
      </c>
      <c r="H52">
        <f t="shared" si="2"/>
        <v>2056</v>
      </c>
      <c r="I52">
        <f t="shared" si="3"/>
        <v>35</v>
      </c>
      <c r="J52" s="87">
        <v>0</v>
      </c>
      <c r="K52" s="87">
        <v>0.02</v>
      </c>
    </row>
    <row r="53" spans="2:11" x14ac:dyDescent="0.2">
      <c r="B53">
        <f t="shared" si="0"/>
        <v>2057</v>
      </c>
      <c r="C53">
        <f t="shared" si="1"/>
        <v>36</v>
      </c>
      <c r="D53" s="87">
        <v>5.0999999999999997E-2</v>
      </c>
      <c r="E53" s="87">
        <v>3.5999999999999997E-2</v>
      </c>
      <c r="H53">
        <f t="shared" si="2"/>
        <v>2057</v>
      </c>
      <c r="I53">
        <f t="shared" si="3"/>
        <v>36</v>
      </c>
      <c r="J53" s="87">
        <v>0</v>
      </c>
      <c r="K53" s="87">
        <v>0.02</v>
      </c>
    </row>
    <row r="54" spans="2:11" x14ac:dyDescent="0.2">
      <c r="B54">
        <f t="shared" si="0"/>
        <v>2058</v>
      </c>
      <c r="C54">
        <f t="shared" si="1"/>
        <v>37</v>
      </c>
      <c r="D54" s="87">
        <v>5.0999999999999997E-2</v>
      </c>
      <c r="E54" s="87">
        <v>3.5999999999999997E-2</v>
      </c>
      <c r="H54">
        <f t="shared" si="2"/>
        <v>2058</v>
      </c>
      <c r="I54">
        <f t="shared" si="3"/>
        <v>37</v>
      </c>
      <c r="J54" s="87">
        <v>0</v>
      </c>
      <c r="K54" s="87">
        <v>0.02</v>
      </c>
    </row>
    <row r="55" spans="2:11" x14ac:dyDescent="0.2">
      <c r="B55">
        <f t="shared" si="0"/>
        <v>2059</v>
      </c>
      <c r="C55">
        <f t="shared" si="1"/>
        <v>38</v>
      </c>
      <c r="D55" s="87">
        <v>5.0999999999999997E-2</v>
      </c>
      <c r="E55" s="87">
        <v>3.5999999999999997E-2</v>
      </c>
      <c r="H55">
        <f t="shared" si="2"/>
        <v>2059</v>
      </c>
      <c r="I55">
        <f t="shared" si="3"/>
        <v>38</v>
      </c>
      <c r="J55" s="87">
        <v>0</v>
      </c>
      <c r="K55" s="87">
        <v>0.02</v>
      </c>
    </row>
    <row r="56" spans="2:11" x14ac:dyDescent="0.2">
      <c r="B56">
        <f t="shared" si="0"/>
        <v>2060</v>
      </c>
      <c r="C56">
        <f t="shared" si="1"/>
        <v>39</v>
      </c>
      <c r="D56" s="87">
        <v>5.0999999999999997E-2</v>
      </c>
      <c r="E56" s="87">
        <v>3.5999999999999997E-2</v>
      </c>
      <c r="H56">
        <f t="shared" si="2"/>
        <v>2060</v>
      </c>
      <c r="I56">
        <f t="shared" si="3"/>
        <v>39</v>
      </c>
      <c r="J56" s="87">
        <v>0</v>
      </c>
      <c r="K56" s="87">
        <v>0.02</v>
      </c>
    </row>
    <row r="57" spans="2:11" x14ac:dyDescent="0.2">
      <c r="B57">
        <f t="shared" si="0"/>
        <v>2061</v>
      </c>
      <c r="C57">
        <f t="shared" si="1"/>
        <v>40</v>
      </c>
      <c r="D57" s="87">
        <v>5.0999999999999997E-2</v>
      </c>
      <c r="E57" s="87">
        <v>3.5999999999999997E-2</v>
      </c>
      <c r="H57">
        <f t="shared" si="2"/>
        <v>2061</v>
      </c>
      <c r="I57">
        <f t="shared" si="3"/>
        <v>40</v>
      </c>
      <c r="J57" s="87">
        <v>0</v>
      </c>
      <c r="K57" s="87">
        <v>0.02</v>
      </c>
    </row>
    <row r="58" spans="2:11" x14ac:dyDescent="0.2">
      <c r="B58">
        <f t="shared" si="0"/>
        <v>2062</v>
      </c>
      <c r="C58">
        <f t="shared" si="1"/>
        <v>41</v>
      </c>
      <c r="D58" s="87">
        <v>5.0999999999999997E-2</v>
      </c>
      <c r="E58" s="87">
        <v>3.5999999999999997E-2</v>
      </c>
      <c r="H58">
        <f t="shared" si="2"/>
        <v>2062</v>
      </c>
      <c r="I58">
        <f t="shared" si="3"/>
        <v>41</v>
      </c>
      <c r="J58" s="87">
        <v>0</v>
      </c>
      <c r="K58" s="87">
        <v>0.02</v>
      </c>
    </row>
    <row r="59" spans="2:11" x14ac:dyDescent="0.2">
      <c r="B59">
        <f t="shared" si="0"/>
        <v>2063</v>
      </c>
      <c r="C59">
        <f t="shared" si="1"/>
        <v>42</v>
      </c>
      <c r="D59" s="87">
        <v>5.0999999999999997E-2</v>
      </c>
      <c r="E59" s="87">
        <v>3.5999999999999997E-2</v>
      </c>
      <c r="H59">
        <f t="shared" si="2"/>
        <v>2063</v>
      </c>
      <c r="I59">
        <f t="shared" si="3"/>
        <v>42</v>
      </c>
      <c r="J59" s="87">
        <v>0</v>
      </c>
      <c r="K59" s="87">
        <v>0.02</v>
      </c>
    </row>
    <row r="60" spans="2:11" x14ac:dyDescent="0.2">
      <c r="B60">
        <f t="shared" si="0"/>
        <v>2064</v>
      </c>
      <c r="C60">
        <f t="shared" si="1"/>
        <v>43</v>
      </c>
      <c r="D60" s="87">
        <v>5.0999999999999997E-2</v>
      </c>
      <c r="E60" s="87">
        <v>3.5999999999999997E-2</v>
      </c>
      <c r="H60">
        <f t="shared" si="2"/>
        <v>2064</v>
      </c>
      <c r="I60">
        <f t="shared" si="3"/>
        <v>43</v>
      </c>
      <c r="J60" s="87">
        <v>0</v>
      </c>
      <c r="K60" s="87">
        <v>0.02</v>
      </c>
    </row>
    <row r="61" spans="2:11" x14ac:dyDescent="0.2">
      <c r="B61">
        <f t="shared" si="0"/>
        <v>2065</v>
      </c>
      <c r="C61">
        <f t="shared" si="1"/>
        <v>44</v>
      </c>
      <c r="D61" s="87">
        <v>5.0999999999999997E-2</v>
      </c>
      <c r="E61" s="87">
        <v>3.5999999999999997E-2</v>
      </c>
      <c r="H61">
        <f t="shared" si="2"/>
        <v>2065</v>
      </c>
      <c r="I61">
        <f t="shared" si="3"/>
        <v>44</v>
      </c>
      <c r="J61" s="87">
        <v>0</v>
      </c>
      <c r="K61" s="87">
        <v>0.02</v>
      </c>
    </row>
    <row r="62" spans="2:11" x14ac:dyDescent="0.2">
      <c r="B62">
        <f t="shared" si="0"/>
        <v>2066</v>
      </c>
      <c r="C62">
        <f t="shared" si="1"/>
        <v>45</v>
      </c>
      <c r="D62" s="87">
        <v>5.0999999999999997E-2</v>
      </c>
      <c r="E62" s="87">
        <v>3.5999999999999997E-2</v>
      </c>
      <c r="H62">
        <f t="shared" si="2"/>
        <v>2066</v>
      </c>
      <c r="I62">
        <f t="shared" si="3"/>
        <v>45</v>
      </c>
      <c r="J62" s="87">
        <v>0</v>
      </c>
      <c r="K62" s="87">
        <v>0.02</v>
      </c>
    </row>
    <row r="63" spans="2:11" x14ac:dyDescent="0.2">
      <c r="B63">
        <f t="shared" si="0"/>
        <v>2067</v>
      </c>
      <c r="C63">
        <f t="shared" si="1"/>
        <v>46</v>
      </c>
      <c r="D63" s="87">
        <v>5.0999999999999997E-2</v>
      </c>
      <c r="E63" s="87">
        <v>3.5999999999999997E-2</v>
      </c>
      <c r="H63">
        <f t="shared" si="2"/>
        <v>2067</v>
      </c>
      <c r="I63">
        <f t="shared" si="3"/>
        <v>46</v>
      </c>
      <c r="J63" s="87">
        <v>0</v>
      </c>
      <c r="K63" s="87">
        <v>0.02</v>
      </c>
    </row>
    <row r="64" spans="2:11" x14ac:dyDescent="0.2">
      <c r="B64">
        <f t="shared" si="0"/>
        <v>2068</v>
      </c>
      <c r="C64">
        <f t="shared" si="1"/>
        <v>47</v>
      </c>
      <c r="D64" s="87">
        <v>5.0999999999999997E-2</v>
      </c>
      <c r="E64" s="87">
        <v>3.5999999999999997E-2</v>
      </c>
      <c r="H64">
        <f t="shared" si="2"/>
        <v>2068</v>
      </c>
      <c r="I64">
        <f t="shared" si="3"/>
        <v>47</v>
      </c>
      <c r="J64" s="87">
        <v>0</v>
      </c>
      <c r="K64" s="87">
        <v>0.02</v>
      </c>
    </row>
    <row r="65" spans="2:11" x14ac:dyDescent="0.2">
      <c r="B65">
        <f t="shared" si="0"/>
        <v>2069</v>
      </c>
      <c r="C65">
        <f t="shared" si="1"/>
        <v>48</v>
      </c>
      <c r="D65" s="87">
        <v>5.0999999999999997E-2</v>
      </c>
      <c r="E65" s="87">
        <v>3.5999999999999997E-2</v>
      </c>
      <c r="H65">
        <f t="shared" si="2"/>
        <v>2069</v>
      </c>
      <c r="I65">
        <f t="shared" si="3"/>
        <v>48</v>
      </c>
      <c r="J65" s="87">
        <v>0</v>
      </c>
      <c r="K65" s="87">
        <v>0.02</v>
      </c>
    </row>
    <row r="66" spans="2:11" x14ac:dyDescent="0.2">
      <c r="B66">
        <f t="shared" si="0"/>
        <v>2070</v>
      </c>
      <c r="C66">
        <f t="shared" si="1"/>
        <v>49</v>
      </c>
      <c r="D66" s="87">
        <v>5.0999999999999997E-2</v>
      </c>
      <c r="E66" s="87">
        <v>3.5999999999999997E-2</v>
      </c>
      <c r="H66">
        <f t="shared" si="2"/>
        <v>2070</v>
      </c>
      <c r="I66">
        <f t="shared" si="3"/>
        <v>49</v>
      </c>
      <c r="J66" s="87">
        <v>0</v>
      </c>
      <c r="K66" s="87">
        <v>0.02</v>
      </c>
    </row>
    <row r="67" spans="2:11" x14ac:dyDescent="0.2">
      <c r="B67">
        <f t="shared" si="0"/>
        <v>2071</v>
      </c>
      <c r="C67">
        <f t="shared" si="1"/>
        <v>50</v>
      </c>
      <c r="D67" s="87">
        <v>5.0999999999999997E-2</v>
      </c>
      <c r="E67" s="87">
        <v>3.5999999999999997E-2</v>
      </c>
      <c r="H67">
        <f t="shared" si="2"/>
        <v>2071</v>
      </c>
      <c r="I67">
        <f t="shared" si="3"/>
        <v>50</v>
      </c>
      <c r="J67" s="87">
        <v>0</v>
      </c>
      <c r="K67" s="87">
        <v>0.02</v>
      </c>
    </row>
    <row r="68" spans="2:11" x14ac:dyDescent="0.2">
      <c r="B68">
        <f t="shared" si="0"/>
        <v>2072</v>
      </c>
      <c r="C68">
        <f t="shared" si="1"/>
        <v>51</v>
      </c>
      <c r="D68" s="87">
        <v>5.0999999999999997E-2</v>
      </c>
      <c r="E68" s="87">
        <v>3.5999999999999997E-2</v>
      </c>
      <c r="H68">
        <f t="shared" si="2"/>
        <v>2072</v>
      </c>
      <c r="I68">
        <f t="shared" si="3"/>
        <v>51</v>
      </c>
      <c r="J68" s="87">
        <v>0</v>
      </c>
      <c r="K68" s="87">
        <v>0.02</v>
      </c>
    </row>
    <row r="69" spans="2:11" x14ac:dyDescent="0.2">
      <c r="B69">
        <f t="shared" si="0"/>
        <v>2073</v>
      </c>
      <c r="C69">
        <f t="shared" si="1"/>
        <v>52</v>
      </c>
      <c r="D69" s="87">
        <v>5.0999999999999997E-2</v>
      </c>
      <c r="E69" s="87">
        <v>3.5999999999999997E-2</v>
      </c>
      <c r="H69">
        <f t="shared" si="2"/>
        <v>2073</v>
      </c>
      <c r="I69">
        <f t="shared" si="3"/>
        <v>52</v>
      </c>
      <c r="J69" s="87">
        <v>0</v>
      </c>
      <c r="K69" s="87">
        <v>0.02</v>
      </c>
    </row>
    <row r="70" spans="2:11" x14ac:dyDescent="0.2">
      <c r="B70">
        <f t="shared" si="0"/>
        <v>2074</v>
      </c>
      <c r="C70">
        <f t="shared" si="1"/>
        <v>53</v>
      </c>
      <c r="D70" s="87">
        <v>5.0999999999999997E-2</v>
      </c>
      <c r="E70" s="87">
        <v>3.5999999999999997E-2</v>
      </c>
      <c r="H70">
        <f t="shared" si="2"/>
        <v>2074</v>
      </c>
      <c r="I70">
        <f t="shared" si="3"/>
        <v>53</v>
      </c>
      <c r="J70" s="87">
        <v>0</v>
      </c>
      <c r="K70" s="87">
        <v>0.02</v>
      </c>
    </row>
    <row r="71" spans="2:11" x14ac:dyDescent="0.2">
      <c r="B71">
        <f t="shared" si="0"/>
        <v>2075</v>
      </c>
      <c r="C71">
        <f t="shared" si="1"/>
        <v>54</v>
      </c>
      <c r="D71" s="87">
        <v>5.0999999999999997E-2</v>
      </c>
      <c r="E71" s="87">
        <v>3.5999999999999997E-2</v>
      </c>
      <c r="H71">
        <f t="shared" si="2"/>
        <v>2075</v>
      </c>
      <c r="I71">
        <f t="shared" si="3"/>
        <v>54</v>
      </c>
      <c r="J71" s="87">
        <v>0</v>
      </c>
      <c r="K71" s="87">
        <v>0.02</v>
      </c>
    </row>
    <row r="72" spans="2:11" x14ac:dyDescent="0.2">
      <c r="B72">
        <f t="shared" si="0"/>
        <v>2076</v>
      </c>
      <c r="C72">
        <f t="shared" si="1"/>
        <v>55</v>
      </c>
      <c r="D72" s="87">
        <v>5.0999999999999997E-2</v>
      </c>
      <c r="E72" s="87">
        <v>3.5999999999999997E-2</v>
      </c>
      <c r="H72">
        <f t="shared" si="2"/>
        <v>2076</v>
      </c>
      <c r="I72">
        <f t="shared" si="3"/>
        <v>55</v>
      </c>
      <c r="J72" s="87">
        <v>0</v>
      </c>
      <c r="K72" s="87">
        <v>0.02</v>
      </c>
    </row>
    <row r="73" spans="2:11" x14ac:dyDescent="0.2">
      <c r="B73">
        <f t="shared" si="0"/>
        <v>2077</v>
      </c>
      <c r="C73">
        <f t="shared" si="1"/>
        <v>56</v>
      </c>
      <c r="D73" s="87">
        <v>5.0999999999999997E-2</v>
      </c>
      <c r="E73" s="87">
        <v>3.5999999999999997E-2</v>
      </c>
      <c r="H73">
        <f t="shared" si="2"/>
        <v>2077</v>
      </c>
      <c r="I73">
        <f t="shared" si="3"/>
        <v>56</v>
      </c>
      <c r="J73" s="87">
        <v>0</v>
      </c>
      <c r="K73" s="87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D62"/>
  <sheetViews>
    <sheetView workbookViewId="0">
      <selection activeCell="E7" sqref="E7"/>
    </sheetView>
  </sheetViews>
  <sheetFormatPr baseColWidth="10" defaultRowHeight="15" x14ac:dyDescent="0.2"/>
  <cols>
    <col min="3" max="3" width="14.6640625" customWidth="1"/>
    <col min="7" max="7" width="12" bestFit="1" customWidth="1"/>
    <col min="16" max="16" width="16.1640625" customWidth="1"/>
    <col min="17" max="17" width="19" customWidth="1"/>
    <col min="20" max="20" width="14.5" customWidth="1"/>
    <col min="21" max="21" width="17.83203125" customWidth="1"/>
    <col min="22" max="22" width="16.83203125" customWidth="1"/>
    <col min="23" max="23" width="20.83203125" customWidth="1"/>
    <col min="28" max="28" width="17.5" customWidth="1"/>
    <col min="29" max="29" width="18.5" customWidth="1"/>
  </cols>
  <sheetData>
    <row r="1" spans="1:30" x14ac:dyDescent="0.2">
      <c r="A1" t="s">
        <v>169</v>
      </c>
    </row>
    <row r="3" spans="1:30" x14ac:dyDescent="0.2">
      <c r="B3" t="s">
        <v>174</v>
      </c>
      <c r="D3">
        <f ca="1">IF('Autres hypothèses'!C12=0,R5,VA!AD5)-('Autres hypothèses'!C3-1)/(2*'Autres hypothèses'!C3)</f>
        <v>19.158187159224443</v>
      </c>
      <c r="N3" t="s">
        <v>182</v>
      </c>
      <c r="T3" t="s">
        <v>188</v>
      </c>
    </row>
    <row r="4" spans="1:30" x14ac:dyDescent="0.2">
      <c r="T4" s="96" t="s">
        <v>189</v>
      </c>
    </row>
    <row r="5" spans="1:30" x14ac:dyDescent="0.2">
      <c r="N5" t="s">
        <v>177</v>
      </c>
      <c r="O5" t="s">
        <v>179</v>
      </c>
      <c r="P5" t="s">
        <v>175</v>
      </c>
      <c r="Q5" t="s">
        <v>184</v>
      </c>
      <c r="R5" s="91">
        <f ca="1">SUM(R7:R62)</f>
        <v>17.190943679955257</v>
      </c>
      <c r="T5" t="s">
        <v>190</v>
      </c>
      <c r="U5" t="s">
        <v>191</v>
      </c>
      <c r="V5" t="s">
        <v>192</v>
      </c>
      <c r="W5" t="s">
        <v>193</v>
      </c>
      <c r="X5" t="s">
        <v>198</v>
      </c>
      <c r="AB5" t="s">
        <v>175</v>
      </c>
      <c r="AC5" t="s">
        <v>184</v>
      </c>
      <c r="AD5" s="91">
        <f ca="1">SUM(AD7:AD62)</f>
        <v>19.616520492557775</v>
      </c>
    </row>
    <row r="6" spans="1:30" x14ac:dyDescent="0.2">
      <c r="B6" s="90" t="s">
        <v>158</v>
      </c>
      <c r="C6" s="90" t="s">
        <v>159</v>
      </c>
      <c r="D6" s="90" t="s">
        <v>160</v>
      </c>
      <c r="E6" s="90" t="s">
        <v>161</v>
      </c>
      <c r="F6" s="90" t="s">
        <v>162</v>
      </c>
      <c r="G6" s="90" t="s">
        <v>163</v>
      </c>
      <c r="I6" s="90" t="s">
        <v>170</v>
      </c>
      <c r="J6" s="90" t="s">
        <v>171</v>
      </c>
      <c r="K6" s="90" t="s">
        <v>172</v>
      </c>
      <c r="L6" s="90" t="s">
        <v>173</v>
      </c>
      <c r="N6" s="94" t="s">
        <v>178</v>
      </c>
      <c r="O6" s="94" t="s">
        <v>180</v>
      </c>
      <c r="P6" t="s">
        <v>176</v>
      </c>
      <c r="Q6" t="s">
        <v>185</v>
      </c>
      <c r="R6" t="s">
        <v>186</v>
      </c>
      <c r="T6" s="90" t="s">
        <v>194</v>
      </c>
      <c r="U6" s="90" t="s">
        <v>195</v>
      </c>
      <c r="V6" s="90" t="s">
        <v>196</v>
      </c>
      <c r="W6" s="96" t="s">
        <v>197</v>
      </c>
      <c r="X6" t="s">
        <v>190</v>
      </c>
      <c r="Y6" t="s">
        <v>191</v>
      </c>
      <c r="Z6" t="s">
        <v>192</v>
      </c>
      <c r="AA6" t="s">
        <v>193</v>
      </c>
      <c r="AB6" t="s">
        <v>176</v>
      </c>
      <c r="AC6" t="s">
        <v>185</v>
      </c>
      <c r="AD6" t="s">
        <v>186</v>
      </c>
    </row>
    <row r="7" spans="1:30" x14ac:dyDescent="0.2">
      <c r="B7">
        <v>0</v>
      </c>
      <c r="C7">
        <f>'Probabilités de décès'!C10</f>
        <v>2022</v>
      </c>
      <c r="D7">
        <f>'Probabilités de décès'!C8</f>
        <v>65</v>
      </c>
      <c r="E7" s="92">
        <f ca="1">'Probabilités de décès'!D14</f>
        <v>1.0299931055725532E-2</v>
      </c>
      <c r="F7" s="92">
        <f ca="1">1-E7</f>
        <v>0.98970006894427442</v>
      </c>
      <c r="G7" s="92">
        <f>1</f>
        <v>1</v>
      </c>
      <c r="I7">
        <f>'Probabilités de décès'!F8</f>
        <v>62</v>
      </c>
      <c r="J7" s="92">
        <f ca="1">'Probabilités de décès'!H14</f>
        <v>4.8264506953865725E-3</v>
      </c>
      <c r="K7" s="92">
        <f ca="1">1-J7</f>
        <v>0.99517354930461344</v>
      </c>
      <c r="L7" s="92">
        <f>1</f>
        <v>1</v>
      </c>
      <c r="N7" s="91">
        <f>'Autres hypothèses'!$C$2</f>
        <v>1</v>
      </c>
      <c r="O7" s="91">
        <f>IF(B7&lt;'Autres hypothèses'!$C$7,'Autres hypothèses'!$C$8*N7,IF(B7&lt;'Autres hypothèses'!$C$7+'Autres hypothèses'!$C$10,'Autres hypothèses'!$C$11*N7,0))</f>
        <v>1</v>
      </c>
      <c r="P7" s="91">
        <f>G7*N7+(1-G7)*O7</f>
        <v>1</v>
      </c>
      <c r="Q7" s="92">
        <f>1</f>
        <v>1</v>
      </c>
      <c r="R7" s="91">
        <f>P7*Q7</f>
        <v>1</v>
      </c>
      <c r="T7" s="92">
        <f>L7*G7</f>
        <v>1</v>
      </c>
      <c r="U7" s="92">
        <f>G7*(1-L7)</f>
        <v>0</v>
      </c>
      <c r="V7" s="92">
        <f>(1-G7)*L7</f>
        <v>0</v>
      </c>
      <c r="W7" s="92">
        <f>(1-G7)*(1-L7)</f>
        <v>0</v>
      </c>
      <c r="X7" s="91">
        <f>'Autres hypothèses'!$C$2</f>
        <v>1</v>
      </c>
      <c r="Y7" s="91">
        <f>X7</f>
        <v>1</v>
      </c>
      <c r="Z7" s="91">
        <f>MAX(IF(B7&lt;'Autres hypothèses'!$C$7,'Autres hypothèses'!$C$8*X7,IF(B7&lt;'Autres hypothèses'!$C$7+'Autres hypothèses'!$C$10,'Autres hypothèses'!$C$11*X7,0)),IF('Autres hypothèses'!$C$12=1,X7*'Autres hypothèses'!$C$13))</f>
        <v>1</v>
      </c>
      <c r="AA7" s="91">
        <f>IF(B7&lt;'Autres hypothèses'!$C$7,'Autres hypothèses'!$C$8*X7,IF(B7&lt;'Autres hypothèses'!$C$7+'Autres hypothèses'!$C$10,'Autres hypothèses'!$C$11*X7,0))</f>
        <v>1</v>
      </c>
      <c r="AB7" s="91">
        <f>T7*X7+U7*Y7+V7*Z7+W7*AA7</f>
        <v>1</v>
      </c>
      <c r="AC7" s="92">
        <f>1</f>
        <v>1</v>
      </c>
      <c r="AD7" s="91">
        <f>AB7*AC7</f>
        <v>1</v>
      </c>
    </row>
    <row r="8" spans="1:30" x14ac:dyDescent="0.2">
      <c r="B8">
        <f>B7+1</f>
        <v>1</v>
      </c>
      <c r="C8">
        <f>C7+1</f>
        <v>2023</v>
      </c>
      <c r="D8">
        <f>D7+1</f>
        <v>66</v>
      </c>
      <c r="E8" s="92">
        <f ca="1">IF(E7=1,1,'Probabilités de décès'!D15)</f>
        <v>1.07435010894737E-2</v>
      </c>
      <c r="F8" s="92">
        <f t="shared" ref="F8:F62" ca="1" si="0">1-E8</f>
        <v>0.98925649891052625</v>
      </c>
      <c r="G8" s="92">
        <f ca="1">G7*F7</f>
        <v>0.98970006894427442</v>
      </c>
      <c r="I8">
        <f>I7+1</f>
        <v>63</v>
      </c>
      <c r="J8" s="92">
        <f ca="1">IF(J7=1,1,'Probabilités de décès'!H15)</f>
        <v>5.1954200757657748E-3</v>
      </c>
      <c r="K8" s="92">
        <f t="shared" ref="K8:K62" ca="1" si="1">1-J8</f>
        <v>0.99480457992423421</v>
      </c>
      <c r="L8" s="92">
        <f ca="1">L7*K7</f>
        <v>0.99517354930461344</v>
      </c>
      <c r="N8" s="91">
        <f>N7*(1+IF('Autres hypothèses'!$C$5="Aucun",VLOOKUP(C8-1,'Autres hypothèses'!$H$18:$K$73,3,FALSE),VLOOKUP(C8-1,'Autres hypothèses'!$H$18:$K$73,4,FALSE)))</f>
        <v>1.02</v>
      </c>
      <c r="O8" s="91">
        <f>IF(B8&lt;'Autres hypothèses'!$C$7,'Autres hypothèses'!$C$8*N8,IF(B8&lt;'Autres hypothèses'!$C$7+'Autres hypothèses'!$C$10,'Autres hypothèses'!$C$11*N8,0))</f>
        <v>1.02</v>
      </c>
      <c r="P8" s="91">
        <f t="shared" ref="P8:P62" ca="1" si="2">G8*N8+(1-G8)*O8</f>
        <v>1.02</v>
      </c>
      <c r="Q8" s="92">
        <f>Q7/(1+IF('Autres hypothèses'!$C$4="Taux constant",VLOOKUP(C8-1,'Autres hypothèses'!$B$18:$E$73,3,FALSE),VLOOKUP(C8-1,'Autres hypothèses'!$B$18:$E$73,4,FALSE)))</f>
        <v>0.95147478591817325</v>
      </c>
      <c r="R8" s="91">
        <f t="shared" ref="R8:R62" ca="1" si="3">P8*Q8</f>
        <v>0.97050428163653668</v>
      </c>
      <c r="T8" s="92">
        <f t="shared" ref="T8:T62" ca="1" si="4">L8*G8</f>
        <v>0.98492333035829416</v>
      </c>
      <c r="U8" s="92">
        <f t="shared" ref="U8:U62" ca="1" si="5">G8*(1-L8)</f>
        <v>4.7767385859802235E-3</v>
      </c>
      <c r="V8" s="92">
        <f t="shared" ref="V8:V62" ca="1" si="6">(1-G8)*L8</f>
        <v>1.0250218946319235E-2</v>
      </c>
      <c r="W8" s="92">
        <f t="shared" ref="W8:W62" ca="1" si="7">(1-G8)*(1-L8)</f>
        <v>4.9712109406340366E-5</v>
      </c>
      <c r="X8" s="91">
        <f>X7*(1+IF('Autres hypothèses'!$C$5="Aucun",VLOOKUP(C8-1,'Autres hypothèses'!$H$18:$K$73,3,FALSE),VLOOKUP(C8-1,'Autres hypothèses'!$H$18:$K$73,4,FALSE)))</f>
        <v>1.02</v>
      </c>
      <c r="Y8" s="91">
        <f t="shared" ref="Y8:Y62" si="8">X8</f>
        <v>1.02</v>
      </c>
      <c r="Z8" s="91">
        <f>MAX(IF(B8&lt;'Autres hypothèses'!$C$7,'Autres hypothèses'!$C$8*X8,IF(B8&lt;'Autres hypothèses'!$C$7+'Autres hypothèses'!$C$10,'Autres hypothèses'!$C$11*X8,0)),IF('Autres hypothèses'!$C$12=1,X8*'Autres hypothèses'!$C$13))</f>
        <v>1.02</v>
      </c>
      <c r="AA8" s="91">
        <f>IF(B8&lt;'Autres hypothèses'!$C$7,'Autres hypothèses'!$C$8*X8,IF(B8&lt;'Autres hypothèses'!$C$7+'Autres hypothèses'!$C$10,'Autres hypothèses'!$C$11*X8,0))</f>
        <v>1.02</v>
      </c>
      <c r="AB8" s="91">
        <f t="shared" ref="AB8:AB62" ca="1" si="9">T8*X8+U8*Y8+V8*Z8+W8*AA8</f>
        <v>1.0199999999999998</v>
      </c>
      <c r="AC8" s="92">
        <f>AC7/(1+IF('Autres hypothèses'!$C$4="Taux constant",VLOOKUP(C8-1,'Autres hypothèses'!$B$18:$E$73,3,FALSE),VLOOKUP(C8-1,'Autres hypothèses'!$B$18:$E$73,4,FALSE)))</f>
        <v>0.95147478591817325</v>
      </c>
      <c r="AD8" s="91">
        <f ca="1">AB8*AC8</f>
        <v>0.97050428163653657</v>
      </c>
    </row>
    <row r="9" spans="1:30" x14ac:dyDescent="0.2">
      <c r="B9">
        <f t="shared" ref="B9:B62" si="10">B8+1</f>
        <v>2</v>
      </c>
      <c r="C9">
        <f t="shared" ref="C9:C62" si="11">C8+1</f>
        <v>2024</v>
      </c>
      <c r="D9">
        <f t="shared" ref="D9:D62" si="12">D8+1</f>
        <v>67</v>
      </c>
      <c r="E9" s="92">
        <f ca="1">IF(E8=1,1,'Probabilités de décès'!D16)</f>
        <v>1.1210216717163648E-2</v>
      </c>
      <c r="F9" s="92">
        <f t="shared" ca="1" si="0"/>
        <v>0.9887897832828364</v>
      </c>
      <c r="G9" s="92">
        <f t="shared" ref="G9:G62" ca="1" si="13">G8*F8</f>
        <v>0.97906722517531941</v>
      </c>
      <c r="I9">
        <f t="shared" ref="I9:I62" si="14">I8+1</f>
        <v>64</v>
      </c>
      <c r="J9" s="92">
        <f ca="1">IF(J8=1,1,'Probabilités de décès'!H16)</f>
        <v>5.5896129762183005E-3</v>
      </c>
      <c r="K9" s="92">
        <f t="shared" ca="1" si="1"/>
        <v>0.99441038702378171</v>
      </c>
      <c r="L9" s="92">
        <f t="shared" ref="L9:L62" ca="1" si="15">L8*K8</f>
        <v>0.9900032046676851</v>
      </c>
      <c r="N9" s="91">
        <f>N8*(1+IF('Autres hypothèses'!$C$5="Aucun",VLOOKUP(C9-1,'Autres hypothèses'!$H$18:$K$73,3,FALSE),VLOOKUP(C9-1,'Autres hypothèses'!$H$18:$K$73,4,FALSE)))</f>
        <v>1.0404</v>
      </c>
      <c r="O9" s="91">
        <f>IF(B9&lt;'Autres hypothèses'!$C$7,'Autres hypothèses'!$C$8*N9,IF(B9&lt;'Autres hypothèses'!$C$7+'Autres hypothèses'!$C$10,'Autres hypothèses'!$C$11*N9,0))</f>
        <v>1.0404</v>
      </c>
      <c r="P9" s="91">
        <f t="shared" ca="1" si="2"/>
        <v>1.0404</v>
      </c>
      <c r="Q9" s="92">
        <f>Q8/(1+IF('Autres hypothèses'!$C$4="Taux constant",VLOOKUP(C9-1,'Autres hypothèses'!$B$18:$E$73,3,FALSE),VLOOKUP(C9-1,'Autres hypothèses'!$B$18:$E$73,4,FALSE)))</f>
        <v>0.90530426823803356</v>
      </c>
      <c r="R9" s="91">
        <f t="shared" ca="1" si="3"/>
        <v>0.9418785606748501</v>
      </c>
      <c r="T9" s="92">
        <f t="shared" ca="1" si="4"/>
        <v>0.96927969050866425</v>
      </c>
      <c r="U9" s="92">
        <f t="shared" ca="1" si="5"/>
        <v>9.7875346666551344E-3</v>
      </c>
      <c r="V9" s="92">
        <f t="shared" ca="1" si="6"/>
        <v>2.0723514159020823E-2</v>
      </c>
      <c r="W9" s="92">
        <f t="shared" ca="1" si="7"/>
        <v>2.0926066565976576E-4</v>
      </c>
      <c r="X9" s="91">
        <f>X8*(1+IF('Autres hypothèses'!$C$5="Aucun",VLOOKUP(C9-1,'Autres hypothèses'!$H$18:$K$73,3,FALSE),VLOOKUP(C9-1,'Autres hypothèses'!$H$18:$K$73,4,FALSE)))</f>
        <v>1.0404</v>
      </c>
      <c r="Y9" s="91">
        <f t="shared" si="8"/>
        <v>1.0404</v>
      </c>
      <c r="Z9" s="91">
        <f>MAX(IF(B9&lt;'Autres hypothèses'!$C$7,'Autres hypothèses'!$C$8*X9,IF(B9&lt;'Autres hypothèses'!$C$7+'Autres hypothèses'!$C$10,'Autres hypothèses'!$C$11*X9,0)),IF('Autres hypothèses'!$C$12=1,X9*'Autres hypothèses'!$C$13))</f>
        <v>1.0404</v>
      </c>
      <c r="AA9" s="91">
        <f>IF(B9&lt;'Autres hypothèses'!$C$7,'Autres hypothèses'!$C$8*X9,IF(B9&lt;'Autres hypothèses'!$C$7+'Autres hypothèses'!$C$10,'Autres hypothèses'!$C$11*X9,0))</f>
        <v>1.0404</v>
      </c>
      <c r="AB9" s="91">
        <f t="shared" ca="1" si="9"/>
        <v>1.0404</v>
      </c>
      <c r="AC9" s="92">
        <f>AC8/(1+IF('Autres hypothèses'!$C$4="Taux constant",VLOOKUP(C9-1,'Autres hypothèses'!$B$18:$E$73,3,FALSE),VLOOKUP(C9-1,'Autres hypothèses'!$B$18:$E$73,4,FALSE)))</f>
        <v>0.90530426823803356</v>
      </c>
      <c r="AD9" s="91">
        <f t="shared" ref="AD9:AD62" ca="1" si="16">AB9*AC9</f>
        <v>0.9418785606748501</v>
      </c>
    </row>
    <row r="10" spans="1:30" x14ac:dyDescent="0.2">
      <c r="B10">
        <f t="shared" si="10"/>
        <v>3</v>
      </c>
      <c r="C10">
        <f t="shared" si="11"/>
        <v>2025</v>
      </c>
      <c r="D10">
        <f t="shared" si="12"/>
        <v>68</v>
      </c>
      <c r="E10" s="92">
        <f ca="1">IF(E9=1,1,'Probabilités de décès'!D17)</f>
        <v>1.177085239615001E-2</v>
      </c>
      <c r="F10" s="92">
        <f t="shared" ca="1" si="0"/>
        <v>0.98822914760384994</v>
      </c>
      <c r="G10" s="92">
        <f t="shared" ca="1" si="13"/>
        <v>0.96809166940043212</v>
      </c>
      <c r="I10">
        <f t="shared" si="14"/>
        <v>65</v>
      </c>
      <c r="J10" s="92">
        <f ca="1">IF(J9=1,1,'Probabilités de décès'!H17)</f>
        <v>6.0354980959942623E-3</v>
      </c>
      <c r="K10" s="92">
        <f t="shared" ca="1" si="1"/>
        <v>0.99396450190400576</v>
      </c>
      <c r="L10" s="92">
        <f t="shared" ca="1" si="15"/>
        <v>0.98446946990837692</v>
      </c>
      <c r="N10" s="91">
        <f>N9*(1+IF('Autres hypothèses'!$C$5="Aucun",VLOOKUP(C10-1,'Autres hypothèses'!$H$18:$K$73,3,FALSE),VLOOKUP(C10-1,'Autres hypothèses'!$H$18:$K$73,4,FALSE)))</f>
        <v>1.0612079999999999</v>
      </c>
      <c r="O10" s="91">
        <f>IF(B10&lt;'Autres hypothèses'!$C$7,'Autres hypothèses'!$C$8*N10,IF(B10&lt;'Autres hypothèses'!$C$7+'Autres hypothèses'!$C$10,'Autres hypothèses'!$C$11*N10,0))</f>
        <v>1.0612079999999999</v>
      </c>
      <c r="P10" s="91">
        <f t="shared" ca="1" si="2"/>
        <v>1.0612079999999999</v>
      </c>
      <c r="Q10" s="92">
        <f>Q9/(1+IF('Autres hypothèses'!$C$4="Taux constant",VLOOKUP(C10-1,'Autres hypothèses'!$B$18:$E$73,3,FALSE),VLOOKUP(C10-1,'Autres hypothèses'!$B$18:$E$73,4,FALSE)))</f>
        <v>0.86137418481259143</v>
      </c>
      <c r="R10" s="91">
        <f t="shared" ca="1" si="3"/>
        <v>0.91409717591660045</v>
      </c>
      <c r="T10" s="92">
        <f t="shared" ca="1" si="4"/>
        <v>0.95305669259735903</v>
      </c>
      <c r="U10" s="92">
        <f t="shared" ca="1" si="5"/>
        <v>1.5034976803073039E-2</v>
      </c>
      <c r="V10" s="92">
        <f t="shared" ca="1" si="6"/>
        <v>3.1412777311017832E-2</v>
      </c>
      <c r="W10" s="92">
        <f t="shared" ca="1" si="7"/>
        <v>4.9555328855004663E-4</v>
      </c>
      <c r="X10" s="91">
        <f>X9*(1+IF('Autres hypothèses'!$C$5="Aucun",VLOOKUP(C10-1,'Autres hypothèses'!$H$18:$K$73,3,FALSE),VLOOKUP(C10-1,'Autres hypothèses'!$H$18:$K$73,4,FALSE)))</f>
        <v>1.0612079999999999</v>
      </c>
      <c r="Y10" s="91">
        <f t="shared" si="8"/>
        <v>1.0612079999999999</v>
      </c>
      <c r="Z10" s="91">
        <f>MAX(IF(B10&lt;'Autres hypothèses'!$C$7,'Autres hypothèses'!$C$8*X10,IF(B10&lt;'Autres hypothèses'!$C$7+'Autres hypothèses'!$C$10,'Autres hypothèses'!$C$11*X10,0)),IF('Autres hypothèses'!$C$12=1,X10*'Autres hypothèses'!$C$13))</f>
        <v>1.0612079999999999</v>
      </c>
      <c r="AA10" s="91">
        <f>IF(B10&lt;'Autres hypothèses'!$C$7,'Autres hypothèses'!$C$8*X10,IF(B10&lt;'Autres hypothèses'!$C$7+'Autres hypothèses'!$C$10,'Autres hypothèses'!$C$11*X10,0))</f>
        <v>1.0612079999999999</v>
      </c>
      <c r="AB10" s="91">
        <f ca="1">T10*X10+U10*Y10+V10*Z10+W10*AA10</f>
        <v>1.0612079999999997</v>
      </c>
      <c r="AC10" s="92">
        <f>AC9/(1+IF('Autres hypothèses'!$C$4="Taux constant",VLOOKUP(C10-1,'Autres hypothèses'!$B$18:$E$73,3,FALSE),VLOOKUP(C10-1,'Autres hypothèses'!$B$18:$E$73,4,FALSE)))</f>
        <v>0.86137418481259143</v>
      </c>
      <c r="AD10" s="91">
        <f t="shared" ca="1" si="16"/>
        <v>0.91409717591660022</v>
      </c>
    </row>
    <row r="11" spans="1:30" x14ac:dyDescent="0.2">
      <c r="B11">
        <f t="shared" si="10"/>
        <v>4</v>
      </c>
      <c r="C11">
        <f t="shared" si="11"/>
        <v>2026</v>
      </c>
      <c r="D11">
        <f t="shared" si="12"/>
        <v>69</v>
      </c>
      <c r="E11" s="92">
        <f ca="1">IF(E10=1,1,'Probabilités de décès'!D18)</f>
        <v>1.2487440188758893E-2</v>
      </c>
      <c r="F11" s="92">
        <f t="shared" ca="1" si="0"/>
        <v>0.98751255981124109</v>
      </c>
      <c r="G11" s="92">
        <f t="shared" ca="1" si="13"/>
        <v>0.95669640525397714</v>
      </c>
      <c r="I11">
        <f t="shared" si="14"/>
        <v>66</v>
      </c>
      <c r="J11" s="92">
        <f ca="1">IF(J10=1,1,'Probabilités de décès'!H18)</f>
        <v>6.506873777187715E-3</v>
      </c>
      <c r="K11" s="92">
        <f t="shared" ca="1" si="1"/>
        <v>0.99349312622281227</v>
      </c>
      <c r="L11" s="92">
        <f t="shared" ca="1" si="15"/>
        <v>0.97852770629718044</v>
      </c>
      <c r="N11" s="91">
        <f>N10*(1+IF('Autres hypothèses'!$C$5="Aucun",VLOOKUP(C11-1,'Autres hypothèses'!$H$18:$K$73,3,FALSE),VLOOKUP(C11-1,'Autres hypothèses'!$H$18:$K$73,4,FALSE)))</f>
        <v>1.08243216</v>
      </c>
      <c r="O11" s="91">
        <f>IF(B11&lt;'Autres hypothèses'!$C$7,'Autres hypothèses'!$C$8*N11,IF(B11&lt;'Autres hypothèses'!$C$7+'Autres hypothèses'!$C$10,'Autres hypothèses'!$C$11*N11,0))</f>
        <v>1.08243216</v>
      </c>
      <c r="P11" s="91">
        <f t="shared" ca="1" si="2"/>
        <v>1.08243216</v>
      </c>
      <c r="Q11" s="92">
        <f>Q10/(1+IF('Autres hypothèses'!$C$4="Taux constant",VLOOKUP(C11-1,'Autres hypothèses'!$B$18:$E$73,3,FALSE),VLOOKUP(C11-1,'Autres hypothèses'!$B$18:$E$73,4,FALSE)))</f>
        <v>0.81957581809000146</v>
      </c>
      <c r="R11" s="91">
        <f t="shared" ca="1" si="3"/>
        <v>0.88713522305892734</v>
      </c>
      <c r="T11" s="92">
        <f t="shared" ca="1" si="4"/>
        <v>0.93615393905593203</v>
      </c>
      <c r="U11" s="92">
        <f t="shared" ca="1" si="5"/>
        <v>2.0542466198045079E-2</v>
      </c>
      <c r="V11" s="92">
        <f t="shared" ca="1" si="6"/>
        <v>4.2373767241248382E-2</v>
      </c>
      <c r="W11" s="92">
        <f t="shared" ca="1" si="7"/>
        <v>9.298275047744766E-4</v>
      </c>
      <c r="X11" s="91">
        <f>X10*(1+IF('Autres hypothèses'!$C$5="Aucun",VLOOKUP(C11-1,'Autres hypothèses'!$H$18:$K$73,3,FALSE),VLOOKUP(C11-1,'Autres hypothèses'!$H$18:$K$73,4,FALSE)))</f>
        <v>1.08243216</v>
      </c>
      <c r="Y11" s="91">
        <f t="shared" si="8"/>
        <v>1.08243216</v>
      </c>
      <c r="Z11" s="91">
        <f>MAX(IF(B11&lt;'Autres hypothèses'!$C$7,'Autres hypothèses'!$C$8*X11,IF(B11&lt;'Autres hypothèses'!$C$7+'Autres hypothèses'!$C$10,'Autres hypothèses'!$C$11*X11,0)),IF('Autres hypothèses'!$C$12=1,X11*'Autres hypothèses'!$C$13))</f>
        <v>1.08243216</v>
      </c>
      <c r="AA11" s="91">
        <f>IF(B11&lt;'Autres hypothèses'!$C$7,'Autres hypothèses'!$C$8*X11,IF(B11&lt;'Autres hypothèses'!$C$7+'Autres hypothèses'!$C$10,'Autres hypothèses'!$C$11*X11,0))</f>
        <v>1.08243216</v>
      </c>
      <c r="AB11" s="91">
        <f t="shared" ca="1" si="9"/>
        <v>1.0824321600000002</v>
      </c>
      <c r="AC11" s="92">
        <f>AC10/(1+IF('Autres hypothèses'!$C$4="Taux constant",VLOOKUP(C11-1,'Autres hypothèses'!$B$18:$E$73,3,FALSE),VLOOKUP(C11-1,'Autres hypothèses'!$B$18:$E$73,4,FALSE)))</f>
        <v>0.81957581809000146</v>
      </c>
      <c r="AD11" s="91">
        <f t="shared" ca="1" si="16"/>
        <v>0.88713522305892756</v>
      </c>
    </row>
    <row r="12" spans="1:30" x14ac:dyDescent="0.2">
      <c r="B12">
        <f t="shared" si="10"/>
        <v>5</v>
      </c>
      <c r="C12">
        <f t="shared" si="11"/>
        <v>2027</v>
      </c>
      <c r="D12">
        <f t="shared" si="12"/>
        <v>70</v>
      </c>
      <c r="E12" s="92">
        <f ca="1">IF(E11=1,1,'Probabilités de décès'!D19)</f>
        <v>1.3386321567872164E-2</v>
      </c>
      <c r="F12" s="92">
        <f t="shared" ca="1" si="0"/>
        <v>0.98661367843212788</v>
      </c>
      <c r="G12" s="92">
        <f t="shared" ca="1" si="13"/>
        <v>0.94474971611456748</v>
      </c>
      <c r="I12">
        <f t="shared" si="14"/>
        <v>67</v>
      </c>
      <c r="J12" s="92">
        <f ca="1">IF(J11=1,1,'Probabilités de décès'!H19)</f>
        <v>6.9887871523421231E-3</v>
      </c>
      <c r="K12" s="92">
        <f t="shared" ca="1" si="1"/>
        <v>0.99301121284765792</v>
      </c>
      <c r="L12" s="92">
        <f t="shared" ca="1" si="15"/>
        <v>0.97216055002482371</v>
      </c>
      <c r="N12" s="91">
        <f>N11*(1+IF('Autres hypothèses'!$C$5="Aucun",VLOOKUP(C12-1,'Autres hypothèses'!$H$18:$K$73,3,FALSE),VLOOKUP(C12-1,'Autres hypothèses'!$H$18:$K$73,4,FALSE)))</f>
        <v>1.1040808032</v>
      </c>
      <c r="O12" s="91">
        <f>IF(B12&lt;'Autres hypothèses'!$C$7,'Autres hypothèses'!$C$8*N12,IF(B12&lt;'Autres hypothèses'!$C$7+'Autres hypothèses'!$C$10,'Autres hypothèses'!$C$11*N12,0))</f>
        <v>0.66244848191999994</v>
      </c>
      <c r="P12" s="91">
        <f t="shared" ca="1" si="2"/>
        <v>1.0796804920762975</v>
      </c>
      <c r="Q12" s="92">
        <f>Q11/(1+IF('Autres hypothèses'!$C$4="Taux constant",VLOOKUP(C12-1,'Autres hypothèses'!$B$18:$E$73,3,FALSE),VLOOKUP(C12-1,'Autres hypothèses'!$B$18:$E$73,4,FALSE)))</f>
        <v>0.77980572606089582</v>
      </c>
      <c r="R12" s="91">
        <f t="shared" ca="1" si="3"/>
        <v>0.84194103003734244</v>
      </c>
      <c r="T12" s="92">
        <f t="shared" ca="1" si="4"/>
        <v>0.91844840365373404</v>
      </c>
      <c r="U12" s="92">
        <f t="shared" ca="1" si="5"/>
        <v>2.6301312460833504E-2</v>
      </c>
      <c r="V12" s="92">
        <f t="shared" ca="1" si="6"/>
        <v>5.3712146371089731E-2</v>
      </c>
      <c r="W12" s="92">
        <f t="shared" ca="1" si="7"/>
        <v>1.5381375143427873E-3</v>
      </c>
      <c r="X12" s="91">
        <f>X11*(1+IF('Autres hypothèses'!$C$5="Aucun",VLOOKUP(C12-1,'Autres hypothèses'!$H$18:$K$73,3,FALSE),VLOOKUP(C12-1,'Autres hypothèses'!$H$18:$K$73,4,FALSE)))</f>
        <v>1.1040808032</v>
      </c>
      <c r="Y12" s="91">
        <f t="shared" si="8"/>
        <v>1.1040808032</v>
      </c>
      <c r="Z12" s="91">
        <f>MAX(IF(B12&lt;'Autres hypothèses'!$C$7,'Autres hypothèses'!$C$8*X12,IF(B12&lt;'Autres hypothèses'!$C$7+'Autres hypothèses'!$C$10,'Autres hypothèses'!$C$11*X12,0)),IF('Autres hypothèses'!$C$12=1,X12*'Autres hypothèses'!$C$13))</f>
        <v>0.66244848191999994</v>
      </c>
      <c r="AA12" s="91">
        <f>IF(B12&lt;'Autres hypothèses'!$C$7,'Autres hypothèses'!$C$8*X12,IF(B12&lt;'Autres hypothèses'!$C$7+'Autres hypothèses'!$C$10,'Autres hypothèses'!$C$11*X12,0))</f>
        <v>0.66244848191999994</v>
      </c>
      <c r="AB12" s="91">
        <f t="shared" ca="1" si="9"/>
        <v>1.0796804920762977</v>
      </c>
      <c r="AC12" s="92">
        <f>AC11/(1+IF('Autres hypothèses'!$C$4="Taux constant",VLOOKUP(C12-1,'Autres hypothèses'!$B$18:$E$73,3,FALSE),VLOOKUP(C12-1,'Autres hypothèses'!$B$18:$E$73,4,FALSE)))</f>
        <v>0.77980572606089582</v>
      </c>
      <c r="AD12" s="91">
        <f t="shared" ca="1" si="16"/>
        <v>0.84194103003734255</v>
      </c>
    </row>
    <row r="13" spans="1:30" x14ac:dyDescent="0.2">
      <c r="B13">
        <f t="shared" si="10"/>
        <v>6</v>
      </c>
      <c r="C13">
        <f t="shared" si="11"/>
        <v>2028</v>
      </c>
      <c r="D13">
        <f t="shared" si="12"/>
        <v>71</v>
      </c>
      <c r="E13" s="92">
        <f ca="1">IF(E12=1,1,'Probabilités de décès'!D20)</f>
        <v>1.4591381027197391E-2</v>
      </c>
      <c r="F13" s="92">
        <f t="shared" ca="1" si="0"/>
        <v>0.98540861897280263</v>
      </c>
      <c r="G13" s="92">
        <f t="shared" ca="1" si="13"/>
        <v>0.93210299261350194</v>
      </c>
      <c r="I13">
        <f t="shared" si="14"/>
        <v>68</v>
      </c>
      <c r="J13" s="92">
        <f ca="1">IF(J12=1,1,'Probabilités de décès'!H20)</f>
        <v>7.5153114890358424E-3</v>
      </c>
      <c r="K13" s="92">
        <f t="shared" ca="1" si="1"/>
        <v>0.99248468851096416</v>
      </c>
      <c r="L13" s="92">
        <f t="shared" ca="1" si="15"/>
        <v>0.96536632686279644</v>
      </c>
      <c r="N13" s="91">
        <f>N12*(1+IF('Autres hypothèses'!$C$5="Aucun",VLOOKUP(C13-1,'Autres hypothèses'!$H$18:$K$73,3,FALSE),VLOOKUP(C13-1,'Autres hypothèses'!$H$18:$K$73,4,FALSE)))</f>
        <v>1.1261624192640001</v>
      </c>
      <c r="O13" s="91">
        <f>IF(B13&lt;'Autres hypothèses'!$C$7,'Autres hypothèses'!$C$8*N13,IF(B13&lt;'Autres hypothèses'!$C$7+'Autres hypothèses'!$C$10,'Autres hypothèses'!$C$11*N13,0))</f>
        <v>0.6756974515584</v>
      </c>
      <c r="P13" s="91">
        <f t="shared" ca="1" si="2"/>
        <v>1.0955771960243343</v>
      </c>
      <c r="Q13" s="92">
        <f>Q12/(1+IF('Autres hypothèses'!$C$4="Taux constant",VLOOKUP(C13-1,'Autres hypothèses'!$B$18:$E$73,3,FALSE),VLOOKUP(C13-1,'Autres hypothèses'!$B$18:$E$73,4,FALSE)))</f>
        <v>0.7455121664062101</v>
      </c>
      <c r="R13" s="91">
        <f t="shared" ca="1" si="3"/>
        <v>0.81676612887334266</v>
      </c>
      <c r="T13" s="92">
        <f t="shared" ca="1" si="4"/>
        <v>0.89982084223711667</v>
      </c>
      <c r="U13" s="92">
        <f t="shared" ca="1" si="5"/>
        <v>3.2282150376385287E-2</v>
      </c>
      <c r="V13" s="92">
        <f t="shared" ca="1" si="6"/>
        <v>6.5545484625679801E-2</v>
      </c>
      <c r="W13" s="92">
        <f t="shared" ca="1" si="7"/>
        <v>2.3515227608182695E-3</v>
      </c>
      <c r="X13" s="91">
        <f>X12*(1+IF('Autres hypothèses'!$C$5="Aucun",VLOOKUP(C13-1,'Autres hypothèses'!$H$18:$K$73,3,FALSE),VLOOKUP(C13-1,'Autres hypothèses'!$H$18:$K$73,4,FALSE)))</f>
        <v>1.1261624192640001</v>
      </c>
      <c r="Y13" s="91">
        <f t="shared" si="8"/>
        <v>1.1261624192640001</v>
      </c>
      <c r="Z13" s="91">
        <f>MAX(IF(B13&lt;'Autres hypothèses'!$C$7,'Autres hypothèses'!$C$8*X13,IF(B13&lt;'Autres hypothèses'!$C$7+'Autres hypothèses'!$C$10,'Autres hypothèses'!$C$11*X13,0)),IF('Autres hypothèses'!$C$12=1,X13*'Autres hypothèses'!$C$13))</f>
        <v>0.6756974515584</v>
      </c>
      <c r="AA13" s="91">
        <f>IF(B13&lt;'Autres hypothèses'!$C$7,'Autres hypothèses'!$C$8*X13,IF(B13&lt;'Autres hypothèses'!$C$7+'Autres hypothèses'!$C$10,'Autres hypothèses'!$C$11*X13,0))</f>
        <v>0.6756974515584</v>
      </c>
      <c r="AB13" s="91">
        <f t="shared" ca="1" si="9"/>
        <v>1.0955771960243343</v>
      </c>
      <c r="AC13" s="92">
        <f>AC12/(1+IF('Autres hypothèses'!$C$4="Taux constant",VLOOKUP(C13-1,'Autres hypothèses'!$B$18:$E$73,3,FALSE),VLOOKUP(C13-1,'Autres hypothèses'!$B$18:$E$73,4,FALSE)))</f>
        <v>0.7455121664062101</v>
      </c>
      <c r="AD13" s="91">
        <f t="shared" ca="1" si="16"/>
        <v>0.81676612887334266</v>
      </c>
    </row>
    <row r="14" spans="1:30" x14ac:dyDescent="0.2">
      <c r="B14">
        <f t="shared" si="10"/>
        <v>7</v>
      </c>
      <c r="C14">
        <f t="shared" si="11"/>
        <v>2029</v>
      </c>
      <c r="D14">
        <f t="shared" si="12"/>
        <v>72</v>
      </c>
      <c r="E14" s="92">
        <f ca="1">IF(E13=1,1,'Probabilités de décès'!D21)</f>
        <v>1.596096305139677E-2</v>
      </c>
      <c r="F14" s="92">
        <f t="shared" ca="1" si="0"/>
        <v>0.98403903694860317</v>
      </c>
      <c r="G14" s="92">
        <f t="shared" ca="1" si="13"/>
        <v>0.91850232269168741</v>
      </c>
      <c r="I14">
        <f t="shared" si="14"/>
        <v>69</v>
      </c>
      <c r="J14" s="92">
        <f ca="1">IF(J13=1,1,'Probabilités de décès'!H21)</f>
        <v>8.1099015333598572E-3</v>
      </c>
      <c r="K14" s="92">
        <f t="shared" ca="1" si="1"/>
        <v>0.99189009846664011</v>
      </c>
      <c r="L14" s="92">
        <f t="shared" ca="1" si="15"/>
        <v>0.95811129821539609</v>
      </c>
      <c r="N14" s="91">
        <f>N13*(1+IF('Autres hypothèses'!$C$5="Aucun",VLOOKUP(C14-1,'Autres hypothèses'!$H$18:$K$73,3,FALSE),VLOOKUP(C14-1,'Autres hypothèses'!$H$18:$K$73,4,FALSE)))</f>
        <v>1.14868566764928</v>
      </c>
      <c r="O14" s="91">
        <f>IF(B14&lt;'Autres hypothèses'!$C$7,'Autres hypothèses'!$C$8*N14,IF(B14&lt;'Autres hypothèses'!$C$7+'Autres hypothèses'!$C$10,'Autres hypothèses'!$C$11*N14,0))</f>
        <v>0.68921140058956798</v>
      </c>
      <c r="P14" s="91">
        <f t="shared" ca="1" si="2"/>
        <v>1.1112395821009742</v>
      </c>
      <c r="Q14" s="92">
        <f>Q13/(1+IF('Autres hypothèses'!$C$4="Taux constant",VLOOKUP(C14-1,'Autres hypothèses'!$B$18:$E$73,3,FALSE),VLOOKUP(C14-1,'Autres hypothèses'!$B$18:$E$73,4,FALSE)))</f>
        <v>0.71272673652601348</v>
      </c>
      <c r="R14" s="91">
        <f t="shared" ca="1" si="3"/>
        <v>0.79201016084935838</v>
      </c>
      <c r="T14" s="92">
        <f t="shared" ca="1" si="4"/>
        <v>0.88002745280798933</v>
      </c>
      <c r="U14" s="92">
        <f t="shared" ca="1" si="5"/>
        <v>3.8474869883698123E-2</v>
      </c>
      <c r="V14" s="92">
        <f t="shared" ca="1" si="6"/>
        <v>7.8083845407406802E-2</v>
      </c>
      <c r="W14" s="92">
        <f t="shared" ca="1" si="7"/>
        <v>3.413831900905787E-3</v>
      </c>
      <c r="X14" s="91">
        <f>X13*(1+IF('Autres hypothèses'!$C$5="Aucun",VLOOKUP(C14-1,'Autres hypothèses'!$H$18:$K$73,3,FALSE),VLOOKUP(C14-1,'Autres hypothèses'!$H$18:$K$73,4,FALSE)))</f>
        <v>1.14868566764928</v>
      </c>
      <c r="Y14" s="91">
        <f t="shared" si="8"/>
        <v>1.14868566764928</v>
      </c>
      <c r="Z14" s="91">
        <f>MAX(IF(B14&lt;'Autres hypothèses'!$C$7,'Autres hypothèses'!$C$8*X14,IF(B14&lt;'Autres hypothèses'!$C$7+'Autres hypothèses'!$C$10,'Autres hypothèses'!$C$11*X14,0)),IF('Autres hypothèses'!$C$12=1,X14*'Autres hypothèses'!$C$13))</f>
        <v>0.68921140058956798</v>
      </c>
      <c r="AA14" s="91">
        <f>IF(B14&lt;'Autres hypothèses'!$C$7,'Autres hypothèses'!$C$8*X14,IF(B14&lt;'Autres hypothèses'!$C$7+'Autres hypothèses'!$C$10,'Autres hypothèses'!$C$11*X14,0))</f>
        <v>0.68921140058956798</v>
      </c>
      <c r="AB14" s="91">
        <f t="shared" ca="1" si="9"/>
        <v>1.1112395821009744</v>
      </c>
      <c r="AC14" s="92">
        <f>AC13/(1+IF('Autres hypothèses'!$C$4="Taux constant",VLOOKUP(C14-1,'Autres hypothèses'!$B$18:$E$73,3,FALSE),VLOOKUP(C14-1,'Autres hypothèses'!$B$18:$E$73,4,FALSE)))</f>
        <v>0.71272673652601348</v>
      </c>
      <c r="AD14" s="91">
        <f t="shared" ca="1" si="16"/>
        <v>0.79201016084935849</v>
      </c>
    </row>
    <row r="15" spans="1:30" x14ac:dyDescent="0.2">
      <c r="B15">
        <f t="shared" si="10"/>
        <v>8</v>
      </c>
      <c r="C15">
        <f t="shared" si="11"/>
        <v>2030</v>
      </c>
      <c r="D15">
        <f t="shared" si="12"/>
        <v>73</v>
      </c>
      <c r="E15" s="92">
        <f ca="1">IF(E14=1,1,'Probabilités de décès'!D22)</f>
        <v>1.751740911935418E-2</v>
      </c>
      <c r="F15" s="92">
        <f t="shared" ca="1" si="0"/>
        <v>0.98248259088064582</v>
      </c>
      <c r="G15" s="92">
        <f t="shared" ca="1" si="13"/>
        <v>0.90384214105658323</v>
      </c>
      <c r="I15">
        <f t="shared" si="14"/>
        <v>70</v>
      </c>
      <c r="J15" s="92">
        <f ca="1">IF(J14=1,1,'Probabilités de décès'!H22)</f>
        <v>8.7881784065916881E-3</v>
      </c>
      <c r="K15" s="92">
        <f t="shared" ca="1" si="1"/>
        <v>0.99121182159340826</v>
      </c>
      <c r="L15" s="92">
        <f t="shared" ca="1" si="15"/>
        <v>0.95034110992886967</v>
      </c>
      <c r="N15" s="91">
        <f>N14*(1+IF('Autres hypothèses'!$C$5="Aucun",VLOOKUP(C15-1,'Autres hypothèses'!$H$18:$K$73,3,FALSE),VLOOKUP(C15-1,'Autres hypothèses'!$H$18:$K$73,4,FALSE)))</f>
        <v>1.1716593810022657</v>
      </c>
      <c r="O15" s="91">
        <f>IF(B15&lt;'Autres hypothèses'!$C$7,'Autres hypothèses'!$C$8*N15,IF(B15&lt;'Autres hypothèses'!$C$7+'Autres hypothèses'!$C$10,'Autres hypothèses'!$C$11*N15,0))</f>
        <v>0.70299562860135945</v>
      </c>
      <c r="P15" s="91">
        <f t="shared" ca="1" si="2"/>
        <v>1.1265936780070069</v>
      </c>
      <c r="Q15" s="92">
        <f>Q14/(1+IF('Autres hypothèses'!$C$4="Taux constant",VLOOKUP(C15-1,'Autres hypothèses'!$B$18:$E$73,3,FALSE),VLOOKUP(C15-1,'Autres hypothèses'!$B$18:$E$73,4,FALSE)))</f>
        <v>0.68138311331358836</v>
      </c>
      <c r="R15" s="91">
        <f t="shared" ca="1" si="3"/>
        <v>0.76764190775982066</v>
      </c>
      <c r="T15" s="92">
        <f t="shared" ca="1" si="4"/>
        <v>0.85895834353219924</v>
      </c>
      <c r="U15" s="92">
        <f t="shared" ca="1" si="5"/>
        <v>4.4883797524383942E-2</v>
      </c>
      <c r="V15" s="92">
        <f t="shared" ca="1" si="6"/>
        <v>9.1382766396670381E-2</v>
      </c>
      <c r="W15" s="92">
        <f t="shared" ca="1" si="7"/>
        <v>4.7750925467463902E-3</v>
      </c>
      <c r="X15" s="91">
        <f>X14*(1+IF('Autres hypothèses'!$C$5="Aucun",VLOOKUP(C15-1,'Autres hypothèses'!$H$18:$K$73,3,FALSE),VLOOKUP(C15-1,'Autres hypothèses'!$H$18:$K$73,4,FALSE)))</f>
        <v>1.1716593810022657</v>
      </c>
      <c r="Y15" s="91">
        <f t="shared" si="8"/>
        <v>1.1716593810022657</v>
      </c>
      <c r="Z15" s="91">
        <f>MAX(IF(B15&lt;'Autres hypothèses'!$C$7,'Autres hypothèses'!$C$8*X15,IF(B15&lt;'Autres hypothèses'!$C$7+'Autres hypothèses'!$C$10,'Autres hypothèses'!$C$11*X15,0)),IF('Autres hypothèses'!$C$12=1,X15*'Autres hypothèses'!$C$13))</f>
        <v>0.70299562860135945</v>
      </c>
      <c r="AA15" s="91">
        <f>IF(B15&lt;'Autres hypothèses'!$C$7,'Autres hypothèses'!$C$8*X15,IF(B15&lt;'Autres hypothèses'!$C$7+'Autres hypothèses'!$C$10,'Autres hypothèses'!$C$11*X15,0))</f>
        <v>0.70299562860135945</v>
      </c>
      <c r="AB15" s="91">
        <f t="shared" ca="1" si="9"/>
        <v>1.1265936780070069</v>
      </c>
      <c r="AC15" s="92">
        <f>AC14/(1+IF('Autres hypothèses'!$C$4="Taux constant",VLOOKUP(C15-1,'Autres hypothèses'!$B$18:$E$73,3,FALSE),VLOOKUP(C15-1,'Autres hypothèses'!$B$18:$E$73,4,FALSE)))</f>
        <v>0.68138311331358836</v>
      </c>
      <c r="AD15" s="91">
        <f t="shared" ca="1" si="16"/>
        <v>0.76764190775982066</v>
      </c>
    </row>
    <row r="16" spans="1:30" x14ac:dyDescent="0.2">
      <c r="B16">
        <f t="shared" si="10"/>
        <v>9</v>
      </c>
      <c r="C16">
        <f t="shared" si="11"/>
        <v>2031</v>
      </c>
      <c r="D16">
        <f t="shared" si="12"/>
        <v>74</v>
      </c>
      <c r="E16" s="92">
        <f ca="1">IF(E15=1,1,'Probabilités de décès'!D23)</f>
        <v>1.9268063076234448E-2</v>
      </c>
      <c r="F16" s="92">
        <f t="shared" ca="1" si="0"/>
        <v>0.98073193692376559</v>
      </c>
      <c r="G16" s="92">
        <f t="shared" ca="1" si="13"/>
        <v>0.88800916849238198</v>
      </c>
      <c r="I16">
        <f t="shared" si="14"/>
        <v>71</v>
      </c>
      <c r="J16" s="92">
        <f ca="1">IF(J15=1,1,'Probabilités de décès'!H23)</f>
        <v>9.6216940052154844E-3</v>
      </c>
      <c r="K16" s="92">
        <f t="shared" ca="1" si="1"/>
        <v>0.99037830599478449</v>
      </c>
      <c r="L16" s="92">
        <f t="shared" ca="1" si="15"/>
        <v>0.9419893427076963</v>
      </c>
      <c r="N16" s="91">
        <f>N15*(1+IF('Autres hypothèses'!$C$5="Aucun",VLOOKUP(C16-1,'Autres hypothèses'!$H$18:$K$73,3,FALSE),VLOOKUP(C16-1,'Autres hypothèses'!$H$18:$K$73,4,FALSE)))</f>
        <v>1.1950925686223111</v>
      </c>
      <c r="O16" s="91">
        <f>IF(B16&lt;'Autres hypothèses'!$C$7,'Autres hypothèses'!$C$8*N16,IF(B16&lt;'Autres hypothèses'!$C$7+'Autres hypothèses'!$C$10,'Autres hypothèses'!$C$11*N16,0))</f>
        <v>0.71705554117338666</v>
      </c>
      <c r="P16" s="91">
        <f t="shared" ca="1" si="2"/>
        <v>1.141556804426876</v>
      </c>
      <c r="Q16" s="92">
        <f>Q15/(1+IF('Autres hypothèses'!$C$4="Taux constant",VLOOKUP(C16-1,'Autres hypothèses'!$B$18:$E$73,3,FALSE),VLOOKUP(C16-1,'Autres hypothèses'!$B$18:$E$73,4,FALSE)))</f>
        <v>0.65141789035715902</v>
      </c>
      <c r="R16" s="91">
        <f t="shared" ca="1" si="3"/>
        <v>0.74363052526261553</v>
      </c>
      <c r="T16" s="92">
        <f t="shared" ca="1" si="4"/>
        <v>0.83649517294654685</v>
      </c>
      <c r="U16" s="92">
        <f t="shared" ca="1" si="5"/>
        <v>5.1513995545835148E-2</v>
      </c>
      <c r="V16" s="92">
        <f t="shared" ca="1" si="6"/>
        <v>0.10549416976114946</v>
      </c>
      <c r="W16" s="92">
        <f t="shared" ca="1" si="7"/>
        <v>6.4966617464685562E-3</v>
      </c>
      <c r="X16" s="91">
        <f>X15*(1+IF('Autres hypothèses'!$C$5="Aucun",VLOOKUP(C16-1,'Autres hypothèses'!$H$18:$K$73,3,FALSE),VLOOKUP(C16-1,'Autres hypothèses'!$H$18:$K$73,4,FALSE)))</f>
        <v>1.1950925686223111</v>
      </c>
      <c r="Y16" s="91">
        <f t="shared" si="8"/>
        <v>1.1950925686223111</v>
      </c>
      <c r="Z16" s="91">
        <f>MAX(IF(B16&lt;'Autres hypothèses'!$C$7,'Autres hypothèses'!$C$8*X16,IF(B16&lt;'Autres hypothèses'!$C$7+'Autres hypothèses'!$C$10,'Autres hypothèses'!$C$11*X16,0)),IF('Autres hypothèses'!$C$12=1,X16*'Autres hypothèses'!$C$13))</f>
        <v>0.71705554117338666</v>
      </c>
      <c r="AA16" s="91">
        <f>IF(B16&lt;'Autres hypothèses'!$C$7,'Autres hypothèses'!$C$8*X16,IF(B16&lt;'Autres hypothèses'!$C$7+'Autres hypothèses'!$C$10,'Autres hypothèses'!$C$11*X16,0))</f>
        <v>0.71705554117338666</v>
      </c>
      <c r="AB16" s="91">
        <f t="shared" ca="1" si="9"/>
        <v>1.141556804426876</v>
      </c>
      <c r="AC16" s="92">
        <f>AC15/(1+IF('Autres hypothèses'!$C$4="Taux constant",VLOOKUP(C16-1,'Autres hypothèses'!$B$18:$E$73,3,FALSE),VLOOKUP(C16-1,'Autres hypothèses'!$B$18:$E$73,4,FALSE)))</f>
        <v>0.65141789035715902</v>
      </c>
      <c r="AD16" s="91">
        <f t="shared" ca="1" si="16"/>
        <v>0.74363052526261553</v>
      </c>
    </row>
    <row r="17" spans="2:30" x14ac:dyDescent="0.2">
      <c r="B17">
        <f t="shared" si="10"/>
        <v>10</v>
      </c>
      <c r="C17">
        <f t="shared" si="11"/>
        <v>2032</v>
      </c>
      <c r="D17">
        <f t="shared" si="12"/>
        <v>75</v>
      </c>
      <c r="E17" s="92">
        <f ca="1">IF(E16=1,1,'Probabilités de décès'!D24)</f>
        <v>2.1331817801591206E-2</v>
      </c>
      <c r="F17" s="92">
        <f t="shared" ca="1" si="0"/>
        <v>0.97866818219840879</v>
      </c>
      <c r="G17" s="92">
        <f t="shared" ca="1" si="13"/>
        <v>0.87089895182159627</v>
      </c>
      <c r="I17">
        <f t="shared" si="14"/>
        <v>72</v>
      </c>
      <c r="J17" s="92">
        <f ca="1">IF(J16=1,1,'Probabilités de décès'!H24)</f>
        <v>1.0549994411347836E-2</v>
      </c>
      <c r="K17" s="92">
        <f t="shared" ca="1" si="1"/>
        <v>0.98945000558865215</v>
      </c>
      <c r="L17" s="92">
        <f t="shared" ca="1" si="15"/>
        <v>0.9329258094959888</v>
      </c>
      <c r="N17" s="91">
        <f>N16*(1+IF('Autres hypothèses'!$C$5="Aucun",VLOOKUP(C17-1,'Autres hypothèses'!$H$18:$K$73,3,FALSE),VLOOKUP(C17-1,'Autres hypothèses'!$H$18:$K$73,4,FALSE)))</f>
        <v>1.2189944199947573</v>
      </c>
      <c r="O17" s="91">
        <f>IF(B17&lt;'Autres hypothèses'!$C$7,'Autres hypothèses'!$C$8*N17,IF(B17&lt;'Autres hypothèses'!$C$7+'Autres hypothèses'!$C$10,'Autres hypothèses'!$C$11*N17,0))</f>
        <v>0.73139665199685433</v>
      </c>
      <c r="P17" s="91">
        <f t="shared" ca="1" si="2"/>
        <v>1.1560450370567779</v>
      </c>
      <c r="Q17" s="92">
        <f>Q16/(1+IF('Autres hypothèses'!$C$4="Taux constant",VLOOKUP(C17-1,'Autres hypothèses'!$B$18:$E$73,3,FALSE),VLOOKUP(C17-1,'Autres hypothèses'!$B$18:$E$73,4,FALSE)))</f>
        <v>0.62277044967223616</v>
      </c>
      <c r="R17" s="91">
        <f t="shared" ca="1" si="3"/>
        <v>0.71995068756920644</v>
      </c>
      <c r="T17" s="92">
        <f t="shared" ca="1" si="4"/>
        <v>0.81248410961737083</v>
      </c>
      <c r="U17" s="92">
        <f t="shared" ca="1" si="5"/>
        <v>5.8414842204225423E-2</v>
      </c>
      <c r="V17" s="92">
        <f t="shared" ca="1" si="6"/>
        <v>0.12044169987861796</v>
      </c>
      <c r="W17" s="92">
        <f t="shared" ca="1" si="7"/>
        <v>8.6593482997857803E-3</v>
      </c>
      <c r="X17" s="91">
        <f>X16*(1+IF('Autres hypothèses'!$C$5="Aucun",VLOOKUP(C17-1,'Autres hypothèses'!$H$18:$K$73,3,FALSE),VLOOKUP(C17-1,'Autres hypothèses'!$H$18:$K$73,4,FALSE)))</f>
        <v>1.2189944199947573</v>
      </c>
      <c r="Y17" s="91">
        <f t="shared" si="8"/>
        <v>1.2189944199947573</v>
      </c>
      <c r="Z17" s="91">
        <f>MAX(IF(B17&lt;'Autres hypothèses'!$C$7,'Autres hypothèses'!$C$8*X17,IF(B17&lt;'Autres hypothèses'!$C$7+'Autres hypothèses'!$C$10,'Autres hypothèses'!$C$11*X17,0)),IF('Autres hypothèses'!$C$12=1,X17*'Autres hypothèses'!$C$13))</f>
        <v>0.73139665199685433</v>
      </c>
      <c r="AA17" s="91">
        <f>IF(B17&lt;'Autres hypothèses'!$C$7,'Autres hypothèses'!$C$8*X17,IF(B17&lt;'Autres hypothèses'!$C$7+'Autres hypothèses'!$C$10,'Autres hypothèses'!$C$11*X17,0))</f>
        <v>0.73139665199685433</v>
      </c>
      <c r="AB17" s="91">
        <f t="shared" ca="1" si="9"/>
        <v>1.1560450370567779</v>
      </c>
      <c r="AC17" s="92">
        <f>AC16/(1+IF('Autres hypothèses'!$C$4="Taux constant",VLOOKUP(C17-1,'Autres hypothèses'!$B$18:$E$73,3,FALSE),VLOOKUP(C17-1,'Autres hypothèses'!$B$18:$E$73,4,FALSE)))</f>
        <v>0.62277044967223616</v>
      </c>
      <c r="AD17" s="91">
        <f t="shared" ca="1" si="16"/>
        <v>0.71995068756920644</v>
      </c>
    </row>
    <row r="18" spans="2:30" x14ac:dyDescent="0.2">
      <c r="B18">
        <f t="shared" si="10"/>
        <v>11</v>
      </c>
      <c r="C18">
        <f t="shared" si="11"/>
        <v>2033</v>
      </c>
      <c r="D18">
        <f t="shared" si="12"/>
        <v>76</v>
      </c>
      <c r="E18" s="92">
        <f ca="1">IF(E17=1,1,'Probabilités de décès'!D25)</f>
        <v>2.3541250472444597E-2</v>
      </c>
      <c r="F18" s="92">
        <f t="shared" ca="1" si="0"/>
        <v>0.9764587495275554</v>
      </c>
      <c r="G18" s="92">
        <f t="shared" ca="1" si="13"/>
        <v>0.85232109405774126</v>
      </c>
      <c r="I18">
        <f t="shared" si="14"/>
        <v>73</v>
      </c>
      <c r="J18" s="92">
        <f ca="1">IF(J17=1,1,'Probabilités de décès'!H25)</f>
        <v>1.1518917885015882E-2</v>
      </c>
      <c r="K18" s="92">
        <f t="shared" ca="1" si="1"/>
        <v>0.98848108211498409</v>
      </c>
      <c r="L18" s="92">
        <f t="shared" ca="1" si="15"/>
        <v>0.92308344741960391</v>
      </c>
      <c r="N18" s="91">
        <f>N17*(1+IF('Autres hypothèses'!$C$5="Aucun",VLOOKUP(C18-1,'Autres hypothèses'!$H$18:$K$73,3,FALSE),VLOOKUP(C18-1,'Autres hypothèses'!$H$18:$K$73,4,FALSE)))</f>
        <v>1.2433743083946525</v>
      </c>
      <c r="O18" s="91">
        <f>IF(B18&lt;'Autres hypothèses'!$C$7,'Autres hypothèses'!$C$8*N18,IF(B18&lt;'Autres hypothèses'!$C$7+'Autres hypothèses'!$C$10,'Autres hypothèses'!$C$11*N18,0))</f>
        <v>0.74602458503679148</v>
      </c>
      <c r="P18" s="91">
        <f t="shared" ca="1" si="2"/>
        <v>1.1699262453784787</v>
      </c>
      <c r="Q18" s="92">
        <f>Q17/(1+IF('Autres hypothèses'!$C$4="Taux constant",VLOOKUP(C18-1,'Autres hypothèses'!$B$18:$E$73,3,FALSE),VLOOKUP(C18-1,'Autres hypothèses'!$B$18:$E$73,4,FALSE)))</f>
        <v>0.5953828390747955</v>
      </c>
      <c r="R18" s="91">
        <f t="shared" ca="1" si="3"/>
        <v>0.69655400948155444</v>
      </c>
      <c r="T18" s="92">
        <f t="shared" ca="1" si="4"/>
        <v>0.78676349381126831</v>
      </c>
      <c r="U18" s="92">
        <f t="shared" ca="1" si="5"/>
        <v>6.5557600246472975E-2</v>
      </c>
      <c r="V18" s="92">
        <f t="shared" ca="1" si="6"/>
        <v>0.13631995360833563</v>
      </c>
      <c r="W18" s="92">
        <f t="shared" ca="1" si="7"/>
        <v>1.1358952333923113E-2</v>
      </c>
      <c r="X18" s="91">
        <f>X17*(1+IF('Autres hypothèses'!$C$5="Aucun",VLOOKUP(C18-1,'Autres hypothèses'!$H$18:$K$73,3,FALSE),VLOOKUP(C18-1,'Autres hypothèses'!$H$18:$K$73,4,FALSE)))</f>
        <v>1.2433743083946525</v>
      </c>
      <c r="Y18" s="91">
        <f t="shared" si="8"/>
        <v>1.2433743083946525</v>
      </c>
      <c r="Z18" s="91">
        <f>MAX(IF(B18&lt;'Autres hypothèses'!$C$7,'Autres hypothèses'!$C$8*X18,IF(B18&lt;'Autres hypothèses'!$C$7+'Autres hypothèses'!$C$10,'Autres hypothèses'!$C$11*X18,0)),IF('Autres hypothèses'!$C$12=1,X18*'Autres hypothèses'!$C$13))</f>
        <v>0.74602458503679148</v>
      </c>
      <c r="AA18" s="91">
        <f>IF(B18&lt;'Autres hypothèses'!$C$7,'Autres hypothèses'!$C$8*X18,IF(B18&lt;'Autres hypothèses'!$C$7+'Autres hypothèses'!$C$10,'Autres hypothèses'!$C$11*X18,0))</f>
        <v>0.74602458503679148</v>
      </c>
      <c r="AB18" s="91">
        <f t="shared" ca="1" si="9"/>
        <v>1.1699262453784787</v>
      </c>
      <c r="AC18" s="92">
        <f>AC17/(1+IF('Autres hypothèses'!$C$4="Taux constant",VLOOKUP(C18-1,'Autres hypothèses'!$B$18:$E$73,3,FALSE),VLOOKUP(C18-1,'Autres hypothèses'!$B$18:$E$73,4,FALSE)))</f>
        <v>0.5953828390747955</v>
      </c>
      <c r="AD18" s="91">
        <f t="shared" ca="1" si="16"/>
        <v>0.69655400948155444</v>
      </c>
    </row>
    <row r="19" spans="2:30" x14ac:dyDescent="0.2">
      <c r="B19">
        <f t="shared" si="10"/>
        <v>12</v>
      </c>
      <c r="C19">
        <f t="shared" si="11"/>
        <v>2034</v>
      </c>
      <c r="D19">
        <f t="shared" si="12"/>
        <v>77</v>
      </c>
      <c r="E19" s="92">
        <f ca="1">IF(E18=1,1,'Probabilités de décès'!D26)</f>
        <v>2.6070175992851639E-2</v>
      </c>
      <c r="F19" s="92">
        <f t="shared" ca="1" si="0"/>
        <v>0.97392982400714834</v>
      </c>
      <c r="G19" s="92">
        <f t="shared" ca="1" si="13"/>
        <v>0.83225638969957993</v>
      </c>
      <c r="I19">
        <f t="shared" si="14"/>
        <v>74</v>
      </c>
      <c r="J19" s="92">
        <f ca="1">IF(J18=1,1,'Probabilités de décès'!H26)</f>
        <v>1.2648618374392047E-2</v>
      </c>
      <c r="K19" s="92">
        <f t="shared" ca="1" si="1"/>
        <v>0.98735138162560798</v>
      </c>
      <c r="L19" s="92">
        <f t="shared" ca="1" si="15"/>
        <v>0.91245052498776014</v>
      </c>
      <c r="N19" s="91">
        <f>N18*(1+IF('Autres hypothèses'!$C$5="Aucun",VLOOKUP(C19-1,'Autres hypothèses'!$H$18:$K$73,3,FALSE),VLOOKUP(C19-1,'Autres hypothèses'!$H$18:$K$73,4,FALSE)))</f>
        <v>1.2682417945625455</v>
      </c>
      <c r="O19" s="91">
        <f>IF(B19&lt;'Autres hypothèses'!$C$7,'Autres hypothèses'!$C$8*N19,IF(B19&lt;'Autres hypothèses'!$C$7+'Autres hypothèses'!$C$10,'Autres hypothèses'!$C$11*N19,0))</f>
        <v>0.76094507673752732</v>
      </c>
      <c r="P19" s="91">
        <f t="shared" ca="1" si="2"/>
        <v>1.1831460116210235</v>
      </c>
      <c r="Q19" s="92">
        <f>Q18/(1+IF('Autres hypothèses'!$C$4="Taux constant",VLOOKUP(C19-1,'Autres hypothèses'!$B$18:$E$73,3,FALSE),VLOOKUP(C19-1,'Autres hypothèses'!$B$18:$E$73,4,FALSE)))</f>
        <v>0.56919965494722324</v>
      </c>
      <c r="R19" s="91">
        <f t="shared" ca="1" si="3"/>
        <v>0.67344630156686991</v>
      </c>
      <c r="T19" s="92">
        <f t="shared" ca="1" si="4"/>
        <v>0.75939277970579955</v>
      </c>
      <c r="U19" s="92">
        <f t="shared" ca="1" si="5"/>
        <v>7.2863609993780332E-2</v>
      </c>
      <c r="V19" s="92">
        <f t="shared" ca="1" si="6"/>
        <v>0.15305774528196053</v>
      </c>
      <c r="W19" s="92">
        <f t="shared" ca="1" si="7"/>
        <v>1.4685865018459528E-2</v>
      </c>
      <c r="X19" s="91">
        <f>X18*(1+IF('Autres hypothèses'!$C$5="Aucun",VLOOKUP(C19-1,'Autres hypothèses'!$H$18:$K$73,3,FALSE),VLOOKUP(C19-1,'Autres hypothèses'!$H$18:$K$73,4,FALSE)))</f>
        <v>1.2682417945625455</v>
      </c>
      <c r="Y19" s="91">
        <f t="shared" si="8"/>
        <v>1.2682417945625455</v>
      </c>
      <c r="Z19" s="91">
        <f>MAX(IF(B19&lt;'Autres hypothèses'!$C$7,'Autres hypothèses'!$C$8*X19,IF(B19&lt;'Autres hypothèses'!$C$7+'Autres hypothèses'!$C$10,'Autres hypothèses'!$C$11*X19,0)),IF('Autres hypothèses'!$C$12=1,X19*'Autres hypothèses'!$C$13))</f>
        <v>0.76094507673752732</v>
      </c>
      <c r="AA19" s="91">
        <f>IF(B19&lt;'Autres hypothèses'!$C$7,'Autres hypothèses'!$C$8*X19,IF(B19&lt;'Autres hypothèses'!$C$7+'Autres hypothèses'!$C$10,'Autres hypothèses'!$C$11*X19,0))</f>
        <v>0.76094507673752732</v>
      </c>
      <c r="AB19" s="91">
        <f t="shared" ca="1" si="9"/>
        <v>1.1831460116210235</v>
      </c>
      <c r="AC19" s="92">
        <f>AC18/(1+IF('Autres hypothèses'!$C$4="Taux constant",VLOOKUP(C19-1,'Autres hypothèses'!$B$18:$E$73,3,FALSE),VLOOKUP(C19-1,'Autres hypothèses'!$B$18:$E$73,4,FALSE)))</f>
        <v>0.56919965494722324</v>
      </c>
      <c r="AD19" s="91">
        <f t="shared" ca="1" si="16"/>
        <v>0.67344630156686991</v>
      </c>
    </row>
    <row r="20" spans="2:30" x14ac:dyDescent="0.2">
      <c r="B20">
        <f t="shared" si="10"/>
        <v>13</v>
      </c>
      <c r="C20">
        <f t="shared" si="11"/>
        <v>2035</v>
      </c>
      <c r="D20">
        <f t="shared" si="12"/>
        <v>78</v>
      </c>
      <c r="E20" s="92">
        <f ca="1">IF(E19=1,1,'Probabilités de décès'!D27)</f>
        <v>2.8999914889963289E-2</v>
      </c>
      <c r="F20" s="92">
        <f t="shared" ca="1" si="0"/>
        <v>0.97100008511003666</v>
      </c>
      <c r="G20" s="92">
        <f t="shared" ca="1" si="13"/>
        <v>0.81055931914893653</v>
      </c>
      <c r="I20">
        <f t="shared" si="14"/>
        <v>75</v>
      </c>
      <c r="J20" s="92">
        <f ca="1">IF(J19=1,1,'Probabilités de décès'!H27)</f>
        <v>1.3959001075904417E-2</v>
      </c>
      <c r="K20" s="92">
        <f t="shared" ca="1" si="1"/>
        <v>0.98604099892409558</v>
      </c>
      <c r="L20" s="92">
        <f t="shared" ca="1" si="15"/>
        <v>0.90090928651167634</v>
      </c>
      <c r="N20" s="91">
        <f>N19*(1+IF('Autres hypothèses'!$C$5="Aucun",VLOOKUP(C20-1,'Autres hypothèses'!$H$18:$K$73,3,FALSE),VLOOKUP(C20-1,'Autres hypothèses'!$H$18:$K$73,4,FALSE)))</f>
        <v>1.2936066304537963</v>
      </c>
      <c r="O20" s="91">
        <f>IF(B20&lt;'Autres hypothèses'!$C$7,'Autres hypothèses'!$C$8*N20,IF(B20&lt;'Autres hypothèses'!$C$7+'Autres hypothèses'!$C$10,'Autres hypothèses'!$C$11*N20,0))</f>
        <v>0.77616397827227779</v>
      </c>
      <c r="P20" s="91">
        <f t="shared" ca="1" si="2"/>
        <v>1.1955819421231495</v>
      </c>
      <c r="Q20" s="92">
        <f>Q19/(1+IF('Autres hypothèses'!$C$4="Taux constant",VLOOKUP(C20-1,'Autres hypothèses'!$B$18:$E$73,3,FALSE),VLOOKUP(C20-1,'Autres hypothèses'!$B$18:$E$73,4,FALSE)))</f>
        <v>0.5441679301598692</v>
      </c>
      <c r="R20" s="91">
        <f t="shared" ca="1" si="3"/>
        <v>0.6505973507816708</v>
      </c>
      <c r="T20" s="92">
        <f t="shared" ca="1" si="4"/>
        <v>0.73024041788985861</v>
      </c>
      <c r="U20" s="92">
        <f t="shared" ca="1" si="5"/>
        <v>8.0318901259077966E-2</v>
      </c>
      <c r="V20" s="92">
        <f t="shared" ca="1" si="6"/>
        <v>0.17066886862181777</v>
      </c>
      <c r="W20" s="92">
        <f t="shared" ca="1" si="7"/>
        <v>1.8771812229245691E-2</v>
      </c>
      <c r="X20" s="91">
        <f>X19*(1+IF('Autres hypothèses'!$C$5="Aucun",VLOOKUP(C20-1,'Autres hypothèses'!$H$18:$K$73,3,FALSE),VLOOKUP(C20-1,'Autres hypothèses'!$H$18:$K$73,4,FALSE)))</f>
        <v>1.2936066304537963</v>
      </c>
      <c r="Y20" s="91">
        <f t="shared" si="8"/>
        <v>1.2936066304537963</v>
      </c>
      <c r="Z20" s="91">
        <f>MAX(IF(B20&lt;'Autres hypothèses'!$C$7,'Autres hypothèses'!$C$8*X20,IF(B20&lt;'Autres hypothèses'!$C$7+'Autres hypothèses'!$C$10,'Autres hypothèses'!$C$11*X20,0)),IF('Autres hypothèses'!$C$12=1,X20*'Autres hypothèses'!$C$13))</f>
        <v>0.77616397827227779</v>
      </c>
      <c r="AA20" s="91">
        <f>IF(B20&lt;'Autres hypothèses'!$C$7,'Autres hypothèses'!$C$8*X20,IF(B20&lt;'Autres hypothèses'!$C$7+'Autres hypothèses'!$C$10,'Autres hypothèses'!$C$11*X20,0))</f>
        <v>0.77616397827227779</v>
      </c>
      <c r="AB20" s="91">
        <f t="shared" ca="1" si="9"/>
        <v>1.1955819421231495</v>
      </c>
      <c r="AC20" s="92">
        <f>AC19/(1+IF('Autres hypothèses'!$C$4="Taux constant",VLOOKUP(C20-1,'Autres hypothèses'!$B$18:$E$73,3,FALSE),VLOOKUP(C20-1,'Autres hypothèses'!$B$18:$E$73,4,FALSE)))</f>
        <v>0.5441679301598692</v>
      </c>
      <c r="AD20" s="91">
        <f t="shared" ca="1" si="16"/>
        <v>0.6505973507816708</v>
      </c>
    </row>
    <row r="21" spans="2:30" x14ac:dyDescent="0.2">
      <c r="B21">
        <f t="shared" si="10"/>
        <v>14</v>
      </c>
      <c r="C21">
        <f t="shared" si="11"/>
        <v>2036</v>
      </c>
      <c r="D21">
        <f t="shared" si="12"/>
        <v>79</v>
      </c>
      <c r="E21" s="92">
        <f ca="1">IF(E20=1,1,'Probabilités de décès'!D28)</f>
        <v>3.2325384064381235E-2</v>
      </c>
      <c r="F21" s="92">
        <f t="shared" ca="1" si="0"/>
        <v>0.96767461593561876</v>
      </c>
      <c r="G21" s="92">
        <f t="shared" ca="1" si="13"/>
        <v>0.78705316788035073</v>
      </c>
      <c r="I21">
        <f t="shared" si="14"/>
        <v>76</v>
      </c>
      <c r="J21" s="92">
        <f ca="1">IF(J20=1,1,'Probabilités de décès'!H28)</f>
        <v>1.54706079883715E-2</v>
      </c>
      <c r="K21" s="92">
        <f t="shared" ca="1" si="1"/>
        <v>0.98452939201162848</v>
      </c>
      <c r="L21" s="92">
        <f t="shared" ca="1" si="15"/>
        <v>0.88833349281196761</v>
      </c>
      <c r="N21" s="91">
        <f>N20*(1+IF('Autres hypothèses'!$C$5="Aucun",VLOOKUP(C21-1,'Autres hypothèses'!$H$18:$K$73,3,FALSE),VLOOKUP(C21-1,'Autres hypothèses'!$H$18:$K$73,4,FALSE)))</f>
        <v>1.3194787630628724</v>
      </c>
      <c r="O21" s="91">
        <f>IF(B21&lt;'Autres hypothèses'!$C$7,'Autres hypothèses'!$C$8*N21,IF(B21&lt;'Autres hypothèses'!$C$7+'Autres hypothèses'!$C$10,'Autres hypothèses'!$C$11*N21,0))</f>
        <v>0.79168725783772342</v>
      </c>
      <c r="P21" s="91">
        <f t="shared" ca="1" si="2"/>
        <v>1.2070872340055154</v>
      </c>
      <c r="Q21" s="92">
        <f>Q20/(1+IF('Autres hypothèses'!$C$4="Taux constant",VLOOKUP(C21-1,'Autres hypothèses'!$B$18:$E$73,3,FALSE),VLOOKUP(C21-1,'Autres hypothèses'!$B$18:$E$73,4,FALSE)))</f>
        <v>0.52023702692148099</v>
      </c>
      <c r="R21" s="91">
        <f t="shared" ca="1" si="3"/>
        <v>0.62797147385390339</v>
      </c>
      <c r="T21" s="92">
        <f t="shared" ca="1" si="4"/>
        <v>0.69916568965187587</v>
      </c>
      <c r="U21" s="92">
        <f t="shared" ca="1" si="5"/>
        <v>8.7887478228474855E-2</v>
      </c>
      <c r="V21" s="92">
        <f t="shared" ca="1" si="6"/>
        <v>0.18916780316009171</v>
      </c>
      <c r="W21" s="92">
        <f t="shared" ca="1" si="7"/>
        <v>2.3779028959557542E-2</v>
      </c>
      <c r="X21" s="91">
        <f>X20*(1+IF('Autres hypothèses'!$C$5="Aucun",VLOOKUP(C21-1,'Autres hypothèses'!$H$18:$K$73,3,FALSE),VLOOKUP(C21-1,'Autres hypothèses'!$H$18:$K$73,4,FALSE)))</f>
        <v>1.3194787630628724</v>
      </c>
      <c r="Y21" s="91">
        <f t="shared" si="8"/>
        <v>1.3194787630628724</v>
      </c>
      <c r="Z21" s="91">
        <f>MAX(IF(B21&lt;'Autres hypothèses'!$C$7,'Autres hypothèses'!$C$8*X21,IF(B21&lt;'Autres hypothèses'!$C$7+'Autres hypothèses'!$C$10,'Autres hypothèses'!$C$11*X21,0)),IF('Autres hypothèses'!$C$12=1,X21*'Autres hypothèses'!$C$13))</f>
        <v>0.79168725783772342</v>
      </c>
      <c r="AA21" s="91">
        <f>IF(B21&lt;'Autres hypothèses'!$C$7,'Autres hypothèses'!$C$8*X21,IF(B21&lt;'Autres hypothèses'!$C$7+'Autres hypothèses'!$C$10,'Autres hypothèses'!$C$11*X21,0))</f>
        <v>0.79168725783772342</v>
      </c>
      <c r="AB21" s="91">
        <f t="shared" ca="1" si="9"/>
        <v>1.2070872340055154</v>
      </c>
      <c r="AC21" s="92">
        <f>AC20/(1+IF('Autres hypothèses'!$C$4="Taux constant",VLOOKUP(C21-1,'Autres hypothèses'!$B$18:$E$73,3,FALSE),VLOOKUP(C21-1,'Autres hypothèses'!$B$18:$E$73,4,FALSE)))</f>
        <v>0.52023702692148099</v>
      </c>
      <c r="AD21" s="91">
        <f t="shared" ca="1" si="16"/>
        <v>0.62797147385390339</v>
      </c>
    </row>
    <row r="22" spans="2:30" x14ac:dyDescent="0.2">
      <c r="B22">
        <f t="shared" si="10"/>
        <v>15</v>
      </c>
      <c r="C22">
        <f t="shared" si="11"/>
        <v>2037</v>
      </c>
      <c r="D22">
        <f t="shared" si="12"/>
        <v>80</v>
      </c>
      <c r="E22" s="92">
        <f ca="1">IF(E21=1,1,'Probabilités de décès'!D29)</f>
        <v>3.6121723303901579E-2</v>
      </c>
      <c r="F22" s="92">
        <f t="shared" ca="1" si="0"/>
        <v>0.96387827669609838</v>
      </c>
      <c r="G22" s="92">
        <f t="shared" ca="1" si="13"/>
        <v>0.76161137194953044</v>
      </c>
      <c r="I22">
        <f t="shared" si="14"/>
        <v>77</v>
      </c>
      <c r="J22" s="92">
        <f ca="1">IF(J21=1,1,'Probabilités de décès'!H29)</f>
        <v>1.723319360833675E-2</v>
      </c>
      <c r="K22" s="92">
        <f t="shared" ca="1" si="1"/>
        <v>0.98276680639166325</v>
      </c>
      <c r="L22" s="92">
        <f t="shared" ca="1" si="15"/>
        <v>0.87459043358173283</v>
      </c>
      <c r="N22" s="91">
        <f>N21*(1+IF('Autres hypothèses'!$C$5="Aucun",VLOOKUP(C22-1,'Autres hypothèses'!$H$18:$K$73,3,FALSE),VLOOKUP(C22-1,'Autres hypothèses'!$H$18:$K$73,4,FALSE)))</f>
        <v>1.3458683383241299</v>
      </c>
      <c r="O22" s="91">
        <f>IF(B22&lt;'Autres hypothèses'!$C$7,'Autres hypothèses'!$C$8*N22,IF(B22&lt;'Autres hypothèses'!$C$7+'Autres hypothèses'!$C$10,'Autres hypothèses'!$C$11*N22,0))</f>
        <v>0</v>
      </c>
      <c r="P22" s="91">
        <f t="shared" ca="1" si="2"/>
        <v>1.0250286316144754</v>
      </c>
      <c r="Q22" s="92">
        <f>Q21/(1+IF('Autres hypothèses'!$C$4="Taux constant",VLOOKUP(C22-1,'Autres hypothèses'!$B$18:$E$73,3,FALSE),VLOOKUP(C22-1,'Autres hypothèses'!$B$18:$E$73,4,FALSE)))</f>
        <v>0.49735853434176003</v>
      </c>
      <c r="R22" s="91">
        <f t="shared" ca="1" si="3"/>
        <v>0.50980673787811537</v>
      </c>
      <c r="T22" s="92">
        <f t="shared" ca="1" si="4"/>
        <v>0.66609802001411822</v>
      </c>
      <c r="U22" s="92">
        <f t="shared" ca="1" si="5"/>
        <v>9.5513351935412216E-2</v>
      </c>
      <c r="V22" s="92">
        <f t="shared" ca="1" si="6"/>
        <v>0.20849241356761461</v>
      </c>
      <c r="W22" s="92">
        <f t="shared" ca="1" si="7"/>
        <v>2.9896214482854951E-2</v>
      </c>
      <c r="X22" s="91">
        <f>X21*(1+IF('Autres hypothèses'!$C$5="Aucun",VLOOKUP(C22-1,'Autres hypothèses'!$H$18:$K$73,3,FALSE),VLOOKUP(C22-1,'Autres hypothèses'!$H$18:$K$73,4,FALSE)))</f>
        <v>1.3458683383241299</v>
      </c>
      <c r="Y22" s="91">
        <f t="shared" si="8"/>
        <v>1.3458683383241299</v>
      </c>
      <c r="Z22" s="91">
        <f>MAX(IF(B22&lt;'Autres hypothèses'!$C$7,'Autres hypothèses'!$C$8*X22,IF(B22&lt;'Autres hypothèses'!$C$7+'Autres hypothèses'!$C$10,'Autres hypothèses'!$C$11*X22,0)),IF('Autres hypothèses'!$C$12=1,X22*'Autres hypothèses'!$C$13))</f>
        <v>0.80752100299447793</v>
      </c>
      <c r="AA22" s="91">
        <f>IF(B22&lt;'Autres hypothèses'!$C$7,'Autres hypothèses'!$C$8*X22,IF(B22&lt;'Autres hypothèses'!$C$7+'Autres hypothèses'!$C$10,'Autres hypothèses'!$C$11*X22,0))</f>
        <v>0</v>
      </c>
      <c r="AB22" s="91">
        <f t="shared" ca="1" si="9"/>
        <v>1.1933906345353351</v>
      </c>
      <c r="AC22" s="92">
        <f>AC21/(1+IF('Autres hypothèses'!$C$4="Taux constant",VLOOKUP(C22-1,'Autres hypothèses'!$B$18:$E$73,3,FALSE),VLOOKUP(C22-1,'Autres hypothèses'!$B$18:$E$73,4,FALSE)))</f>
        <v>0.49735853434176003</v>
      </c>
      <c r="AD22" s="91">
        <f t="shared" ca="1" si="16"/>
        <v>0.59354301688967726</v>
      </c>
    </row>
    <row r="23" spans="2:30" x14ac:dyDescent="0.2">
      <c r="B23">
        <f t="shared" si="10"/>
        <v>16</v>
      </c>
      <c r="C23">
        <f t="shared" si="11"/>
        <v>2038</v>
      </c>
      <c r="D23">
        <f t="shared" si="12"/>
        <v>81</v>
      </c>
      <c r="E23" s="92">
        <f ca="1">IF(E22=1,1,'Probabilités de décès'!D30)</f>
        <v>4.0039042946366496E-2</v>
      </c>
      <c r="F23" s="92">
        <f t="shared" ca="1" si="0"/>
        <v>0.95996095705363349</v>
      </c>
      <c r="G23" s="92">
        <f t="shared" ca="1" si="13"/>
        <v>0.73410065670686464</v>
      </c>
      <c r="I23">
        <f t="shared" si="14"/>
        <v>78</v>
      </c>
      <c r="J23" s="92">
        <f ca="1">IF(J22=1,1,'Probabilités de décès'!H30)</f>
        <v>1.9279844250370971E-2</v>
      </c>
      <c r="K23" s="92">
        <f t="shared" ca="1" si="1"/>
        <v>0.98072015574962901</v>
      </c>
      <c r="L23" s="92">
        <f t="shared" ca="1" si="15"/>
        <v>0.85951844731181959</v>
      </c>
      <c r="N23" s="91">
        <f>N22*(1+IF('Autres hypothèses'!$C$5="Aucun",VLOOKUP(C23-1,'Autres hypothèses'!$H$18:$K$73,3,FALSE),VLOOKUP(C23-1,'Autres hypothèses'!$H$18:$K$73,4,FALSE)))</f>
        <v>1.3727857050906125</v>
      </c>
      <c r="O23" s="91">
        <f>IF(B23&lt;'Autres hypothèses'!$C$7,'Autres hypothèses'!$C$8*N23,IF(B23&lt;'Autres hypothèses'!$C$7+'Autres hypothèses'!$C$10,'Autres hypothèses'!$C$11*N23,0))</f>
        <v>0</v>
      </c>
      <c r="P23" s="91">
        <f t="shared" ca="1" si="2"/>
        <v>1.0077628876248148</v>
      </c>
      <c r="Q23" s="92">
        <f>Q22/(1+IF('Autres hypothèses'!$C$4="Taux constant",VLOOKUP(C23-1,'Autres hypothèses'!$B$18:$E$73,3,FALSE),VLOOKUP(C23-1,'Autres hypothèses'!$B$18:$E$73,4,FALSE)))</f>
        <v>0.4800758053491892</v>
      </c>
      <c r="R23" s="91">
        <f t="shared" ca="1" si="3"/>
        <v>0.48380257987750741</v>
      </c>
      <c r="T23" s="92">
        <f t="shared" ca="1" si="4"/>
        <v>0.63097305662327141</v>
      </c>
      <c r="U23" s="92">
        <f t="shared" ca="1" si="5"/>
        <v>0.10312760008359324</v>
      </c>
      <c r="V23" s="92">
        <f t="shared" ca="1" si="6"/>
        <v>0.22854539068854821</v>
      </c>
      <c r="W23" s="92">
        <f t="shared" ca="1" si="7"/>
        <v>3.7353952604587168E-2</v>
      </c>
      <c r="X23" s="91">
        <f>X22*(1+IF('Autres hypothèses'!$C$5="Aucun",VLOOKUP(C23-1,'Autres hypothèses'!$H$18:$K$73,3,FALSE),VLOOKUP(C23-1,'Autres hypothèses'!$H$18:$K$73,4,FALSE)))</f>
        <v>1.3727857050906125</v>
      </c>
      <c r="Y23" s="91">
        <f t="shared" si="8"/>
        <v>1.3727857050906125</v>
      </c>
      <c r="Z23" s="91">
        <f>MAX(IF(B23&lt;'Autres hypothèses'!$C$7,'Autres hypothèses'!$C$8*X23,IF(B23&lt;'Autres hypothèses'!$C$7+'Autres hypothèses'!$C$10,'Autres hypothèses'!$C$11*X23,0)),IF('Autres hypothèses'!$C$12=1,X23*'Autres hypothèses'!$C$13))</f>
        <v>0.82367142305436747</v>
      </c>
      <c r="AA23" s="91">
        <f>IF(B23&lt;'Autres hypothèses'!$C$7,'Autres hypothèses'!$C$8*X23,IF(B23&lt;'Autres hypothèses'!$C$7+'Autres hypothèses'!$C$10,'Autres hypothèses'!$C$11*X23,0))</f>
        <v>0</v>
      </c>
      <c r="AB23" s="91">
        <f t="shared" ca="1" si="9"/>
        <v>1.1960091948057676</v>
      </c>
      <c r="AC23" s="92">
        <f>AC22/(1+IF('Autres hypothèses'!$C$4="Taux constant",VLOOKUP(C23-1,'Autres hypothèses'!$B$18:$E$73,3,FALSE),VLOOKUP(C23-1,'Autres hypothèses'!$B$18:$E$73,4,FALSE)))</f>
        <v>0.4800758053491892</v>
      </c>
      <c r="AD23" s="91">
        <f t="shared" ca="1" si="16"/>
        <v>0.57417507740141416</v>
      </c>
    </row>
    <row r="24" spans="2:30" x14ac:dyDescent="0.2">
      <c r="B24">
        <f t="shared" si="10"/>
        <v>17</v>
      </c>
      <c r="C24">
        <f t="shared" si="11"/>
        <v>2039</v>
      </c>
      <c r="D24">
        <f t="shared" si="12"/>
        <v>82</v>
      </c>
      <c r="E24" s="92">
        <f ca="1">IF(E23=1,1,'Probabilités de décès'!D31)</f>
        <v>4.4531686692526086E-2</v>
      </c>
      <c r="F24" s="92">
        <f t="shared" ca="1" si="0"/>
        <v>0.95546831330747395</v>
      </c>
      <c r="G24" s="92">
        <f t="shared" ca="1" si="13"/>
        <v>0.70470796898602261</v>
      </c>
      <c r="I24">
        <f t="shared" si="14"/>
        <v>79</v>
      </c>
      <c r="J24" s="92">
        <f ca="1">IF(J23=1,1,'Probabilités de décès'!H31)</f>
        <v>2.1672710727261679E-2</v>
      </c>
      <c r="K24" s="92">
        <f t="shared" ca="1" si="1"/>
        <v>0.97832728927273838</v>
      </c>
      <c r="L24" s="92">
        <f t="shared" ca="1" si="15"/>
        <v>0.84294706551732701</v>
      </c>
      <c r="N24" s="91">
        <f>N23*(1+IF('Autres hypothèses'!$C$5="Aucun",VLOOKUP(C24-1,'Autres hypothèses'!$H$18:$K$73,3,FALSE),VLOOKUP(C24-1,'Autres hypothèses'!$H$18:$K$73,4,FALSE)))</f>
        <v>1.4002414191924248</v>
      </c>
      <c r="O24" s="91">
        <f>IF(B24&lt;'Autres hypothèses'!$C$7,'Autres hypothèses'!$C$8*N24,IF(B24&lt;'Autres hypothèses'!$C$7+'Autres hypothèses'!$C$10,'Autres hypothèses'!$C$11*N24,0))</f>
        <v>0</v>
      </c>
      <c r="P24" s="91">
        <f t="shared" ca="1" si="2"/>
        <v>0.98676128660919959</v>
      </c>
      <c r="Q24" s="92">
        <f>Q23/(1+IF('Autres hypothèses'!$C$4="Taux constant",VLOOKUP(C24-1,'Autres hypothèses'!$B$18:$E$73,3,FALSE),VLOOKUP(C24-1,'Autres hypothèses'!$B$18:$E$73,4,FALSE)))</f>
        <v>0.46339363450693938</v>
      </c>
      <c r="R24" s="91">
        <f t="shared" ca="1" si="3"/>
        <v>0.45725889899258071</v>
      </c>
      <c r="T24" s="92">
        <f t="shared" ca="1" si="4"/>
        <v>0.59403151450344327</v>
      </c>
      <c r="U24" s="92">
        <f t="shared" ca="1" si="5"/>
        <v>0.11067645448257936</v>
      </c>
      <c r="V24" s="92">
        <f t="shared" ca="1" si="6"/>
        <v>0.24891555101388377</v>
      </c>
      <c r="W24" s="92">
        <f t="shared" ca="1" si="7"/>
        <v>4.6376480000093631E-2</v>
      </c>
      <c r="X24" s="91">
        <f>X23*(1+IF('Autres hypothèses'!$C$5="Aucun",VLOOKUP(C24-1,'Autres hypothèses'!$H$18:$K$73,3,FALSE),VLOOKUP(C24-1,'Autres hypothèses'!$H$18:$K$73,4,FALSE)))</f>
        <v>1.4002414191924248</v>
      </c>
      <c r="Y24" s="91">
        <f t="shared" si="8"/>
        <v>1.4002414191924248</v>
      </c>
      <c r="Z24" s="91">
        <f>MAX(IF(B24&lt;'Autres hypothèses'!$C$7,'Autres hypothèses'!$C$8*X24,IF(B24&lt;'Autres hypothèses'!$C$7+'Autres hypothèses'!$C$10,'Autres hypothèses'!$C$11*X24,0)),IF('Autres hypothèses'!$C$12=1,X24*'Autres hypothèses'!$C$13))</f>
        <v>0.84014485151545493</v>
      </c>
      <c r="AA24" s="91">
        <f>IF(B24&lt;'Autres hypothèses'!$C$7,'Autres hypothèses'!$C$8*X24,IF(B24&lt;'Autres hypothèses'!$C$7+'Autres hypothèses'!$C$10,'Autres hypothèses'!$C$11*X24,0))</f>
        <v>0</v>
      </c>
      <c r="AB24" s="91">
        <f t="shared" ca="1" si="9"/>
        <v>1.1958864052556468</v>
      </c>
      <c r="AC24" s="92">
        <f>AC23/(1+IF('Autres hypothèses'!$C$4="Taux constant",VLOOKUP(C24-1,'Autres hypothèses'!$B$18:$E$73,3,FALSE),VLOOKUP(C24-1,'Autres hypothèses'!$B$18:$E$73,4,FALSE)))</f>
        <v>0.46339363450693938</v>
      </c>
      <c r="AD24" s="91">
        <f t="shared" ca="1" si="16"/>
        <v>0.55416614778885276</v>
      </c>
    </row>
    <row r="25" spans="2:30" x14ac:dyDescent="0.2">
      <c r="B25">
        <f t="shared" si="10"/>
        <v>18</v>
      </c>
      <c r="C25">
        <f t="shared" si="11"/>
        <v>2040</v>
      </c>
      <c r="D25">
        <f t="shared" si="12"/>
        <v>83</v>
      </c>
      <c r="E25" s="92">
        <f ca="1">IF(E24=1,1,'Probabilités de décès'!D32)</f>
        <v>4.9616057608462771E-2</v>
      </c>
      <c r="F25" s="92">
        <f t="shared" ca="1" si="0"/>
        <v>0.95038394239153723</v>
      </c>
      <c r="G25" s="92">
        <f t="shared" ca="1" si="13"/>
        <v>0.67332613450141066</v>
      </c>
      <c r="I25">
        <f t="shared" si="14"/>
        <v>80</v>
      </c>
      <c r="J25" s="92">
        <f ca="1">IF(J24=1,1,'Probabilités de décès'!H32)</f>
        <v>2.4559580249728919E-2</v>
      </c>
      <c r="K25" s="92">
        <f t="shared" ca="1" si="1"/>
        <v>0.97544041975027107</v>
      </c>
      <c r="L25" s="92">
        <f t="shared" ca="1" si="15"/>
        <v>0.82467811760797594</v>
      </c>
      <c r="N25" s="91">
        <f>N24*(1+IF('Autres hypothèses'!$C$5="Aucun",VLOOKUP(C25-1,'Autres hypothèses'!$H$18:$K$73,3,FALSE),VLOOKUP(C25-1,'Autres hypothèses'!$H$18:$K$73,4,FALSE)))</f>
        <v>1.4282462475762734</v>
      </c>
      <c r="O25" s="91">
        <f>IF(B25&lt;'Autres hypothèses'!$C$7,'Autres hypothèses'!$C$8*N25,IF(B25&lt;'Autres hypothèses'!$C$7+'Autres hypothèses'!$C$10,'Autres hypothèses'!$C$11*N25,0))</f>
        <v>0</v>
      </c>
      <c r="P25" s="91">
        <f t="shared" ca="1" si="2"/>
        <v>0.96167552499667697</v>
      </c>
      <c r="Q25" s="92">
        <f>Q24/(1+IF('Autres hypothèses'!$C$4="Taux constant",VLOOKUP(C25-1,'Autres hypothèses'!$B$18:$E$73,3,FALSE),VLOOKUP(C25-1,'Autres hypothèses'!$B$18:$E$73,4,FALSE)))</f>
        <v>0.4472911529989762</v>
      </c>
      <c r="R25" s="91">
        <f t="shared" ca="1" si="3"/>
        <v>0.4301489543866594</v>
      </c>
      <c r="T25" s="92">
        <f t="shared" ca="1" si="4"/>
        <v>0.55527732913687811</v>
      </c>
      <c r="U25" s="92">
        <f t="shared" ca="1" si="5"/>
        <v>0.11804880536453249</v>
      </c>
      <c r="V25" s="92">
        <f t="shared" ca="1" si="6"/>
        <v>0.26940078847109777</v>
      </c>
      <c r="W25" s="92">
        <f t="shared" ca="1" si="7"/>
        <v>5.727307702749157E-2</v>
      </c>
      <c r="X25" s="91">
        <f>X24*(1+IF('Autres hypothèses'!$C$5="Aucun",VLOOKUP(C25-1,'Autres hypothèses'!$H$18:$K$73,3,FALSE),VLOOKUP(C25-1,'Autres hypothèses'!$H$18:$K$73,4,FALSE)))</f>
        <v>1.4282462475762734</v>
      </c>
      <c r="Y25" s="91">
        <f t="shared" si="8"/>
        <v>1.4282462475762734</v>
      </c>
      <c r="Z25" s="91">
        <f>MAX(IF(B25&lt;'Autres hypothèses'!$C$7,'Autres hypothèses'!$C$8*X25,IF(B25&lt;'Autres hypothèses'!$C$7+'Autres hypothèses'!$C$10,'Autres hypothèses'!$C$11*X25,0)),IF('Autres hypothèses'!$C$12=1,X25*'Autres hypothèses'!$C$13))</f>
        <v>0.85694774854576405</v>
      </c>
      <c r="AA25" s="91">
        <f>IF(B25&lt;'Autres hypothèses'!$C$7,'Autres hypothèses'!$C$8*X25,IF(B25&lt;'Autres hypothèses'!$C$7+'Autres hypothèses'!$C$10,'Autres hypothèses'!$C$11*X25,0))</f>
        <v>0</v>
      </c>
      <c r="AB25" s="91">
        <f t="shared" ca="1" si="9"/>
        <v>1.1925379241334377</v>
      </c>
      <c r="AC25" s="92">
        <f>AC24/(1+IF('Autres hypothèses'!$C$4="Taux constant",VLOOKUP(C25-1,'Autres hypothèses'!$B$18:$E$73,3,FALSE),VLOOKUP(C25-1,'Autres hypothèses'!$B$18:$E$73,4,FALSE)))</f>
        <v>0.4472911529989762</v>
      </c>
      <c r="AD25" s="91">
        <f t="shared" ca="1" si="16"/>
        <v>0.53341166308065102</v>
      </c>
    </row>
    <row r="26" spans="2:30" x14ac:dyDescent="0.2">
      <c r="B26">
        <f t="shared" si="10"/>
        <v>19</v>
      </c>
      <c r="C26">
        <f t="shared" si="11"/>
        <v>2041</v>
      </c>
      <c r="D26">
        <f t="shared" si="12"/>
        <v>84</v>
      </c>
      <c r="E26" s="92">
        <f ca="1">IF(E25=1,1,'Probabilités de décès'!D33)</f>
        <v>5.5440627399285944E-2</v>
      </c>
      <c r="F26" s="92">
        <f t="shared" ca="1" si="0"/>
        <v>0.9445593726007141</v>
      </c>
      <c r="G26" s="92">
        <f t="shared" ca="1" si="13"/>
        <v>0.63991834622270516</v>
      </c>
      <c r="I26">
        <f t="shared" si="14"/>
        <v>81</v>
      </c>
      <c r="J26" s="92">
        <f ca="1">IF(J25=1,1,'Probabilités de décès'!H33)</f>
        <v>2.7742895382526171E-2</v>
      </c>
      <c r="K26" s="92">
        <f t="shared" ca="1" si="1"/>
        <v>0.97225710461747383</v>
      </c>
      <c r="L26" s="92">
        <f t="shared" ca="1" si="15"/>
        <v>0.80442436919838745</v>
      </c>
      <c r="N26" s="91">
        <f>N25*(1+IF('Autres hypothèses'!$C$5="Aucun",VLOOKUP(C26-1,'Autres hypothèses'!$H$18:$K$73,3,FALSE),VLOOKUP(C26-1,'Autres hypothèses'!$H$18:$K$73,4,FALSE)))</f>
        <v>1.4568111725277988</v>
      </c>
      <c r="O26" s="91">
        <f>IF(B26&lt;'Autres hypothèses'!$C$7,'Autres hypothèses'!$C$8*N26,IF(B26&lt;'Autres hypothèses'!$C$7+'Autres hypothèses'!$C$10,'Autres hypothèses'!$C$11*N26,0))</f>
        <v>0</v>
      </c>
      <c r="P26" s="91">
        <f t="shared" ca="1" si="2"/>
        <v>0.93224019628274901</v>
      </c>
      <c r="Q26" s="92">
        <f>Q25/(1+IF('Autres hypothèses'!$C$4="Taux constant",VLOOKUP(C26-1,'Autres hypothèses'!$B$18:$E$73,3,FALSE),VLOOKUP(C26-1,'Autres hypothèses'!$B$18:$E$73,4,FALSE)))</f>
        <v>0.43174821718047895</v>
      </c>
      <c r="R26" s="91">
        <f t="shared" ca="1" si="3"/>
        <v>0.40249304272905667</v>
      </c>
      <c r="T26" s="92">
        <f t="shared" ca="1" si="4"/>
        <v>0.51476591199867494</v>
      </c>
      <c r="U26" s="92">
        <f t="shared" ca="1" si="5"/>
        <v>0.12515243422403027</v>
      </c>
      <c r="V26" s="92">
        <f t="shared" ca="1" si="6"/>
        <v>0.28965845719971256</v>
      </c>
      <c r="W26" s="92">
        <f t="shared" ca="1" si="7"/>
        <v>7.0423196577582295E-2</v>
      </c>
      <c r="X26" s="91">
        <f>X25*(1+IF('Autres hypothèses'!$C$5="Aucun",VLOOKUP(C26-1,'Autres hypothèses'!$H$18:$K$73,3,FALSE),VLOOKUP(C26-1,'Autres hypothèses'!$H$18:$K$73,4,FALSE)))</f>
        <v>1.4568111725277988</v>
      </c>
      <c r="Y26" s="91">
        <f t="shared" si="8"/>
        <v>1.4568111725277988</v>
      </c>
      <c r="Z26" s="91">
        <f>MAX(IF(B26&lt;'Autres hypothèses'!$C$7,'Autres hypothèses'!$C$8*X26,IF(B26&lt;'Autres hypothèses'!$C$7+'Autres hypothèses'!$C$10,'Autres hypothèses'!$C$11*X26,0)),IF('Autres hypothèses'!$C$12=1,X26*'Autres hypothèses'!$C$13))</f>
        <v>0.87408670351667928</v>
      </c>
      <c r="AA26" s="91">
        <f>IF(B26&lt;'Autres hypothèses'!$C$7,'Autres hypothèses'!$C$8*X26,IF(B26&lt;'Autres hypothèses'!$C$7+'Autres hypothèses'!$C$10,'Autres hypothèses'!$C$11*X26,0))</f>
        <v>0</v>
      </c>
      <c r="AB26" s="91">
        <f t="shared" ca="1" si="9"/>
        <v>1.1854268022821728</v>
      </c>
      <c r="AC26" s="92">
        <f>AC25/(1+IF('Autres hypothèses'!$C$4="Taux constant",VLOOKUP(C26-1,'Autres hypothèses'!$B$18:$E$73,3,FALSE),VLOOKUP(C26-1,'Autres hypothèses'!$B$18:$E$73,4,FALSE)))</f>
        <v>0.43174821718047895</v>
      </c>
      <c r="AD26" s="91">
        <f t="shared" ca="1" si="16"/>
        <v>0.51180590848328422</v>
      </c>
    </row>
    <row r="27" spans="2:30" x14ac:dyDescent="0.2">
      <c r="B27">
        <f t="shared" si="10"/>
        <v>20</v>
      </c>
      <c r="C27">
        <f t="shared" si="11"/>
        <v>2042</v>
      </c>
      <c r="D27">
        <f t="shared" si="12"/>
        <v>85</v>
      </c>
      <c r="E27" s="92">
        <f ca="1">IF(E26=1,1,'Probabilités de décès'!D34)</f>
        <v>6.1838243597071969E-2</v>
      </c>
      <c r="F27" s="92">
        <f t="shared" ca="1" si="0"/>
        <v>0.93816175640292798</v>
      </c>
      <c r="G27" s="92">
        <f t="shared" ca="1" si="13"/>
        <v>0.60444087162380489</v>
      </c>
      <c r="I27">
        <f t="shared" si="14"/>
        <v>82</v>
      </c>
      <c r="J27" s="92">
        <f ca="1">IF(J26=1,1,'Probabilités de décès'!H34)</f>
        <v>3.1375561004196986E-2</v>
      </c>
      <c r="K27" s="92">
        <f t="shared" ca="1" si="1"/>
        <v>0.96862443899580297</v>
      </c>
      <c r="L27" s="92">
        <f t="shared" ca="1" si="15"/>
        <v>0.78210730808056195</v>
      </c>
      <c r="N27" s="91">
        <f>N26*(1+IF('Autres hypothèses'!$C$5="Aucun",VLOOKUP(C27-1,'Autres hypothèses'!$H$18:$K$73,3,FALSE),VLOOKUP(C27-1,'Autres hypothèses'!$H$18:$K$73,4,FALSE)))</f>
        <v>1.4859473959783549</v>
      </c>
      <c r="O27" s="91">
        <f>IF(B27&lt;'Autres hypothèses'!$C$7,'Autres hypothèses'!$C$8*N27,IF(B27&lt;'Autres hypothèses'!$C$7+'Autres hypothèses'!$C$10,'Autres hypothèses'!$C$11*N27,0))</f>
        <v>0</v>
      </c>
      <c r="P27" s="91">
        <f t="shared" ca="1" si="2"/>
        <v>0.89816733921227998</v>
      </c>
      <c r="Q27" s="92">
        <f>Q26/(1+IF('Autres hypothèses'!$C$4="Taux constant",VLOOKUP(C27-1,'Autres hypothèses'!$B$18:$E$73,3,FALSE),VLOOKUP(C27-1,'Autres hypothèses'!$B$18:$E$73,4,FALSE)))</f>
        <v>0.41674538337884065</v>
      </c>
      <c r="R27" s="91">
        <f t="shared" ca="1" si="3"/>
        <v>0.37430709211837482</v>
      </c>
      <c r="T27" s="92">
        <f t="shared" ca="1" si="4"/>
        <v>0.47273762299956257</v>
      </c>
      <c r="U27" s="92">
        <f t="shared" ca="1" si="5"/>
        <v>0.13170324862424232</v>
      </c>
      <c r="V27" s="92">
        <f t="shared" ca="1" si="6"/>
        <v>0.30936968508099938</v>
      </c>
      <c r="W27" s="92">
        <f t="shared" ca="1" si="7"/>
        <v>8.6189443295195733E-2</v>
      </c>
      <c r="X27" s="91">
        <f>X26*(1+IF('Autres hypothèses'!$C$5="Aucun",VLOOKUP(C27-1,'Autres hypothèses'!$H$18:$K$73,3,FALSE),VLOOKUP(C27-1,'Autres hypothèses'!$H$18:$K$73,4,FALSE)))</f>
        <v>1.4859473959783549</v>
      </c>
      <c r="Y27" s="91">
        <f t="shared" si="8"/>
        <v>1.4859473959783549</v>
      </c>
      <c r="Z27" s="91">
        <f>MAX(IF(B27&lt;'Autres hypothèses'!$C$7,'Autres hypothèses'!$C$8*X27,IF(B27&lt;'Autres hypothèses'!$C$7+'Autres hypothèses'!$C$10,'Autres hypothèses'!$C$11*X27,0)),IF('Autres hypothèses'!$C$12=1,X27*'Autres hypothèses'!$C$13))</f>
        <v>0.89156843758701287</v>
      </c>
      <c r="AA27" s="91">
        <f>IF(B27&lt;'Autres hypothèses'!$C$7,'Autres hypothèses'!$C$8*X27,IF(B27&lt;'Autres hypothèses'!$C$7+'Autres hypothèses'!$C$10,'Autres hypothèses'!$C$11*X27,0))</f>
        <v>0</v>
      </c>
      <c r="AB27" s="91">
        <f t="shared" ca="1" si="9"/>
        <v>1.1739915859767329</v>
      </c>
      <c r="AC27" s="92">
        <f>AC26/(1+IF('Autres hypothèses'!$C$4="Taux constant",VLOOKUP(C27-1,'Autres hypothèses'!$B$18:$E$73,3,FALSE),VLOOKUP(C27-1,'Autres hypothèses'!$B$18:$E$73,4,FALSE)))</f>
        <v>0.41674538337884065</v>
      </c>
      <c r="AD27" s="91">
        <f t="shared" ca="1" si="16"/>
        <v>0.4892555735814067</v>
      </c>
    </row>
    <row r="28" spans="2:30" x14ac:dyDescent="0.2">
      <c r="B28">
        <f t="shared" si="10"/>
        <v>21</v>
      </c>
      <c r="C28">
        <f t="shared" si="11"/>
        <v>2043</v>
      </c>
      <c r="D28">
        <f t="shared" si="12"/>
        <v>86</v>
      </c>
      <c r="E28" s="92">
        <f ca="1">IF(E27=1,1,'Probabilités de décès'!D35)</f>
        <v>6.8849841640624229E-2</v>
      </c>
      <c r="F28" s="92">
        <f t="shared" ca="1" si="0"/>
        <v>0.93115015835937576</v>
      </c>
      <c r="G28" s="92">
        <f t="shared" ca="1" si="13"/>
        <v>0.56706330976430552</v>
      </c>
      <c r="I28">
        <f t="shared" si="14"/>
        <v>83</v>
      </c>
      <c r="J28" s="92">
        <f ca="1">IF(J27=1,1,'Probabilités de décès'!H35)</f>
        <v>3.5495729928864121E-2</v>
      </c>
      <c r="K28" s="92">
        <f t="shared" ca="1" si="1"/>
        <v>0.96450427007113593</v>
      </c>
      <c r="L28" s="92">
        <f t="shared" ca="1" si="15"/>
        <v>0.75756825252405191</v>
      </c>
      <c r="N28" s="91">
        <f>N27*(1+IF('Autres hypothèses'!$C$5="Aucun",VLOOKUP(C28-1,'Autres hypothèses'!$H$18:$K$73,3,FALSE),VLOOKUP(C28-1,'Autres hypothèses'!$H$18:$K$73,4,FALSE)))</f>
        <v>1.5156663438979221</v>
      </c>
      <c r="O28" s="91">
        <f>IF(B28&lt;'Autres hypothèses'!$C$7,'Autres hypothèses'!$C$8*N28,IF(B28&lt;'Autres hypothèses'!$C$7+'Autres hypothèses'!$C$10,'Autres hypothèses'!$C$11*N28,0))</f>
        <v>0</v>
      </c>
      <c r="P28" s="91">
        <f t="shared" ca="1" si="2"/>
        <v>0.85947877346911983</v>
      </c>
      <c r="Q28" s="92">
        <f>Q27/(1+IF('Autres hypothèses'!$C$4="Taux constant",VLOOKUP(C28-1,'Autres hypothèses'!$B$18:$E$73,3,FALSE),VLOOKUP(C28-1,'Autres hypothèses'!$B$18:$E$73,4,FALSE)))</f>
        <v>0.40226388357030951</v>
      </c>
      <c r="R28" s="91">
        <f t="shared" ca="1" si="3"/>
        <v>0.34573726926193443</v>
      </c>
      <c r="T28" s="92">
        <f t="shared" ca="1" si="4"/>
        <v>0.4295891606486501</v>
      </c>
      <c r="U28" s="92">
        <f t="shared" ca="1" si="5"/>
        <v>0.13747414911565545</v>
      </c>
      <c r="V28" s="92">
        <f t="shared" ca="1" si="6"/>
        <v>0.32797909187540181</v>
      </c>
      <c r="W28" s="92">
        <f t="shared" ca="1" si="7"/>
        <v>0.10495759836029264</v>
      </c>
      <c r="X28" s="91">
        <f>X27*(1+IF('Autres hypothèses'!$C$5="Aucun",VLOOKUP(C28-1,'Autres hypothèses'!$H$18:$K$73,3,FALSE),VLOOKUP(C28-1,'Autres hypothèses'!$H$18:$K$73,4,FALSE)))</f>
        <v>1.5156663438979221</v>
      </c>
      <c r="Y28" s="91">
        <f t="shared" si="8"/>
        <v>1.5156663438979221</v>
      </c>
      <c r="Z28" s="91">
        <f>MAX(IF(B28&lt;'Autres hypothèses'!$C$7,'Autres hypothèses'!$C$8*X28,IF(B28&lt;'Autres hypothèses'!$C$7+'Autres hypothèses'!$C$10,'Autres hypothèses'!$C$11*X28,0)),IF('Autres hypothèses'!$C$12=1,X28*'Autres hypothèses'!$C$13))</f>
        <v>0.90939980633875317</v>
      </c>
      <c r="AA28" s="91">
        <f>IF(B28&lt;'Autres hypothèses'!$C$7,'Autres hypothèses'!$C$8*X28,IF(B28&lt;'Autres hypothèses'!$C$7+'Autres hypothèses'!$C$10,'Autres hypothèses'!$C$11*X28,0))</f>
        <v>0</v>
      </c>
      <c r="AB28" s="91">
        <f t="shared" ca="1" si="9"/>
        <v>1.1577428961037703</v>
      </c>
      <c r="AC28" s="92">
        <f>AC27/(1+IF('Autres hypothèses'!$C$4="Taux constant",VLOOKUP(C28-1,'Autres hypothèses'!$B$18:$E$73,3,FALSE),VLOOKUP(C28-1,'Autres hypothèses'!$B$18:$E$73,4,FALSE)))</f>
        <v>0.40226388357030951</v>
      </c>
      <c r="AD28" s="91">
        <f t="shared" ca="1" si="16"/>
        <v>0.46571815356264001</v>
      </c>
    </row>
    <row r="29" spans="2:30" x14ac:dyDescent="0.2">
      <c r="B29">
        <f t="shared" si="10"/>
        <v>22</v>
      </c>
      <c r="C29">
        <f t="shared" si="11"/>
        <v>2044</v>
      </c>
      <c r="D29">
        <f t="shared" si="12"/>
        <v>87</v>
      </c>
      <c r="E29" s="92">
        <f ca="1">IF(E28=1,1,'Probabilités de décès'!D36)</f>
        <v>7.6661067887067239E-2</v>
      </c>
      <c r="F29" s="92">
        <f t="shared" ca="1" si="0"/>
        <v>0.92333893211293272</v>
      </c>
      <c r="G29" s="92">
        <f t="shared" ca="1" si="13"/>
        <v>0.52802109068682479</v>
      </c>
      <c r="I29">
        <f t="shared" si="14"/>
        <v>84</v>
      </c>
      <c r="J29" s="92">
        <f ca="1">IF(J28=1,1,'Probabilités de décès'!H36)</f>
        <v>4.0163102209073702E-2</v>
      </c>
      <c r="K29" s="92">
        <f t="shared" ca="1" si="1"/>
        <v>0.95983689779092629</v>
      </c>
      <c r="L29" s="92">
        <f t="shared" ca="1" si="15"/>
        <v>0.73067781442977664</v>
      </c>
      <c r="N29" s="91">
        <f>N28*(1+IF('Autres hypothèses'!$C$5="Aucun",VLOOKUP(C29-1,'Autres hypothèses'!$H$18:$K$73,3,FALSE),VLOOKUP(C29-1,'Autres hypothèses'!$H$18:$K$73,4,FALSE)))</f>
        <v>1.5459796707758806</v>
      </c>
      <c r="O29" s="91">
        <f>IF(B29&lt;'Autres hypothèses'!$C$7,'Autres hypothèses'!$C$8*N29,IF(B29&lt;'Autres hypothèses'!$C$7+'Autres hypothèses'!$C$10,'Autres hypothèses'!$C$11*N29,0))</f>
        <v>0</v>
      </c>
      <c r="P29" s="91">
        <f t="shared" ca="1" si="2"/>
        <v>0.81630987194273874</v>
      </c>
      <c r="Q29" s="92">
        <f>Q28/(1+IF('Autres hypothèses'!$C$4="Taux constant",VLOOKUP(C29-1,'Autres hypothèses'!$B$18:$E$73,3,FALSE),VLOOKUP(C29-1,'Autres hypothèses'!$B$18:$E$73,4,FALSE)))</f>
        <v>0.38828560190184314</v>
      </c>
      <c r="R29" s="91">
        <f t="shared" ca="1" si="3"/>
        <v>0.31696136996570279</v>
      </c>
      <c r="T29" s="92">
        <f t="shared" ca="1" si="4"/>
        <v>0.38581329651587604</v>
      </c>
      <c r="U29" s="92">
        <f t="shared" ca="1" si="5"/>
        <v>0.14220779417094875</v>
      </c>
      <c r="V29" s="92">
        <f t="shared" ca="1" si="6"/>
        <v>0.3448645179139006</v>
      </c>
      <c r="W29" s="92">
        <f t="shared" ca="1" si="7"/>
        <v>0.12711439139927461</v>
      </c>
      <c r="X29" s="91">
        <f>X28*(1+IF('Autres hypothèses'!$C$5="Aucun",VLOOKUP(C29-1,'Autres hypothèses'!$H$18:$K$73,3,FALSE),VLOOKUP(C29-1,'Autres hypothèses'!$H$18:$K$73,4,FALSE)))</f>
        <v>1.5459796707758806</v>
      </c>
      <c r="Y29" s="91">
        <f t="shared" si="8"/>
        <v>1.5459796707758806</v>
      </c>
      <c r="Z29" s="91">
        <f>MAX(IF(B29&lt;'Autres hypothèses'!$C$7,'Autres hypothèses'!$C$8*X29,IF(B29&lt;'Autres hypothèses'!$C$7+'Autres hypothèses'!$C$10,'Autres hypothèses'!$C$11*X29,0)),IF('Autres hypothèses'!$C$12=1,X29*'Autres hypothèses'!$C$13))</f>
        <v>0.9275878024655283</v>
      </c>
      <c r="AA29" s="91">
        <f>IF(B29&lt;'Autres hypothèses'!$C$7,'Autres hypothèses'!$C$8*X29,IF(B29&lt;'Autres hypothèses'!$C$7+'Autres hypothèses'!$C$10,'Autres hypothèses'!$C$11*X29,0))</f>
        <v>0</v>
      </c>
      <c r="AB29" s="91">
        <f t="shared" ca="1" si="9"/>
        <v>1.1362019922628277</v>
      </c>
      <c r="AC29" s="92">
        <f>AC28/(1+IF('Autres hypothèses'!$C$4="Taux constant",VLOOKUP(C29-1,'Autres hypothèses'!$B$18:$E$73,3,FALSE),VLOOKUP(C29-1,'Autres hypothèses'!$B$18:$E$73,4,FALSE)))</f>
        <v>0.38828560190184314</v>
      </c>
      <c r="AD29" s="91">
        <f t="shared" ca="1" si="16"/>
        <v>0.44117087444784536</v>
      </c>
    </row>
    <row r="30" spans="2:30" x14ac:dyDescent="0.2">
      <c r="B30">
        <f t="shared" si="10"/>
        <v>23</v>
      </c>
      <c r="C30">
        <f t="shared" si="11"/>
        <v>2045</v>
      </c>
      <c r="D30">
        <f t="shared" si="12"/>
        <v>88</v>
      </c>
      <c r="E30" s="92">
        <f ca="1">IF(E29=1,1,'Probabilités de décès'!D37)</f>
        <v>8.4970632996928475E-2</v>
      </c>
      <c r="F30" s="92">
        <f t="shared" ca="1" si="0"/>
        <v>0.91502936700307158</v>
      </c>
      <c r="G30" s="92">
        <f t="shared" ca="1" si="13"/>
        <v>0.48754243000787878</v>
      </c>
      <c r="I30">
        <f t="shared" si="14"/>
        <v>85</v>
      </c>
      <c r="J30" s="92">
        <f ca="1">IF(J29=1,1,'Probabilités de décès'!H37)</f>
        <v>4.5244391085039672E-2</v>
      </c>
      <c r="K30" s="92">
        <f t="shared" ca="1" si="1"/>
        <v>0.95475560891496036</v>
      </c>
      <c r="L30" s="92">
        <f t="shared" ca="1" si="15"/>
        <v>0.70133152668693088</v>
      </c>
      <c r="N30" s="91">
        <f>N29*(1+IF('Autres hypothèses'!$C$5="Aucun",VLOOKUP(C30-1,'Autres hypothèses'!$H$18:$K$73,3,FALSE),VLOOKUP(C30-1,'Autres hypothèses'!$H$18:$K$73,4,FALSE)))</f>
        <v>1.5768992641913981</v>
      </c>
      <c r="O30" s="91">
        <f>IF(B30&lt;'Autres hypothèses'!$C$7,'Autres hypothèses'!$C$8*N30,IF(B30&lt;'Autres hypothèses'!$C$7+'Autres hypothèses'!$C$10,'Autres hypothèses'!$C$11*N30,0))</f>
        <v>0</v>
      </c>
      <c r="P30" s="91">
        <f t="shared" ca="1" si="2"/>
        <v>0.7688052991415103</v>
      </c>
      <c r="Q30" s="92">
        <f>Q29/(1+IF('Autres hypothèses'!$C$4="Taux constant",VLOOKUP(C30-1,'Autres hypothèses'!$B$18:$E$73,3,FALSE),VLOOKUP(C30-1,'Autres hypothèses'!$B$18:$E$73,4,FALSE)))</f>
        <v>0.37479305202880608</v>
      </c>
      <c r="R30" s="91">
        <f t="shared" ca="1" si="3"/>
        <v>0.28814288448116587</v>
      </c>
      <c r="T30" s="92">
        <f t="shared" ca="1" si="4"/>
        <v>0.34192887676208178</v>
      </c>
      <c r="U30" s="92">
        <f t="shared" ca="1" si="5"/>
        <v>0.145613553245797</v>
      </c>
      <c r="V30" s="92">
        <f t="shared" ca="1" si="6"/>
        <v>0.3594026499248491</v>
      </c>
      <c r="W30" s="92">
        <f t="shared" ca="1" si="7"/>
        <v>0.15305492006727212</v>
      </c>
      <c r="X30" s="91">
        <f>X29*(1+IF('Autres hypothèses'!$C$5="Aucun",VLOOKUP(C30-1,'Autres hypothèses'!$H$18:$K$73,3,FALSE),VLOOKUP(C30-1,'Autres hypothèses'!$H$18:$K$73,4,FALSE)))</f>
        <v>1.5768992641913981</v>
      </c>
      <c r="Y30" s="91">
        <f t="shared" si="8"/>
        <v>1.5768992641913981</v>
      </c>
      <c r="Z30" s="91">
        <f>MAX(IF(B30&lt;'Autres hypothèses'!$C$7,'Autres hypothèses'!$C$8*X30,IF(B30&lt;'Autres hypothèses'!$C$7+'Autres hypothèses'!$C$10,'Autres hypothèses'!$C$11*X30,0)),IF('Autres hypothèses'!$C$12=1,X30*'Autres hypothèses'!$C$13))</f>
        <v>0.94613955851483889</v>
      </c>
      <c r="AA30" s="91">
        <f>IF(B30&lt;'Autres hypothèses'!$C$7,'Autres hypothèses'!$C$8*X30,IF(B30&lt;'Autres hypothèses'!$C$7+'Autres hypothèses'!$C$10,'Autres hypothèses'!$C$11*X30,0))</f>
        <v>0</v>
      </c>
      <c r="AB30" s="91">
        <f t="shared" ca="1" si="9"/>
        <v>1.1088503636704701</v>
      </c>
      <c r="AC30" s="92">
        <f>AC29/(1+IF('Autres hypothèses'!$C$4="Taux constant",VLOOKUP(C30-1,'Autres hypothèses'!$B$18:$E$73,3,FALSE),VLOOKUP(C30-1,'Autres hypothèses'!$B$18:$E$73,4,FALSE)))</f>
        <v>0.37479305202880608</v>
      </c>
      <c r="AD30" s="91">
        <f t="shared" ca="1" si="16"/>
        <v>0.41558941204330702</v>
      </c>
    </row>
    <row r="31" spans="2:30" x14ac:dyDescent="0.2">
      <c r="B31">
        <f t="shared" si="10"/>
        <v>24</v>
      </c>
      <c r="C31">
        <f t="shared" si="11"/>
        <v>2046</v>
      </c>
      <c r="D31">
        <f t="shared" si="12"/>
        <v>89</v>
      </c>
      <c r="E31" s="92">
        <f ca="1">IF(E30=1,1,'Probabilités de décès'!D38)</f>
        <v>9.4003911897145687E-2</v>
      </c>
      <c r="F31" s="92">
        <f t="shared" ca="1" si="0"/>
        <v>0.90599608810285437</v>
      </c>
      <c r="G31" s="92">
        <f t="shared" ca="1" si="13"/>
        <v>0.44611564111724866</v>
      </c>
      <c r="I31">
        <f t="shared" si="14"/>
        <v>86</v>
      </c>
      <c r="J31" s="92">
        <f ca="1">IF(J30=1,1,'Probabilités de décès'!H38)</f>
        <v>5.0078442008212029E-2</v>
      </c>
      <c r="K31" s="92">
        <f t="shared" ca="1" si="1"/>
        <v>0.94992155799178801</v>
      </c>
      <c r="L31" s="92">
        <f t="shared" ca="1" si="15"/>
        <v>0.66960020881323945</v>
      </c>
      <c r="N31" s="91">
        <f>N30*(1+IF('Autres hypothèses'!$C$5="Aucun",VLOOKUP(C31-1,'Autres hypothèses'!$H$18:$K$73,3,FALSE),VLOOKUP(C31-1,'Autres hypothèses'!$H$18:$K$73,4,FALSE)))</f>
        <v>1.6084372494752261</v>
      </c>
      <c r="O31" s="91">
        <f>IF(B31&lt;'Autres hypothèses'!$C$7,'Autres hypothèses'!$C$8*N31,IF(B31&lt;'Autres hypothèses'!$C$7+'Autres hypothèses'!$C$10,'Autres hypothèses'!$C$11*N31,0))</f>
        <v>0</v>
      </c>
      <c r="P31" s="91">
        <f t="shared" ca="1" si="2"/>
        <v>0.71754901474650457</v>
      </c>
      <c r="Q31" s="92">
        <f>Q30/(1+IF('Autres hypothèses'!$C$4="Taux constant",VLOOKUP(C31-1,'Autres hypothèses'!$B$18:$E$73,3,FALSE),VLOOKUP(C31-1,'Autres hypothèses'!$B$18:$E$73,4,FALSE)))</f>
        <v>0.3617693552401603</v>
      </c>
      <c r="R31" s="91">
        <f t="shared" ca="1" si="3"/>
        <v>0.25958724441805525</v>
      </c>
      <c r="T31" s="92">
        <f t="shared" ca="1" si="4"/>
        <v>0.29871912644696191</v>
      </c>
      <c r="U31" s="92">
        <f t="shared" ca="1" si="5"/>
        <v>0.14739651467028678</v>
      </c>
      <c r="V31" s="92">
        <f t="shared" ca="1" si="6"/>
        <v>0.37088108236627754</v>
      </c>
      <c r="W31" s="92">
        <f t="shared" ca="1" si="7"/>
        <v>0.18300327651647377</v>
      </c>
      <c r="X31" s="91">
        <f>X30*(1+IF('Autres hypothèses'!$C$5="Aucun",VLOOKUP(C31-1,'Autres hypothèses'!$H$18:$K$73,3,FALSE),VLOOKUP(C31-1,'Autres hypothèses'!$H$18:$K$73,4,FALSE)))</f>
        <v>1.6084372494752261</v>
      </c>
      <c r="Y31" s="91">
        <f t="shared" si="8"/>
        <v>1.6084372494752261</v>
      </c>
      <c r="Z31" s="91">
        <f>MAX(IF(B31&lt;'Autres hypothèses'!$C$7,'Autres hypothèses'!$C$8*X31,IF(B31&lt;'Autres hypothèses'!$C$7+'Autres hypothèses'!$C$10,'Autres hypothèses'!$C$11*X31,0)),IF('Autres hypothèses'!$C$12=1,X31*'Autres hypothèses'!$C$13))</f>
        <v>0.9650623496851356</v>
      </c>
      <c r="AA31" s="91">
        <f>IF(B31&lt;'Autres hypothèses'!$C$7,'Autres hypothèses'!$C$8*X31,IF(B31&lt;'Autres hypothèses'!$C$7+'Autres hypothèses'!$C$10,'Autres hypothèses'!$C$11*X31,0))</f>
        <v>0</v>
      </c>
      <c r="AB31" s="91">
        <f t="shared" ca="1" si="9"/>
        <v>1.0754723835486706</v>
      </c>
      <c r="AC31" s="92">
        <f>AC30/(1+IF('Autres hypothèses'!$C$4="Taux constant",VLOOKUP(C31-1,'Autres hypothèses'!$B$18:$E$73,3,FALSE),VLOOKUP(C31-1,'Autres hypothèses'!$B$18:$E$73,4,FALSE)))</f>
        <v>0.3617693552401603</v>
      </c>
      <c r="AD31" s="91">
        <f t="shared" ca="1" si="16"/>
        <v>0.38907295077500093</v>
      </c>
    </row>
    <row r="32" spans="2:30" x14ac:dyDescent="0.2">
      <c r="B32">
        <f t="shared" si="10"/>
        <v>25</v>
      </c>
      <c r="C32">
        <f t="shared" si="11"/>
        <v>2047</v>
      </c>
      <c r="D32">
        <f t="shared" si="12"/>
        <v>90</v>
      </c>
      <c r="E32" s="92">
        <f ca="1">IF(E31=1,1,'Probabilités de décès'!D39)</f>
        <v>0.1039466768235642</v>
      </c>
      <c r="F32" s="92">
        <f t="shared" ca="1" si="0"/>
        <v>0.89605332317643582</v>
      </c>
      <c r="G32" s="92">
        <f t="shared" ca="1" si="13"/>
        <v>0.40417902569372416</v>
      </c>
      <c r="I32">
        <f t="shared" si="14"/>
        <v>87</v>
      </c>
      <c r="J32" s="92">
        <f ca="1">IF(J31=1,1,'Probabilités de décès'!H39)</f>
        <v>5.5762130925825E-2</v>
      </c>
      <c r="K32" s="92">
        <f t="shared" ca="1" si="1"/>
        <v>0.94423786907417495</v>
      </c>
      <c r="L32" s="92">
        <f t="shared" ca="1" si="15"/>
        <v>0.63606767358749905</v>
      </c>
      <c r="N32" s="91">
        <f>N31*(1+IF('Autres hypothèses'!$C$5="Aucun",VLOOKUP(C32-1,'Autres hypothèses'!$H$18:$K$73,3,FALSE),VLOOKUP(C32-1,'Autres hypothèses'!$H$18:$K$73,4,FALSE)))</f>
        <v>1.6406059944647307</v>
      </c>
      <c r="O32" s="91">
        <f>IF(B32&lt;'Autres hypothèses'!$C$7,'Autres hypothèses'!$C$8*N32,IF(B32&lt;'Autres hypothèses'!$C$7+'Autres hypothèses'!$C$10,'Autres hypothèses'!$C$11*N32,0))</f>
        <v>0</v>
      </c>
      <c r="P32" s="91">
        <f t="shared" ca="1" si="2"/>
        <v>0.66309853239003824</v>
      </c>
      <c r="Q32" s="92">
        <f>Q31/(1+IF('Autres hypothèses'!$C$4="Taux constant",VLOOKUP(C32-1,'Autres hypothèses'!$B$18:$E$73,3,FALSE),VLOOKUP(C32-1,'Autres hypothèses'!$B$18:$E$73,4,FALSE)))</f>
        <v>0.34919821934378403</v>
      </c>
      <c r="R32" s="91">
        <f t="shared" ca="1" si="3"/>
        <v>0.23155282676007785</v>
      </c>
      <c r="T32" s="92">
        <f t="shared" ca="1" si="4"/>
        <v>0.25708521258586914</v>
      </c>
      <c r="U32" s="92">
        <f t="shared" ca="1" si="5"/>
        <v>0.14709381310785502</v>
      </c>
      <c r="V32" s="92">
        <f t="shared" ca="1" si="6"/>
        <v>0.37898246100162997</v>
      </c>
      <c r="W32" s="92">
        <f t="shared" ca="1" si="7"/>
        <v>0.21683851330464593</v>
      </c>
      <c r="X32" s="91">
        <f>X31*(1+IF('Autres hypothèses'!$C$5="Aucun",VLOOKUP(C32-1,'Autres hypothèses'!$H$18:$K$73,3,FALSE),VLOOKUP(C32-1,'Autres hypothèses'!$H$18:$K$73,4,FALSE)))</f>
        <v>1.6406059944647307</v>
      </c>
      <c r="Y32" s="91">
        <f t="shared" si="8"/>
        <v>1.6406059944647307</v>
      </c>
      <c r="Z32" s="91">
        <f>MAX(IF(B32&lt;'Autres hypothèses'!$C$7,'Autres hypothèses'!$C$8*X32,IF(B32&lt;'Autres hypothèses'!$C$7+'Autres hypothèses'!$C$10,'Autres hypothèses'!$C$11*X32,0)),IF('Autres hypothèses'!$C$12=1,X32*'Autres hypothèses'!$C$13))</f>
        <v>0.98436359667883833</v>
      </c>
      <c r="AA32" s="91">
        <f>IF(B32&lt;'Autres hypothèses'!$C$7,'Autres hypothèses'!$C$8*X32,IF(B32&lt;'Autres hypothèses'!$C$7+'Autres hypothèses'!$C$10,'Autres hypothèses'!$C$11*X32,0))</f>
        <v>0</v>
      </c>
      <c r="AB32" s="91">
        <f t="shared" ca="1" si="9"/>
        <v>1.0361550707798002</v>
      </c>
      <c r="AC32" s="92">
        <f>AC31/(1+IF('Autres hypothèses'!$C$4="Taux constant",VLOOKUP(C32-1,'Autres hypothèses'!$B$18:$E$73,3,FALSE),VLOOKUP(C32-1,'Autres hypothèses'!$B$18:$E$73,4,FALSE)))</f>
        <v>0.34919821934378403</v>
      </c>
      <c r="AD32" s="91">
        <f t="shared" ca="1" si="16"/>
        <v>0.36182350568033872</v>
      </c>
    </row>
    <row r="33" spans="2:30" x14ac:dyDescent="0.2">
      <c r="B33">
        <f t="shared" si="10"/>
        <v>26</v>
      </c>
      <c r="C33">
        <f t="shared" si="11"/>
        <v>2048</v>
      </c>
      <c r="D33">
        <f t="shared" si="12"/>
        <v>91</v>
      </c>
      <c r="E33" s="92">
        <f ca="1">IF(E32=1,1,'Probabilités de décès'!D40)</f>
        <v>0.11796869054514952</v>
      </c>
      <c r="F33" s="92">
        <f t="shared" ca="1" si="0"/>
        <v>0.88203130945485042</v>
      </c>
      <c r="G33" s="92">
        <f t="shared" ca="1" si="13"/>
        <v>0.36216595913107558</v>
      </c>
      <c r="I33">
        <f t="shared" si="14"/>
        <v>88</v>
      </c>
      <c r="J33" s="92">
        <f ca="1">IF(J32=1,1,'Probabilités de décès'!H40)</f>
        <v>6.2088450940299911E-2</v>
      </c>
      <c r="K33" s="92">
        <f t="shared" ca="1" si="1"/>
        <v>0.93791154905970009</v>
      </c>
      <c r="L33" s="92">
        <f t="shared" ca="1" si="15"/>
        <v>0.60059918469522799</v>
      </c>
      <c r="N33" s="91">
        <f>N32*(1+IF('Autres hypothèses'!$C$5="Aucun",VLOOKUP(C33-1,'Autres hypothèses'!$H$18:$K$73,3,FALSE),VLOOKUP(C33-1,'Autres hypothèses'!$H$18:$K$73,4,FALSE)))</f>
        <v>1.6734181143540252</v>
      </c>
      <c r="O33" s="91">
        <f>IF(B33&lt;'Autres hypothèses'!$C$7,'Autres hypothèses'!$C$8*N33,IF(B33&lt;'Autres hypothèses'!$C$7+'Autres hypothèses'!$C$10,'Autres hypothèses'!$C$11*N33,0))</f>
        <v>0</v>
      </c>
      <c r="P33" s="91">
        <f t="shared" ca="1" si="2"/>
        <v>0.60605507641234146</v>
      </c>
      <c r="Q33" s="92">
        <f>Q32/(1+IF('Autres hypothèses'!$C$4="Taux constant",VLOOKUP(C33-1,'Autres hypothèses'!$B$18:$E$73,3,FALSE),VLOOKUP(C33-1,'Autres hypothèses'!$B$18:$E$73,4,FALSE)))</f>
        <v>0.3370639182855058</v>
      </c>
      <c r="R33" s="91">
        <f t="shared" ca="1" si="3"/>
        <v>0.20427929875236545</v>
      </c>
      <c r="T33" s="92">
        <f t="shared" ca="1" si="4"/>
        <v>0.21751657977848926</v>
      </c>
      <c r="U33" s="92">
        <f t="shared" ca="1" si="5"/>
        <v>0.14464937935258632</v>
      </c>
      <c r="V33" s="92">
        <f t="shared" ca="1" si="6"/>
        <v>0.38308260491673879</v>
      </c>
      <c r="W33" s="92">
        <f t="shared" ca="1" si="7"/>
        <v>0.25475143595218569</v>
      </c>
      <c r="X33" s="91">
        <f>X32*(1+IF('Autres hypothèses'!$C$5="Aucun",VLOOKUP(C33-1,'Autres hypothèses'!$H$18:$K$73,3,FALSE),VLOOKUP(C33-1,'Autres hypothèses'!$H$18:$K$73,4,FALSE)))</f>
        <v>1.6734181143540252</v>
      </c>
      <c r="Y33" s="91">
        <f t="shared" si="8"/>
        <v>1.6734181143540252</v>
      </c>
      <c r="Z33" s="91">
        <f>MAX(IF(B33&lt;'Autres hypothèses'!$C$7,'Autres hypothèses'!$C$8*X33,IF(B33&lt;'Autres hypothèses'!$C$7+'Autres hypothèses'!$C$10,'Autres hypothèses'!$C$11*X33,0)),IF('Autres hypothèses'!$C$12=1,X33*'Autres hypothèses'!$C$13))</f>
        <v>1.004050868612415</v>
      </c>
      <c r="AA33" s="91">
        <f>IF(B33&lt;'Autres hypothèses'!$C$7,'Autres hypothèses'!$C$8*X33,IF(B33&lt;'Autres hypothèses'!$C$7+'Autres hypothèses'!$C$10,'Autres hypothèses'!$C$11*X33,0))</f>
        <v>0</v>
      </c>
      <c r="AB33" s="91">
        <f t="shared" ca="1" si="9"/>
        <v>0.99068949862929956</v>
      </c>
      <c r="AC33" s="92">
        <f>AC32/(1+IF('Autres hypothèses'!$C$4="Taux constant",VLOOKUP(C33-1,'Autres hypothèses'!$B$18:$E$73,3,FALSE),VLOOKUP(C33-1,'Autres hypothèses'!$B$18:$E$73,4,FALSE)))</f>
        <v>0.3370639182855058</v>
      </c>
      <c r="AD33" s="91">
        <f t="shared" ca="1" si="16"/>
        <v>0.33392568421229496</v>
      </c>
    </row>
    <row r="34" spans="2:30" x14ac:dyDescent="0.2">
      <c r="B34">
        <f t="shared" si="10"/>
        <v>27</v>
      </c>
      <c r="C34">
        <f t="shared" si="11"/>
        <v>2049</v>
      </c>
      <c r="D34">
        <f t="shared" si="12"/>
        <v>92</v>
      </c>
      <c r="E34" s="92">
        <f ca="1">IF(E33=1,1,'Probabilités de décès'!D41)</f>
        <v>0.13306887167044579</v>
      </c>
      <c r="F34" s="92">
        <f t="shared" ca="1" si="0"/>
        <v>0.86693112832955421</v>
      </c>
      <c r="G34" s="92">
        <f t="shared" ca="1" si="13"/>
        <v>0.31944171517235442</v>
      </c>
      <c r="I34">
        <f t="shared" si="14"/>
        <v>89</v>
      </c>
      <c r="J34" s="92">
        <f ca="1">IF(J33=1,1,'Probabilités de décès'!H41)</f>
        <v>6.9043863822460486E-2</v>
      </c>
      <c r="K34" s="92">
        <f t="shared" ca="1" si="1"/>
        <v>0.93095613617753947</v>
      </c>
      <c r="L34" s="92">
        <f t="shared" ca="1" si="15"/>
        <v>0.56330891168149422</v>
      </c>
      <c r="N34" s="91">
        <f>N33*(1+IF('Autres hypothèses'!$C$5="Aucun",VLOOKUP(C34-1,'Autres hypothèses'!$H$18:$K$73,3,FALSE),VLOOKUP(C34-1,'Autres hypothèses'!$H$18:$K$73,4,FALSE)))</f>
        <v>1.7068864766411058</v>
      </c>
      <c r="O34" s="91">
        <f>IF(B34&lt;'Autres hypothèses'!$C$7,'Autres hypothèses'!$C$8*N34,IF(B34&lt;'Autres hypothèses'!$C$7+'Autres hypothèses'!$C$10,'Autres hypothèses'!$C$11*N34,0))</f>
        <v>0</v>
      </c>
      <c r="P34" s="91">
        <f t="shared" ca="1" si="2"/>
        <v>0.54525074370273174</v>
      </c>
      <c r="Q34" s="92">
        <f>Q33/(1+IF('Autres hypothèses'!$C$4="Taux constant",VLOOKUP(C34-1,'Autres hypothèses'!$B$18:$E$73,3,FALSE),VLOOKUP(C34-1,'Autres hypothèses'!$B$18:$E$73,4,FALSE)))</f>
        <v>0.32535127247635692</v>
      </c>
      <c r="R34" s="91">
        <f t="shared" ca="1" si="3"/>
        <v>0.17739802328236373</v>
      </c>
      <c r="T34" s="92">
        <f t="shared" ca="1" si="4"/>
        <v>0.17994436491940882</v>
      </c>
      <c r="U34" s="92">
        <f t="shared" ca="1" si="5"/>
        <v>0.1394973502529456</v>
      </c>
      <c r="V34" s="92">
        <f t="shared" ca="1" si="6"/>
        <v>0.38336454676208537</v>
      </c>
      <c r="W34" s="92">
        <f t="shared" ca="1" si="7"/>
        <v>0.29719373806556021</v>
      </c>
      <c r="X34" s="91">
        <f>X33*(1+IF('Autres hypothèses'!$C$5="Aucun",VLOOKUP(C34-1,'Autres hypothèses'!$H$18:$K$73,3,FALSE),VLOOKUP(C34-1,'Autres hypothèses'!$H$18:$K$73,4,FALSE)))</f>
        <v>1.7068864766411058</v>
      </c>
      <c r="Y34" s="91">
        <f t="shared" si="8"/>
        <v>1.7068864766411058</v>
      </c>
      <c r="Z34" s="91">
        <f>MAX(IF(B34&lt;'Autres hypothèses'!$C$7,'Autres hypothèses'!$C$8*X34,IF(B34&lt;'Autres hypothèses'!$C$7+'Autres hypothèses'!$C$10,'Autres hypothèses'!$C$11*X34,0)),IF('Autres hypothèses'!$C$12=1,X34*'Autres hypothèses'!$C$13))</f>
        <v>1.0241318859846635</v>
      </c>
      <c r="AA34" s="91">
        <f>IF(B34&lt;'Autres hypothèses'!$C$7,'Autres hypothèses'!$C$8*X34,IF(B34&lt;'Autres hypothèses'!$C$7+'Autres hypothèses'!$C$10,'Autres hypothèses'!$C$11*X34,0))</f>
        <v>0</v>
      </c>
      <c r="AB34" s="91">
        <f t="shared" ca="1" si="9"/>
        <v>0.93786659999784183</v>
      </c>
      <c r="AC34" s="92">
        <f>AC33/(1+IF('Autres hypothèses'!$C$4="Taux constant",VLOOKUP(C34-1,'Autres hypothèses'!$B$18:$E$73,3,FALSE),VLOOKUP(C34-1,'Autres hypothèses'!$B$18:$E$73,4,FALSE)))</f>
        <v>0.32535127247635692</v>
      </c>
      <c r="AD34" s="91">
        <f t="shared" ca="1" si="16"/>
        <v>0.30513609172237227</v>
      </c>
    </row>
    <row r="35" spans="2:30" x14ac:dyDescent="0.2">
      <c r="B35">
        <f t="shared" si="10"/>
        <v>28</v>
      </c>
      <c r="C35">
        <f t="shared" si="11"/>
        <v>2050</v>
      </c>
      <c r="D35">
        <f t="shared" si="12"/>
        <v>93</v>
      </c>
      <c r="E35" s="92">
        <f ca="1">IF(E34=1,1,'Probabilités de décès'!D42)</f>
        <v>0.15137671660559648</v>
      </c>
      <c r="F35" s="92">
        <f t="shared" ca="1" si="0"/>
        <v>0.84862328339440352</v>
      </c>
      <c r="G35" s="92">
        <f t="shared" ca="1" si="13"/>
        <v>0.27693396656989727</v>
      </c>
      <c r="I35">
        <f t="shared" si="14"/>
        <v>90</v>
      </c>
      <c r="J35" s="92">
        <f ca="1">IF(J34=1,1,'Probabilités de décès'!H42)</f>
        <v>7.6573890094622121E-2</v>
      </c>
      <c r="K35" s="92">
        <f t="shared" ca="1" si="1"/>
        <v>0.92342610990537788</v>
      </c>
      <c r="L35" s="92">
        <f t="shared" ca="1" si="15"/>
        <v>0.52441588789337867</v>
      </c>
      <c r="N35" s="91">
        <f>N34*(1+IF('Autres hypothèses'!$C$5="Aucun",VLOOKUP(C35-1,'Autres hypothèses'!$H$18:$K$73,3,FALSE),VLOOKUP(C35-1,'Autres hypothèses'!$H$18:$K$73,4,FALSE)))</f>
        <v>1.7410242061739281</v>
      </c>
      <c r="O35" s="91">
        <f>IF(B35&lt;'Autres hypothèses'!$C$7,'Autres hypothèses'!$C$8*N35,IF(B35&lt;'Autres hypothèses'!$C$7+'Autres hypothèses'!$C$10,'Autres hypothèses'!$C$11*N35,0))</f>
        <v>0</v>
      </c>
      <c r="P35" s="91">
        <f t="shared" ca="1" si="2"/>
        <v>0.4821487393099525</v>
      </c>
      <c r="Q35" s="92">
        <f>Q34/(1+IF('Autres hypothèses'!$C$4="Taux constant",VLOOKUP(C35-1,'Autres hypothèses'!$B$18:$E$73,3,FALSE),VLOOKUP(C35-1,'Autres hypothèses'!$B$18:$E$73,4,FALSE)))</f>
        <v>0.31404562980343331</v>
      </c>
      <c r="R35" s="91">
        <f t="shared" ca="1" si="3"/>
        <v>0.15141670449552541</v>
      </c>
      <c r="T35" s="92">
        <f t="shared" ca="1" si="4"/>
        <v>0.14522857196658792</v>
      </c>
      <c r="U35" s="92">
        <f t="shared" ca="1" si="5"/>
        <v>0.13170539460330935</v>
      </c>
      <c r="V35" s="92">
        <f t="shared" ca="1" si="6"/>
        <v>0.37918731592679072</v>
      </c>
      <c r="W35" s="92">
        <f t="shared" ca="1" si="7"/>
        <v>0.34387871750331195</v>
      </c>
      <c r="X35" s="91">
        <f>X34*(1+IF('Autres hypothèses'!$C$5="Aucun",VLOOKUP(C35-1,'Autres hypothèses'!$H$18:$K$73,3,FALSE),VLOOKUP(C35-1,'Autres hypothèses'!$H$18:$K$73,4,FALSE)))</f>
        <v>1.7410242061739281</v>
      </c>
      <c r="Y35" s="91">
        <f t="shared" si="8"/>
        <v>1.7410242061739281</v>
      </c>
      <c r="Z35" s="91">
        <f>MAX(IF(B35&lt;'Autres hypothèses'!$C$7,'Autres hypothèses'!$C$8*X35,IF(B35&lt;'Autres hypothèses'!$C$7+'Autres hypothèses'!$C$10,'Autres hypothèses'!$C$11*X35,0)),IF('Autres hypothèses'!$C$12=1,X35*'Autres hypothèses'!$C$13))</f>
        <v>1.0446145237043567</v>
      </c>
      <c r="AA35" s="91">
        <f>IF(B35&lt;'Autres hypothèses'!$C$7,'Autres hypothèses'!$C$8*X35,IF(B35&lt;'Autres hypothèses'!$C$7+'Autres hypothèses'!$C$10,'Autres hypothèses'!$C$11*X35,0))</f>
        <v>0</v>
      </c>
      <c r="AB35" s="91">
        <f t="shared" ca="1" si="9"/>
        <v>0.87825331673155049</v>
      </c>
      <c r="AC35" s="92">
        <f>AC34/(1+IF('Autres hypothèses'!$C$4="Taux constant",VLOOKUP(C35-1,'Autres hypothèses'!$B$18:$E$73,3,FALSE),VLOOKUP(C35-1,'Autres hypothèses'!$B$18:$E$73,4,FALSE)))</f>
        <v>0.31404562980343331</v>
      </c>
      <c r="AD35" s="91">
        <f t="shared" ca="1" si="16"/>
        <v>0.27581161597991399</v>
      </c>
    </row>
    <row r="36" spans="2:30" x14ac:dyDescent="0.2">
      <c r="B36">
        <f t="shared" si="10"/>
        <v>29</v>
      </c>
      <c r="C36">
        <f t="shared" si="11"/>
        <v>2051</v>
      </c>
      <c r="D36">
        <f t="shared" si="12"/>
        <v>94</v>
      </c>
      <c r="E36" s="92">
        <f ca="1">IF(E35=1,1,'Probabilités de décès'!D43)</f>
        <v>0.17214218070382184</v>
      </c>
      <c r="F36" s="92">
        <f t="shared" ca="1" si="0"/>
        <v>0.82785781929617819</v>
      </c>
      <c r="G36" s="92">
        <f t="shared" ca="1" si="13"/>
        <v>0.23501261199398221</v>
      </c>
      <c r="I36">
        <f t="shared" si="14"/>
        <v>91</v>
      </c>
      <c r="J36" s="92">
        <f ca="1">IF(J35=1,1,'Probabilités de décès'!H43)</f>
        <v>8.778657303612844E-2</v>
      </c>
      <c r="K36" s="92">
        <f t="shared" ca="1" si="1"/>
        <v>0.91221342696387153</v>
      </c>
      <c r="L36" s="92">
        <f t="shared" ca="1" si="15"/>
        <v>0.48425932332995741</v>
      </c>
      <c r="N36" s="91">
        <f>N35*(1+IF('Autres hypothèses'!$C$5="Aucun",VLOOKUP(C36-1,'Autres hypothèses'!$H$18:$K$73,3,FALSE),VLOOKUP(C36-1,'Autres hypothèses'!$H$18:$K$73,4,FALSE)))</f>
        <v>1.7758446902974065</v>
      </c>
      <c r="O36" s="91">
        <f>IF(B36&lt;'Autres hypothèses'!$C$7,'Autres hypothèses'!$C$8*N36,IF(B36&lt;'Autres hypothèses'!$C$7+'Autres hypothèses'!$C$10,'Autres hypothèses'!$C$11*N36,0))</f>
        <v>0</v>
      </c>
      <c r="P36" s="91">
        <f t="shared" ca="1" si="2"/>
        <v>0.41734589916243792</v>
      </c>
      <c r="Q36" s="92">
        <f>Q35/(1+IF('Autres hypothèses'!$C$4="Taux constant",VLOOKUP(C36-1,'Autres hypothèses'!$B$18:$E$73,3,FALSE),VLOOKUP(C36-1,'Autres hypothèses'!$B$18:$E$73,4,FALSE)))</f>
        <v>0.3031328473006113</v>
      </c>
      <c r="R36" s="91">
        <f t="shared" ca="1" si="3"/>
        <v>0.12651125072234362</v>
      </c>
      <c r="T36" s="92">
        <f t="shared" ca="1" si="4"/>
        <v>0.11380704845821166</v>
      </c>
      <c r="U36" s="92">
        <f t="shared" ca="1" si="5"/>
        <v>0.12120556353577054</v>
      </c>
      <c r="V36" s="92">
        <f t="shared" ca="1" si="6"/>
        <v>0.37045227487174576</v>
      </c>
      <c r="W36" s="92">
        <f t="shared" ca="1" si="7"/>
        <v>0.39453511313427203</v>
      </c>
      <c r="X36" s="91">
        <f>X35*(1+IF('Autres hypothèses'!$C$5="Aucun",VLOOKUP(C36-1,'Autres hypothèses'!$H$18:$K$73,3,FALSE),VLOOKUP(C36-1,'Autres hypothèses'!$H$18:$K$73,4,FALSE)))</f>
        <v>1.7758446902974065</v>
      </c>
      <c r="Y36" s="91">
        <f t="shared" si="8"/>
        <v>1.7758446902974065</v>
      </c>
      <c r="Z36" s="91">
        <f>MAX(IF(B36&lt;'Autres hypothèses'!$C$7,'Autres hypothèses'!$C$8*X36,IF(B36&lt;'Autres hypothèses'!$C$7+'Autres hypothèses'!$C$10,'Autres hypothèses'!$C$11*X36,0)),IF('Autres hypothèses'!$C$12=1,X36*'Autres hypothèses'!$C$13))</f>
        <v>1.0655068141784438</v>
      </c>
      <c r="AA36" s="91">
        <f>IF(B36&lt;'Autres hypothèses'!$C$7,'Autres hypothèses'!$C$8*X36,IF(B36&lt;'Autres hypothèses'!$C$7+'Autres hypothèses'!$C$10,'Autres hypothèses'!$C$11*X36,0))</f>
        <v>0</v>
      </c>
      <c r="AB36" s="91">
        <f t="shared" ca="1" si="9"/>
        <v>0.81206532236618889</v>
      </c>
      <c r="AC36" s="92">
        <f>AC35/(1+IF('Autres hypothèses'!$C$4="Taux constant",VLOOKUP(C36-1,'Autres hypothèses'!$B$18:$E$73,3,FALSE),VLOOKUP(C36-1,'Autres hypothèses'!$B$18:$E$73,4,FALSE)))</f>
        <v>0.3031328473006113</v>
      </c>
      <c r="AD36" s="91">
        <f t="shared" ca="1" si="16"/>
        <v>0.24616367336295161</v>
      </c>
    </row>
    <row r="37" spans="2:30" x14ac:dyDescent="0.2">
      <c r="B37">
        <f t="shared" si="10"/>
        <v>30</v>
      </c>
      <c r="C37">
        <f t="shared" si="11"/>
        <v>2052</v>
      </c>
      <c r="D37">
        <f t="shared" si="12"/>
        <v>95</v>
      </c>
      <c r="E37" s="92">
        <f ca="1">IF(E36=1,1,'Probabilités de décès'!D44)</f>
        <v>0.19528473932899212</v>
      </c>
      <c r="F37" s="92">
        <f t="shared" ca="1" si="0"/>
        <v>0.80471526067100785</v>
      </c>
      <c r="G37" s="92">
        <f t="shared" ca="1" si="13"/>
        <v>0.19455702847243697</v>
      </c>
      <c r="I37">
        <f t="shared" si="14"/>
        <v>92</v>
      </c>
      <c r="J37" s="92">
        <f ca="1">IF(J36=1,1,'Probabilités de décès'!H44)</f>
        <v>0.10012774108787562</v>
      </c>
      <c r="K37" s="92">
        <f t="shared" ca="1" si="1"/>
        <v>0.89987225891212441</v>
      </c>
      <c r="L37" s="92">
        <f t="shared" ca="1" si="15"/>
        <v>0.44174785687402596</v>
      </c>
      <c r="N37" s="91">
        <f>N36*(1+IF('Autres hypothèses'!$C$5="Aucun",VLOOKUP(C37-1,'Autres hypothèses'!$H$18:$K$73,3,FALSE),VLOOKUP(C37-1,'Autres hypothèses'!$H$18:$K$73,4,FALSE)))</f>
        <v>1.8113615841033548</v>
      </c>
      <c r="O37" s="91">
        <f>IF(B37&lt;'Autres hypothèses'!$C$7,'Autres hypothèses'!$C$8*N37,IF(B37&lt;'Autres hypothèses'!$C$7+'Autres hypothèses'!$C$10,'Autres hypothèses'!$C$11*N37,0))</f>
        <v>0</v>
      </c>
      <c r="P37" s="91">
        <f t="shared" ca="1" si="2"/>
        <v>0.35241312729227492</v>
      </c>
      <c r="Q37" s="92">
        <f>Q36/(1+IF('Autres hypothèses'!$C$4="Taux constant",VLOOKUP(C37-1,'Autres hypothèses'!$B$18:$E$73,3,FALSE),VLOOKUP(C37-1,'Autres hypothèses'!$B$18:$E$73,4,FALSE)))</f>
        <v>0.29259927345618852</v>
      </c>
      <c r="R37" s="91">
        <f t="shared" ca="1" si="3"/>
        <v>0.10311582500214292</v>
      </c>
      <c r="T37" s="92">
        <f t="shared" ca="1" si="4"/>
        <v>8.5945150367477879E-2</v>
      </c>
      <c r="U37" s="92">
        <f t="shared" ca="1" si="5"/>
        <v>0.10861187810495909</v>
      </c>
      <c r="V37" s="92">
        <f t="shared" ca="1" si="6"/>
        <v>0.35580270650654811</v>
      </c>
      <c r="W37" s="92">
        <f t="shared" ca="1" si="7"/>
        <v>0.44964026502101495</v>
      </c>
      <c r="X37" s="91">
        <f>X36*(1+IF('Autres hypothèses'!$C$5="Aucun",VLOOKUP(C37-1,'Autres hypothèses'!$H$18:$K$73,3,FALSE),VLOOKUP(C37-1,'Autres hypothèses'!$H$18:$K$73,4,FALSE)))</f>
        <v>1.8113615841033548</v>
      </c>
      <c r="Y37" s="91">
        <f t="shared" si="8"/>
        <v>1.8113615841033548</v>
      </c>
      <c r="Z37" s="91">
        <f>MAX(IF(B37&lt;'Autres hypothèses'!$C$7,'Autres hypothèses'!$C$8*X37,IF(B37&lt;'Autres hypothèses'!$C$7+'Autres hypothèses'!$C$10,'Autres hypothèses'!$C$11*X37,0)),IF('Autres hypothèses'!$C$12=1,X37*'Autres hypothèses'!$C$13))</f>
        <v>1.0868169504620129</v>
      </c>
      <c r="AA37" s="91">
        <f>IF(B37&lt;'Autres hypothèses'!$C$7,'Autres hypothèses'!$C$8*X37,IF(B37&lt;'Autres hypothèses'!$C$7+'Autres hypothèses'!$C$10,'Autres hypothèses'!$C$11*X37,0))</f>
        <v>0</v>
      </c>
      <c r="AB37" s="91">
        <f t="shared" ca="1" si="9"/>
        <v>0.73910553974385218</v>
      </c>
      <c r="AC37" s="92">
        <f>AC36/(1+IF('Autres hypothèses'!$C$4="Taux constant",VLOOKUP(C37-1,'Autres hypothèses'!$B$18:$E$73,3,FALSE),VLOOKUP(C37-1,'Autres hypothèses'!$B$18:$E$73,4,FALSE)))</f>
        <v>0.29259927345618852</v>
      </c>
      <c r="AD37" s="91">
        <f t="shared" ca="1" si="16"/>
        <v>0.21626174393649522</v>
      </c>
    </row>
    <row r="38" spans="2:30" x14ac:dyDescent="0.2">
      <c r="B38">
        <f t="shared" si="10"/>
        <v>31</v>
      </c>
      <c r="C38">
        <f t="shared" si="11"/>
        <v>2053</v>
      </c>
      <c r="D38">
        <f t="shared" si="12"/>
        <v>96</v>
      </c>
      <c r="E38" s="92">
        <f ca="1">IF(E37=1,1,'Probabilités de décès'!D45)</f>
        <v>0.22006223843070627</v>
      </c>
      <c r="F38" s="92">
        <f t="shared" ca="1" si="0"/>
        <v>0.77993776156929373</v>
      </c>
      <c r="G38" s="92">
        <f t="shared" ca="1" si="13"/>
        <v>0.15656300988257382</v>
      </c>
      <c r="I38">
        <f t="shared" si="14"/>
        <v>93</v>
      </c>
      <c r="J38" s="92">
        <f ca="1">IF(J37=1,1,'Probabilités de décès'!H45)</f>
        <v>0.11575005785227417</v>
      </c>
      <c r="K38" s="92">
        <f t="shared" ca="1" si="1"/>
        <v>0.88424994214772579</v>
      </c>
      <c r="L38" s="92">
        <f t="shared" ca="1" si="15"/>
        <v>0.39751664183481955</v>
      </c>
      <c r="N38" s="91">
        <f>N37*(1+IF('Autres hypothèses'!$C$5="Aucun",VLOOKUP(C38-1,'Autres hypothèses'!$H$18:$K$73,3,FALSE),VLOOKUP(C38-1,'Autres hypothèses'!$H$18:$K$73,4,FALSE)))</f>
        <v>1.8475888157854219</v>
      </c>
      <c r="O38" s="91">
        <f>IF(B38&lt;'Autres hypothèses'!$C$7,'Autres hypothèses'!$C$8*N38,IF(B38&lt;'Autres hypothèses'!$C$7+'Autres hypothèses'!$C$10,'Autres hypothèses'!$C$11*N38,0))</f>
        <v>0</v>
      </c>
      <c r="P38" s="91">
        <f t="shared" ca="1" si="2"/>
        <v>0.28926406602474586</v>
      </c>
      <c r="Q38" s="92">
        <f>Q37/(1+IF('Autres hypothèses'!$C$4="Taux constant",VLOOKUP(C38-1,'Autres hypothèses'!$B$18:$E$73,3,FALSE),VLOOKUP(C38-1,'Autres hypothèses'!$B$18:$E$73,4,FALSE)))</f>
        <v>0.28243173113531711</v>
      </c>
      <c r="R38" s="91">
        <f t="shared" ca="1" si="3"/>
        <v>8.1697350922609643E-2</v>
      </c>
      <c r="T38" s="92">
        <f t="shared" ca="1" si="4"/>
        <v>6.2236401924072413E-2</v>
      </c>
      <c r="U38" s="92">
        <f t="shared" ca="1" si="5"/>
        <v>9.4326607958501424E-2</v>
      </c>
      <c r="V38" s="92">
        <f t="shared" ca="1" si="6"/>
        <v>0.33528023991074712</v>
      </c>
      <c r="W38" s="92">
        <f t="shared" ca="1" si="7"/>
        <v>0.50815675020667905</v>
      </c>
      <c r="X38" s="91">
        <f>X37*(1+IF('Autres hypothèses'!$C$5="Aucun",VLOOKUP(C38-1,'Autres hypothèses'!$H$18:$K$73,3,FALSE),VLOOKUP(C38-1,'Autres hypothèses'!$H$18:$K$73,4,FALSE)))</f>
        <v>1.8475888157854219</v>
      </c>
      <c r="Y38" s="91">
        <f t="shared" si="8"/>
        <v>1.8475888157854219</v>
      </c>
      <c r="Z38" s="91">
        <f>MAX(IF(B38&lt;'Autres hypothèses'!$C$7,'Autres hypothèses'!$C$8*X38,IF(B38&lt;'Autres hypothèses'!$C$7+'Autres hypothèses'!$C$10,'Autres hypothèses'!$C$11*X38,0)),IF('Autres hypothèses'!$C$12=1,X38*'Autres hypothèses'!$C$13))</f>
        <v>1.1085532894712531</v>
      </c>
      <c r="AA38" s="91">
        <f>IF(B38&lt;'Autres hypothèses'!$C$7,'Autres hypothèses'!$C$8*X38,IF(B38&lt;'Autres hypothèses'!$C$7+'Autres hypothèses'!$C$10,'Autres hypothèses'!$C$11*X38,0))</f>
        <v>0</v>
      </c>
      <c r="AB38" s="91">
        <f t="shared" ca="1" si="9"/>
        <v>0.66094007887251549</v>
      </c>
      <c r="AC38" s="92">
        <f>AC37/(1+IF('Autres hypothèses'!$C$4="Taux constant",VLOOKUP(C38-1,'Autres hypothèses'!$B$18:$E$73,3,FALSE),VLOOKUP(C38-1,'Autres hypothèses'!$B$18:$E$73,4,FALSE)))</f>
        <v>0.28243173113531711</v>
      </c>
      <c r="AD38" s="91">
        <f t="shared" ca="1" si="16"/>
        <v>0.18667045065267757</v>
      </c>
    </row>
    <row r="39" spans="2:30" x14ac:dyDescent="0.2">
      <c r="B39">
        <f t="shared" si="10"/>
        <v>32</v>
      </c>
      <c r="C39">
        <f t="shared" si="11"/>
        <v>2054</v>
      </c>
      <c r="D39">
        <f t="shared" si="12"/>
        <v>97</v>
      </c>
      <c r="E39" s="92">
        <f ca="1">IF(E38=1,1,'Probabilités de décès'!D46)</f>
        <v>0.24622981040925651</v>
      </c>
      <c r="F39" s="92">
        <f t="shared" ca="1" si="0"/>
        <v>0.75377018959074349</v>
      </c>
      <c r="G39" s="92">
        <f t="shared" ca="1" si="13"/>
        <v>0.12210940347236585</v>
      </c>
      <c r="I39">
        <f t="shared" si="14"/>
        <v>94</v>
      </c>
      <c r="J39" s="92">
        <f ca="1">IF(J38=1,1,'Probabilités de décès'!H46)</f>
        <v>0.13265957416906923</v>
      </c>
      <c r="K39" s="92">
        <f t="shared" ca="1" si="1"/>
        <v>0.86734042583093074</v>
      </c>
      <c r="L39" s="92">
        <f t="shared" ca="1" si="15"/>
        <v>0.35150406754519742</v>
      </c>
      <c r="N39" s="91">
        <f>N38*(1+IF('Autres hypothèses'!$C$5="Aucun",VLOOKUP(C39-1,'Autres hypothèses'!$H$18:$K$73,3,FALSE),VLOOKUP(C39-1,'Autres hypothèses'!$H$18:$K$73,4,FALSE)))</f>
        <v>1.8845405921011305</v>
      </c>
      <c r="O39" s="91">
        <f>IF(B39&lt;'Autres hypothèses'!$C$7,'Autres hypothèses'!$C$8*N39,IF(B39&lt;'Autres hypothèses'!$C$7+'Autres hypothèses'!$C$10,'Autres hypothèses'!$C$11*N39,0))</f>
        <v>0</v>
      </c>
      <c r="P39" s="91">
        <f t="shared" ca="1" si="2"/>
        <v>0.23012012752092817</v>
      </c>
      <c r="Q39" s="92">
        <f>Q38/(1+IF('Autres hypothèses'!$C$4="Taux constant",VLOOKUP(C39-1,'Autres hypothèses'!$B$18:$E$73,3,FALSE),VLOOKUP(C39-1,'Autres hypothèses'!$B$18:$E$73,4,FALSE)))</f>
        <v>0.27261750109586591</v>
      </c>
      <c r="R39" s="91">
        <f t="shared" ca="1" si="3"/>
        <v>6.2734774116617445E-2</v>
      </c>
      <c r="T39" s="92">
        <f t="shared" ca="1" si="4"/>
        <v>4.2921952006054247E-2</v>
      </c>
      <c r="U39" s="92">
        <f t="shared" ca="1" si="5"/>
        <v>7.9187451466311592E-2</v>
      </c>
      <c r="V39" s="92">
        <f t="shared" ca="1" si="6"/>
        <v>0.30858211553914316</v>
      </c>
      <c r="W39" s="92">
        <f t="shared" ca="1" si="7"/>
        <v>0.56930848098849096</v>
      </c>
      <c r="X39" s="91">
        <f>X38*(1+IF('Autres hypothèses'!$C$5="Aucun",VLOOKUP(C39-1,'Autres hypothèses'!$H$18:$K$73,3,FALSE),VLOOKUP(C39-1,'Autres hypothèses'!$H$18:$K$73,4,FALSE)))</f>
        <v>1.8845405921011305</v>
      </c>
      <c r="Y39" s="91">
        <f t="shared" si="8"/>
        <v>1.8845405921011305</v>
      </c>
      <c r="Z39" s="91">
        <f>MAX(IF(B39&lt;'Autres hypothèses'!$C$7,'Autres hypothèses'!$C$8*X39,IF(B39&lt;'Autres hypothèses'!$C$7+'Autres hypothèses'!$C$10,'Autres hypothèses'!$C$11*X39,0)),IF('Autres hypothèses'!$C$12=1,X39*'Autres hypothèses'!$C$13))</f>
        <v>1.1307243552606783</v>
      </c>
      <c r="AA39" s="91">
        <f>IF(B39&lt;'Autres hypothèses'!$C$7,'Autres hypothèses'!$C$8*X39,IF(B39&lt;'Autres hypothèses'!$C$7+'Autres hypothèses'!$C$10,'Autres hypothèses'!$C$11*X39,0))</f>
        <v>0</v>
      </c>
      <c r="AB39" s="91">
        <f t="shared" ca="1" si="9"/>
        <v>0.57904144115890199</v>
      </c>
      <c r="AC39" s="92">
        <f>AC38/(1+IF('Autres hypothèses'!$C$4="Taux constant",VLOOKUP(C39-1,'Autres hypothèses'!$B$18:$E$73,3,FALSE),VLOOKUP(C39-1,'Autres hypothèses'!$B$18:$E$73,4,FALSE)))</f>
        <v>0.27261750109586591</v>
      </c>
      <c r="AD39" s="91">
        <f t="shared" ca="1" si="16"/>
        <v>0.15785683071968873</v>
      </c>
    </row>
    <row r="40" spans="2:30" x14ac:dyDescent="0.2">
      <c r="B40">
        <f t="shared" si="10"/>
        <v>33</v>
      </c>
      <c r="C40">
        <f t="shared" si="11"/>
        <v>2055</v>
      </c>
      <c r="D40">
        <f t="shared" si="12"/>
        <v>98</v>
      </c>
      <c r="E40" s="92">
        <f ca="1">IF(E39=1,1,'Probabilités de décès'!D47)</f>
        <v>0.27360635701269409</v>
      </c>
      <c r="F40" s="92">
        <f t="shared" ca="1" si="0"/>
        <v>0.72639364298730591</v>
      </c>
      <c r="G40" s="92">
        <f t="shared" ca="1" si="13"/>
        <v>9.2042428206177793E-2</v>
      </c>
      <c r="I40">
        <f t="shared" si="14"/>
        <v>95</v>
      </c>
      <c r="J40" s="92">
        <f ca="1">IF(J39=1,1,'Probabilités de décès'!H47)</f>
        <v>0.15180698710819254</v>
      </c>
      <c r="K40" s="92">
        <f t="shared" ca="1" si="1"/>
        <v>0.84819301289180749</v>
      </c>
      <c r="L40" s="92">
        <f t="shared" ca="1" si="15"/>
        <v>0.30487368762595579</v>
      </c>
      <c r="N40" s="91">
        <f>N39*(1+IF('Autres hypothèses'!$C$5="Aucun",VLOOKUP(C40-1,'Autres hypothèses'!$H$18:$K$73,3,FALSE),VLOOKUP(C40-1,'Autres hypothèses'!$H$18:$K$73,4,FALSE)))</f>
        <v>1.9222314039431532</v>
      </c>
      <c r="O40" s="91">
        <f>IF(B40&lt;'Autres hypothèses'!$C$7,'Autres hypothèses'!$C$8*N40,IF(B40&lt;'Autres hypothèses'!$C$7+'Autres hypothèses'!$C$10,'Autres hypothèses'!$C$11*N40,0))</f>
        <v>0</v>
      </c>
      <c r="P40" s="91">
        <f t="shared" ca="1" si="2"/>
        <v>0.17692684599309802</v>
      </c>
      <c r="Q40" s="92">
        <f>Q39/(1+IF('Autres hypothèses'!$C$4="Taux constant",VLOOKUP(C40-1,'Autres hypothèses'!$B$18:$E$73,3,FALSE),VLOOKUP(C40-1,'Autres hypothèses'!$B$18:$E$73,4,FALSE)))</f>
        <v>0.26314430607709066</v>
      </c>
      <c r="R40" s="91">
        <f t="shared" ca="1" si="3"/>
        <v>4.6557292115262064E-2</v>
      </c>
      <c r="T40" s="92">
        <f t="shared" ca="1" si="4"/>
        <v>2.8061314505264712E-2</v>
      </c>
      <c r="U40" s="92">
        <f t="shared" ca="1" si="5"/>
        <v>6.3981113700913084E-2</v>
      </c>
      <c r="V40" s="92">
        <f t="shared" ca="1" si="6"/>
        <v>0.27681237312069107</v>
      </c>
      <c r="W40" s="92">
        <f t="shared" ca="1" si="7"/>
        <v>0.63114519867313112</v>
      </c>
      <c r="X40" s="91">
        <f>X39*(1+IF('Autres hypothèses'!$C$5="Aucun",VLOOKUP(C40-1,'Autres hypothèses'!$H$18:$K$73,3,FALSE),VLOOKUP(C40-1,'Autres hypothèses'!$H$18:$K$73,4,FALSE)))</f>
        <v>1.9222314039431532</v>
      </c>
      <c r="Y40" s="91">
        <f t="shared" si="8"/>
        <v>1.9222314039431532</v>
      </c>
      <c r="Z40" s="91">
        <f>MAX(IF(B40&lt;'Autres hypothèses'!$C$7,'Autres hypothèses'!$C$8*X40,IF(B40&lt;'Autres hypothèses'!$C$7+'Autres hypothèses'!$C$10,'Autres hypothèses'!$C$11*X40,0)),IF('Autres hypothèses'!$C$12=1,X40*'Autres hypothèses'!$C$13))</f>
        <v>1.1533388423658919</v>
      </c>
      <c r="AA40" s="91">
        <f>IF(B40&lt;'Autres hypothèses'!$C$7,'Autres hypothèses'!$C$8*X40,IF(B40&lt;'Autres hypothèses'!$C$7+'Autres hypothèses'!$C$10,'Autres hypothèses'!$C$11*X40,0))</f>
        <v>0</v>
      </c>
      <c r="AB40" s="91">
        <f t="shared" ca="1" si="9"/>
        <v>0.49618530796067117</v>
      </c>
      <c r="AC40" s="92">
        <f>AC39/(1+IF('Autres hypothèses'!$C$4="Taux constant",VLOOKUP(C40-1,'Autres hypothèses'!$B$18:$E$73,3,FALSE),VLOOKUP(C40-1,'Autres hypothèses'!$B$18:$E$73,4,FALSE)))</f>
        <v>0.26314430607709066</v>
      </c>
      <c r="AD40" s="91">
        <f t="shared" ca="1" si="16"/>
        <v>0.13056833854895836</v>
      </c>
    </row>
    <row r="41" spans="2:30" x14ac:dyDescent="0.2">
      <c r="B41">
        <f t="shared" si="10"/>
        <v>34</v>
      </c>
      <c r="C41">
        <f t="shared" si="11"/>
        <v>2056</v>
      </c>
      <c r="D41">
        <f t="shared" si="12"/>
        <v>99</v>
      </c>
      <c r="E41" s="92">
        <f ca="1">IF(E40=1,1,'Probabilités de décès'!D48)</f>
        <v>0.3021402578829156</v>
      </c>
      <c r="F41" s="92">
        <f t="shared" ca="1" si="0"/>
        <v>0.69785974211708446</v>
      </c>
      <c r="G41" s="92">
        <f t="shared" ca="1" si="13"/>
        <v>6.6859034734083042E-2</v>
      </c>
      <c r="I41">
        <f t="shared" si="14"/>
        <v>96</v>
      </c>
      <c r="J41" s="92">
        <f ca="1">IF(J40=1,1,'Probabilités de décès'!H48)</f>
        <v>0.17426594907872048</v>
      </c>
      <c r="K41" s="92">
        <f t="shared" ca="1" si="1"/>
        <v>0.82573405092127949</v>
      </c>
      <c r="L41" s="92">
        <f t="shared" ca="1" si="15"/>
        <v>0.25859173165889521</v>
      </c>
      <c r="N41" s="91">
        <f>N40*(1+IF('Autres hypothèses'!$C$5="Aucun",VLOOKUP(C41-1,'Autres hypothèses'!$H$18:$K$73,3,FALSE),VLOOKUP(C41-1,'Autres hypothèses'!$H$18:$K$73,4,FALSE)))</f>
        <v>1.9606760320220162</v>
      </c>
      <c r="O41" s="91">
        <f>IF(B41&lt;'Autres hypothèses'!$C$7,'Autres hypothèses'!$C$8*N41,IF(B41&lt;'Autres hypothèses'!$C$7+'Autres hypothèses'!$C$10,'Autres hypothèses'!$C$11*N41,0))</f>
        <v>0</v>
      </c>
      <c r="P41" s="91">
        <f t="shared" ca="1" si="2"/>
        <v>0.13108890692724409</v>
      </c>
      <c r="Q41" s="92">
        <f>Q40/(1+IF('Autres hypothèses'!$C$4="Taux constant",VLOOKUP(C41-1,'Autres hypothèses'!$B$18:$E$73,3,FALSE),VLOOKUP(C41-1,'Autres hypothèses'!$B$18:$E$73,4,FALSE)))</f>
        <v>0.25400029544120717</v>
      </c>
      <c r="R41" s="91">
        <f t="shared" ca="1" si="3"/>
        <v>3.3296621088584909E-2</v>
      </c>
      <c r="T41" s="92">
        <f t="shared" ca="1" si="4"/>
        <v>1.7289193568928756E-2</v>
      </c>
      <c r="U41" s="92">
        <f t="shared" ca="1" si="5"/>
        <v>4.9569841165154283E-2</v>
      </c>
      <c r="V41" s="92">
        <f t="shared" ca="1" si="6"/>
        <v>0.24130253808996643</v>
      </c>
      <c r="W41" s="92">
        <f t="shared" ca="1" si="7"/>
        <v>0.69183842717595045</v>
      </c>
      <c r="X41" s="91">
        <f>X40*(1+IF('Autres hypothèses'!$C$5="Aucun",VLOOKUP(C41-1,'Autres hypothèses'!$H$18:$K$73,3,FALSE),VLOOKUP(C41-1,'Autres hypothèses'!$H$18:$K$73,4,FALSE)))</f>
        <v>1.9606760320220162</v>
      </c>
      <c r="Y41" s="91">
        <f t="shared" si="8"/>
        <v>1.9606760320220162</v>
      </c>
      <c r="Z41" s="91">
        <f>MAX(IF(B41&lt;'Autres hypothèses'!$C$7,'Autres hypothèses'!$C$8*X41,IF(B41&lt;'Autres hypothèses'!$C$7+'Autres hypothèses'!$C$10,'Autres hypothèses'!$C$11*X41,0)),IF('Autres hypothèses'!$C$12=1,X41*'Autres hypothèses'!$C$13))</f>
        <v>1.1764056192132097</v>
      </c>
      <c r="AA41" s="91">
        <f>IF(B41&lt;'Autres hypothèses'!$C$7,'Autres hypothèses'!$C$8*X41,IF(B41&lt;'Autres hypothèses'!$C$7+'Autres hypothèses'!$C$10,'Autres hypothèses'!$C$11*X41,0))</f>
        <v>0</v>
      </c>
      <c r="AB41" s="91">
        <f t="shared" ca="1" si="9"/>
        <v>0.41495856866669023</v>
      </c>
      <c r="AC41" s="92">
        <f>AC40/(1+IF('Autres hypothèses'!$C$4="Taux constant",VLOOKUP(C41-1,'Autres hypothèses'!$B$18:$E$73,3,FALSE),VLOOKUP(C41-1,'Autres hypothèses'!$B$18:$E$73,4,FALSE)))</f>
        <v>0.25400029544120717</v>
      </c>
      <c r="AD41" s="91">
        <f t="shared" ca="1" si="16"/>
        <v>0.10539959903719977</v>
      </c>
    </row>
    <row r="42" spans="2:30" x14ac:dyDescent="0.2">
      <c r="B42">
        <f t="shared" si="10"/>
        <v>35</v>
      </c>
      <c r="C42">
        <f t="shared" si="11"/>
        <v>2057</v>
      </c>
      <c r="D42">
        <f t="shared" si="12"/>
        <v>100</v>
      </c>
      <c r="E42" s="92">
        <f ca="1">IF(E41=1,1,'Probabilités de décès'!D49)</f>
        <v>0.33203809073065127</v>
      </c>
      <c r="F42" s="92">
        <f t="shared" ca="1" si="0"/>
        <v>0.66796190926934873</v>
      </c>
      <c r="G42" s="92">
        <f t="shared" ca="1" si="13"/>
        <v>4.6658228737724385E-2</v>
      </c>
      <c r="I42">
        <f t="shared" si="14"/>
        <v>97</v>
      </c>
      <c r="J42" s="92">
        <f ca="1">IF(J41=1,1,'Probabilités de décès'!H49)</f>
        <v>0.20012164616035807</v>
      </c>
      <c r="K42" s="92">
        <f t="shared" ca="1" si="1"/>
        <v>0.7998783538396419</v>
      </c>
      <c r="L42" s="92">
        <f t="shared" ca="1" si="15"/>
        <v>0.21352799811744802</v>
      </c>
      <c r="N42" s="91">
        <f>N41*(1+IF('Autres hypothèses'!$C$5="Aucun",VLOOKUP(C42-1,'Autres hypothèses'!$H$18:$K$73,3,FALSE),VLOOKUP(C42-1,'Autres hypothèses'!$H$18:$K$73,4,FALSE)))</f>
        <v>1.9998895526624565</v>
      </c>
      <c r="O42" s="91">
        <f>IF(B42&lt;'Autres hypothèses'!$C$7,'Autres hypothèses'!$C$8*N42,IF(B42&lt;'Autres hypothèses'!$C$7+'Autres hypothèses'!$C$10,'Autres hypothèses'!$C$11*N42,0))</f>
        <v>0</v>
      </c>
      <c r="P42" s="91">
        <f t="shared" ca="1" si="2"/>
        <v>9.3311304198310185E-2</v>
      </c>
      <c r="Q42" s="92">
        <f>Q41/(1+IF('Autres hypothèses'!$C$4="Taux constant",VLOOKUP(C42-1,'Autres hypothèses'!$B$18:$E$73,3,FALSE),VLOOKUP(C42-1,'Autres hypothèses'!$B$18:$E$73,4,FALSE)))</f>
        <v>0.24517403034865556</v>
      </c>
      <c r="R42" s="91">
        <f t="shared" ca="1" si="3"/>
        <v>2.2877508527389134E-2</v>
      </c>
      <c r="T42" s="92">
        <f t="shared" ca="1" si="4"/>
        <v>9.9628381780722721E-3</v>
      </c>
      <c r="U42" s="92">
        <f t="shared" ca="1" si="5"/>
        <v>3.6695390559652111E-2</v>
      </c>
      <c r="V42" s="92">
        <f t="shared" ca="1" si="6"/>
        <v>0.20356515993937574</v>
      </c>
      <c r="W42" s="92">
        <f t="shared" ca="1" si="7"/>
        <v>0.74977661132289986</v>
      </c>
      <c r="X42" s="91">
        <f>X41*(1+IF('Autres hypothèses'!$C$5="Aucun",VLOOKUP(C42-1,'Autres hypothèses'!$H$18:$K$73,3,FALSE),VLOOKUP(C42-1,'Autres hypothèses'!$H$18:$K$73,4,FALSE)))</f>
        <v>1.9998895526624565</v>
      </c>
      <c r="Y42" s="91">
        <f t="shared" si="8"/>
        <v>1.9998895526624565</v>
      </c>
      <c r="Z42" s="91">
        <f>MAX(IF(B42&lt;'Autres hypothèses'!$C$7,'Autres hypothèses'!$C$8*X42,IF(B42&lt;'Autres hypothèses'!$C$7+'Autres hypothèses'!$C$10,'Autres hypothèses'!$C$11*X42,0)),IF('Autres hypothèses'!$C$12=1,X42*'Autres hypothèses'!$C$13))</f>
        <v>1.1999337315974739</v>
      </c>
      <c r="AA42" s="91">
        <f>IF(B42&lt;'Autres hypothèses'!$C$7,'Autres hypothèses'!$C$8*X42,IF(B42&lt;'Autres hypothèses'!$C$7+'Autres hypothèses'!$C$10,'Autres hypothèses'!$C$11*X42,0))</f>
        <v>0</v>
      </c>
      <c r="AB42" s="91">
        <f t="shared" ca="1" si="9"/>
        <v>0.33757600618760192</v>
      </c>
      <c r="AC42" s="92">
        <f>AC41/(1+IF('Autres hypothèses'!$C$4="Taux constant",VLOOKUP(C42-1,'Autres hypothèses'!$B$18:$E$73,3,FALSE),VLOOKUP(C42-1,'Autres hypothèses'!$B$18:$E$73,4,FALSE)))</f>
        <v>0.24517403034865556</v>
      </c>
      <c r="AD42" s="91">
        <f t="shared" ca="1" si="16"/>
        <v>8.2764869986017051E-2</v>
      </c>
    </row>
    <row r="43" spans="2:30" x14ac:dyDescent="0.2">
      <c r="B43">
        <f t="shared" si="10"/>
        <v>36</v>
      </c>
      <c r="C43">
        <f t="shared" si="11"/>
        <v>2058</v>
      </c>
      <c r="D43">
        <f t="shared" si="12"/>
        <v>101</v>
      </c>
      <c r="E43" s="92">
        <f ca="1">IF(E42=1,1,'Probabilités de décès'!D50)</f>
        <v>0.35854739428972787</v>
      </c>
      <c r="F43" s="92">
        <f t="shared" ca="1" si="0"/>
        <v>0.64145260571027207</v>
      </c>
      <c r="G43" s="92">
        <f t="shared" ca="1" si="13"/>
        <v>3.1165919550776376E-2</v>
      </c>
      <c r="I43">
        <f t="shared" si="14"/>
        <v>98</v>
      </c>
      <c r="J43" s="92">
        <f ca="1">IF(J42=1,1,'Probabilités de décès'!H50)</f>
        <v>0.22812142639549582</v>
      </c>
      <c r="K43" s="92">
        <f t="shared" ca="1" si="1"/>
        <v>0.77187857360450418</v>
      </c>
      <c r="L43" s="92">
        <f t="shared" ca="1" si="15"/>
        <v>0.17079642363285846</v>
      </c>
      <c r="N43" s="91">
        <f>N42*(1+IF('Autres hypothèses'!$C$5="Aucun",VLOOKUP(C43-1,'Autres hypothèses'!$H$18:$K$73,3,FALSE),VLOOKUP(C43-1,'Autres hypothèses'!$H$18:$K$73,4,FALSE)))</f>
        <v>2.0398873437157055</v>
      </c>
      <c r="O43" s="91">
        <f>IF(B43&lt;'Autres hypothèses'!$C$7,'Autres hypothèses'!$C$8*N43,IF(B43&lt;'Autres hypothèses'!$C$7+'Autres hypothèses'!$C$10,'Autres hypothèses'!$C$11*N43,0))</f>
        <v>0</v>
      </c>
      <c r="P43" s="91">
        <f t="shared" ca="1" si="2"/>
        <v>6.3574964846890597E-2</v>
      </c>
      <c r="Q43" s="92">
        <f>Q42/(1+IF('Autres hypothèses'!$C$4="Taux constant",VLOOKUP(C43-1,'Autres hypothèses'!$B$18:$E$73,3,FALSE),VLOOKUP(C43-1,'Autres hypothèses'!$B$18:$E$73,4,FALSE)))</f>
        <v>0.23665446944850924</v>
      </c>
      <c r="R43" s="91">
        <f t="shared" ca="1" si="3"/>
        <v>1.5045299576048519E-2</v>
      </c>
      <c r="T43" s="92">
        <f t="shared" ca="1" si="4"/>
        <v>5.3230275985019877E-3</v>
      </c>
      <c r="U43" s="92">
        <f t="shared" ca="1" si="5"/>
        <v>2.5842891952274388E-2</v>
      </c>
      <c r="V43" s="92">
        <f t="shared" ca="1" si="6"/>
        <v>0.16547339603435646</v>
      </c>
      <c r="W43" s="92">
        <f t="shared" ca="1" si="7"/>
        <v>0.80336068441486708</v>
      </c>
      <c r="X43" s="91">
        <f>X42*(1+IF('Autres hypothèses'!$C$5="Aucun",VLOOKUP(C43-1,'Autres hypothèses'!$H$18:$K$73,3,FALSE),VLOOKUP(C43-1,'Autres hypothèses'!$H$18:$K$73,4,FALSE)))</f>
        <v>2.0398873437157055</v>
      </c>
      <c r="Y43" s="91">
        <f t="shared" si="8"/>
        <v>2.0398873437157055</v>
      </c>
      <c r="Z43" s="91">
        <f>MAX(IF(B43&lt;'Autres hypothèses'!$C$7,'Autres hypothèses'!$C$8*X43,IF(B43&lt;'Autres hypothèses'!$C$7+'Autres hypothèses'!$C$10,'Autres hypothèses'!$C$11*X43,0)),IF('Autres hypothèses'!$C$12=1,X43*'Autres hypothèses'!$C$13))</f>
        <v>1.2239324062294232</v>
      </c>
      <c r="AA43" s="91">
        <f>IF(B43&lt;'Autres hypothèses'!$C$7,'Autres hypothèses'!$C$8*X43,IF(B43&lt;'Autres hypothèses'!$C$7+'Autres hypothèses'!$C$10,'Autres hypothèses'!$C$11*X43,0))</f>
        <v>0</v>
      </c>
      <c r="AB43" s="91">
        <f t="shared" ca="1" si="9"/>
        <v>0.26610321662217479</v>
      </c>
      <c r="AC43" s="92">
        <f>AC42/(1+IF('Autres hypothèses'!$C$4="Taux constant",VLOOKUP(C43-1,'Autres hypothèses'!$B$18:$E$73,3,FALSE),VLOOKUP(C43-1,'Autres hypothèses'!$B$18:$E$73,4,FALSE)))</f>
        <v>0.23665446944850924</v>
      </c>
      <c r="AD43" s="91">
        <f t="shared" ca="1" si="16"/>
        <v>6.29745155482625E-2</v>
      </c>
    </row>
    <row r="44" spans="2:30" x14ac:dyDescent="0.2">
      <c r="B44">
        <f t="shared" si="10"/>
        <v>37</v>
      </c>
      <c r="C44">
        <f t="shared" si="11"/>
        <v>2059</v>
      </c>
      <c r="D44">
        <f t="shared" si="12"/>
        <v>102</v>
      </c>
      <c r="E44" s="92">
        <f ca="1">IF(E43=1,1,'Probabilités de décès'!D51)</f>
        <v>0.38627744284969595</v>
      </c>
      <c r="F44" s="92">
        <f t="shared" ca="1" si="0"/>
        <v>0.61372255715030399</v>
      </c>
      <c r="G44" s="92">
        <f t="shared" ca="1" si="13"/>
        <v>1.999146030520222E-2</v>
      </c>
      <c r="I44">
        <f t="shared" si="14"/>
        <v>99</v>
      </c>
      <c r="J44" s="92">
        <f ca="1">IF(J43=1,1,'Probabilités de décès'!H51)</f>
        <v>0.25718110547743234</v>
      </c>
      <c r="K44" s="92">
        <f t="shared" ca="1" si="1"/>
        <v>0.74281889452256766</v>
      </c>
      <c r="L44" s="92">
        <f t="shared" ca="1" si="15"/>
        <v>0.13183409985048142</v>
      </c>
      <c r="N44" s="91">
        <f>N43*(1+IF('Autres hypothèses'!$C$5="Aucun",VLOOKUP(C44-1,'Autres hypothèses'!$H$18:$K$73,3,FALSE),VLOOKUP(C44-1,'Autres hypothèses'!$H$18:$K$73,4,FALSE)))</f>
        <v>2.0806850905900198</v>
      </c>
      <c r="O44" s="91">
        <f>IF(B44&lt;'Autres hypothèses'!$C$7,'Autres hypothèses'!$C$8*N44,IF(B44&lt;'Autres hypothèses'!$C$7+'Autres hypothèses'!$C$10,'Autres hypothèses'!$C$11*N44,0))</f>
        <v>0</v>
      </c>
      <c r="P44" s="91">
        <f t="shared" ca="1" si="2"/>
        <v>4.159593339615647E-2</v>
      </c>
      <c r="Q44" s="92">
        <f>Q43/(1+IF('Autres hypothèses'!$C$4="Taux constant",VLOOKUP(C44-1,'Autres hypothèses'!$B$18:$E$73,3,FALSE),VLOOKUP(C44-1,'Autres hypothèses'!$B$18:$E$73,4,FALSE)))</f>
        <v>0.22843095506612859</v>
      </c>
      <c r="R44" s="91">
        <f t="shared" ca="1" si="3"/>
        <v>9.5017987925510965E-3</v>
      </c>
      <c r="T44" s="92">
        <f t="shared" ca="1" si="4"/>
        <v>2.6355561740329654E-3</v>
      </c>
      <c r="U44" s="92">
        <f t="shared" ca="1" si="5"/>
        <v>1.7355904131169254E-2</v>
      </c>
      <c r="V44" s="92">
        <f t="shared" ca="1" si="6"/>
        <v>0.12919854367644845</v>
      </c>
      <c r="W44" s="92">
        <f t="shared" ca="1" si="7"/>
        <v>0.85080999601834928</v>
      </c>
      <c r="X44" s="91">
        <f>X43*(1+IF('Autres hypothèses'!$C$5="Aucun",VLOOKUP(C44-1,'Autres hypothèses'!$H$18:$K$73,3,FALSE),VLOOKUP(C44-1,'Autres hypothèses'!$H$18:$K$73,4,FALSE)))</f>
        <v>2.0806850905900198</v>
      </c>
      <c r="Y44" s="91">
        <f t="shared" si="8"/>
        <v>2.0806850905900198</v>
      </c>
      <c r="Z44" s="91">
        <f>MAX(IF(B44&lt;'Autres hypothèses'!$C$7,'Autres hypothèses'!$C$8*X44,IF(B44&lt;'Autres hypothèses'!$C$7+'Autres hypothèses'!$C$10,'Autres hypothèses'!$C$11*X44,0)),IF('Autres hypothèses'!$C$12=1,X44*'Autres hypothèses'!$C$13))</f>
        <v>1.2484110543540119</v>
      </c>
      <c r="AA44" s="91">
        <f>IF(B44&lt;'Autres hypothèses'!$C$7,'Autres hypothèses'!$C$8*X44,IF(B44&lt;'Autres hypothèses'!$C$7+'Autres hypothèses'!$C$10,'Autres hypothèses'!$C$11*X44,0))</f>
        <v>0</v>
      </c>
      <c r="AB44" s="91">
        <f t="shared" ca="1" si="9"/>
        <v>0.20288882352827434</v>
      </c>
      <c r="AC44" s="92">
        <f>AC43/(1+IF('Autres hypothèses'!$C$4="Taux constant",VLOOKUP(C44-1,'Autres hypothèses'!$B$18:$E$73,3,FALSE),VLOOKUP(C44-1,'Autres hypothèses'!$B$18:$E$73,4,FALSE)))</f>
        <v>0.22843095506612859</v>
      </c>
      <c r="AD44" s="91">
        <f t="shared" ca="1" si="16"/>
        <v>4.634608773080693E-2</v>
      </c>
    </row>
    <row r="45" spans="2:30" x14ac:dyDescent="0.2">
      <c r="B45">
        <f t="shared" si="10"/>
        <v>38</v>
      </c>
      <c r="C45">
        <f t="shared" si="11"/>
        <v>2060</v>
      </c>
      <c r="D45">
        <f t="shared" si="12"/>
        <v>103</v>
      </c>
      <c r="E45" s="92">
        <f ca="1">IF(E44=1,1,'Probabilités de décès'!D52)</f>
        <v>0.41599193127988182</v>
      </c>
      <c r="F45" s="92">
        <f t="shared" ca="1" si="0"/>
        <v>0.58400806872011812</v>
      </c>
      <c r="G45" s="92">
        <f t="shared" ca="1" si="13"/>
        <v>1.2269210139677503E-2</v>
      </c>
      <c r="I45">
        <f t="shared" si="14"/>
        <v>100</v>
      </c>
      <c r="J45" s="92">
        <f ca="1">IF(J44=1,1,'Probabilités de décès'!H52)</f>
        <v>0.28668128346590799</v>
      </c>
      <c r="K45" s="92">
        <f t="shared" ca="1" si="1"/>
        <v>0.71331871653409196</v>
      </c>
      <c r="L45" s="92">
        <f t="shared" ca="1" si="15"/>
        <v>9.7928860311312413E-2</v>
      </c>
      <c r="N45" s="91">
        <f>N44*(1+IF('Autres hypothèses'!$C$5="Aucun",VLOOKUP(C45-1,'Autres hypothèses'!$H$18:$K$73,3,FALSE),VLOOKUP(C45-1,'Autres hypothèses'!$H$18:$K$73,4,FALSE)))</f>
        <v>2.1222987924018204</v>
      </c>
      <c r="O45" s="91">
        <f>IF(B45&lt;'Autres hypothèses'!$C$7,'Autres hypothèses'!$C$8*N45,IF(B45&lt;'Autres hypothèses'!$C$7+'Autres hypothèses'!$C$10,'Autres hypothèses'!$C$11*N45,0))</f>
        <v>0</v>
      </c>
      <c r="P45" s="91">
        <f t="shared" ca="1" si="2"/>
        <v>2.6038929863161735E-2</v>
      </c>
      <c r="Q45" s="92">
        <f>Q44/(1+IF('Autres hypothèses'!$C$4="Taux constant",VLOOKUP(C45-1,'Autres hypothèses'!$B$18:$E$73,3,FALSE),VLOOKUP(C45-1,'Autres hypothèses'!$B$18:$E$73,4,FALSE)))</f>
        <v>0.22049319987078048</v>
      </c>
      <c r="R45" s="91">
        <f t="shared" ca="1" si="3"/>
        <v>5.7414069667393553E-3</v>
      </c>
      <c r="T45" s="92">
        <f t="shared" ca="1" si="4"/>
        <v>1.2015097658986161E-3</v>
      </c>
      <c r="U45" s="92">
        <f t="shared" ca="1" si="5"/>
        <v>1.1067700373778886E-2</v>
      </c>
      <c r="V45" s="92">
        <f t="shared" ca="1" si="6"/>
        <v>9.6727350545413801E-2</v>
      </c>
      <c r="W45" s="92">
        <f t="shared" ca="1" si="7"/>
        <v>0.89100343931490866</v>
      </c>
      <c r="X45" s="91">
        <f>X44*(1+IF('Autres hypothèses'!$C$5="Aucun",VLOOKUP(C45-1,'Autres hypothèses'!$H$18:$K$73,3,FALSE),VLOOKUP(C45-1,'Autres hypothèses'!$H$18:$K$73,4,FALSE)))</f>
        <v>2.1222987924018204</v>
      </c>
      <c r="Y45" s="91">
        <f t="shared" si="8"/>
        <v>2.1222987924018204</v>
      </c>
      <c r="Z45" s="91">
        <f>MAX(IF(B45&lt;'Autres hypothèses'!$C$7,'Autres hypothèses'!$C$8*X45,IF(B45&lt;'Autres hypothèses'!$C$7+'Autres hypothèses'!$C$10,'Autres hypothèses'!$C$11*X45,0)),IF('Autres hypothèses'!$C$12=1,X45*'Autres hypothèses'!$C$13))</f>
        <v>1.2733792754410922</v>
      </c>
      <c r="AA45" s="91">
        <f>IF(B45&lt;'Autres hypothèses'!$C$7,'Autres hypothèses'!$C$8*X45,IF(B45&lt;'Autres hypothèses'!$C$7+'Autres hypothèses'!$C$10,'Autres hypothèses'!$C$11*X45,0))</f>
        <v>0</v>
      </c>
      <c r="AB45" s="91">
        <f t="shared" ca="1" si="9"/>
        <v>0.14920953341601728</v>
      </c>
      <c r="AC45" s="92">
        <f>AC44/(1+IF('Autres hypothèses'!$C$4="Taux constant",VLOOKUP(C45-1,'Autres hypothèses'!$B$18:$E$73,3,FALSE),VLOOKUP(C45-1,'Autres hypothèses'!$B$18:$E$73,4,FALSE)))</f>
        <v>0.22049319987078048</v>
      </c>
      <c r="AD45" s="91">
        <f t="shared" ca="1" si="16"/>
        <v>3.28996874741238E-2</v>
      </c>
    </row>
    <row r="46" spans="2:30" x14ac:dyDescent="0.2">
      <c r="B46">
        <f t="shared" si="10"/>
        <v>39</v>
      </c>
      <c r="C46">
        <f t="shared" si="11"/>
        <v>2061</v>
      </c>
      <c r="D46">
        <f t="shared" si="12"/>
        <v>104</v>
      </c>
      <c r="E46" s="92">
        <f ca="1">IF(E45=1,1,'Probabilités de décès'!D53)</f>
        <v>0.44871456234129481</v>
      </c>
      <c r="F46" s="92">
        <f t="shared" ca="1" si="0"/>
        <v>0.55128543765870519</v>
      </c>
      <c r="G46" s="92">
        <f t="shared" ca="1" si="13"/>
        <v>7.1653177183943493E-3</v>
      </c>
      <c r="I46">
        <f t="shared" si="14"/>
        <v>101</v>
      </c>
      <c r="J46" s="92">
        <f ca="1">IF(J45=1,1,'Probabilités de décès'!H53)</f>
        <v>0.31328094506912951</v>
      </c>
      <c r="K46" s="92">
        <f t="shared" ca="1" si="1"/>
        <v>0.68671905493087049</v>
      </c>
      <c r="L46" s="92">
        <f t="shared" ca="1" si="15"/>
        <v>6.9854488948911747E-2</v>
      </c>
      <c r="N46" s="91">
        <f>N45*(1+IF('Autres hypothèses'!$C$5="Aucun",VLOOKUP(C46-1,'Autres hypothèses'!$H$18:$K$73,3,FALSE),VLOOKUP(C46-1,'Autres hypothèses'!$H$18:$K$73,4,FALSE)))</f>
        <v>2.1647447682498568</v>
      </c>
      <c r="O46" s="91">
        <f>IF(B46&lt;'Autres hypothèses'!$C$7,'Autres hypothèses'!$C$8*N46,IF(B46&lt;'Autres hypothèses'!$C$7+'Autres hypothèses'!$C$10,'Autres hypothèses'!$C$11*N46,0))</f>
        <v>0</v>
      </c>
      <c r="P46" s="91">
        <f t="shared" ca="1" si="2"/>
        <v>1.5511084043742169E-2</v>
      </c>
      <c r="Q46" s="92">
        <f>Q45/(1+IF('Autres hypothèses'!$C$4="Taux constant",VLOOKUP(C46-1,'Autres hypothèses'!$B$18:$E$73,3,FALSE),VLOOKUP(C46-1,'Autres hypothèses'!$B$18:$E$73,4,FALSE)))</f>
        <v>0.21283127400654486</v>
      </c>
      <c r="R46" s="91">
        <f t="shared" ca="1" si="3"/>
        <v>3.3012437782522354E-3</v>
      </c>
      <c r="T46" s="92">
        <f t="shared" ca="1" si="4"/>
        <v>5.0052960737501963E-4</v>
      </c>
      <c r="U46" s="92">
        <f t="shared" ca="1" si="5"/>
        <v>6.6647881110193296E-3</v>
      </c>
      <c r="V46" s="92">
        <f t="shared" ca="1" si="6"/>
        <v>6.9353959341536722E-2</v>
      </c>
      <c r="W46" s="92">
        <f t="shared" ca="1" si="7"/>
        <v>0.92348072294006889</v>
      </c>
      <c r="X46" s="91">
        <f>X45*(1+IF('Autres hypothèses'!$C$5="Aucun",VLOOKUP(C46-1,'Autres hypothèses'!$H$18:$K$73,3,FALSE),VLOOKUP(C46-1,'Autres hypothèses'!$H$18:$K$73,4,FALSE)))</f>
        <v>2.1647447682498568</v>
      </c>
      <c r="Y46" s="91">
        <f t="shared" si="8"/>
        <v>2.1647447682498568</v>
      </c>
      <c r="Z46" s="91">
        <f>MAX(IF(B46&lt;'Autres hypothèses'!$C$7,'Autres hypothèses'!$C$8*X46,IF(B46&lt;'Autres hypothèses'!$C$7+'Autres hypothèses'!$C$10,'Autres hypothèses'!$C$11*X46,0)),IF('Autres hypothèses'!$C$12=1,X46*'Autres hypothèses'!$C$13))</f>
        <v>1.298846860949914</v>
      </c>
      <c r="AA46" s="91">
        <f>IF(B46&lt;'Autres hypothèses'!$C$7,'Autres hypothèses'!$C$8*X46,IF(B46&lt;'Autres hypothèses'!$C$7+'Autres hypothèses'!$C$10,'Autres hypothèses'!$C$11*X46,0))</f>
        <v>0</v>
      </c>
      <c r="AB46" s="91">
        <f t="shared" ca="1" si="9"/>
        <v>0.10559125642894511</v>
      </c>
      <c r="AC46" s="92">
        <f>AC45/(1+IF('Autres hypothèses'!$C$4="Taux constant",VLOOKUP(C46-1,'Autres hypothèses'!$B$18:$E$73,3,FALSE),VLOOKUP(C46-1,'Autres hypothèses'!$B$18:$E$73,4,FALSE)))</f>
        <v>0.21283127400654486</v>
      </c>
      <c r="AD46" s="91">
        <f t="shared" ca="1" si="16"/>
        <v>2.2473121629724157E-2</v>
      </c>
    </row>
    <row r="47" spans="2:30" x14ac:dyDescent="0.2">
      <c r="B47">
        <f t="shared" si="10"/>
        <v>40</v>
      </c>
      <c r="C47">
        <f t="shared" si="11"/>
        <v>2062</v>
      </c>
      <c r="D47">
        <f t="shared" si="12"/>
        <v>105</v>
      </c>
      <c r="E47" s="92">
        <f ca="1">IF(E46=1,1,'Probabilités de décès'!D54)</f>
        <v>0.47904000000000002</v>
      </c>
      <c r="F47" s="92">
        <f t="shared" ca="1" si="0"/>
        <v>0.52095999999999998</v>
      </c>
      <c r="G47" s="92">
        <f t="shared" ca="1" si="13"/>
        <v>3.9501353143487038E-3</v>
      </c>
      <c r="I47">
        <f t="shared" si="14"/>
        <v>102</v>
      </c>
      <c r="J47" s="92">
        <f ca="1">IF(J46=1,1,'Probabilités de décès'!H54)</f>
        <v>0.33907506532131182</v>
      </c>
      <c r="K47" s="92">
        <f t="shared" ca="1" si="1"/>
        <v>0.66092493467868818</v>
      </c>
      <c r="L47" s="92">
        <f t="shared" ca="1" si="15"/>
        <v>4.7970408633675611E-2</v>
      </c>
      <c r="N47" s="91">
        <f>N46*(1+IF('Autres hypothèses'!$C$5="Aucun",VLOOKUP(C47-1,'Autres hypothèses'!$H$18:$K$73,3,FALSE),VLOOKUP(C47-1,'Autres hypothèses'!$H$18:$K$73,4,FALSE)))</f>
        <v>2.208039663614854</v>
      </c>
      <c r="O47" s="91">
        <f>IF(B47&lt;'Autres hypothèses'!$C$7,'Autres hypothèses'!$C$8*N47,IF(B47&lt;'Autres hypothèses'!$C$7+'Autres hypothèses'!$C$10,'Autres hypothèses'!$C$11*N47,0))</f>
        <v>0</v>
      </c>
      <c r="P47" s="91">
        <f t="shared" ca="1" si="2"/>
        <v>8.7220554507276681E-3</v>
      </c>
      <c r="Q47" s="92">
        <f>Q46/(1+IF('Autres hypothèses'!$C$4="Taux constant",VLOOKUP(C47-1,'Autres hypothèses'!$B$18:$E$73,3,FALSE),VLOOKUP(C47-1,'Autres hypothèses'!$B$18:$E$73,4,FALSE)))</f>
        <v>0.20543559267041009</v>
      </c>
      <c r="R47" s="91">
        <f t="shared" ca="1" si="3"/>
        <v>1.7918206308244194E-3</v>
      </c>
      <c r="T47" s="92">
        <f t="shared" ca="1" si="4"/>
        <v>1.8948960518761998E-4</v>
      </c>
      <c r="U47" s="92">
        <f t="shared" ca="1" si="5"/>
        <v>3.7606457091610835E-3</v>
      </c>
      <c r="V47" s="92">
        <f t="shared" ca="1" si="6"/>
        <v>4.7780919028487988E-2</v>
      </c>
      <c r="W47" s="92">
        <f t="shared" ca="1" si="7"/>
        <v>0.94826894565716324</v>
      </c>
      <c r="X47" s="91">
        <f>X46*(1+IF('Autres hypothèses'!$C$5="Aucun",VLOOKUP(C47-1,'Autres hypothèses'!$H$18:$K$73,3,FALSE),VLOOKUP(C47-1,'Autres hypothèses'!$H$18:$K$73,4,FALSE)))</f>
        <v>2.208039663614854</v>
      </c>
      <c r="Y47" s="91">
        <f t="shared" si="8"/>
        <v>2.208039663614854</v>
      </c>
      <c r="Z47" s="91">
        <f>MAX(IF(B47&lt;'Autres hypothèses'!$C$7,'Autres hypothèses'!$C$8*X47,IF(B47&lt;'Autres hypothèses'!$C$7+'Autres hypothèses'!$C$10,'Autres hypothèses'!$C$11*X47,0)),IF('Autres hypothèses'!$C$12=1,X47*'Autres hypothèses'!$C$13))</f>
        <v>1.3248237981689124</v>
      </c>
      <c r="AA47" s="91">
        <f>IF(B47&lt;'Autres hypothèses'!$C$7,'Autres hypothèses'!$C$8*X47,IF(B47&lt;'Autres hypothèses'!$C$7+'Autres hypothèses'!$C$10,'Autres hypothèses'!$C$11*X47,0))</f>
        <v>0</v>
      </c>
      <c r="AB47" s="91">
        <f t="shared" ca="1" si="9"/>
        <v>7.2023354078050383E-2</v>
      </c>
      <c r="AC47" s="92">
        <f>AC46/(1+IF('Autres hypothèses'!$C$4="Taux constant",VLOOKUP(C47-1,'Autres hypothèses'!$B$18:$E$73,3,FALSE),VLOOKUP(C47-1,'Autres hypothèses'!$B$18:$E$73,4,FALSE)))</f>
        <v>0.20543559267041009</v>
      </c>
      <c r="AD47" s="91">
        <f t="shared" ca="1" si="16"/>
        <v>1.4796160431135078E-2</v>
      </c>
    </row>
    <row r="48" spans="2:30" x14ac:dyDescent="0.2">
      <c r="B48">
        <f t="shared" si="10"/>
        <v>41</v>
      </c>
      <c r="C48">
        <f t="shared" si="11"/>
        <v>2063</v>
      </c>
      <c r="D48">
        <f t="shared" si="12"/>
        <v>106</v>
      </c>
      <c r="E48" s="92">
        <f ca="1">IF(E47=1,1,'Probabilités de décès'!D55)</f>
        <v>0.49928</v>
      </c>
      <c r="F48" s="92">
        <f t="shared" ca="1" si="0"/>
        <v>0.50072000000000005</v>
      </c>
      <c r="G48" s="92">
        <f t="shared" ca="1" si="13"/>
        <v>2.0578624933631005E-3</v>
      </c>
      <c r="I48">
        <f t="shared" si="14"/>
        <v>103</v>
      </c>
      <c r="J48" s="92">
        <f ca="1">IF(J47=1,1,'Probabilités de décès'!H55)</f>
        <v>0.36443343642231263</v>
      </c>
      <c r="K48" s="92">
        <f t="shared" ca="1" si="1"/>
        <v>0.63556656357768737</v>
      </c>
      <c r="L48" s="92">
        <f t="shared" ca="1" si="15"/>
        <v>3.1704839192722031E-2</v>
      </c>
      <c r="N48" s="91">
        <f>N47*(1+IF('Autres hypothèses'!$C$5="Aucun",VLOOKUP(C48-1,'Autres hypothèses'!$H$18:$K$73,3,FALSE),VLOOKUP(C48-1,'Autres hypothèses'!$H$18:$K$73,4,FALSE)))</f>
        <v>2.252200456887151</v>
      </c>
      <c r="O48" s="91">
        <f>IF(B48&lt;'Autres hypothèses'!$C$7,'Autres hypothèses'!$C$8*N48,IF(B48&lt;'Autres hypothèses'!$C$7+'Autres hypothèses'!$C$10,'Autres hypothèses'!$C$11*N48,0))</f>
        <v>0</v>
      </c>
      <c r="P48" s="91">
        <f t="shared" ca="1" si="2"/>
        <v>4.6347188477633069E-3</v>
      </c>
      <c r="Q48" s="92">
        <f>Q47/(1+IF('Autres hypothèses'!$C$4="Taux constant",VLOOKUP(C48-1,'Autres hypothèses'!$B$18:$E$73,3,FALSE),VLOOKUP(C48-1,'Autres hypothèses'!$B$18:$E$73,4,FALSE)))</f>
        <v>0.19829690412201745</v>
      </c>
      <c r="R48" s="91">
        <f t="shared" ca="1" si="3"/>
        <v>9.1905039898742766E-4</v>
      </c>
      <c r="T48" s="92">
        <f t="shared" ca="1" si="4"/>
        <v>6.5244199432811114E-5</v>
      </c>
      <c r="U48" s="92">
        <f t="shared" ca="1" si="5"/>
        <v>1.9926182939302892E-3</v>
      </c>
      <c r="V48" s="92">
        <f t="shared" ca="1" si="6"/>
        <v>3.1639594993289222E-2</v>
      </c>
      <c r="W48" s="92">
        <f t="shared" ca="1" si="7"/>
        <v>0.96630254251334757</v>
      </c>
      <c r="X48" s="91">
        <f>X47*(1+IF('Autres hypothèses'!$C$5="Aucun",VLOOKUP(C48-1,'Autres hypothèses'!$H$18:$K$73,3,FALSE),VLOOKUP(C48-1,'Autres hypothèses'!$H$18:$K$73,4,FALSE)))</f>
        <v>2.252200456887151</v>
      </c>
      <c r="Y48" s="91">
        <f t="shared" si="8"/>
        <v>2.252200456887151</v>
      </c>
      <c r="Z48" s="91">
        <f>MAX(IF(B48&lt;'Autres hypothèses'!$C$7,'Autres hypothèses'!$C$8*X48,IF(B48&lt;'Autres hypothèses'!$C$7+'Autres hypothèses'!$C$10,'Autres hypothèses'!$C$11*X48,0)),IF('Autres hypothèses'!$C$12=1,X48*'Autres hypothèses'!$C$13))</f>
        <v>1.3513202741322905</v>
      </c>
      <c r="AA48" s="91">
        <f>IF(B48&lt;'Autres hypothèses'!$C$7,'Autres hypothèses'!$C$8*X48,IF(B48&lt;'Autres hypothèses'!$C$7+'Autres hypothèses'!$C$10,'Autres hypothèses'!$C$11*X48,0))</f>
        <v>0</v>
      </c>
      <c r="AB48" s="91">
        <f t="shared" ca="1" si="9"/>
        <v>4.7389945027529544E-2</v>
      </c>
      <c r="AC48" s="92">
        <f>AC47/(1+IF('Autres hypothèses'!$C$4="Taux constant",VLOOKUP(C48-1,'Autres hypothèses'!$B$18:$E$73,3,FALSE),VLOOKUP(C48-1,'Autres hypothèses'!$B$18:$E$73,4,FALSE)))</f>
        <v>0.19829690412201745</v>
      </c>
      <c r="AD48" s="91">
        <f t="shared" ca="1" si="16"/>
        <v>9.3972793854717029E-3</v>
      </c>
    </row>
    <row r="49" spans="2:30" x14ac:dyDescent="0.2">
      <c r="B49">
        <f t="shared" si="10"/>
        <v>42</v>
      </c>
      <c r="C49">
        <f>C48+1</f>
        <v>2064</v>
      </c>
      <c r="D49">
        <f t="shared" si="12"/>
        <v>107</v>
      </c>
      <c r="E49" s="92">
        <f ca="1">IF(E48=1,1,'Probabilités de décès'!D56)</f>
        <v>0.51949999999999996</v>
      </c>
      <c r="F49" s="92">
        <f t="shared" ca="1" si="0"/>
        <v>0.48050000000000004</v>
      </c>
      <c r="G49" s="92">
        <f t="shared" ca="1" si="13"/>
        <v>1.0304129076767717E-3</v>
      </c>
      <c r="I49">
        <f t="shared" si="14"/>
        <v>104</v>
      </c>
      <c r="J49" s="92">
        <f ca="1">IF(J48=1,1,'Probabilités de décès'!H56)</f>
        <v>0.39017911697788094</v>
      </c>
      <c r="K49" s="92">
        <f t="shared" ca="1" si="1"/>
        <v>0.60982088302211901</v>
      </c>
      <c r="L49" s="92">
        <f t="shared" ca="1" si="15"/>
        <v>2.0150535694501523E-2</v>
      </c>
      <c r="N49" s="91">
        <f>N48*(1+IF('Autres hypothèses'!$C$5="Aucun",VLOOKUP(C49-1,'Autres hypothèses'!$H$18:$K$73,3,FALSE),VLOOKUP(C49-1,'Autres hypothèses'!$H$18:$K$73,4,FALSE)))</f>
        <v>2.2972444660248938</v>
      </c>
      <c r="O49" s="91">
        <f>IF(B49&lt;'Autres hypothèses'!$C$7,'Autres hypothèses'!$C$8*N49,IF(B49&lt;'Autres hypothèses'!$C$7+'Autres hypothèses'!$C$10,'Autres hypothèses'!$C$11*N49,0))</f>
        <v>0</v>
      </c>
      <c r="P49" s="91">
        <f t="shared" ca="1" si="2"/>
        <v>2.3671103498810837E-3</v>
      </c>
      <c r="Q49" s="92">
        <f>Q48/(1+IF('Autres hypothèses'!$C$4="Taux constant",VLOOKUP(C49-1,'Autres hypothèses'!$B$18:$E$73,3,FALSE),VLOOKUP(C49-1,'Autres hypothèses'!$B$18:$E$73,4,FALSE)))</f>
        <v>0.19140627811005545</v>
      </c>
      <c r="R49" s="91">
        <f t="shared" ca="1" si="3"/>
        <v>4.5307978194652939E-4</v>
      </c>
      <c r="T49" s="92">
        <f t="shared" ca="1" si="4"/>
        <v>2.0763372076215891E-5</v>
      </c>
      <c r="U49" s="92">
        <f t="shared" ca="1" si="5"/>
        <v>1.0096495356005557E-3</v>
      </c>
      <c r="V49" s="92">
        <f t="shared" ca="1" si="6"/>
        <v>2.0129772322425306E-2</v>
      </c>
      <c r="W49" s="92">
        <f t="shared" ca="1" si="7"/>
        <v>0.9788398147698979</v>
      </c>
      <c r="X49" s="91">
        <f>X48*(1+IF('Autres hypothèses'!$C$5="Aucun",VLOOKUP(C49-1,'Autres hypothèses'!$H$18:$K$73,3,FALSE),VLOOKUP(C49-1,'Autres hypothèses'!$H$18:$K$73,4,FALSE)))</f>
        <v>2.2972444660248938</v>
      </c>
      <c r="Y49" s="91">
        <f t="shared" si="8"/>
        <v>2.2972444660248938</v>
      </c>
      <c r="Z49" s="91">
        <f>MAX(IF(B49&lt;'Autres hypothèses'!$C$7,'Autres hypothèses'!$C$8*X49,IF(B49&lt;'Autres hypothèses'!$C$7+'Autres hypothèses'!$C$10,'Autres hypothèses'!$C$11*X49,0)),IF('Autres hypothèses'!$C$12=1,X49*'Autres hypothèses'!$C$13))</f>
        <v>1.3783466796149362</v>
      </c>
      <c r="AA49" s="91">
        <f>IF(B49&lt;'Autres hypothèses'!$C$7,'Autres hypothèses'!$C$8*X49,IF(B49&lt;'Autres hypothèses'!$C$7+'Autres hypothèses'!$C$10,'Autres hypothèses'!$C$11*X49,0))</f>
        <v>0</v>
      </c>
      <c r="AB49" s="91">
        <f t="shared" ca="1" si="9"/>
        <v>3.0112915191900649E-2</v>
      </c>
      <c r="AC49" s="92">
        <f>AC48/(1+IF('Autres hypothèses'!$C$4="Taux constant",VLOOKUP(C49-1,'Autres hypothèses'!$B$18:$E$73,3,FALSE),VLOOKUP(C49-1,'Autres hypothèses'!$B$18:$E$73,4,FALSE)))</f>
        <v>0.19140627811005545</v>
      </c>
      <c r="AD49" s="91">
        <f t="shared" ca="1" si="16"/>
        <v>5.7638010199254491E-3</v>
      </c>
    </row>
    <row r="50" spans="2:30" x14ac:dyDescent="0.2">
      <c r="B50">
        <f t="shared" si="10"/>
        <v>43</v>
      </c>
      <c r="C50">
        <f t="shared" si="11"/>
        <v>2065</v>
      </c>
      <c r="D50">
        <f t="shared" si="12"/>
        <v>108</v>
      </c>
      <c r="E50" s="92">
        <f ca="1">IF(E49=1,1,'Probabilités de décès'!D57)</f>
        <v>0.53969999999999996</v>
      </c>
      <c r="F50" s="92">
        <f t="shared" ca="1" si="0"/>
        <v>0.46030000000000004</v>
      </c>
      <c r="G50" s="92">
        <f t="shared" ca="1" si="13"/>
        <v>4.9511340213868882E-4</v>
      </c>
      <c r="I50">
        <f t="shared" si="14"/>
        <v>105</v>
      </c>
      <c r="J50" s="92">
        <f ca="1">IF(J49=1,1,'Probabilités de décès'!H57)</f>
        <v>0.41915999999999998</v>
      </c>
      <c r="K50" s="92">
        <f t="shared" ca="1" si="1"/>
        <v>0.58084000000000002</v>
      </c>
      <c r="L50" s="92">
        <f t="shared" ca="1" si="15"/>
        <v>1.2288217470589648E-2</v>
      </c>
      <c r="N50" s="91">
        <f>N49*(1+IF('Autres hypothèses'!$C$5="Aucun",VLOOKUP(C50-1,'Autres hypothèses'!$H$18:$K$73,3,FALSE),VLOOKUP(C50-1,'Autres hypothèses'!$H$18:$K$73,4,FALSE)))</f>
        <v>2.343189355345392</v>
      </c>
      <c r="O50" s="91">
        <f>IF(B50&lt;'Autres hypothèses'!$C$7,'Autres hypothèses'!$C$8*N50,IF(B50&lt;'Autres hypothèses'!$C$7+'Autres hypothèses'!$C$10,'Autres hypothèses'!$C$11*N50,0))</f>
        <v>0</v>
      </c>
      <c r="P50" s="91">
        <f t="shared" ca="1" si="2"/>
        <v>1.160144453580218E-3</v>
      </c>
      <c r="Q50" s="92">
        <f>Q49/(1+IF('Autres hypothèses'!$C$4="Taux constant",VLOOKUP(C50-1,'Autres hypothèses'!$B$18:$E$73,3,FALSE),VLOOKUP(C50-1,'Autres hypothèses'!$B$18:$E$73,4,FALSE)))</f>
        <v>0.18475509470082571</v>
      </c>
      <c r="R50" s="91">
        <f t="shared" ca="1" si="3"/>
        <v>2.1434259838785087E-4</v>
      </c>
      <c r="T50" s="92">
        <f t="shared" ca="1" si="4"/>
        <v>6.0840611580837138E-6</v>
      </c>
      <c r="U50" s="92">
        <f t="shared" ca="1" si="5"/>
        <v>4.8902934098060517E-4</v>
      </c>
      <c r="V50" s="92">
        <f t="shared" ca="1" si="6"/>
        <v>1.2282133409431564E-2</v>
      </c>
      <c r="W50" s="92">
        <f t="shared" ca="1" si="7"/>
        <v>0.98722275318842978</v>
      </c>
      <c r="X50" s="91">
        <f>X49*(1+IF('Autres hypothèses'!$C$5="Aucun",VLOOKUP(C50-1,'Autres hypothèses'!$H$18:$K$73,3,FALSE),VLOOKUP(C50-1,'Autres hypothèses'!$H$18:$K$73,4,FALSE)))</f>
        <v>2.343189355345392</v>
      </c>
      <c r="Y50" s="91">
        <f t="shared" si="8"/>
        <v>2.343189355345392</v>
      </c>
      <c r="Z50" s="91">
        <f>MAX(IF(B50&lt;'Autres hypothèses'!$C$7,'Autres hypothèses'!$C$8*X50,IF(B50&lt;'Autres hypothèses'!$C$7+'Autres hypothèses'!$C$10,'Autres hypothèses'!$C$11*X50,0)),IF('Autres hypothèses'!$C$12=1,X50*'Autres hypothèses'!$C$13))</f>
        <v>1.4059136132072352</v>
      </c>
      <c r="AA50" s="91">
        <f>IF(B50&lt;'Autres hypothèses'!$C$7,'Autres hypothèses'!$C$8*X50,IF(B50&lt;'Autres hypothèses'!$C$7+'Autres hypothèses'!$C$10,'Autres hypothèses'!$C$11*X50,0))</f>
        <v>0</v>
      </c>
      <c r="AB50" s="91">
        <f t="shared" ca="1" si="9"/>
        <v>1.8427763013127447E-2</v>
      </c>
      <c r="AC50" s="92">
        <f>AC49/(1+IF('Autres hypothèses'!$C$4="Taux constant",VLOOKUP(C50-1,'Autres hypothèses'!$B$18:$E$73,3,FALSE),VLOOKUP(C50-1,'Autres hypothèses'!$B$18:$E$73,4,FALSE)))</f>
        <v>0.18475509470082571</v>
      </c>
      <c r="AD50" s="91">
        <f t="shared" ca="1" si="16"/>
        <v>3.4046231006147347E-3</v>
      </c>
    </row>
    <row r="51" spans="2:30" x14ac:dyDescent="0.2">
      <c r="B51">
        <f t="shared" si="10"/>
        <v>44</v>
      </c>
      <c r="C51">
        <f t="shared" si="11"/>
        <v>2066</v>
      </c>
      <c r="D51">
        <f t="shared" si="12"/>
        <v>109</v>
      </c>
      <c r="E51" s="92">
        <f ca="1">IF(E50=1,1,'Probabilités de décès'!D58)</f>
        <v>0.55986999999999998</v>
      </c>
      <c r="F51" s="92">
        <f t="shared" ca="1" si="0"/>
        <v>0.44013000000000002</v>
      </c>
      <c r="G51" s="92">
        <f t="shared" ca="1" si="13"/>
        <v>2.2790069900443849E-4</v>
      </c>
      <c r="I51">
        <f t="shared" si="14"/>
        <v>106</v>
      </c>
      <c r="J51" s="92">
        <f ca="1">IF(J50=1,1,'Probabilités de décès'!H58)</f>
        <v>0.43936999999999998</v>
      </c>
      <c r="K51" s="92">
        <f t="shared" ca="1" si="1"/>
        <v>0.56062999999999996</v>
      </c>
      <c r="L51" s="92">
        <f t="shared" ca="1" si="15"/>
        <v>7.1374882356172913E-3</v>
      </c>
      <c r="N51" s="91">
        <f>N50*(1+IF('Autres hypothèses'!$C$5="Aucun",VLOOKUP(C51-1,'Autres hypothèses'!$H$18:$K$73,3,FALSE),VLOOKUP(C51-1,'Autres hypothèses'!$H$18:$K$73,4,FALSE)))</f>
        <v>2.3900531424522997</v>
      </c>
      <c r="O51" s="91">
        <f>IF(B51&lt;'Autres hypothèses'!$C$7,'Autres hypothèses'!$C$8*N51,IF(B51&lt;'Autres hypothèses'!$C$7+'Autres hypothèses'!$C$10,'Autres hypothèses'!$C$11*N51,0))</f>
        <v>0</v>
      </c>
      <c r="P51" s="91">
        <f t="shared" ca="1" si="2"/>
        <v>5.4469478182263395E-4</v>
      </c>
      <c r="Q51" s="92">
        <f>Q50/(1+IF('Autres hypothèses'!$C$4="Taux constant",VLOOKUP(C51-1,'Autres hypothèses'!$B$18:$E$73,3,FALSE),VLOOKUP(C51-1,'Autres hypothèses'!$B$18:$E$73,4,FALSE)))</f>
        <v>0.17833503349500551</v>
      </c>
      <c r="R51" s="91">
        <f t="shared" ca="1" si="3"/>
        <v>9.7138162160894146E-5</v>
      </c>
      <c r="T51" s="92">
        <f t="shared" ca="1" si="4"/>
        <v>1.6266385580331371E-6</v>
      </c>
      <c r="U51" s="92">
        <f t="shared" ca="1" si="5"/>
        <v>2.2627406044640534E-4</v>
      </c>
      <c r="V51" s="92">
        <f t="shared" ca="1" si="6"/>
        <v>7.1358615970592582E-3</v>
      </c>
      <c r="W51" s="92">
        <f t="shared" ca="1" si="7"/>
        <v>0.99263623770393627</v>
      </c>
      <c r="X51" s="91">
        <f>X50*(1+IF('Autres hypothèses'!$C$5="Aucun",VLOOKUP(C51-1,'Autres hypothèses'!$H$18:$K$73,3,FALSE),VLOOKUP(C51-1,'Autres hypothèses'!$H$18:$K$73,4,FALSE)))</f>
        <v>2.3900531424522997</v>
      </c>
      <c r="Y51" s="91">
        <f t="shared" si="8"/>
        <v>2.3900531424522997</v>
      </c>
      <c r="Z51" s="91">
        <f>MAX(IF(B51&lt;'Autres hypothèses'!$C$7,'Autres hypothèses'!$C$8*X51,IF(B51&lt;'Autres hypothèses'!$C$7+'Autres hypothèses'!$C$10,'Autres hypothèses'!$C$11*X51,0)),IF('Autres hypothèses'!$C$12=1,X51*'Autres hypothèses'!$C$13))</f>
        <v>1.4340318854713798</v>
      </c>
      <c r="AA51" s="91">
        <f>IF(B51&lt;'Autres hypothèses'!$C$7,'Autres hypothèses'!$C$8*X51,IF(B51&lt;'Autres hypothèses'!$C$7+'Autres hypothèses'!$C$10,'Autres hypothèses'!$C$11*X51,0))</f>
        <v>0</v>
      </c>
      <c r="AB51" s="91">
        <f t="shared" ca="1" si="9"/>
        <v>1.0777747842316334E-2</v>
      </c>
      <c r="AC51" s="92">
        <f>AC50/(1+IF('Autres hypothèses'!$C$4="Taux constant",VLOOKUP(C51-1,'Autres hypothèses'!$B$18:$E$73,3,FALSE),VLOOKUP(C51-1,'Autres hypothèses'!$B$18:$E$73,4,FALSE)))</f>
        <v>0.17833503349500551</v>
      </c>
      <c r="AD51" s="91">
        <f t="shared" ca="1" si="16"/>
        <v>1.9220500224602067E-3</v>
      </c>
    </row>
    <row r="52" spans="2:30" x14ac:dyDescent="0.2">
      <c r="B52">
        <f t="shared" si="10"/>
        <v>45</v>
      </c>
      <c r="C52">
        <f t="shared" si="11"/>
        <v>2067</v>
      </c>
      <c r="D52">
        <f t="shared" si="12"/>
        <v>110</v>
      </c>
      <c r="E52" s="92">
        <f ca="1">IF(E51=1,1,'Probabilités de décès'!D59)</f>
        <v>0.57999999999999996</v>
      </c>
      <c r="F52" s="92">
        <f t="shared" ca="1" si="0"/>
        <v>0.42000000000000004</v>
      </c>
      <c r="G52" s="92">
        <f t="shared" ca="1" si="13"/>
        <v>1.0030593465282352E-4</v>
      </c>
      <c r="I52">
        <f t="shared" si="14"/>
        <v>107</v>
      </c>
      <c r="J52" s="92">
        <f ca="1">IF(J51=1,1,'Probabilités de décès'!H59)</f>
        <v>0.45956000000000002</v>
      </c>
      <c r="K52" s="92">
        <f t="shared" ca="1" si="1"/>
        <v>0.54044000000000003</v>
      </c>
      <c r="L52" s="92">
        <f t="shared" ca="1" si="15"/>
        <v>4.0014900295341216E-3</v>
      </c>
      <c r="N52" s="91">
        <f>N51*(1+IF('Autres hypothèses'!$C$5="Aucun",VLOOKUP(C52-1,'Autres hypothèses'!$H$18:$K$73,3,FALSE),VLOOKUP(C52-1,'Autres hypothèses'!$H$18:$K$73,4,FALSE)))</f>
        <v>2.4378542053013459</v>
      </c>
      <c r="O52" s="91">
        <f>IF(B52&lt;'Autres hypothèses'!$C$7,'Autres hypothèses'!$C$8*N52,IF(B52&lt;'Autres hypothèses'!$C$7+'Autres hypothèses'!$C$10,'Autres hypothèses'!$C$11*N52,0))</f>
        <v>0</v>
      </c>
      <c r="P52" s="91">
        <f t="shared" ca="1" si="2"/>
        <v>2.445312446100678E-4</v>
      </c>
      <c r="Q52" s="92">
        <f>Q51/(1+IF('Autres hypothèses'!$C$4="Taux constant",VLOOKUP(C52-1,'Autres hypothèses'!$B$18:$E$73,3,FALSE),VLOOKUP(C52-1,'Autres hypothèses'!$B$18:$E$73,4,FALSE)))</f>
        <v>0.17213806321911729</v>
      </c>
      <c r="R52" s="91">
        <f t="shared" ca="1" si="3"/>
        <v>4.2093134843737283E-5</v>
      </c>
      <c r="T52" s="92">
        <f t="shared" ca="1" si="4"/>
        <v>4.0137319741637445E-7</v>
      </c>
      <c r="U52" s="92">
        <f t="shared" ca="1" si="5"/>
        <v>9.9904561455407148E-5</v>
      </c>
      <c r="V52" s="92">
        <f t="shared" ca="1" si="6"/>
        <v>4.0010886563367053E-3</v>
      </c>
      <c r="W52" s="92">
        <f t="shared" ca="1" si="7"/>
        <v>0.99589860540901054</v>
      </c>
      <c r="X52" s="91">
        <f>X51*(1+IF('Autres hypothèses'!$C$5="Aucun",VLOOKUP(C52-1,'Autres hypothèses'!$H$18:$K$73,3,FALSE),VLOOKUP(C52-1,'Autres hypothèses'!$H$18:$K$73,4,FALSE)))</f>
        <v>2.4378542053013459</v>
      </c>
      <c r="Y52" s="91">
        <f t="shared" si="8"/>
        <v>2.4378542053013459</v>
      </c>
      <c r="Z52" s="91">
        <f>MAX(IF(B52&lt;'Autres hypothèses'!$C$7,'Autres hypothèses'!$C$8*X52,IF(B52&lt;'Autres hypothèses'!$C$7+'Autres hypothèses'!$C$10,'Autres hypothèses'!$C$11*X52,0)),IF('Autres hypothèses'!$C$12=1,X52*'Autres hypothèses'!$C$13))</f>
        <v>1.4627125231808076</v>
      </c>
      <c r="AA52" s="91">
        <f>IF(B52&lt;'Autres hypothèses'!$C$7,'Autres hypothèses'!$C$8*X52,IF(B52&lt;'Autres hypothèses'!$C$7+'Autres hypothèses'!$C$10,'Autres hypothèses'!$C$11*X52,0))</f>
        <v>0</v>
      </c>
      <c r="AB52" s="91">
        <f t="shared" ca="1" si="9"/>
        <v>6.0969737285904366E-3</v>
      </c>
      <c r="AC52" s="92">
        <f>AC51/(1+IF('Autres hypothèses'!$C$4="Taux constant",VLOOKUP(C52-1,'Autres hypothèses'!$B$18:$E$73,3,FALSE),VLOOKUP(C52-1,'Autres hypothèses'!$B$18:$E$73,4,FALSE)))</f>
        <v>0.17213806321911729</v>
      </c>
      <c r="AD52" s="91">
        <f t="shared" ca="1" si="16"/>
        <v>1.0495212491373979E-3</v>
      </c>
    </row>
    <row r="53" spans="2:30" x14ac:dyDescent="0.2">
      <c r="B53">
        <f t="shared" si="10"/>
        <v>46</v>
      </c>
      <c r="C53">
        <f t="shared" si="11"/>
        <v>2068</v>
      </c>
      <c r="D53">
        <f t="shared" si="12"/>
        <v>111</v>
      </c>
      <c r="E53" s="92">
        <f ca="1">IF(E52=1,1,'Probabilités de décès'!D60)</f>
        <v>0.6</v>
      </c>
      <c r="F53" s="92">
        <f t="shared" ca="1" si="0"/>
        <v>0.4</v>
      </c>
      <c r="G53" s="92">
        <f t="shared" ca="1" si="13"/>
        <v>4.2128492554185881E-5</v>
      </c>
      <c r="I53">
        <f t="shared" si="14"/>
        <v>108</v>
      </c>
      <c r="J53" s="92">
        <f ca="1">IF(J52=1,1,'Probabilités de décès'!H60)</f>
        <v>0.47972999999999999</v>
      </c>
      <c r="K53" s="92">
        <f t="shared" ca="1" si="1"/>
        <v>0.52027000000000001</v>
      </c>
      <c r="L53" s="92">
        <f t="shared" ca="1" si="15"/>
        <v>2.1625652715614209E-3</v>
      </c>
      <c r="N53" s="91">
        <f>N52*(1+IF('Autres hypothèses'!$C$5="Aucun",VLOOKUP(C53-1,'Autres hypothèses'!$H$18:$K$73,3,FALSE),VLOOKUP(C53-1,'Autres hypothèses'!$H$18:$K$73,4,FALSE)))</f>
        <v>2.4866112894073726</v>
      </c>
      <c r="O53" s="91">
        <f>IF(B53&lt;'Autres hypothèses'!$C$7,'Autres hypothèses'!$C$8*N53,IF(B53&lt;'Autres hypothèses'!$C$7+'Autres hypothèses'!$C$10,'Autres hypothèses'!$C$11*N53,0))</f>
        <v>0</v>
      </c>
      <c r="P53" s="91">
        <f t="shared" ca="1" si="2"/>
        <v>1.0475718519095305E-4</v>
      </c>
      <c r="Q53" s="92">
        <f>Q52/(1+IF('Autres hypothèses'!$C$4="Taux constant",VLOOKUP(C53-1,'Autres hypothèses'!$B$18:$E$73,3,FALSE),VLOOKUP(C53-1,'Autres hypothèses'!$B$18:$E$73,4,FALSE)))</f>
        <v>0.16615643167868463</v>
      </c>
      <c r="R53" s="91">
        <f t="shared" ca="1" si="3"/>
        <v>1.7406080084031904E-5</v>
      </c>
      <c r="T53" s="92">
        <f t="shared" ca="1" si="4"/>
        <v>9.110561494091629E-8</v>
      </c>
      <c r="U53" s="92">
        <f t="shared" ca="1" si="5"/>
        <v>4.2037386939244966E-5</v>
      </c>
      <c r="V53" s="92">
        <f t="shared" ca="1" si="6"/>
        <v>2.1624741659464802E-3</v>
      </c>
      <c r="W53" s="92">
        <f t="shared" ca="1" si="7"/>
        <v>0.99779539734149936</v>
      </c>
      <c r="X53" s="91">
        <f>X52*(1+IF('Autres hypothèses'!$C$5="Aucun",VLOOKUP(C53-1,'Autres hypothèses'!$H$18:$K$73,3,FALSE),VLOOKUP(C53-1,'Autres hypothèses'!$H$18:$K$73,4,FALSE)))</f>
        <v>2.4866112894073726</v>
      </c>
      <c r="Y53" s="91">
        <f t="shared" si="8"/>
        <v>2.4866112894073726</v>
      </c>
      <c r="Z53" s="91">
        <f>MAX(IF(B53&lt;'Autres hypothèses'!$C$7,'Autres hypothèses'!$C$8*X53,IF(B53&lt;'Autres hypothèses'!$C$7+'Autres hypothèses'!$C$10,'Autres hypothèses'!$C$11*X53,0)),IF('Autres hypothèses'!$C$12=1,X53*'Autres hypothèses'!$C$13))</f>
        <v>1.4919667736444235</v>
      </c>
      <c r="AA53" s="91">
        <f>IF(B53&lt;'Autres hypothèses'!$C$7,'Autres hypothèses'!$C$8*X53,IF(B53&lt;'Autres hypothèses'!$C$7+'Autres hypothèses'!$C$10,'Autres hypothèses'!$C$11*X53,0))</f>
        <v>0</v>
      </c>
      <c r="AB53" s="91">
        <f t="shared" ca="1" si="9"/>
        <v>3.3310967896475387E-3</v>
      </c>
      <c r="AC53" s="92">
        <f>AC52/(1+IF('Autres hypothèses'!$C$4="Taux constant",VLOOKUP(C53-1,'Autres hypothèses'!$B$18:$E$73,3,FALSE),VLOOKUP(C53-1,'Autres hypothèses'!$B$18:$E$73,4,FALSE)))</f>
        <v>0.16615643167868463</v>
      </c>
      <c r="AD53" s="91">
        <f t="shared" ca="1" si="16"/>
        <v>5.5348315614415697E-4</v>
      </c>
    </row>
    <row r="54" spans="2:30" x14ac:dyDescent="0.2">
      <c r="B54">
        <f t="shared" si="10"/>
        <v>47</v>
      </c>
      <c r="C54">
        <f t="shared" si="11"/>
        <v>2069</v>
      </c>
      <c r="D54">
        <f t="shared" si="12"/>
        <v>112</v>
      </c>
      <c r="E54" s="92">
        <f ca="1">IF(E53=1,1,'Probabilités de décès'!D61)</f>
        <v>0.62</v>
      </c>
      <c r="F54" s="92">
        <f t="shared" ca="1" si="0"/>
        <v>0.38</v>
      </c>
      <c r="G54" s="92">
        <f t="shared" ca="1" si="13"/>
        <v>1.6851397021674355E-5</v>
      </c>
      <c r="I54">
        <f t="shared" si="14"/>
        <v>109</v>
      </c>
      <c r="J54" s="92">
        <f ca="1">IF(J53=1,1,'Probabilités de décès'!H61)</f>
        <v>0.50988</v>
      </c>
      <c r="K54" s="92">
        <f t="shared" ca="1" si="1"/>
        <v>0.49012</v>
      </c>
      <c r="L54" s="92">
        <f t="shared" ca="1" si="15"/>
        <v>1.1251178338352605E-3</v>
      </c>
      <c r="N54" s="91">
        <f>N53*(1+IF('Autres hypothèses'!$C$5="Aucun",VLOOKUP(C54-1,'Autres hypothèses'!$H$18:$K$73,3,FALSE),VLOOKUP(C54-1,'Autres hypothèses'!$H$18:$K$73,4,FALSE)))</f>
        <v>2.53634351519552</v>
      </c>
      <c r="O54" s="91">
        <f>IF(B54&lt;'Autres hypothèses'!$C$7,'Autres hypothèses'!$C$8*N54,IF(B54&lt;'Autres hypothèses'!$C$7+'Autres hypothèses'!$C$10,'Autres hypothèses'!$C$11*N54,0))</f>
        <v>0</v>
      </c>
      <c r="P54" s="91">
        <f t="shared" ca="1" si="2"/>
        <v>4.274093155790885E-5</v>
      </c>
      <c r="Q54" s="92">
        <f>Q53/(1+IF('Autres hypothèses'!$C$4="Taux constant",VLOOKUP(C54-1,'Autres hypothèses'!$B$18:$E$73,3,FALSE),VLOOKUP(C54-1,'Autres hypothèses'!$B$18:$E$73,4,FALSE)))</f>
        <v>0.16038265606050639</v>
      </c>
      <c r="R54" s="91">
        <f t="shared" ca="1" si="3"/>
        <v>6.8549041257577386E-6</v>
      </c>
      <c r="T54" s="92">
        <f t="shared" ca="1" si="4"/>
        <v>1.895980731412421E-8</v>
      </c>
      <c r="U54" s="92">
        <f t="shared" ca="1" si="5"/>
        <v>1.683243721436023E-5</v>
      </c>
      <c r="V54" s="92">
        <f t="shared" ca="1" si="6"/>
        <v>1.1250988740279463E-3</v>
      </c>
      <c r="W54" s="92">
        <f t="shared" ca="1" si="7"/>
        <v>0.99885804972895031</v>
      </c>
      <c r="X54" s="91">
        <f>X53*(1+IF('Autres hypothèses'!$C$5="Aucun",VLOOKUP(C54-1,'Autres hypothèses'!$H$18:$K$73,3,FALSE),VLOOKUP(C54-1,'Autres hypothèses'!$H$18:$K$73,4,FALSE)))</f>
        <v>2.53634351519552</v>
      </c>
      <c r="Y54" s="91">
        <f t="shared" si="8"/>
        <v>2.53634351519552</v>
      </c>
      <c r="Z54" s="91">
        <f>MAX(IF(B54&lt;'Autres hypothèses'!$C$7,'Autres hypothèses'!$C$8*X54,IF(B54&lt;'Autres hypothèses'!$C$7+'Autres hypothèses'!$C$10,'Autres hypothèses'!$C$11*X54,0)),IF('Autres hypothèses'!$C$12=1,X54*'Autres hypothèses'!$C$13))</f>
        <v>1.5218061091173121</v>
      </c>
      <c r="AA54" s="91">
        <f>IF(B54&lt;'Autres hypothèses'!$C$7,'Autres hypothèses'!$C$8*X54,IF(B54&lt;'Autres hypothèses'!$C$7+'Autres hypothèses'!$C$10,'Autres hypothèses'!$C$11*X54,0))</f>
        <v>0</v>
      </c>
      <c r="AB54" s="91">
        <f t="shared" ca="1" si="9"/>
        <v>1.7549232714146466E-3</v>
      </c>
      <c r="AC54" s="92">
        <f>AC53/(1+IF('Autres hypothèses'!$C$4="Taux constant",VLOOKUP(C54-1,'Autres hypothèses'!$B$18:$E$73,3,FALSE),VLOOKUP(C54-1,'Autres hypothèses'!$B$18:$E$73,4,FALSE)))</f>
        <v>0.16038265606050639</v>
      </c>
      <c r="AD54" s="91">
        <f t="shared" ca="1" si="16"/>
        <v>2.8145925545187397E-4</v>
      </c>
    </row>
    <row r="55" spans="2:30" x14ac:dyDescent="0.2">
      <c r="B55">
        <f t="shared" si="10"/>
        <v>48</v>
      </c>
      <c r="C55">
        <f t="shared" si="11"/>
        <v>2070</v>
      </c>
      <c r="D55">
        <f t="shared" si="12"/>
        <v>113</v>
      </c>
      <c r="E55" s="92">
        <f ca="1">IF(E54=1,1,'Probabilités de décès'!D62)</f>
        <v>0.64</v>
      </c>
      <c r="F55" s="92">
        <f t="shared" ca="1" si="0"/>
        <v>0.36</v>
      </c>
      <c r="G55" s="92">
        <f t="shared" ca="1" si="13"/>
        <v>6.4035308682362548E-6</v>
      </c>
      <c r="I55">
        <f t="shared" si="14"/>
        <v>110</v>
      </c>
      <c r="J55" s="92">
        <f ca="1">IF(J54=1,1,'Probabilités de décès'!H62)</f>
        <v>0.53</v>
      </c>
      <c r="K55" s="92">
        <f t="shared" ca="1" si="1"/>
        <v>0.47</v>
      </c>
      <c r="L55" s="92">
        <f t="shared" ca="1" si="15"/>
        <v>5.5144275271933789E-4</v>
      </c>
      <c r="N55" s="91">
        <f>N54*(1+IF('Autres hypothèses'!$C$5="Aucun",VLOOKUP(C55-1,'Autres hypothèses'!$H$18:$K$73,3,FALSE),VLOOKUP(C55-1,'Autres hypothèses'!$H$18:$K$73,4,FALSE)))</f>
        <v>2.5870703854994304</v>
      </c>
      <c r="O55" s="91">
        <f>IF(B55&lt;'Autres hypothèses'!$C$7,'Autres hypothèses'!$C$8*N55,IF(B55&lt;'Autres hypothèses'!$C$7+'Autres hypothèses'!$C$10,'Autres hypothèses'!$C$11*N55,0))</f>
        <v>0</v>
      </c>
      <c r="P55" s="91">
        <f t="shared" ca="1" si="2"/>
        <v>1.656638507184547E-5</v>
      </c>
      <c r="Q55" s="92">
        <f>Q54/(1+IF('Autres hypothèses'!$C$4="Taux constant",VLOOKUP(C55-1,'Autres hypothèses'!$B$18:$E$73,3,FALSE),VLOOKUP(C55-1,'Autres hypothèses'!$B$18:$E$73,4,FALSE)))</f>
        <v>0.15480951357191736</v>
      </c>
      <c r="R55" s="91">
        <f t="shared" ca="1" si="3"/>
        <v>2.5646340146174704E-6</v>
      </c>
      <c r="T55" s="92">
        <f t="shared" ca="1" si="4"/>
        <v>3.5311806891034522E-9</v>
      </c>
      <c r="U55" s="92">
        <f t="shared" ca="1" si="5"/>
        <v>6.399999687547151E-6</v>
      </c>
      <c r="V55" s="92">
        <f t="shared" ca="1" si="6"/>
        <v>5.5143922153864878E-4</v>
      </c>
      <c r="W55" s="92">
        <f t="shared" ca="1" si="7"/>
        <v>0.99944215724759311</v>
      </c>
      <c r="X55" s="91">
        <f>X54*(1+IF('Autres hypothèses'!$C$5="Aucun",VLOOKUP(C55-1,'Autres hypothèses'!$H$18:$K$73,3,FALSE),VLOOKUP(C55-1,'Autres hypothèses'!$H$18:$K$73,4,FALSE)))</f>
        <v>2.5870703854994304</v>
      </c>
      <c r="Y55" s="91">
        <f t="shared" si="8"/>
        <v>2.5870703854994304</v>
      </c>
      <c r="Z55" s="91">
        <f>MAX(IF(B55&lt;'Autres hypothèses'!$C$7,'Autres hypothèses'!$C$8*X55,IF(B55&lt;'Autres hypothèses'!$C$7+'Autres hypothèses'!$C$10,'Autres hypothèses'!$C$11*X55,0)),IF('Autres hypothèses'!$C$12=1,X55*'Autres hypothèses'!$C$13))</f>
        <v>1.5522422312996582</v>
      </c>
      <c r="AA55" s="91">
        <f>IF(B55&lt;'Autres hypothèses'!$C$7,'Autres hypothèses'!$C$8*X55,IF(B55&lt;'Autres hypothèses'!$C$7+'Autres hypothèses'!$C$10,'Autres hypothèses'!$C$11*X55,0))</f>
        <v>0</v>
      </c>
      <c r="AB55" s="91">
        <f t="shared" ca="1" si="9"/>
        <v>8.7253363273914416E-4</v>
      </c>
      <c r="AC55" s="92">
        <f>AC54/(1+IF('Autres hypothèses'!$C$4="Taux constant",VLOOKUP(C55-1,'Autres hypothèses'!$B$18:$E$73,3,FALSE),VLOOKUP(C55-1,'Autres hypothèses'!$B$18:$E$73,4,FALSE)))</f>
        <v>0.15480951357191736</v>
      </c>
      <c r="AD55" s="91">
        <f t="shared" ca="1" si="16"/>
        <v>1.3507650725948488E-4</v>
      </c>
    </row>
    <row r="56" spans="2:30" x14ac:dyDescent="0.2">
      <c r="B56">
        <f t="shared" si="10"/>
        <v>49</v>
      </c>
      <c r="C56">
        <f t="shared" si="11"/>
        <v>2071</v>
      </c>
      <c r="D56">
        <f t="shared" si="12"/>
        <v>114</v>
      </c>
      <c r="E56" s="92">
        <f ca="1">IF(E55=1,1,'Probabilités de décès'!D63)</f>
        <v>0.66</v>
      </c>
      <c r="F56" s="92">
        <f t="shared" ca="1" si="0"/>
        <v>0.33999999999999997</v>
      </c>
      <c r="G56" s="92">
        <f t="shared" ca="1" si="13"/>
        <v>2.3052711125650514E-6</v>
      </c>
      <c r="I56">
        <f t="shared" si="14"/>
        <v>111</v>
      </c>
      <c r="J56" s="92">
        <f ca="1">IF(J55=1,1,'Probabilités de décès'!H63)</f>
        <v>0.55000000000000004</v>
      </c>
      <c r="K56" s="92">
        <f t="shared" ca="1" si="1"/>
        <v>0.44999999999999996</v>
      </c>
      <c r="L56" s="92">
        <f t="shared" ca="1" si="15"/>
        <v>2.591780937780888E-4</v>
      </c>
      <c r="N56" s="91">
        <f>N55*(1+IF('Autres hypothèses'!$C$5="Aucun",VLOOKUP(C56-1,'Autres hypothèses'!$H$18:$K$73,3,FALSE),VLOOKUP(C56-1,'Autres hypothèses'!$H$18:$K$73,4,FALSE)))</f>
        <v>2.6388117932094191</v>
      </c>
      <c r="O56" s="91">
        <f>IF(B56&lt;'Autres hypothèses'!$C$7,'Autres hypothèses'!$C$8*N56,IF(B56&lt;'Autres hypothèses'!$C$7+'Autres hypothèses'!$C$10,'Autres hypothèses'!$C$11*N56,0))</f>
        <v>0</v>
      </c>
      <c r="P56" s="91">
        <f t="shared" ca="1" si="2"/>
        <v>6.0831765983816558E-6</v>
      </c>
      <c r="Q56" s="92">
        <f>Q55/(1+IF('Autres hypothèses'!$C$4="Taux constant",VLOOKUP(C56-1,'Autres hypothèses'!$B$18:$E$73,3,FALSE),VLOOKUP(C56-1,'Autres hypothèses'!$B$18:$E$73,4,FALSE)))</f>
        <v>0.14943003240532562</v>
      </c>
      <c r="R56" s="91">
        <f t="shared" ca="1" si="3"/>
        <v>9.090092762234893E-7</v>
      </c>
      <c r="T56" s="92">
        <f t="shared" ca="1" si="4"/>
        <v>5.9747577259630401E-10</v>
      </c>
      <c r="U56" s="92">
        <f t="shared" ca="1" si="5"/>
        <v>2.304673636792455E-6</v>
      </c>
      <c r="V56" s="92">
        <f t="shared" ca="1" si="6"/>
        <v>2.5917749630231622E-4</v>
      </c>
      <c r="W56" s="92">
        <f t="shared" ca="1" si="7"/>
        <v>0.99973851723258511</v>
      </c>
      <c r="X56" s="91">
        <f>X55*(1+IF('Autres hypothèses'!$C$5="Aucun",VLOOKUP(C56-1,'Autres hypothèses'!$H$18:$K$73,3,FALSE),VLOOKUP(C56-1,'Autres hypothèses'!$H$18:$K$73,4,FALSE)))</f>
        <v>2.6388117932094191</v>
      </c>
      <c r="Y56" s="91">
        <f t="shared" si="8"/>
        <v>2.6388117932094191</v>
      </c>
      <c r="Z56" s="91">
        <f>MAX(IF(B56&lt;'Autres hypothèses'!$C$7,'Autres hypothèses'!$C$8*X56,IF(B56&lt;'Autres hypothèses'!$C$7+'Autres hypothèses'!$C$10,'Autres hypothèses'!$C$11*X56,0)),IF('Autres hypothèses'!$C$12=1,X56*'Autres hypothèses'!$C$13))</f>
        <v>1.5832870759256514</v>
      </c>
      <c r="AA56" s="91">
        <f>IF(B56&lt;'Autres hypothèses'!$C$7,'Autres hypothèses'!$C$8*X56,IF(B56&lt;'Autres hypothèses'!$C$7+'Autres hypothèses'!$C$10,'Autres hypothèses'!$C$11*X56,0))</f>
        <v>0</v>
      </c>
      <c r="AB56" s="91">
        <f t="shared" ca="1" si="9"/>
        <v>4.1643555686460721E-4</v>
      </c>
      <c r="AC56" s="92">
        <f>AC55/(1+IF('Autres hypothèses'!$C$4="Taux constant",VLOOKUP(C56-1,'Autres hypothèses'!$B$18:$E$73,3,FALSE),VLOOKUP(C56-1,'Autres hypothèses'!$B$18:$E$73,4,FALSE)))</f>
        <v>0.14943003240532562</v>
      </c>
      <c r="AD56" s="91">
        <f t="shared" ca="1" si="16"/>
        <v>6.2227978757008071E-5</v>
      </c>
    </row>
    <row r="57" spans="2:30" x14ac:dyDescent="0.2">
      <c r="B57">
        <f t="shared" si="10"/>
        <v>50</v>
      </c>
      <c r="C57">
        <f t="shared" si="11"/>
        <v>2072</v>
      </c>
      <c r="D57">
        <f t="shared" si="12"/>
        <v>115</v>
      </c>
      <c r="E57" s="92">
        <f ca="1">IF(E56=1,1,'Probabilités de décès'!D64)</f>
        <v>1</v>
      </c>
      <c r="F57" s="92">
        <f t="shared" ca="1" si="0"/>
        <v>0</v>
      </c>
      <c r="G57" s="92">
        <f ca="1">G56*F56</f>
        <v>7.837921782721174E-7</v>
      </c>
      <c r="I57">
        <f t="shared" si="14"/>
        <v>112</v>
      </c>
      <c r="J57" s="92">
        <f ca="1">IF(J56=1,1,'Probabilités de décès'!H64)</f>
        <v>0.56999999999999995</v>
      </c>
      <c r="K57" s="92">
        <f t="shared" ca="1" si="1"/>
        <v>0.43000000000000005</v>
      </c>
      <c r="L57" s="92">
        <f t="shared" ca="1" si="15"/>
        <v>1.1663014220013995E-4</v>
      </c>
      <c r="N57" s="91">
        <f>N56*(1+IF('Autres hypothèses'!$C$5="Aucun",VLOOKUP(C57-1,'Autres hypothèses'!$H$18:$K$73,3,FALSE),VLOOKUP(C57-1,'Autres hypothèses'!$H$18:$K$73,4,FALSE)))</f>
        <v>2.6915880290736074</v>
      </c>
      <c r="O57" s="91">
        <f>IF(B57&lt;'Autres hypothèses'!$C$7,'Autres hypothèses'!$C$8*N57,IF(B57&lt;'Autres hypothèses'!$C$7+'Autres hypothèses'!$C$10,'Autres hypothèses'!$C$11*N57,0))</f>
        <v>0</v>
      </c>
      <c r="P57" s="91">
        <f t="shared" ca="1" si="2"/>
        <v>2.1096456443187581E-6</v>
      </c>
      <c r="Q57" s="92">
        <f>Q56/(1+IF('Autres hypothèses'!$C$4="Taux constant",VLOOKUP(C57-1,'Autres hypothèses'!$B$18:$E$73,3,FALSE),VLOOKUP(C57-1,'Autres hypothèses'!$B$18:$E$73,4,FALSE)))</f>
        <v>0.14423748301672357</v>
      </c>
      <c r="R57" s="91">
        <f t="shared" ca="1" si="3"/>
        <v>3.0428997779373171E-7</v>
      </c>
      <c r="T57" s="92">
        <f t="shared" ca="1" si="4"/>
        <v>9.1413793207234499E-11</v>
      </c>
      <c r="U57" s="92">
        <f t="shared" ca="1" si="5"/>
        <v>7.8370076447891023E-7</v>
      </c>
      <c r="V57" s="92">
        <f t="shared" ca="1" si="6"/>
        <v>1.1663005078634675E-4</v>
      </c>
      <c r="W57" s="92">
        <f t="shared" ca="1" si="7"/>
        <v>0.9998825861570354</v>
      </c>
      <c r="X57" s="91">
        <f>X56*(1+IF('Autres hypothèses'!$C$5="Aucun",VLOOKUP(C57-1,'Autres hypothèses'!$H$18:$K$73,3,FALSE),VLOOKUP(C57-1,'Autres hypothèses'!$H$18:$K$73,4,FALSE)))</f>
        <v>2.6915880290736074</v>
      </c>
      <c r="Y57" s="91">
        <f t="shared" si="8"/>
        <v>2.6915880290736074</v>
      </c>
      <c r="Z57" s="91">
        <f>MAX(IF(B57&lt;'Autres hypothèses'!$C$7,'Autres hypothèses'!$C$8*X57,IF(B57&lt;'Autres hypothèses'!$C$7+'Autres hypothèses'!$C$10,'Autres hypothèses'!$C$11*X57,0)),IF('Autres hypothèses'!$C$12=1,X57*'Autres hypothèses'!$C$13))</f>
        <v>1.6149528174441643</v>
      </c>
      <c r="AA57" s="91">
        <f>IF(B57&lt;'Autres hypothèses'!$C$7,'Autres hypothèses'!$C$8*X57,IF(B57&lt;'Autres hypothèses'!$C$7+'Autres hypothèses'!$C$10,'Autres hypothèses'!$C$11*X57,0))</f>
        <v>0</v>
      </c>
      <c r="AB57" s="91">
        <f t="shared" ca="1" si="9"/>
        <v>1.904616747603854E-4</v>
      </c>
      <c r="AC57" s="92">
        <f>AC56/(1+IF('Autres hypothèses'!$C$4="Taux constant",VLOOKUP(C57-1,'Autres hypothèses'!$B$18:$E$73,3,FALSE),VLOOKUP(C57-1,'Autres hypothèses'!$B$18:$E$73,4,FALSE)))</f>
        <v>0.14423748301672357</v>
      </c>
      <c r="AD57" s="91">
        <f t="shared" ca="1" si="16"/>
        <v>2.7471712578587816E-5</v>
      </c>
    </row>
    <row r="58" spans="2:30" x14ac:dyDescent="0.2">
      <c r="B58">
        <f t="shared" si="10"/>
        <v>51</v>
      </c>
      <c r="C58">
        <f t="shared" si="11"/>
        <v>2073</v>
      </c>
      <c r="D58">
        <f t="shared" si="12"/>
        <v>116</v>
      </c>
      <c r="E58" s="92">
        <f ca="1">IF(E57=1,1,'Probabilités de décès'!D65)</f>
        <v>1</v>
      </c>
      <c r="F58" s="92">
        <f t="shared" ca="1" si="0"/>
        <v>0</v>
      </c>
      <c r="G58" s="92">
        <f t="shared" ca="1" si="13"/>
        <v>0</v>
      </c>
      <c r="I58">
        <f t="shared" si="14"/>
        <v>113</v>
      </c>
      <c r="J58" s="92">
        <f ca="1">IF(J57=1,1,'Probabilités de décès'!H65)</f>
        <v>0.59</v>
      </c>
      <c r="K58" s="92">
        <f t="shared" ca="1" si="1"/>
        <v>0.41000000000000003</v>
      </c>
      <c r="L58" s="92">
        <f t="shared" ca="1" si="15"/>
        <v>5.0150961146060188E-5</v>
      </c>
      <c r="N58" s="91">
        <f>N57*(1+IF('Autres hypothèses'!$C$5="Aucun",VLOOKUP(C58-1,'Autres hypothèses'!$H$18:$K$73,3,FALSE),VLOOKUP(C58-1,'Autres hypothèses'!$H$18:$K$73,4,FALSE)))</f>
        <v>2.7454197896550796</v>
      </c>
      <c r="O58" s="91">
        <f>IF(B58&lt;'Autres hypothèses'!$C$7,'Autres hypothèses'!$C$8*N58,IF(B58&lt;'Autres hypothèses'!$C$7+'Autres hypothèses'!$C$10,'Autres hypothèses'!$C$11*N58,0))</f>
        <v>0</v>
      </c>
      <c r="P58" s="91">
        <f t="shared" ca="1" si="2"/>
        <v>0</v>
      </c>
      <c r="Q58" s="92">
        <f>Q57/(1+IF('Autres hypothèses'!$C$4="Taux constant",VLOOKUP(C58-1,'Autres hypothèses'!$B$18:$E$73,3,FALSE),VLOOKUP(C58-1,'Autres hypothèses'!$B$18:$E$73,4,FALSE)))</f>
        <v>0.13922536970726213</v>
      </c>
      <c r="R58" s="91">
        <f t="shared" ca="1" si="3"/>
        <v>0</v>
      </c>
      <c r="T58" s="92">
        <f t="shared" ca="1" si="4"/>
        <v>0</v>
      </c>
      <c r="U58" s="92">
        <f t="shared" ca="1" si="5"/>
        <v>0</v>
      </c>
      <c r="V58" s="92">
        <f t="shared" ca="1" si="6"/>
        <v>5.0150961146060188E-5</v>
      </c>
      <c r="W58" s="92">
        <f t="shared" ca="1" si="7"/>
        <v>0.99994984903885398</v>
      </c>
      <c r="X58" s="91">
        <f>X57*(1+IF('Autres hypothèses'!$C$5="Aucun",VLOOKUP(C58-1,'Autres hypothèses'!$H$18:$K$73,3,FALSE),VLOOKUP(C58-1,'Autres hypothèses'!$H$18:$K$73,4,FALSE)))</f>
        <v>2.7454197896550796</v>
      </c>
      <c r="Y58" s="91">
        <f t="shared" si="8"/>
        <v>2.7454197896550796</v>
      </c>
      <c r="Z58" s="91">
        <f>MAX(IF(B58&lt;'Autres hypothèses'!$C$7,'Autres hypothèses'!$C$8*X58,IF(B58&lt;'Autres hypothèses'!$C$7+'Autres hypothèses'!$C$10,'Autres hypothèses'!$C$11*X58,0)),IF('Autres hypothèses'!$C$12=1,X58*'Autres hypothèses'!$C$13))</f>
        <v>1.6472518737930477</v>
      </c>
      <c r="AA58" s="91">
        <f>IF(B58&lt;'Autres hypothèses'!$C$7,'Autres hypothèses'!$C$8*X58,IF(B58&lt;'Autres hypothèses'!$C$7+'Autres hypothèses'!$C$10,'Autres hypothèses'!$C$11*X58,0))</f>
        <v>0</v>
      </c>
      <c r="AB58" s="91">
        <f t="shared" ca="1" si="9"/>
        <v>8.2611264720369973E-5</v>
      </c>
      <c r="AC58" s="92">
        <f>AC57/(1+IF('Autres hypothèses'!$C$4="Taux constant",VLOOKUP(C58-1,'Autres hypothèses'!$B$18:$E$73,3,FALSE),VLOOKUP(C58-1,'Autres hypothèses'!$B$18:$E$73,4,FALSE)))</f>
        <v>0.13922536970726213</v>
      </c>
      <c r="AD58" s="91">
        <f t="shared" ca="1" si="16"/>
        <v>1.150158387267801E-5</v>
      </c>
    </row>
    <row r="59" spans="2:30" x14ac:dyDescent="0.2">
      <c r="B59">
        <f t="shared" si="10"/>
        <v>52</v>
      </c>
      <c r="C59">
        <f t="shared" si="11"/>
        <v>2074</v>
      </c>
      <c r="D59">
        <f t="shared" si="12"/>
        <v>117</v>
      </c>
      <c r="E59" s="92">
        <f ca="1">IF(E58=1,1,'Probabilités de décès'!D66)</f>
        <v>1</v>
      </c>
      <c r="F59" s="92">
        <f t="shared" ca="1" si="0"/>
        <v>0</v>
      </c>
      <c r="G59" s="92">
        <f t="shared" ca="1" si="13"/>
        <v>0</v>
      </c>
      <c r="I59">
        <f t="shared" si="14"/>
        <v>114</v>
      </c>
      <c r="J59" s="92">
        <f ca="1">IF(J58=1,1,'Probabilités de décès'!H66)</f>
        <v>0.61</v>
      </c>
      <c r="K59" s="92">
        <f t="shared" ca="1" si="1"/>
        <v>0.39</v>
      </c>
      <c r="L59" s="92">
        <f t="shared" ca="1" si="15"/>
        <v>2.0561894069884678E-5</v>
      </c>
      <c r="N59" s="91">
        <f>N58*(1+IF('Autres hypothèses'!$C$5="Aucun",VLOOKUP(C59-1,'Autres hypothèses'!$H$18:$K$73,3,FALSE),VLOOKUP(C59-1,'Autres hypothèses'!$H$18:$K$73,4,FALSE)))</f>
        <v>2.8003281854481812</v>
      </c>
      <c r="O59" s="91">
        <f>IF(B59&lt;'Autres hypothèses'!$C$7,'Autres hypothèses'!$C$8*N59,IF(B59&lt;'Autres hypothèses'!$C$7+'Autres hypothèses'!$C$10,'Autres hypothèses'!$C$11*N59,0))</f>
        <v>0</v>
      </c>
      <c r="P59" s="91">
        <f t="shared" ca="1" si="2"/>
        <v>0</v>
      </c>
      <c r="Q59" s="92">
        <f>Q58/(1+IF('Autres hypothèses'!$C$4="Taux constant",VLOOKUP(C59-1,'Autres hypothèses'!$B$18:$E$73,3,FALSE),VLOOKUP(C59-1,'Autres hypothèses'!$B$18:$E$73,4,FALSE)))</f>
        <v>0.13438742249735727</v>
      </c>
      <c r="R59" s="91">
        <f t="shared" ca="1" si="3"/>
        <v>0</v>
      </c>
      <c r="T59" s="92">
        <f t="shared" ca="1" si="4"/>
        <v>0</v>
      </c>
      <c r="U59" s="92">
        <f t="shared" ca="1" si="5"/>
        <v>0</v>
      </c>
      <c r="V59" s="92">
        <f t="shared" ca="1" si="6"/>
        <v>2.0561894069884678E-5</v>
      </c>
      <c r="W59" s="92">
        <f t="shared" ca="1" si="7"/>
        <v>0.99997943810593015</v>
      </c>
      <c r="X59" s="91">
        <f>X58*(1+IF('Autres hypothèses'!$C$5="Aucun",VLOOKUP(C59-1,'Autres hypothèses'!$H$18:$K$73,3,FALSE),VLOOKUP(C59-1,'Autres hypothèses'!$H$18:$K$73,4,FALSE)))</f>
        <v>2.8003281854481812</v>
      </c>
      <c r="Y59" s="91">
        <f t="shared" si="8"/>
        <v>2.8003281854481812</v>
      </c>
      <c r="Z59" s="91">
        <f>MAX(IF(B59&lt;'Autres hypothèses'!$C$7,'Autres hypothèses'!$C$8*X59,IF(B59&lt;'Autres hypothèses'!$C$7+'Autres hypothèses'!$C$10,'Autres hypothèses'!$C$11*X59,0)),IF('Autres hypothèses'!$C$12=1,X59*'Autres hypothèses'!$C$13))</f>
        <v>1.6801969112689086</v>
      </c>
      <c r="AA59" s="91">
        <f>IF(B59&lt;'Autres hypothèses'!$C$7,'Autres hypothèses'!$C$8*X59,IF(B59&lt;'Autres hypothèses'!$C$7+'Autres hypothèses'!$C$10,'Autres hypothèses'!$C$11*X59,0))</f>
        <v>0</v>
      </c>
      <c r="AB59" s="91">
        <f t="shared" ca="1" si="9"/>
        <v>3.454803090605872E-5</v>
      </c>
      <c r="AC59" s="92">
        <f>AC58/(1+IF('Autres hypothèses'!$C$4="Taux constant",VLOOKUP(C59-1,'Autres hypothèses'!$B$18:$E$73,3,FALSE),VLOOKUP(C59-1,'Autres hypothèses'!$B$18:$E$73,4,FALSE)))</f>
        <v>0.13438742249735727</v>
      </c>
      <c r="AD59" s="91">
        <f t="shared" ca="1" si="16"/>
        <v>4.6428208258242701E-6</v>
      </c>
    </row>
    <row r="60" spans="2:30" x14ac:dyDescent="0.2">
      <c r="B60">
        <f t="shared" si="10"/>
        <v>53</v>
      </c>
      <c r="C60">
        <f t="shared" si="11"/>
        <v>2075</v>
      </c>
      <c r="D60">
        <f t="shared" si="12"/>
        <v>118</v>
      </c>
      <c r="E60" s="92">
        <f ca="1">IF(E59=1,1,'Probabilités de décès'!D67)</f>
        <v>1</v>
      </c>
      <c r="F60" s="92">
        <f t="shared" ca="1" si="0"/>
        <v>0</v>
      </c>
      <c r="G60" s="92">
        <f t="shared" ca="1" si="13"/>
        <v>0</v>
      </c>
      <c r="I60">
        <f t="shared" si="14"/>
        <v>115</v>
      </c>
      <c r="J60" s="92">
        <f ca="1">IF(J59=1,1,'Probabilités de décès'!H67)</f>
        <v>1</v>
      </c>
      <c r="K60" s="92">
        <f t="shared" ca="1" si="1"/>
        <v>0</v>
      </c>
      <c r="L60" s="92">
        <f t="shared" ca="1" si="15"/>
        <v>8.019138687255025E-6</v>
      </c>
      <c r="N60" s="91">
        <f>N59*(1+IF('Autres hypothèses'!$C$5="Aucun",VLOOKUP(C60-1,'Autres hypothèses'!$H$18:$K$73,3,FALSE),VLOOKUP(C60-1,'Autres hypothèses'!$H$18:$K$73,4,FALSE)))</f>
        <v>2.8563347491571447</v>
      </c>
      <c r="O60" s="91">
        <f>IF(B60&lt;'Autres hypothèses'!$C$7,'Autres hypothèses'!$C$8*N60,IF(B60&lt;'Autres hypothèses'!$C$7+'Autres hypothèses'!$C$10,'Autres hypothèses'!$C$11*N60,0))</f>
        <v>0</v>
      </c>
      <c r="P60" s="91">
        <f t="shared" ca="1" si="2"/>
        <v>0</v>
      </c>
      <c r="Q60" s="92">
        <f>Q59/(1+IF('Autres hypothèses'!$C$4="Taux constant",VLOOKUP(C60-1,'Autres hypothèses'!$B$18:$E$73,3,FALSE),VLOOKUP(C60-1,'Autres hypothèses'!$B$18:$E$73,4,FALSE)))</f>
        <v>0.12971758928316338</v>
      </c>
      <c r="R60" s="91">
        <f t="shared" ca="1" si="3"/>
        <v>0</v>
      </c>
      <c r="T60" s="92">
        <f t="shared" ca="1" si="4"/>
        <v>0</v>
      </c>
      <c r="U60" s="92">
        <f t="shared" ca="1" si="5"/>
        <v>0</v>
      </c>
      <c r="V60" s="92">
        <f t="shared" ca="1" si="6"/>
        <v>8.019138687255025E-6</v>
      </c>
      <c r="W60" s="92">
        <f t="shared" ca="1" si="7"/>
        <v>0.99999198086131269</v>
      </c>
      <c r="X60" s="91">
        <f>X59*(1+IF('Autres hypothèses'!$C$5="Aucun",VLOOKUP(C60-1,'Autres hypothèses'!$H$18:$K$73,3,FALSE),VLOOKUP(C60-1,'Autres hypothèses'!$H$18:$K$73,4,FALSE)))</f>
        <v>2.8563347491571447</v>
      </c>
      <c r="Y60" s="91">
        <f t="shared" si="8"/>
        <v>2.8563347491571447</v>
      </c>
      <c r="Z60" s="91">
        <f>MAX(IF(B60&lt;'Autres hypothèses'!$C$7,'Autres hypothèses'!$C$8*X60,IF(B60&lt;'Autres hypothèses'!$C$7+'Autres hypothèses'!$C$10,'Autres hypothèses'!$C$11*X60,0)),IF('Autres hypothèses'!$C$12=1,X60*'Autres hypothèses'!$C$13))</f>
        <v>1.7138008494942867</v>
      </c>
      <c r="AA60" s="91">
        <f>IF(B60&lt;'Autres hypothèses'!$C$7,'Autres hypothèses'!$C$8*X60,IF(B60&lt;'Autres hypothèses'!$C$7+'Autres hypothèses'!$C$10,'Autres hypothèses'!$C$11*X60,0))</f>
        <v>0</v>
      </c>
      <c r="AB60" s="91">
        <f t="shared" ca="1" si="9"/>
        <v>1.3743206694430161E-5</v>
      </c>
      <c r="AC60" s="92">
        <f>AC59/(1+IF('Autres hypothèses'!$C$4="Taux constant",VLOOKUP(C60-1,'Autres hypothèses'!$B$18:$E$73,3,FALSE),VLOOKUP(C60-1,'Autres hypothèses'!$B$18:$E$73,4,FALSE)))</f>
        <v>0.12971758928316338</v>
      </c>
      <c r="AD60" s="91">
        <f t="shared" ca="1" si="16"/>
        <v>1.782735641421713E-6</v>
      </c>
    </row>
    <row r="61" spans="2:30" x14ac:dyDescent="0.2">
      <c r="B61">
        <f t="shared" si="10"/>
        <v>54</v>
      </c>
      <c r="C61">
        <f t="shared" si="11"/>
        <v>2076</v>
      </c>
      <c r="D61">
        <f t="shared" si="12"/>
        <v>119</v>
      </c>
      <c r="E61" s="92">
        <f ca="1">IF(E60=1,1,'Probabilités de décès'!D68)</f>
        <v>1</v>
      </c>
      <c r="F61" s="92">
        <f t="shared" ca="1" si="0"/>
        <v>0</v>
      </c>
      <c r="G61" s="92">
        <f t="shared" ca="1" si="13"/>
        <v>0</v>
      </c>
      <c r="I61">
        <f t="shared" si="14"/>
        <v>116</v>
      </c>
      <c r="J61" s="92">
        <f ca="1">IF(J60=1,1,'Probabilités de décès'!H68)</f>
        <v>1</v>
      </c>
      <c r="K61" s="92">
        <f t="shared" ca="1" si="1"/>
        <v>0</v>
      </c>
      <c r="L61" s="92">
        <f t="shared" ca="1" si="15"/>
        <v>0</v>
      </c>
      <c r="N61" s="91">
        <f>N60*(1+IF('Autres hypothèses'!$C$5="Aucun",VLOOKUP(C61-1,'Autres hypothèses'!$H$18:$K$73,3,FALSE),VLOOKUP(C61-1,'Autres hypothèses'!$H$18:$K$73,4,FALSE)))</f>
        <v>2.9134614441402875</v>
      </c>
      <c r="O61" s="91">
        <f>IF(B61&lt;'Autres hypothèses'!$C$7,'Autres hypothèses'!$C$8*N61,IF(B61&lt;'Autres hypothèses'!$C$7+'Autres hypothèses'!$C$10,'Autres hypothèses'!$C$11*N61,0))</f>
        <v>0</v>
      </c>
      <c r="P61" s="91">
        <f t="shared" ca="1" si="2"/>
        <v>0</v>
      </c>
      <c r="Q61" s="92">
        <f>Q60/(1+IF('Autres hypothèses'!$C$4="Taux constant",VLOOKUP(C61-1,'Autres hypothèses'!$B$18:$E$73,3,FALSE),VLOOKUP(C61-1,'Autres hypothèses'!$B$18:$E$73,4,FALSE)))</f>
        <v>0.12521002826560171</v>
      </c>
      <c r="R61" s="91">
        <f t="shared" ca="1" si="3"/>
        <v>0</v>
      </c>
      <c r="T61" s="92">
        <f t="shared" ca="1" si="4"/>
        <v>0</v>
      </c>
      <c r="U61" s="92">
        <f t="shared" ca="1" si="5"/>
        <v>0</v>
      </c>
      <c r="V61" s="92">
        <f t="shared" ca="1" si="6"/>
        <v>0</v>
      </c>
      <c r="W61" s="92">
        <f t="shared" ca="1" si="7"/>
        <v>1</v>
      </c>
      <c r="X61" s="91">
        <f>X60*(1+IF('Autres hypothèses'!$C$5="Aucun",VLOOKUP(C61-1,'Autres hypothèses'!$H$18:$K$73,3,FALSE),VLOOKUP(C61-1,'Autres hypothèses'!$H$18:$K$73,4,FALSE)))</f>
        <v>2.9134614441402875</v>
      </c>
      <c r="Y61" s="91">
        <f t="shared" si="8"/>
        <v>2.9134614441402875</v>
      </c>
      <c r="Z61" s="91">
        <f>MAX(IF(B61&lt;'Autres hypothèses'!$C$7,'Autres hypothèses'!$C$8*X61,IF(B61&lt;'Autres hypothèses'!$C$7+'Autres hypothèses'!$C$10,'Autres hypothèses'!$C$11*X61,0)),IF('Autres hypothèses'!$C$12=1,X61*'Autres hypothèses'!$C$13))</f>
        <v>1.7480768664841724</v>
      </c>
      <c r="AA61" s="91">
        <f>IF(B61&lt;'Autres hypothèses'!$C$7,'Autres hypothèses'!$C$8*X61,IF(B61&lt;'Autres hypothèses'!$C$7+'Autres hypothèses'!$C$10,'Autres hypothèses'!$C$11*X61,0))</f>
        <v>0</v>
      </c>
      <c r="AB61" s="91">
        <f t="shared" ca="1" si="9"/>
        <v>0</v>
      </c>
      <c r="AC61" s="92">
        <f>AC60/(1+IF('Autres hypothèses'!$C$4="Taux constant",VLOOKUP(C61-1,'Autres hypothèses'!$B$18:$E$73,3,FALSE),VLOOKUP(C61-1,'Autres hypothèses'!$B$18:$E$73,4,FALSE)))</f>
        <v>0.12521002826560171</v>
      </c>
      <c r="AD61" s="91">
        <f t="shared" ca="1" si="16"/>
        <v>0</v>
      </c>
    </row>
    <row r="62" spans="2:30" x14ac:dyDescent="0.2">
      <c r="B62">
        <f t="shared" si="10"/>
        <v>55</v>
      </c>
      <c r="C62">
        <f t="shared" si="11"/>
        <v>2077</v>
      </c>
      <c r="D62">
        <f t="shared" si="12"/>
        <v>120</v>
      </c>
      <c r="E62" s="92">
        <f ca="1">IF(E61=1,1,'Probabilités de décès'!D69)</f>
        <v>1</v>
      </c>
      <c r="F62" s="92">
        <f t="shared" ca="1" si="0"/>
        <v>0</v>
      </c>
      <c r="G62" s="92">
        <f t="shared" ca="1" si="13"/>
        <v>0</v>
      </c>
      <c r="I62">
        <f t="shared" si="14"/>
        <v>117</v>
      </c>
      <c r="J62" s="92">
        <f ca="1">IF(J61=1,1,'Probabilités de décès'!H69)</f>
        <v>1</v>
      </c>
      <c r="K62" s="92">
        <f t="shared" ca="1" si="1"/>
        <v>0</v>
      </c>
      <c r="L62" s="92">
        <f t="shared" ca="1" si="15"/>
        <v>0</v>
      </c>
      <c r="N62" s="91">
        <f>N61*(1+IF('Autres hypothèses'!$C$5="Aucun",VLOOKUP(C62-1,'Autres hypothèses'!$H$18:$K$73,3,FALSE),VLOOKUP(C62-1,'Autres hypothèses'!$H$18:$K$73,4,FALSE)))</f>
        <v>2.9717306730230932</v>
      </c>
      <c r="O62" s="91">
        <f>IF(B62&lt;'Autres hypothèses'!$C$7,'Autres hypothèses'!$C$8*N62,IF(B62&lt;'Autres hypothèses'!$C$7+'Autres hypothèses'!$C$10,'Autres hypothèses'!$C$11*N62,0))</f>
        <v>0</v>
      </c>
      <c r="P62" s="91">
        <f t="shared" ca="1" si="2"/>
        <v>0</v>
      </c>
      <c r="Q62" s="92">
        <f>Q61/(1+IF('Autres hypothèses'!$C$4="Taux constant",VLOOKUP(C62-1,'Autres hypothèses'!$B$18:$E$73,3,FALSE),VLOOKUP(C62-1,'Autres hypothèses'!$B$18:$E$73,4,FALSE)))</f>
        <v>0.12085910064247268</v>
      </c>
      <c r="R62" s="91">
        <f t="shared" ca="1" si="3"/>
        <v>0</v>
      </c>
      <c r="T62" s="92">
        <f t="shared" ca="1" si="4"/>
        <v>0</v>
      </c>
      <c r="U62" s="92">
        <f t="shared" ca="1" si="5"/>
        <v>0</v>
      </c>
      <c r="V62" s="92">
        <f t="shared" ca="1" si="6"/>
        <v>0</v>
      </c>
      <c r="W62" s="92">
        <f t="shared" ca="1" si="7"/>
        <v>1</v>
      </c>
      <c r="X62" s="91">
        <f>X61*(1+IF('Autres hypothèses'!$C$5="Aucun",VLOOKUP(C62-1,'Autres hypothèses'!$H$18:$K$73,3,FALSE),VLOOKUP(C62-1,'Autres hypothèses'!$H$18:$K$73,4,FALSE)))</f>
        <v>2.9717306730230932</v>
      </c>
      <c r="Y62" s="91">
        <f t="shared" si="8"/>
        <v>2.9717306730230932</v>
      </c>
      <c r="Z62" s="91">
        <f>MAX(IF(B62&lt;'Autres hypothèses'!$C$7,'Autres hypothèses'!$C$8*X62,IF(B62&lt;'Autres hypothèses'!$C$7+'Autres hypothèses'!$C$10,'Autres hypothèses'!$C$11*X62,0)),IF('Autres hypothèses'!$C$12=1,X62*'Autres hypothèses'!$C$13))</f>
        <v>1.7830384038138558</v>
      </c>
      <c r="AA62" s="91">
        <f>IF(B62&lt;'Autres hypothèses'!$C$7,'Autres hypothèses'!$C$8*X62,IF(B62&lt;'Autres hypothèses'!$C$7+'Autres hypothèses'!$C$10,'Autres hypothèses'!$C$11*X62,0))</f>
        <v>0</v>
      </c>
      <c r="AB62" s="91">
        <f t="shared" ca="1" si="9"/>
        <v>0</v>
      </c>
      <c r="AC62" s="92">
        <f>AC61/(1+IF('Autres hypothèses'!$C$4="Taux constant",VLOOKUP(C62-1,'Autres hypothèses'!$B$18:$E$73,3,FALSE),VLOOKUP(C62-1,'Autres hypothèses'!$B$18:$E$73,4,FALSE)))</f>
        <v>0.12085910064247268</v>
      </c>
      <c r="AD62" s="91">
        <f t="shared" ca="1" si="16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U22"/>
  <sheetViews>
    <sheetView topLeftCell="K1" zoomScale="80" zoomScaleNormal="80" workbookViewId="0">
      <selection activeCell="N9" sqref="N9"/>
    </sheetView>
  </sheetViews>
  <sheetFormatPr baseColWidth="10" defaultRowHeight="15" x14ac:dyDescent="0.2"/>
  <cols>
    <col min="2" max="2" width="11.6640625" bestFit="1" customWidth="1"/>
    <col min="3" max="3" width="10.1640625" bestFit="1" customWidth="1"/>
    <col min="4" max="4" width="8.33203125" bestFit="1" customWidth="1"/>
    <col min="5" max="5" width="5.1640625" bestFit="1" customWidth="1"/>
    <col min="6" max="6" width="4.33203125" bestFit="1" customWidth="1"/>
    <col min="7" max="7" width="9.33203125" bestFit="1" customWidth="1"/>
    <col min="8" max="8" width="12.6640625" bestFit="1" customWidth="1"/>
    <col min="9" max="9" width="11.6640625" bestFit="1" customWidth="1"/>
    <col min="10" max="10" width="13.5" bestFit="1" customWidth="1"/>
    <col min="11" max="11" width="21.5" bestFit="1" customWidth="1"/>
    <col min="12" max="12" width="35.1640625" bestFit="1" customWidth="1"/>
    <col min="13" max="14" width="21.5" customWidth="1"/>
    <col min="15" max="15" width="24.5" bestFit="1" customWidth="1"/>
    <col min="16" max="16" width="26.6640625" bestFit="1" customWidth="1"/>
    <col min="17" max="17" width="26.6640625" customWidth="1"/>
    <col min="18" max="18" width="24.33203125" bestFit="1" customWidth="1"/>
    <col min="20" max="20" width="18.33203125" bestFit="1" customWidth="1"/>
  </cols>
  <sheetData>
    <row r="1" spans="1:21" ht="16" thickBot="1" x14ac:dyDescent="0.25"/>
    <row r="2" spans="1:21" ht="16" thickBot="1" x14ac:dyDescent="0.25">
      <c r="A2" s="11" t="s">
        <v>16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1</v>
      </c>
      <c r="G2" s="12" t="s">
        <v>21</v>
      </c>
      <c r="H2" s="12" t="s">
        <v>39</v>
      </c>
      <c r="I2" s="12" t="s">
        <v>37</v>
      </c>
      <c r="J2" s="12" t="s">
        <v>22</v>
      </c>
      <c r="K2" s="12" t="s">
        <v>23</v>
      </c>
      <c r="L2" s="12" t="s">
        <v>38</v>
      </c>
      <c r="M2" s="12" t="s">
        <v>30</v>
      </c>
      <c r="N2" s="12" t="s">
        <v>31</v>
      </c>
      <c r="O2" s="12" t="s">
        <v>24</v>
      </c>
      <c r="P2" s="12" t="s">
        <v>25</v>
      </c>
      <c r="Q2" s="12" t="s">
        <v>26</v>
      </c>
      <c r="R2" s="68" t="s">
        <v>42</v>
      </c>
      <c r="S2" s="11" t="s">
        <v>29</v>
      </c>
      <c r="T2" s="68" t="s">
        <v>109</v>
      </c>
      <c r="U2" s="14" t="s">
        <v>108</v>
      </c>
    </row>
    <row r="3" spans="1:21" x14ac:dyDescent="0.2">
      <c r="A3" s="72">
        <v>44561</v>
      </c>
      <c r="B3" s="13">
        <f t="shared" ref="B3:B22" si="0">YEAR(A3)</f>
        <v>2021</v>
      </c>
      <c r="C3" s="13">
        <f t="shared" ref="C3:C22" si="1">MONTH(A3)</f>
        <v>12</v>
      </c>
      <c r="D3" s="13">
        <f t="shared" ref="D3:D22" si="2">DAY(A3)</f>
        <v>31</v>
      </c>
      <c r="E3" s="13" t="s">
        <v>27</v>
      </c>
      <c r="F3" s="13">
        <v>65</v>
      </c>
      <c r="G3" s="13">
        <v>0</v>
      </c>
      <c r="H3" s="13"/>
      <c r="I3" s="13"/>
      <c r="J3" s="13">
        <v>1</v>
      </c>
      <c r="K3" s="13">
        <v>1</v>
      </c>
      <c r="L3" s="13" t="s">
        <v>28</v>
      </c>
      <c r="M3" s="13" t="s">
        <v>32</v>
      </c>
      <c r="N3" s="13" t="s">
        <v>33</v>
      </c>
      <c r="O3" s="73">
        <v>5.0999999999999997E-2</v>
      </c>
      <c r="P3" s="73">
        <v>5.0999999999999997E-2</v>
      </c>
      <c r="Q3" s="73">
        <v>5.0999999999999997E-2</v>
      </c>
      <c r="R3" s="73">
        <v>0</v>
      </c>
      <c r="S3" s="99">
        <v>13.446401820403056</v>
      </c>
      <c r="T3" s="80"/>
      <c r="U3" s="81" t="e">
        <f>(S3-T3)/T3</f>
        <v>#DIV/0!</v>
      </c>
    </row>
    <row r="4" spans="1:21" x14ac:dyDescent="0.2">
      <c r="A4" s="72">
        <v>44561</v>
      </c>
      <c r="B4" s="13">
        <f t="shared" si="0"/>
        <v>2021</v>
      </c>
      <c r="C4" s="13">
        <f t="shared" si="1"/>
        <v>12</v>
      </c>
      <c r="D4" s="13">
        <f t="shared" si="2"/>
        <v>31</v>
      </c>
      <c r="E4" s="13" t="s">
        <v>27</v>
      </c>
      <c r="F4" s="13">
        <v>68</v>
      </c>
      <c r="G4" s="13">
        <v>0</v>
      </c>
      <c r="H4" s="13"/>
      <c r="I4" s="13"/>
      <c r="J4" s="13">
        <v>1</v>
      </c>
      <c r="K4" s="13">
        <v>1</v>
      </c>
      <c r="L4" s="13" t="s">
        <v>28</v>
      </c>
      <c r="M4" s="13" t="s">
        <v>32</v>
      </c>
      <c r="N4" s="13" t="s">
        <v>33</v>
      </c>
      <c r="O4" s="74">
        <v>5.0999999999999997E-2</v>
      </c>
      <c r="P4" s="74">
        <v>5.0999999999999997E-2</v>
      </c>
      <c r="Q4" s="74">
        <v>5.0999999999999997E-2</v>
      </c>
      <c r="R4" s="74">
        <v>0</v>
      </c>
      <c r="S4" s="99">
        <v>12.534694530017987</v>
      </c>
      <c r="T4" s="13"/>
      <c r="U4" s="69" t="e">
        <f t="shared" ref="U4:U22" si="3">(S4-T4)/T4</f>
        <v>#DIV/0!</v>
      </c>
    </row>
    <row r="5" spans="1:21" x14ac:dyDescent="0.2">
      <c r="A5" s="75">
        <v>50040</v>
      </c>
      <c r="B5" s="13">
        <f t="shared" si="0"/>
        <v>2036</v>
      </c>
      <c r="C5" s="13">
        <f t="shared" si="1"/>
        <v>12</v>
      </c>
      <c r="D5" s="13">
        <f t="shared" si="2"/>
        <v>31</v>
      </c>
      <c r="E5" s="13" t="s">
        <v>27</v>
      </c>
      <c r="F5" s="13">
        <v>65</v>
      </c>
      <c r="G5" s="13">
        <v>0</v>
      </c>
      <c r="H5" s="13"/>
      <c r="I5" s="13"/>
      <c r="J5" s="13">
        <v>1</v>
      </c>
      <c r="K5" s="13">
        <v>1</v>
      </c>
      <c r="L5" s="13" t="s">
        <v>28</v>
      </c>
      <c r="M5" s="13" t="s">
        <v>32</v>
      </c>
      <c r="N5" s="13" t="s">
        <v>33</v>
      </c>
      <c r="O5" s="74">
        <v>5.0999999999999997E-2</v>
      </c>
      <c r="P5" s="74">
        <v>5.0999999999999997E-2</v>
      </c>
      <c r="Q5" s="74">
        <v>5.0999999999999997E-2</v>
      </c>
      <c r="R5" s="74">
        <v>0</v>
      </c>
      <c r="S5" s="99">
        <v>13.703782937459255</v>
      </c>
      <c r="T5" s="13"/>
      <c r="U5" s="69" t="e">
        <f t="shared" si="3"/>
        <v>#DIV/0!</v>
      </c>
    </row>
    <row r="6" spans="1:21" x14ac:dyDescent="0.2">
      <c r="A6" s="75">
        <v>55518</v>
      </c>
      <c r="B6" s="13">
        <f t="shared" si="0"/>
        <v>2051</v>
      </c>
      <c r="C6" s="13">
        <f t="shared" si="1"/>
        <v>12</v>
      </c>
      <c r="D6" s="13">
        <f t="shared" si="2"/>
        <v>31</v>
      </c>
      <c r="E6" s="13" t="s">
        <v>27</v>
      </c>
      <c r="F6" s="13">
        <v>65</v>
      </c>
      <c r="G6" s="13">
        <v>0</v>
      </c>
      <c r="H6" s="13"/>
      <c r="I6" s="13"/>
      <c r="J6" s="13">
        <v>1</v>
      </c>
      <c r="K6" s="13">
        <v>1</v>
      </c>
      <c r="L6" s="13" t="s">
        <v>28</v>
      </c>
      <c r="M6" s="13" t="s">
        <v>32</v>
      </c>
      <c r="N6" s="13" t="s">
        <v>33</v>
      </c>
      <c r="O6" s="74">
        <v>5.0999999999999997E-2</v>
      </c>
      <c r="P6" s="74">
        <v>5.0999999999999997E-2</v>
      </c>
      <c r="Q6" s="74">
        <v>5.0999999999999997E-2</v>
      </c>
      <c r="R6" s="74">
        <v>0</v>
      </c>
      <c r="S6" s="99">
        <v>13.938828776531542</v>
      </c>
      <c r="T6" s="13"/>
      <c r="U6" s="69" t="e">
        <f t="shared" si="3"/>
        <v>#DIV/0!</v>
      </c>
    </row>
    <row r="7" spans="1:21" x14ac:dyDescent="0.2">
      <c r="A7" s="72">
        <v>44561</v>
      </c>
      <c r="B7" s="13">
        <f t="shared" si="0"/>
        <v>2021</v>
      </c>
      <c r="C7" s="13">
        <f t="shared" si="1"/>
        <v>12</v>
      </c>
      <c r="D7" s="13">
        <f t="shared" si="2"/>
        <v>31</v>
      </c>
      <c r="E7" s="13" t="s">
        <v>34</v>
      </c>
      <c r="F7" s="13">
        <v>65</v>
      </c>
      <c r="G7" s="13">
        <v>0</v>
      </c>
      <c r="H7" s="13"/>
      <c r="I7" s="13"/>
      <c r="J7" s="13">
        <v>1</v>
      </c>
      <c r="K7" s="13">
        <v>1</v>
      </c>
      <c r="L7" s="13" t="s">
        <v>28</v>
      </c>
      <c r="M7" s="13" t="s">
        <v>32</v>
      </c>
      <c r="N7" s="13" t="s">
        <v>33</v>
      </c>
      <c r="O7" s="74">
        <v>5.0999999999999997E-2</v>
      </c>
      <c r="P7" s="74">
        <v>5.0999999999999997E-2</v>
      </c>
      <c r="Q7" s="74">
        <v>5.0999999999999997E-2</v>
      </c>
      <c r="R7" s="74">
        <v>0</v>
      </c>
      <c r="S7" s="99">
        <v>14.15337639300307</v>
      </c>
      <c r="T7" s="13"/>
      <c r="U7" s="69" t="e">
        <f t="shared" si="3"/>
        <v>#DIV/0!</v>
      </c>
    </row>
    <row r="8" spans="1:21" x14ac:dyDescent="0.2">
      <c r="A8" s="72">
        <v>44561</v>
      </c>
      <c r="B8" s="13">
        <f t="shared" si="0"/>
        <v>2021</v>
      </c>
      <c r="C8" s="13">
        <f t="shared" si="1"/>
        <v>12</v>
      </c>
      <c r="D8" s="13">
        <f t="shared" si="2"/>
        <v>31</v>
      </c>
      <c r="E8" s="13" t="s">
        <v>27</v>
      </c>
      <c r="F8" s="13">
        <v>65</v>
      </c>
      <c r="G8" s="13">
        <v>0</v>
      </c>
      <c r="H8" s="13"/>
      <c r="I8" s="13"/>
      <c r="J8" s="13">
        <v>1</v>
      </c>
      <c r="K8" s="13">
        <v>1</v>
      </c>
      <c r="L8" s="13" t="s">
        <v>28</v>
      </c>
      <c r="M8" s="13" t="s">
        <v>35</v>
      </c>
      <c r="N8" s="13" t="s">
        <v>33</v>
      </c>
      <c r="O8" s="74">
        <v>5.0999999999999997E-2</v>
      </c>
      <c r="P8" s="74">
        <v>5.0999999999999997E-2</v>
      </c>
      <c r="Q8" s="74">
        <v>5.0999999999999997E-2</v>
      </c>
      <c r="R8" s="74">
        <v>0</v>
      </c>
      <c r="S8" s="99">
        <v>13.167055605687006</v>
      </c>
      <c r="T8" s="13"/>
      <c r="U8" s="69" t="e">
        <f t="shared" si="3"/>
        <v>#DIV/0!</v>
      </c>
    </row>
    <row r="9" spans="1:21" x14ac:dyDescent="0.2">
      <c r="A9" s="72">
        <v>44561</v>
      </c>
      <c r="B9" s="13">
        <f t="shared" si="0"/>
        <v>2021</v>
      </c>
      <c r="C9" s="13">
        <f t="shared" si="1"/>
        <v>12</v>
      </c>
      <c r="D9" s="13">
        <f t="shared" si="2"/>
        <v>31</v>
      </c>
      <c r="E9" s="13" t="s">
        <v>27</v>
      </c>
      <c r="F9" s="13">
        <v>65</v>
      </c>
      <c r="G9" s="13">
        <v>0</v>
      </c>
      <c r="H9" s="13"/>
      <c r="I9" s="13"/>
      <c r="J9" s="13">
        <v>1</v>
      </c>
      <c r="K9" s="13">
        <v>1</v>
      </c>
      <c r="L9" s="13" t="s">
        <v>36</v>
      </c>
      <c r="M9" s="13" t="s">
        <v>32</v>
      </c>
      <c r="N9" s="13" t="s">
        <v>33</v>
      </c>
      <c r="O9" s="74">
        <v>5.0999999999999997E-2</v>
      </c>
      <c r="P9" s="74">
        <v>5.0999999999999997E-2</v>
      </c>
      <c r="Q9" s="74">
        <v>5.0999999999999997E-2</v>
      </c>
      <c r="R9" s="74">
        <v>0</v>
      </c>
      <c r="S9" s="99">
        <v>14.070019609964493</v>
      </c>
      <c r="T9" s="13"/>
      <c r="U9" s="69" t="e">
        <f t="shared" si="3"/>
        <v>#DIV/0!</v>
      </c>
    </row>
    <row r="10" spans="1:21" x14ac:dyDescent="0.2">
      <c r="A10" s="72">
        <v>44561</v>
      </c>
      <c r="B10" s="13">
        <f t="shared" si="0"/>
        <v>2021</v>
      </c>
      <c r="C10" s="13">
        <f t="shared" si="1"/>
        <v>12</v>
      </c>
      <c r="D10" s="13">
        <f t="shared" si="2"/>
        <v>31</v>
      </c>
      <c r="E10" s="13" t="s">
        <v>27</v>
      </c>
      <c r="F10" s="13">
        <v>65</v>
      </c>
      <c r="G10" s="13">
        <v>1</v>
      </c>
      <c r="H10" s="76" t="s">
        <v>34</v>
      </c>
      <c r="I10" s="76">
        <v>62</v>
      </c>
      <c r="J10" s="13">
        <v>1</v>
      </c>
      <c r="K10" s="13">
        <v>1</v>
      </c>
      <c r="L10" s="86" t="s">
        <v>40</v>
      </c>
      <c r="M10" s="13" t="s">
        <v>32</v>
      </c>
      <c r="N10" s="13" t="s">
        <v>33</v>
      </c>
      <c r="O10" s="74">
        <v>5.0999999999999997E-2</v>
      </c>
      <c r="P10" s="74">
        <v>5.0999999999999997E-2</v>
      </c>
      <c r="Q10" s="74">
        <v>5.0999999999999997E-2</v>
      </c>
      <c r="R10" s="74">
        <v>0</v>
      </c>
      <c r="S10" s="99">
        <v>14.948861800352319</v>
      </c>
      <c r="T10" s="13"/>
      <c r="U10" s="69" t="e">
        <f t="shared" si="3"/>
        <v>#DIV/0!</v>
      </c>
    </row>
    <row r="11" spans="1:21" x14ac:dyDescent="0.2">
      <c r="A11" s="72">
        <v>44561</v>
      </c>
      <c r="B11" s="13">
        <f t="shared" si="0"/>
        <v>2021</v>
      </c>
      <c r="C11" s="13">
        <f t="shared" si="1"/>
        <v>12</v>
      </c>
      <c r="D11" s="13">
        <f t="shared" si="2"/>
        <v>31</v>
      </c>
      <c r="E11" s="13" t="s">
        <v>27</v>
      </c>
      <c r="F11" s="13">
        <v>65</v>
      </c>
      <c r="G11" s="13">
        <v>1</v>
      </c>
      <c r="H11" s="76" t="s">
        <v>34</v>
      </c>
      <c r="I11" s="76">
        <v>62</v>
      </c>
      <c r="J11" s="13">
        <v>1</v>
      </c>
      <c r="K11" s="13">
        <v>1</v>
      </c>
      <c r="L11" s="86" t="s">
        <v>41</v>
      </c>
      <c r="M11" s="13" t="s">
        <v>32</v>
      </c>
      <c r="N11" s="13" t="s">
        <v>33</v>
      </c>
      <c r="O11" s="74">
        <v>5.0999999999999997E-2</v>
      </c>
      <c r="P11" s="74">
        <v>5.0999999999999997E-2</v>
      </c>
      <c r="Q11" s="74">
        <v>5.0999999999999997E-2</v>
      </c>
      <c r="R11" s="74">
        <v>0</v>
      </c>
      <c r="S11" s="99">
        <v>14.974881446738411</v>
      </c>
      <c r="T11" s="13"/>
      <c r="U11" s="69" t="e">
        <f t="shared" si="3"/>
        <v>#DIV/0!</v>
      </c>
    </row>
    <row r="12" spans="1:21" x14ac:dyDescent="0.2">
      <c r="A12" s="72">
        <v>44561</v>
      </c>
      <c r="B12" s="13">
        <f t="shared" si="0"/>
        <v>2021</v>
      </c>
      <c r="C12" s="13">
        <f t="shared" si="1"/>
        <v>12</v>
      </c>
      <c r="D12" s="13">
        <f t="shared" si="2"/>
        <v>31</v>
      </c>
      <c r="E12" s="13" t="s">
        <v>27</v>
      </c>
      <c r="F12" s="13">
        <v>65</v>
      </c>
      <c r="G12" s="13">
        <v>1</v>
      </c>
      <c r="H12" s="76" t="s">
        <v>34</v>
      </c>
      <c r="I12" s="76">
        <v>62</v>
      </c>
      <c r="J12" s="13">
        <v>1</v>
      </c>
      <c r="K12" s="13">
        <v>1</v>
      </c>
      <c r="L12" s="86" t="s">
        <v>130</v>
      </c>
      <c r="M12" s="13" t="s">
        <v>32</v>
      </c>
      <c r="N12" s="13" t="s">
        <v>33</v>
      </c>
      <c r="O12" s="74">
        <v>5.0999999999999997E-2</v>
      </c>
      <c r="P12" s="74">
        <v>5.0999999999999997E-2</v>
      </c>
      <c r="Q12" s="74">
        <v>5.0999999999999997E-2</v>
      </c>
      <c r="R12" s="74">
        <v>0</v>
      </c>
      <c r="S12" s="99">
        <v>14.969459854986209</v>
      </c>
      <c r="T12" s="13"/>
      <c r="U12" s="69" t="e">
        <f t="shared" si="3"/>
        <v>#DIV/0!</v>
      </c>
    </row>
    <row r="13" spans="1:21" x14ac:dyDescent="0.2">
      <c r="A13" s="72">
        <v>44561</v>
      </c>
      <c r="B13" s="13">
        <f t="shared" si="0"/>
        <v>2021</v>
      </c>
      <c r="C13" s="13">
        <f t="shared" si="1"/>
        <v>12</v>
      </c>
      <c r="D13" s="13">
        <f t="shared" si="2"/>
        <v>31</v>
      </c>
      <c r="E13" s="13" t="s">
        <v>27</v>
      </c>
      <c r="F13" s="13">
        <v>65</v>
      </c>
      <c r="G13" s="13">
        <v>1</v>
      </c>
      <c r="H13" s="76" t="s">
        <v>34</v>
      </c>
      <c r="I13" s="76">
        <v>62</v>
      </c>
      <c r="J13" s="13">
        <v>1</v>
      </c>
      <c r="K13" s="13">
        <v>1</v>
      </c>
      <c r="L13" s="86" t="s">
        <v>41</v>
      </c>
      <c r="M13" s="13" t="s">
        <v>32</v>
      </c>
      <c r="N13" s="13" t="s">
        <v>33</v>
      </c>
      <c r="O13" s="74">
        <v>5.0999999999999997E-2</v>
      </c>
      <c r="P13" s="74">
        <v>4.5999999999999999E-2</v>
      </c>
      <c r="Q13" s="74">
        <v>3.5999999999999997E-2</v>
      </c>
      <c r="R13" s="74">
        <v>0</v>
      </c>
      <c r="S13" s="99">
        <v>15.775222540342021</v>
      </c>
      <c r="T13" s="13"/>
      <c r="U13" s="69" t="e">
        <f t="shared" si="3"/>
        <v>#DIV/0!</v>
      </c>
    </row>
    <row r="14" spans="1:21" x14ac:dyDescent="0.2">
      <c r="A14" s="72">
        <v>44561</v>
      </c>
      <c r="B14" s="13">
        <f t="shared" si="0"/>
        <v>2021</v>
      </c>
      <c r="C14" s="13">
        <f t="shared" si="1"/>
        <v>12</v>
      </c>
      <c r="D14" s="13">
        <f t="shared" si="2"/>
        <v>31</v>
      </c>
      <c r="E14" s="13" t="s">
        <v>27</v>
      </c>
      <c r="F14" s="13">
        <v>65</v>
      </c>
      <c r="G14" s="13">
        <v>1</v>
      </c>
      <c r="H14" s="76" t="s">
        <v>34</v>
      </c>
      <c r="I14" s="76">
        <v>62</v>
      </c>
      <c r="J14" s="13">
        <v>1</v>
      </c>
      <c r="K14" s="13">
        <v>12</v>
      </c>
      <c r="L14" s="86" t="s">
        <v>41</v>
      </c>
      <c r="M14" s="13" t="s">
        <v>32</v>
      </c>
      <c r="N14" s="13" t="s">
        <v>33</v>
      </c>
      <c r="O14" s="74">
        <v>5.0999999999999997E-2</v>
      </c>
      <c r="P14" s="74">
        <v>5.0999999999999997E-2</v>
      </c>
      <c r="Q14" s="74">
        <v>5.0999999999999997E-2</v>
      </c>
      <c r="R14" s="74">
        <v>0</v>
      </c>
      <c r="S14" s="99">
        <v>14.516548113405078</v>
      </c>
      <c r="T14" s="13"/>
      <c r="U14" s="69" t="e">
        <f t="shared" si="3"/>
        <v>#DIV/0!</v>
      </c>
    </row>
    <row r="15" spans="1:21" x14ac:dyDescent="0.2">
      <c r="A15" s="72">
        <v>44561</v>
      </c>
      <c r="B15" s="13">
        <f t="shared" si="0"/>
        <v>2021</v>
      </c>
      <c r="C15" s="13">
        <f t="shared" si="1"/>
        <v>12</v>
      </c>
      <c r="D15" s="13">
        <f t="shared" si="2"/>
        <v>31</v>
      </c>
      <c r="E15" s="13" t="s">
        <v>27</v>
      </c>
      <c r="F15" s="13">
        <v>65</v>
      </c>
      <c r="G15" s="13">
        <v>1</v>
      </c>
      <c r="H15" s="76" t="s">
        <v>34</v>
      </c>
      <c r="I15" s="76">
        <v>62</v>
      </c>
      <c r="J15" s="13">
        <v>1</v>
      </c>
      <c r="K15" s="13">
        <v>12</v>
      </c>
      <c r="L15" s="86" t="s">
        <v>41</v>
      </c>
      <c r="M15" s="13" t="s">
        <v>32</v>
      </c>
      <c r="N15" s="13" t="s">
        <v>33</v>
      </c>
      <c r="O15" s="74">
        <v>5.0999999999999997E-2</v>
      </c>
      <c r="P15" s="74">
        <v>4.5999999999999999E-2</v>
      </c>
      <c r="Q15" s="74">
        <v>3.5999999999999997E-2</v>
      </c>
      <c r="R15" s="74">
        <v>0</v>
      </c>
      <c r="S15" s="99">
        <v>15.316889207008687</v>
      </c>
      <c r="T15" s="13"/>
      <c r="U15" s="69" t="e">
        <f t="shared" si="3"/>
        <v>#DIV/0!</v>
      </c>
    </row>
    <row r="16" spans="1:21" x14ac:dyDescent="0.2">
      <c r="A16" s="72">
        <v>44561</v>
      </c>
      <c r="B16" s="13">
        <f t="shared" si="0"/>
        <v>2021</v>
      </c>
      <c r="C16" s="13">
        <f t="shared" si="1"/>
        <v>12</v>
      </c>
      <c r="D16" s="13">
        <f t="shared" si="2"/>
        <v>31</v>
      </c>
      <c r="E16" s="13" t="s">
        <v>27</v>
      </c>
      <c r="F16" s="13">
        <v>65</v>
      </c>
      <c r="G16" s="13">
        <v>1</v>
      </c>
      <c r="H16" s="76" t="s">
        <v>34</v>
      </c>
      <c r="I16" s="76">
        <v>62</v>
      </c>
      <c r="J16" s="13">
        <v>1</v>
      </c>
      <c r="K16" s="13">
        <v>1</v>
      </c>
      <c r="L16" s="86" t="s">
        <v>130</v>
      </c>
      <c r="M16" s="13" t="s">
        <v>32</v>
      </c>
      <c r="N16" s="13" t="s">
        <v>33</v>
      </c>
      <c r="O16" s="74">
        <v>5.0999999999999997E-2</v>
      </c>
      <c r="P16" s="74">
        <v>4.5999999999999999E-2</v>
      </c>
      <c r="Q16" s="74">
        <v>3.5999999999999997E-2</v>
      </c>
      <c r="R16" s="74">
        <v>0.02</v>
      </c>
      <c r="S16" s="99">
        <v>19.984075565478676</v>
      </c>
      <c r="T16" s="13"/>
      <c r="U16" s="69" t="e">
        <f t="shared" si="3"/>
        <v>#DIV/0!</v>
      </c>
    </row>
    <row r="17" spans="1:21" x14ac:dyDescent="0.2">
      <c r="A17" s="72">
        <v>44561</v>
      </c>
      <c r="B17" s="13">
        <f t="shared" si="0"/>
        <v>2021</v>
      </c>
      <c r="C17" s="13">
        <f t="shared" si="1"/>
        <v>12</v>
      </c>
      <c r="D17" s="13">
        <f t="shared" si="2"/>
        <v>31</v>
      </c>
      <c r="E17" s="13" t="s">
        <v>27</v>
      </c>
      <c r="F17" s="13">
        <v>65</v>
      </c>
      <c r="G17" s="13">
        <v>1</v>
      </c>
      <c r="H17" s="76" t="s">
        <v>34</v>
      </c>
      <c r="I17" s="76">
        <v>62</v>
      </c>
      <c r="J17" s="13">
        <v>1</v>
      </c>
      <c r="K17" s="13">
        <v>12</v>
      </c>
      <c r="L17" s="86" t="s">
        <v>130</v>
      </c>
      <c r="M17" s="13" t="s">
        <v>32</v>
      </c>
      <c r="N17" s="13" t="s">
        <v>33</v>
      </c>
      <c r="O17" s="74">
        <v>5.0999999999999997E-2</v>
      </c>
      <c r="P17" s="74">
        <v>4.5999999999999999E-2</v>
      </c>
      <c r="Q17" s="74">
        <v>3.5999999999999997E-2</v>
      </c>
      <c r="R17" s="74">
        <v>0.02</v>
      </c>
      <c r="S17" s="99">
        <v>19.525742232145344</v>
      </c>
      <c r="T17" s="13"/>
      <c r="U17" s="69" t="e">
        <f t="shared" si="3"/>
        <v>#DIV/0!</v>
      </c>
    </row>
    <row r="18" spans="1:21" x14ac:dyDescent="0.2">
      <c r="A18" s="72">
        <v>44561</v>
      </c>
      <c r="B18" s="13">
        <f t="shared" si="0"/>
        <v>2021</v>
      </c>
      <c r="C18" s="13">
        <f t="shared" si="1"/>
        <v>12</v>
      </c>
      <c r="D18" s="13">
        <f t="shared" si="2"/>
        <v>31</v>
      </c>
      <c r="E18" s="13" t="s">
        <v>27</v>
      </c>
      <c r="F18" s="13">
        <v>65</v>
      </c>
      <c r="G18" s="13">
        <v>1</v>
      </c>
      <c r="H18" s="76" t="s">
        <v>34</v>
      </c>
      <c r="I18" s="76">
        <v>62</v>
      </c>
      <c r="J18" s="13">
        <v>1</v>
      </c>
      <c r="K18" s="13">
        <v>12</v>
      </c>
      <c r="L18" s="86" t="s">
        <v>130</v>
      </c>
      <c r="M18" s="13" t="s">
        <v>35</v>
      </c>
      <c r="N18" s="13" t="s">
        <v>33</v>
      </c>
      <c r="O18" s="74">
        <v>5.0999999999999997E-2</v>
      </c>
      <c r="P18" s="74">
        <v>4.5999999999999999E-2</v>
      </c>
      <c r="Q18" s="74">
        <v>3.5999999999999997E-2</v>
      </c>
      <c r="R18" s="74">
        <v>0</v>
      </c>
      <c r="S18" s="99">
        <v>15.089218284696976</v>
      </c>
      <c r="T18" s="13"/>
      <c r="U18" s="69" t="e">
        <f t="shared" si="3"/>
        <v>#DIV/0!</v>
      </c>
    </row>
    <row r="19" spans="1:21" x14ac:dyDescent="0.2">
      <c r="A19" s="72">
        <v>44561</v>
      </c>
      <c r="B19" s="13">
        <f t="shared" si="0"/>
        <v>2021</v>
      </c>
      <c r="C19" s="13">
        <f t="shared" si="1"/>
        <v>12</v>
      </c>
      <c r="D19" s="13">
        <f t="shared" si="2"/>
        <v>31</v>
      </c>
      <c r="E19" s="13" t="s">
        <v>27</v>
      </c>
      <c r="F19" s="13">
        <v>65</v>
      </c>
      <c r="G19" s="13">
        <v>1</v>
      </c>
      <c r="H19" s="76" t="s">
        <v>34</v>
      </c>
      <c r="I19" s="76">
        <v>62</v>
      </c>
      <c r="J19" s="13">
        <v>1</v>
      </c>
      <c r="K19" s="13">
        <v>12</v>
      </c>
      <c r="L19" s="86" t="s">
        <v>130</v>
      </c>
      <c r="M19" s="13" t="s">
        <v>35</v>
      </c>
      <c r="N19" s="13" t="s">
        <v>43</v>
      </c>
      <c r="O19" s="74">
        <v>5.0999999999999997E-2</v>
      </c>
      <c r="P19" s="74">
        <v>4.5999999999999999E-2</v>
      </c>
      <c r="Q19" s="74">
        <v>3.5999999999999997E-2</v>
      </c>
      <c r="R19" s="74">
        <v>0</v>
      </c>
      <c r="S19" s="99">
        <v>15.186256617858493</v>
      </c>
      <c r="T19" s="13"/>
      <c r="U19" s="69" t="e">
        <f t="shared" si="3"/>
        <v>#DIV/0!</v>
      </c>
    </row>
    <row r="20" spans="1:21" x14ac:dyDescent="0.2">
      <c r="A20" s="72">
        <v>44561</v>
      </c>
      <c r="B20" s="13">
        <f t="shared" si="0"/>
        <v>2021</v>
      </c>
      <c r="C20" s="13">
        <f t="shared" si="1"/>
        <v>12</v>
      </c>
      <c r="D20" s="13">
        <f t="shared" si="2"/>
        <v>31</v>
      </c>
      <c r="E20" s="13" t="s">
        <v>27</v>
      </c>
      <c r="F20" s="13">
        <v>65</v>
      </c>
      <c r="G20" s="13">
        <v>1</v>
      </c>
      <c r="H20" s="76" t="s">
        <v>34</v>
      </c>
      <c r="I20" s="76">
        <v>62</v>
      </c>
      <c r="J20" s="13">
        <v>1</v>
      </c>
      <c r="K20" s="13">
        <v>12</v>
      </c>
      <c r="L20" s="86" t="s">
        <v>130</v>
      </c>
      <c r="M20" s="13" t="s">
        <v>44</v>
      </c>
      <c r="N20" s="13" t="s">
        <v>43</v>
      </c>
      <c r="O20" s="74">
        <v>5.0999999999999997E-2</v>
      </c>
      <c r="P20" s="74">
        <v>4.5999999999999999E-2</v>
      </c>
      <c r="Q20" s="74">
        <v>3.5999999999999997E-2</v>
      </c>
      <c r="R20" s="74">
        <v>0</v>
      </c>
      <c r="S20" s="99">
        <v>15.023969661642258</v>
      </c>
      <c r="T20" s="13"/>
      <c r="U20" s="69" t="e">
        <f t="shared" si="3"/>
        <v>#DIV/0!</v>
      </c>
    </row>
    <row r="21" spans="1:21" x14ac:dyDescent="0.2">
      <c r="A21" s="72">
        <v>44561</v>
      </c>
      <c r="B21" s="13">
        <f t="shared" si="0"/>
        <v>2021</v>
      </c>
      <c r="C21" s="13">
        <f t="shared" ref="C21" si="4">MONTH(A21)</f>
        <v>12</v>
      </c>
      <c r="D21" s="13">
        <f t="shared" ref="D21" si="5">DAY(A21)</f>
        <v>31</v>
      </c>
      <c r="E21" s="13" t="s">
        <v>27</v>
      </c>
      <c r="F21" s="13">
        <v>65</v>
      </c>
      <c r="G21" s="13">
        <v>1</v>
      </c>
      <c r="H21" s="76" t="s">
        <v>34</v>
      </c>
      <c r="I21" s="76">
        <v>62</v>
      </c>
      <c r="J21" s="13">
        <v>1</v>
      </c>
      <c r="K21" s="13">
        <v>12</v>
      </c>
      <c r="L21" s="86" t="s">
        <v>45</v>
      </c>
      <c r="M21" s="13" t="s">
        <v>44</v>
      </c>
      <c r="N21" s="13" t="s">
        <v>43</v>
      </c>
      <c r="O21" s="74">
        <v>5.0999999999999997E-2</v>
      </c>
      <c r="P21" s="74">
        <v>4.5999999999999999E-2</v>
      </c>
      <c r="Q21" s="74">
        <v>3.5999999999999997E-2</v>
      </c>
      <c r="R21" s="74">
        <v>0</v>
      </c>
      <c r="S21" s="99">
        <v>15.060660160218344</v>
      </c>
      <c r="T21" s="13"/>
      <c r="U21" s="69" t="e">
        <f>(S21-T21)/T21</f>
        <v>#DIV/0!</v>
      </c>
    </row>
    <row r="22" spans="1:21" ht="16" thickBot="1" x14ac:dyDescent="0.25">
      <c r="A22" s="77">
        <v>44561</v>
      </c>
      <c r="B22" s="70">
        <f t="shared" si="0"/>
        <v>2021</v>
      </c>
      <c r="C22" s="70">
        <f t="shared" si="1"/>
        <v>12</v>
      </c>
      <c r="D22" s="70">
        <f t="shared" si="2"/>
        <v>31</v>
      </c>
      <c r="E22" s="70" t="s">
        <v>27</v>
      </c>
      <c r="F22" s="70">
        <v>65</v>
      </c>
      <c r="G22" s="70">
        <v>1</v>
      </c>
      <c r="H22" s="78" t="s">
        <v>34</v>
      </c>
      <c r="I22" s="78">
        <v>62</v>
      </c>
      <c r="J22" s="70">
        <v>1</v>
      </c>
      <c r="K22" s="70">
        <v>12</v>
      </c>
      <c r="L22" s="98" t="s">
        <v>45</v>
      </c>
      <c r="M22" s="70" t="s">
        <v>44</v>
      </c>
      <c r="N22" s="70" t="s">
        <v>43</v>
      </c>
      <c r="O22" s="79">
        <v>5.0999999999999997E-2</v>
      </c>
      <c r="P22" s="79">
        <v>4.5999999999999999E-2</v>
      </c>
      <c r="Q22" s="79">
        <v>3.5999999999999997E-2</v>
      </c>
      <c r="R22" s="79">
        <v>0.02</v>
      </c>
      <c r="S22" s="100">
        <v>19.158187159224443</v>
      </c>
      <c r="T22" s="70"/>
      <c r="U22" s="71" t="e">
        <f t="shared" si="3"/>
        <v>#DIV/0!</v>
      </c>
    </row>
  </sheetData>
  <phoneticPr fontId="22" type="noConversion"/>
  <conditionalFormatting sqref="I3">
    <cfRule type="expression" dxfId="39" priority="46">
      <formula>G3=0</formula>
    </cfRule>
  </conditionalFormatting>
  <conditionalFormatting sqref="I4:I9">
    <cfRule type="expression" dxfId="38" priority="45">
      <formula>G4=0</formula>
    </cfRule>
  </conditionalFormatting>
  <conditionalFormatting sqref="I10">
    <cfRule type="expression" dxfId="37" priority="44">
      <formula>G10=0</formula>
    </cfRule>
  </conditionalFormatting>
  <conditionalFormatting sqref="I11">
    <cfRule type="expression" dxfId="36" priority="43">
      <formula>G11=0</formula>
    </cfRule>
  </conditionalFormatting>
  <conditionalFormatting sqref="H3">
    <cfRule type="expression" dxfId="35" priority="42">
      <formula>G3=0</formula>
    </cfRule>
  </conditionalFormatting>
  <conditionalFormatting sqref="H4:H14">
    <cfRule type="expression" dxfId="34" priority="41">
      <formula>G4=0</formula>
    </cfRule>
  </conditionalFormatting>
  <conditionalFormatting sqref="I12">
    <cfRule type="expression" dxfId="33" priority="40">
      <formula>G12=0</formula>
    </cfRule>
  </conditionalFormatting>
  <conditionalFormatting sqref="I13">
    <cfRule type="expression" dxfId="32" priority="38">
      <formula>G13=0</formula>
    </cfRule>
  </conditionalFormatting>
  <conditionalFormatting sqref="I14">
    <cfRule type="expression" dxfId="31" priority="36">
      <formula>G14=0</formula>
    </cfRule>
  </conditionalFormatting>
  <conditionalFormatting sqref="H15">
    <cfRule type="expression" dxfId="30" priority="34">
      <formula>G15=0</formula>
    </cfRule>
  </conditionalFormatting>
  <conditionalFormatting sqref="I15">
    <cfRule type="expression" dxfId="29" priority="33">
      <formula>G15=0</formula>
    </cfRule>
  </conditionalFormatting>
  <conditionalFormatting sqref="H16">
    <cfRule type="expression" dxfId="28" priority="32">
      <formula>G16=0</formula>
    </cfRule>
  </conditionalFormatting>
  <conditionalFormatting sqref="I16">
    <cfRule type="expression" dxfId="27" priority="31">
      <formula>G16=0</formula>
    </cfRule>
  </conditionalFormatting>
  <conditionalFormatting sqref="H17">
    <cfRule type="expression" dxfId="26" priority="30">
      <formula>G17=0</formula>
    </cfRule>
  </conditionalFormatting>
  <conditionalFormatting sqref="I17">
    <cfRule type="expression" dxfId="25" priority="29">
      <formula>G17=0</formula>
    </cfRule>
  </conditionalFormatting>
  <conditionalFormatting sqref="B4:G17">
    <cfRule type="expression" dxfId="24" priority="28">
      <formula>B4&lt;&gt;B$3</formula>
    </cfRule>
  </conditionalFormatting>
  <conditionalFormatting sqref="J22:N22 R22">
    <cfRule type="expression" dxfId="23" priority="7">
      <formula>J22&lt;&gt;J$3</formula>
    </cfRule>
  </conditionalFormatting>
  <conditionalFormatting sqref="J4:R17">
    <cfRule type="expression" dxfId="22" priority="27">
      <formula>J4&lt;&gt;J$3</formula>
    </cfRule>
  </conditionalFormatting>
  <conditionalFormatting sqref="H18">
    <cfRule type="expression" dxfId="21" priority="22">
      <formula>G18=0</formula>
    </cfRule>
  </conditionalFormatting>
  <conditionalFormatting sqref="I18">
    <cfRule type="expression" dxfId="20" priority="21">
      <formula>G18=0</formula>
    </cfRule>
  </conditionalFormatting>
  <conditionalFormatting sqref="B18:G18">
    <cfRule type="expression" dxfId="19" priority="20">
      <formula>B18&lt;&gt;B$3</formula>
    </cfRule>
  </conditionalFormatting>
  <conditionalFormatting sqref="J18:N18 R18">
    <cfRule type="expression" dxfId="18" priority="19">
      <formula>J18&lt;&gt;J$3</formula>
    </cfRule>
  </conditionalFormatting>
  <conditionalFormatting sqref="H19">
    <cfRule type="expression" dxfId="17" priority="18">
      <formula>G19=0</formula>
    </cfRule>
  </conditionalFormatting>
  <conditionalFormatting sqref="I19">
    <cfRule type="expression" dxfId="16" priority="17">
      <formula>G19=0</formula>
    </cfRule>
  </conditionalFormatting>
  <conditionalFormatting sqref="B19:G19">
    <cfRule type="expression" dxfId="15" priority="16">
      <formula>B19&lt;&gt;B$3</formula>
    </cfRule>
  </conditionalFormatting>
  <conditionalFormatting sqref="J19:N19 R19">
    <cfRule type="expression" dxfId="14" priority="15">
      <formula>J19&lt;&gt;J$3</formula>
    </cfRule>
  </conditionalFormatting>
  <conditionalFormatting sqref="H20:H21">
    <cfRule type="expression" dxfId="13" priority="14">
      <formula>G20=0</formula>
    </cfRule>
  </conditionalFormatting>
  <conditionalFormatting sqref="I20:I21">
    <cfRule type="expression" dxfId="12" priority="13">
      <formula>G20=0</formula>
    </cfRule>
  </conditionalFormatting>
  <conditionalFormatting sqref="B20:G21">
    <cfRule type="expression" dxfId="11" priority="12">
      <formula>B20&lt;&gt;B$3</formula>
    </cfRule>
  </conditionalFormatting>
  <conditionalFormatting sqref="J20:N20 J21:K21 M21:N21 R20:R21">
    <cfRule type="expression" dxfId="10" priority="11">
      <formula>J20&lt;&gt;J$3</formula>
    </cfRule>
  </conditionalFormatting>
  <conditionalFormatting sqref="H22">
    <cfRule type="expression" dxfId="9" priority="10">
      <formula>G22=0</formula>
    </cfRule>
  </conditionalFormatting>
  <conditionalFormatting sqref="I22">
    <cfRule type="expression" dxfId="8" priority="9">
      <formula>G22=0</formula>
    </cfRule>
  </conditionalFormatting>
  <conditionalFormatting sqref="B22:G22">
    <cfRule type="expression" dxfId="7" priority="8">
      <formula>B22&lt;&gt;B$3</formula>
    </cfRule>
  </conditionalFormatting>
  <conditionalFormatting sqref="L21">
    <cfRule type="expression" dxfId="6" priority="6">
      <formula>L21&lt;&gt;L$3</formula>
    </cfRule>
  </conditionalFormatting>
  <conditionalFormatting sqref="O18:Q18">
    <cfRule type="expression" dxfId="5" priority="5">
      <formula>O18&lt;&gt;O$3</formula>
    </cfRule>
  </conditionalFormatting>
  <conditionalFormatting sqref="O19:Q19">
    <cfRule type="expression" dxfId="4" priority="4">
      <formula>O19&lt;&gt;O$3</formula>
    </cfRule>
  </conditionalFormatting>
  <conditionalFormatting sqref="O20:Q20">
    <cfRule type="expression" dxfId="3" priority="3">
      <formula>O20&lt;&gt;O$3</formula>
    </cfRule>
  </conditionalFormatting>
  <conditionalFormatting sqref="O21:Q21">
    <cfRule type="expression" dxfId="2" priority="2">
      <formula>O21&lt;&gt;O$3</formula>
    </cfRule>
  </conditionalFormatting>
  <conditionalFormatting sqref="O22:Q22">
    <cfRule type="expression" dxfId="1" priority="1">
      <formula>O22&lt;&gt;O$3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opLeftCell="L1" zoomScale="163" zoomScaleNormal="80" workbookViewId="0">
      <selection activeCell="G13" sqref="G13"/>
    </sheetView>
  </sheetViews>
  <sheetFormatPr baseColWidth="10" defaultRowHeight="13" x14ac:dyDescent="0.15"/>
  <cols>
    <col min="1" max="2" width="11.5" style="16"/>
    <col min="3" max="4" width="12.5" style="16" customWidth="1"/>
    <col min="5" max="5" width="10.33203125" style="16" customWidth="1"/>
    <col min="6" max="6" width="9.33203125" style="16" customWidth="1"/>
    <col min="7" max="7" width="14.33203125" style="16" customWidth="1"/>
    <col min="8" max="8" width="18.33203125" style="16" customWidth="1"/>
    <col min="9" max="9" width="28.33203125" style="16" bestFit="1" customWidth="1"/>
    <col min="10" max="10" width="31.6640625" style="16" bestFit="1" customWidth="1"/>
    <col min="11" max="11" width="20.6640625" style="16" bestFit="1" customWidth="1"/>
    <col min="12" max="12" width="30.33203125" style="16" bestFit="1" customWidth="1"/>
    <col min="13" max="13" width="32.5" style="16" bestFit="1" customWidth="1"/>
    <col min="14" max="14" width="30.6640625" style="16" bestFit="1" customWidth="1"/>
    <col min="15" max="15" width="6.5" style="16" customWidth="1"/>
    <col min="16" max="18" width="11.5" style="16"/>
    <col min="19" max="19" width="3.6640625" style="16" customWidth="1"/>
    <col min="20" max="20" width="12.6640625" style="16" customWidth="1"/>
    <col min="21" max="21" width="13.33203125" style="16" customWidth="1"/>
    <col min="22" max="22" width="11.5" style="17" customWidth="1"/>
    <col min="23" max="23" width="11.5" style="18" customWidth="1"/>
    <col min="24" max="24" width="15.5" style="19" bestFit="1" customWidth="1"/>
    <col min="25" max="25" width="23.6640625" style="16" customWidth="1"/>
    <col min="26" max="26" width="19.6640625" style="16" customWidth="1"/>
    <col min="27" max="27" width="11.5" style="16"/>
    <col min="28" max="28" width="11.5" style="20" customWidth="1"/>
    <col min="29" max="31" width="12.33203125" style="16" customWidth="1"/>
    <col min="32" max="32" width="4.5" style="16" customWidth="1"/>
    <col min="33" max="265" width="11.5" style="16"/>
    <col min="266" max="267" width="12.5" style="16" customWidth="1"/>
    <col min="268" max="268" width="10.33203125" style="16" customWidth="1"/>
    <col min="269" max="269" width="9.33203125" style="16" customWidth="1"/>
    <col min="270" max="270" width="14.33203125" style="16" customWidth="1"/>
    <col min="271" max="271" width="6.5" style="16" customWidth="1"/>
    <col min="272" max="274" width="11.5" style="16"/>
    <col min="275" max="275" width="3.6640625" style="16" customWidth="1"/>
    <col min="276" max="276" width="12.6640625" style="16" customWidth="1"/>
    <col min="277" max="277" width="13.33203125" style="16" customWidth="1"/>
    <col min="278" max="279" width="11.5" style="16" customWidth="1"/>
    <col min="280" max="280" width="15.5" style="16" bestFit="1" customWidth="1"/>
    <col min="281" max="281" width="15.5" style="16" customWidth="1"/>
    <col min="282" max="283" width="11.5" style="16"/>
    <col min="284" max="284" width="11.5" style="16" customWidth="1"/>
    <col min="285" max="287" width="12.33203125" style="16" customWidth="1"/>
    <col min="288" max="288" width="4.5" style="16" customWidth="1"/>
    <col min="289" max="521" width="11.5" style="16"/>
    <col min="522" max="523" width="12.5" style="16" customWidth="1"/>
    <col min="524" max="524" width="10.33203125" style="16" customWidth="1"/>
    <col min="525" max="525" width="9.33203125" style="16" customWidth="1"/>
    <col min="526" max="526" width="14.33203125" style="16" customWidth="1"/>
    <col min="527" max="527" width="6.5" style="16" customWidth="1"/>
    <col min="528" max="530" width="11.5" style="16"/>
    <col min="531" max="531" width="3.6640625" style="16" customWidth="1"/>
    <col min="532" max="532" width="12.6640625" style="16" customWidth="1"/>
    <col min="533" max="533" width="13.33203125" style="16" customWidth="1"/>
    <col min="534" max="535" width="11.5" style="16" customWidth="1"/>
    <col min="536" max="536" width="15.5" style="16" bestFit="1" customWidth="1"/>
    <col min="537" max="537" width="15.5" style="16" customWidth="1"/>
    <col min="538" max="539" width="11.5" style="16"/>
    <col min="540" max="540" width="11.5" style="16" customWidth="1"/>
    <col min="541" max="543" width="12.33203125" style="16" customWidth="1"/>
    <col min="544" max="544" width="4.5" style="16" customWidth="1"/>
    <col min="545" max="777" width="11.5" style="16"/>
    <col min="778" max="779" width="12.5" style="16" customWidth="1"/>
    <col min="780" max="780" width="10.33203125" style="16" customWidth="1"/>
    <col min="781" max="781" width="9.33203125" style="16" customWidth="1"/>
    <col min="782" max="782" width="14.33203125" style="16" customWidth="1"/>
    <col min="783" max="783" width="6.5" style="16" customWidth="1"/>
    <col min="784" max="786" width="11.5" style="16"/>
    <col min="787" max="787" width="3.6640625" style="16" customWidth="1"/>
    <col min="788" max="788" width="12.6640625" style="16" customWidth="1"/>
    <col min="789" max="789" width="13.33203125" style="16" customWidth="1"/>
    <col min="790" max="791" width="11.5" style="16" customWidth="1"/>
    <col min="792" max="792" width="15.5" style="16" bestFit="1" customWidth="1"/>
    <col min="793" max="793" width="15.5" style="16" customWidth="1"/>
    <col min="794" max="795" width="11.5" style="16"/>
    <col min="796" max="796" width="11.5" style="16" customWidth="1"/>
    <col min="797" max="799" width="12.33203125" style="16" customWidth="1"/>
    <col min="800" max="800" width="4.5" style="16" customWidth="1"/>
    <col min="801" max="1033" width="11.5" style="16"/>
    <col min="1034" max="1035" width="12.5" style="16" customWidth="1"/>
    <col min="1036" max="1036" width="10.33203125" style="16" customWidth="1"/>
    <col min="1037" max="1037" width="9.33203125" style="16" customWidth="1"/>
    <col min="1038" max="1038" width="14.33203125" style="16" customWidth="1"/>
    <col min="1039" max="1039" width="6.5" style="16" customWidth="1"/>
    <col min="1040" max="1042" width="11.5" style="16"/>
    <col min="1043" max="1043" width="3.6640625" style="16" customWidth="1"/>
    <col min="1044" max="1044" width="12.6640625" style="16" customWidth="1"/>
    <col min="1045" max="1045" width="13.33203125" style="16" customWidth="1"/>
    <col min="1046" max="1047" width="11.5" style="16" customWidth="1"/>
    <col min="1048" max="1048" width="15.5" style="16" bestFit="1" customWidth="1"/>
    <col min="1049" max="1049" width="15.5" style="16" customWidth="1"/>
    <col min="1050" max="1051" width="11.5" style="16"/>
    <col min="1052" max="1052" width="11.5" style="16" customWidth="1"/>
    <col min="1053" max="1055" width="12.33203125" style="16" customWidth="1"/>
    <col min="1056" max="1056" width="4.5" style="16" customWidth="1"/>
    <col min="1057" max="1289" width="11.5" style="16"/>
    <col min="1290" max="1291" width="12.5" style="16" customWidth="1"/>
    <col min="1292" max="1292" width="10.33203125" style="16" customWidth="1"/>
    <col min="1293" max="1293" width="9.33203125" style="16" customWidth="1"/>
    <col min="1294" max="1294" width="14.33203125" style="16" customWidth="1"/>
    <col min="1295" max="1295" width="6.5" style="16" customWidth="1"/>
    <col min="1296" max="1298" width="11.5" style="16"/>
    <col min="1299" max="1299" width="3.6640625" style="16" customWidth="1"/>
    <col min="1300" max="1300" width="12.6640625" style="16" customWidth="1"/>
    <col min="1301" max="1301" width="13.33203125" style="16" customWidth="1"/>
    <col min="1302" max="1303" width="11.5" style="16" customWidth="1"/>
    <col min="1304" max="1304" width="15.5" style="16" bestFit="1" customWidth="1"/>
    <col min="1305" max="1305" width="15.5" style="16" customWidth="1"/>
    <col min="1306" max="1307" width="11.5" style="16"/>
    <col min="1308" max="1308" width="11.5" style="16" customWidth="1"/>
    <col min="1309" max="1311" width="12.33203125" style="16" customWidth="1"/>
    <col min="1312" max="1312" width="4.5" style="16" customWidth="1"/>
    <col min="1313" max="1545" width="11.5" style="16"/>
    <col min="1546" max="1547" width="12.5" style="16" customWidth="1"/>
    <col min="1548" max="1548" width="10.33203125" style="16" customWidth="1"/>
    <col min="1549" max="1549" width="9.33203125" style="16" customWidth="1"/>
    <col min="1550" max="1550" width="14.33203125" style="16" customWidth="1"/>
    <col min="1551" max="1551" width="6.5" style="16" customWidth="1"/>
    <col min="1552" max="1554" width="11.5" style="16"/>
    <col min="1555" max="1555" width="3.6640625" style="16" customWidth="1"/>
    <col min="1556" max="1556" width="12.6640625" style="16" customWidth="1"/>
    <col min="1557" max="1557" width="13.33203125" style="16" customWidth="1"/>
    <col min="1558" max="1559" width="11.5" style="16" customWidth="1"/>
    <col min="1560" max="1560" width="15.5" style="16" bestFit="1" customWidth="1"/>
    <col min="1561" max="1561" width="15.5" style="16" customWidth="1"/>
    <col min="1562" max="1563" width="11.5" style="16"/>
    <col min="1564" max="1564" width="11.5" style="16" customWidth="1"/>
    <col min="1565" max="1567" width="12.33203125" style="16" customWidth="1"/>
    <col min="1568" max="1568" width="4.5" style="16" customWidth="1"/>
    <col min="1569" max="1801" width="11.5" style="16"/>
    <col min="1802" max="1803" width="12.5" style="16" customWidth="1"/>
    <col min="1804" max="1804" width="10.33203125" style="16" customWidth="1"/>
    <col min="1805" max="1805" width="9.33203125" style="16" customWidth="1"/>
    <col min="1806" max="1806" width="14.33203125" style="16" customWidth="1"/>
    <col min="1807" max="1807" width="6.5" style="16" customWidth="1"/>
    <col min="1808" max="1810" width="11.5" style="16"/>
    <col min="1811" max="1811" width="3.6640625" style="16" customWidth="1"/>
    <col min="1812" max="1812" width="12.6640625" style="16" customWidth="1"/>
    <col min="1813" max="1813" width="13.33203125" style="16" customWidth="1"/>
    <col min="1814" max="1815" width="11.5" style="16" customWidth="1"/>
    <col min="1816" max="1816" width="15.5" style="16" bestFit="1" customWidth="1"/>
    <col min="1817" max="1817" width="15.5" style="16" customWidth="1"/>
    <col min="1818" max="1819" width="11.5" style="16"/>
    <col min="1820" max="1820" width="11.5" style="16" customWidth="1"/>
    <col min="1821" max="1823" width="12.33203125" style="16" customWidth="1"/>
    <col min="1824" max="1824" width="4.5" style="16" customWidth="1"/>
    <col min="1825" max="2057" width="11.5" style="16"/>
    <col min="2058" max="2059" width="12.5" style="16" customWidth="1"/>
    <col min="2060" max="2060" width="10.33203125" style="16" customWidth="1"/>
    <col min="2061" max="2061" width="9.33203125" style="16" customWidth="1"/>
    <col min="2062" max="2062" width="14.33203125" style="16" customWidth="1"/>
    <col min="2063" max="2063" width="6.5" style="16" customWidth="1"/>
    <col min="2064" max="2066" width="11.5" style="16"/>
    <col min="2067" max="2067" width="3.6640625" style="16" customWidth="1"/>
    <col min="2068" max="2068" width="12.6640625" style="16" customWidth="1"/>
    <col min="2069" max="2069" width="13.33203125" style="16" customWidth="1"/>
    <col min="2070" max="2071" width="11.5" style="16" customWidth="1"/>
    <col min="2072" max="2072" width="15.5" style="16" bestFit="1" customWidth="1"/>
    <col min="2073" max="2073" width="15.5" style="16" customWidth="1"/>
    <col min="2074" max="2075" width="11.5" style="16"/>
    <col min="2076" max="2076" width="11.5" style="16" customWidth="1"/>
    <col min="2077" max="2079" width="12.33203125" style="16" customWidth="1"/>
    <col min="2080" max="2080" width="4.5" style="16" customWidth="1"/>
    <col min="2081" max="2313" width="11.5" style="16"/>
    <col min="2314" max="2315" width="12.5" style="16" customWidth="1"/>
    <col min="2316" max="2316" width="10.33203125" style="16" customWidth="1"/>
    <col min="2317" max="2317" width="9.33203125" style="16" customWidth="1"/>
    <col min="2318" max="2318" width="14.33203125" style="16" customWidth="1"/>
    <col min="2319" max="2319" width="6.5" style="16" customWidth="1"/>
    <col min="2320" max="2322" width="11.5" style="16"/>
    <col min="2323" max="2323" width="3.6640625" style="16" customWidth="1"/>
    <col min="2324" max="2324" width="12.6640625" style="16" customWidth="1"/>
    <col min="2325" max="2325" width="13.33203125" style="16" customWidth="1"/>
    <col min="2326" max="2327" width="11.5" style="16" customWidth="1"/>
    <col min="2328" max="2328" width="15.5" style="16" bestFit="1" customWidth="1"/>
    <col min="2329" max="2329" width="15.5" style="16" customWidth="1"/>
    <col min="2330" max="2331" width="11.5" style="16"/>
    <col min="2332" max="2332" width="11.5" style="16" customWidth="1"/>
    <col min="2333" max="2335" width="12.33203125" style="16" customWidth="1"/>
    <col min="2336" max="2336" width="4.5" style="16" customWidth="1"/>
    <col min="2337" max="2569" width="11.5" style="16"/>
    <col min="2570" max="2571" width="12.5" style="16" customWidth="1"/>
    <col min="2572" max="2572" width="10.33203125" style="16" customWidth="1"/>
    <col min="2573" max="2573" width="9.33203125" style="16" customWidth="1"/>
    <col min="2574" max="2574" width="14.33203125" style="16" customWidth="1"/>
    <col min="2575" max="2575" width="6.5" style="16" customWidth="1"/>
    <col min="2576" max="2578" width="11.5" style="16"/>
    <col min="2579" max="2579" width="3.6640625" style="16" customWidth="1"/>
    <col min="2580" max="2580" width="12.6640625" style="16" customWidth="1"/>
    <col min="2581" max="2581" width="13.33203125" style="16" customWidth="1"/>
    <col min="2582" max="2583" width="11.5" style="16" customWidth="1"/>
    <col min="2584" max="2584" width="15.5" style="16" bestFit="1" customWidth="1"/>
    <col min="2585" max="2585" width="15.5" style="16" customWidth="1"/>
    <col min="2586" max="2587" width="11.5" style="16"/>
    <col min="2588" max="2588" width="11.5" style="16" customWidth="1"/>
    <col min="2589" max="2591" width="12.33203125" style="16" customWidth="1"/>
    <col min="2592" max="2592" width="4.5" style="16" customWidth="1"/>
    <col min="2593" max="2825" width="11.5" style="16"/>
    <col min="2826" max="2827" width="12.5" style="16" customWidth="1"/>
    <col min="2828" max="2828" width="10.33203125" style="16" customWidth="1"/>
    <col min="2829" max="2829" width="9.33203125" style="16" customWidth="1"/>
    <col min="2830" max="2830" width="14.33203125" style="16" customWidth="1"/>
    <col min="2831" max="2831" width="6.5" style="16" customWidth="1"/>
    <col min="2832" max="2834" width="11.5" style="16"/>
    <col min="2835" max="2835" width="3.6640625" style="16" customWidth="1"/>
    <col min="2836" max="2836" width="12.6640625" style="16" customWidth="1"/>
    <col min="2837" max="2837" width="13.33203125" style="16" customWidth="1"/>
    <col min="2838" max="2839" width="11.5" style="16" customWidth="1"/>
    <col min="2840" max="2840" width="15.5" style="16" bestFit="1" customWidth="1"/>
    <col min="2841" max="2841" width="15.5" style="16" customWidth="1"/>
    <col min="2842" max="2843" width="11.5" style="16"/>
    <col min="2844" max="2844" width="11.5" style="16" customWidth="1"/>
    <col min="2845" max="2847" width="12.33203125" style="16" customWidth="1"/>
    <col min="2848" max="2848" width="4.5" style="16" customWidth="1"/>
    <col min="2849" max="3081" width="11.5" style="16"/>
    <col min="3082" max="3083" width="12.5" style="16" customWidth="1"/>
    <col min="3084" max="3084" width="10.33203125" style="16" customWidth="1"/>
    <col min="3085" max="3085" width="9.33203125" style="16" customWidth="1"/>
    <col min="3086" max="3086" width="14.33203125" style="16" customWidth="1"/>
    <col min="3087" max="3087" width="6.5" style="16" customWidth="1"/>
    <col min="3088" max="3090" width="11.5" style="16"/>
    <col min="3091" max="3091" width="3.6640625" style="16" customWidth="1"/>
    <col min="3092" max="3092" width="12.6640625" style="16" customWidth="1"/>
    <col min="3093" max="3093" width="13.33203125" style="16" customWidth="1"/>
    <col min="3094" max="3095" width="11.5" style="16" customWidth="1"/>
    <col min="3096" max="3096" width="15.5" style="16" bestFit="1" customWidth="1"/>
    <col min="3097" max="3097" width="15.5" style="16" customWidth="1"/>
    <col min="3098" max="3099" width="11.5" style="16"/>
    <col min="3100" max="3100" width="11.5" style="16" customWidth="1"/>
    <col min="3101" max="3103" width="12.33203125" style="16" customWidth="1"/>
    <col min="3104" max="3104" width="4.5" style="16" customWidth="1"/>
    <col min="3105" max="3337" width="11.5" style="16"/>
    <col min="3338" max="3339" width="12.5" style="16" customWidth="1"/>
    <col min="3340" max="3340" width="10.33203125" style="16" customWidth="1"/>
    <col min="3341" max="3341" width="9.33203125" style="16" customWidth="1"/>
    <col min="3342" max="3342" width="14.33203125" style="16" customWidth="1"/>
    <col min="3343" max="3343" width="6.5" style="16" customWidth="1"/>
    <col min="3344" max="3346" width="11.5" style="16"/>
    <col min="3347" max="3347" width="3.6640625" style="16" customWidth="1"/>
    <col min="3348" max="3348" width="12.6640625" style="16" customWidth="1"/>
    <col min="3349" max="3349" width="13.33203125" style="16" customWidth="1"/>
    <col min="3350" max="3351" width="11.5" style="16" customWidth="1"/>
    <col min="3352" max="3352" width="15.5" style="16" bestFit="1" customWidth="1"/>
    <col min="3353" max="3353" width="15.5" style="16" customWidth="1"/>
    <col min="3354" max="3355" width="11.5" style="16"/>
    <col min="3356" max="3356" width="11.5" style="16" customWidth="1"/>
    <col min="3357" max="3359" width="12.33203125" style="16" customWidth="1"/>
    <col min="3360" max="3360" width="4.5" style="16" customWidth="1"/>
    <col min="3361" max="3593" width="11.5" style="16"/>
    <col min="3594" max="3595" width="12.5" style="16" customWidth="1"/>
    <col min="3596" max="3596" width="10.33203125" style="16" customWidth="1"/>
    <col min="3597" max="3597" width="9.33203125" style="16" customWidth="1"/>
    <col min="3598" max="3598" width="14.33203125" style="16" customWidth="1"/>
    <col min="3599" max="3599" width="6.5" style="16" customWidth="1"/>
    <col min="3600" max="3602" width="11.5" style="16"/>
    <col min="3603" max="3603" width="3.6640625" style="16" customWidth="1"/>
    <col min="3604" max="3604" width="12.6640625" style="16" customWidth="1"/>
    <col min="3605" max="3605" width="13.33203125" style="16" customWidth="1"/>
    <col min="3606" max="3607" width="11.5" style="16" customWidth="1"/>
    <col min="3608" max="3608" width="15.5" style="16" bestFit="1" customWidth="1"/>
    <col min="3609" max="3609" width="15.5" style="16" customWidth="1"/>
    <col min="3610" max="3611" width="11.5" style="16"/>
    <col min="3612" max="3612" width="11.5" style="16" customWidth="1"/>
    <col min="3613" max="3615" width="12.33203125" style="16" customWidth="1"/>
    <col min="3616" max="3616" width="4.5" style="16" customWidth="1"/>
    <col min="3617" max="3849" width="11.5" style="16"/>
    <col min="3850" max="3851" width="12.5" style="16" customWidth="1"/>
    <col min="3852" max="3852" width="10.33203125" style="16" customWidth="1"/>
    <col min="3853" max="3853" width="9.33203125" style="16" customWidth="1"/>
    <col min="3854" max="3854" width="14.33203125" style="16" customWidth="1"/>
    <col min="3855" max="3855" width="6.5" style="16" customWidth="1"/>
    <col min="3856" max="3858" width="11.5" style="16"/>
    <col min="3859" max="3859" width="3.6640625" style="16" customWidth="1"/>
    <col min="3860" max="3860" width="12.6640625" style="16" customWidth="1"/>
    <col min="3861" max="3861" width="13.33203125" style="16" customWidth="1"/>
    <col min="3862" max="3863" width="11.5" style="16" customWidth="1"/>
    <col min="3864" max="3864" width="15.5" style="16" bestFit="1" customWidth="1"/>
    <col min="3865" max="3865" width="15.5" style="16" customWidth="1"/>
    <col min="3866" max="3867" width="11.5" style="16"/>
    <col min="3868" max="3868" width="11.5" style="16" customWidth="1"/>
    <col min="3869" max="3871" width="12.33203125" style="16" customWidth="1"/>
    <col min="3872" max="3872" width="4.5" style="16" customWidth="1"/>
    <col min="3873" max="4105" width="11.5" style="16"/>
    <col min="4106" max="4107" width="12.5" style="16" customWidth="1"/>
    <col min="4108" max="4108" width="10.33203125" style="16" customWidth="1"/>
    <col min="4109" max="4109" width="9.33203125" style="16" customWidth="1"/>
    <col min="4110" max="4110" width="14.33203125" style="16" customWidth="1"/>
    <col min="4111" max="4111" width="6.5" style="16" customWidth="1"/>
    <col min="4112" max="4114" width="11.5" style="16"/>
    <col min="4115" max="4115" width="3.6640625" style="16" customWidth="1"/>
    <col min="4116" max="4116" width="12.6640625" style="16" customWidth="1"/>
    <col min="4117" max="4117" width="13.33203125" style="16" customWidth="1"/>
    <col min="4118" max="4119" width="11.5" style="16" customWidth="1"/>
    <col min="4120" max="4120" width="15.5" style="16" bestFit="1" customWidth="1"/>
    <col min="4121" max="4121" width="15.5" style="16" customWidth="1"/>
    <col min="4122" max="4123" width="11.5" style="16"/>
    <col min="4124" max="4124" width="11.5" style="16" customWidth="1"/>
    <col min="4125" max="4127" width="12.33203125" style="16" customWidth="1"/>
    <col min="4128" max="4128" width="4.5" style="16" customWidth="1"/>
    <col min="4129" max="4361" width="11.5" style="16"/>
    <col min="4362" max="4363" width="12.5" style="16" customWidth="1"/>
    <col min="4364" max="4364" width="10.33203125" style="16" customWidth="1"/>
    <col min="4365" max="4365" width="9.33203125" style="16" customWidth="1"/>
    <col min="4366" max="4366" width="14.33203125" style="16" customWidth="1"/>
    <col min="4367" max="4367" width="6.5" style="16" customWidth="1"/>
    <col min="4368" max="4370" width="11.5" style="16"/>
    <col min="4371" max="4371" width="3.6640625" style="16" customWidth="1"/>
    <col min="4372" max="4372" width="12.6640625" style="16" customWidth="1"/>
    <col min="4373" max="4373" width="13.33203125" style="16" customWidth="1"/>
    <col min="4374" max="4375" width="11.5" style="16" customWidth="1"/>
    <col min="4376" max="4376" width="15.5" style="16" bestFit="1" customWidth="1"/>
    <col min="4377" max="4377" width="15.5" style="16" customWidth="1"/>
    <col min="4378" max="4379" width="11.5" style="16"/>
    <col min="4380" max="4380" width="11.5" style="16" customWidth="1"/>
    <col min="4381" max="4383" width="12.33203125" style="16" customWidth="1"/>
    <col min="4384" max="4384" width="4.5" style="16" customWidth="1"/>
    <col min="4385" max="4617" width="11.5" style="16"/>
    <col min="4618" max="4619" width="12.5" style="16" customWidth="1"/>
    <col min="4620" max="4620" width="10.33203125" style="16" customWidth="1"/>
    <col min="4621" max="4621" width="9.33203125" style="16" customWidth="1"/>
    <col min="4622" max="4622" width="14.33203125" style="16" customWidth="1"/>
    <col min="4623" max="4623" width="6.5" style="16" customWidth="1"/>
    <col min="4624" max="4626" width="11.5" style="16"/>
    <col min="4627" max="4627" width="3.6640625" style="16" customWidth="1"/>
    <col min="4628" max="4628" width="12.6640625" style="16" customWidth="1"/>
    <col min="4629" max="4629" width="13.33203125" style="16" customWidth="1"/>
    <col min="4630" max="4631" width="11.5" style="16" customWidth="1"/>
    <col min="4632" max="4632" width="15.5" style="16" bestFit="1" customWidth="1"/>
    <col min="4633" max="4633" width="15.5" style="16" customWidth="1"/>
    <col min="4634" max="4635" width="11.5" style="16"/>
    <col min="4636" max="4636" width="11.5" style="16" customWidth="1"/>
    <col min="4637" max="4639" width="12.33203125" style="16" customWidth="1"/>
    <col min="4640" max="4640" width="4.5" style="16" customWidth="1"/>
    <col min="4641" max="4873" width="11.5" style="16"/>
    <col min="4874" max="4875" width="12.5" style="16" customWidth="1"/>
    <col min="4876" max="4876" width="10.33203125" style="16" customWidth="1"/>
    <col min="4877" max="4877" width="9.33203125" style="16" customWidth="1"/>
    <col min="4878" max="4878" width="14.33203125" style="16" customWidth="1"/>
    <col min="4879" max="4879" width="6.5" style="16" customWidth="1"/>
    <col min="4880" max="4882" width="11.5" style="16"/>
    <col min="4883" max="4883" width="3.6640625" style="16" customWidth="1"/>
    <col min="4884" max="4884" width="12.6640625" style="16" customWidth="1"/>
    <col min="4885" max="4885" width="13.33203125" style="16" customWidth="1"/>
    <col min="4886" max="4887" width="11.5" style="16" customWidth="1"/>
    <col min="4888" max="4888" width="15.5" style="16" bestFit="1" customWidth="1"/>
    <col min="4889" max="4889" width="15.5" style="16" customWidth="1"/>
    <col min="4890" max="4891" width="11.5" style="16"/>
    <col min="4892" max="4892" width="11.5" style="16" customWidth="1"/>
    <col min="4893" max="4895" width="12.33203125" style="16" customWidth="1"/>
    <col min="4896" max="4896" width="4.5" style="16" customWidth="1"/>
    <col min="4897" max="5129" width="11.5" style="16"/>
    <col min="5130" max="5131" width="12.5" style="16" customWidth="1"/>
    <col min="5132" max="5132" width="10.33203125" style="16" customWidth="1"/>
    <col min="5133" max="5133" width="9.33203125" style="16" customWidth="1"/>
    <col min="5134" max="5134" width="14.33203125" style="16" customWidth="1"/>
    <col min="5135" max="5135" width="6.5" style="16" customWidth="1"/>
    <col min="5136" max="5138" width="11.5" style="16"/>
    <col min="5139" max="5139" width="3.6640625" style="16" customWidth="1"/>
    <col min="5140" max="5140" width="12.6640625" style="16" customWidth="1"/>
    <col min="5141" max="5141" width="13.33203125" style="16" customWidth="1"/>
    <col min="5142" max="5143" width="11.5" style="16" customWidth="1"/>
    <col min="5144" max="5144" width="15.5" style="16" bestFit="1" customWidth="1"/>
    <col min="5145" max="5145" width="15.5" style="16" customWidth="1"/>
    <col min="5146" max="5147" width="11.5" style="16"/>
    <col min="5148" max="5148" width="11.5" style="16" customWidth="1"/>
    <col min="5149" max="5151" width="12.33203125" style="16" customWidth="1"/>
    <col min="5152" max="5152" width="4.5" style="16" customWidth="1"/>
    <col min="5153" max="5385" width="11.5" style="16"/>
    <col min="5386" max="5387" width="12.5" style="16" customWidth="1"/>
    <col min="5388" max="5388" width="10.33203125" style="16" customWidth="1"/>
    <col min="5389" max="5389" width="9.33203125" style="16" customWidth="1"/>
    <col min="5390" max="5390" width="14.33203125" style="16" customWidth="1"/>
    <col min="5391" max="5391" width="6.5" style="16" customWidth="1"/>
    <col min="5392" max="5394" width="11.5" style="16"/>
    <col min="5395" max="5395" width="3.6640625" style="16" customWidth="1"/>
    <col min="5396" max="5396" width="12.6640625" style="16" customWidth="1"/>
    <col min="5397" max="5397" width="13.33203125" style="16" customWidth="1"/>
    <col min="5398" max="5399" width="11.5" style="16" customWidth="1"/>
    <col min="5400" max="5400" width="15.5" style="16" bestFit="1" customWidth="1"/>
    <col min="5401" max="5401" width="15.5" style="16" customWidth="1"/>
    <col min="5402" max="5403" width="11.5" style="16"/>
    <col min="5404" max="5404" width="11.5" style="16" customWidth="1"/>
    <col min="5405" max="5407" width="12.33203125" style="16" customWidth="1"/>
    <col min="5408" max="5408" width="4.5" style="16" customWidth="1"/>
    <col min="5409" max="5641" width="11.5" style="16"/>
    <col min="5642" max="5643" width="12.5" style="16" customWidth="1"/>
    <col min="5644" max="5644" width="10.33203125" style="16" customWidth="1"/>
    <col min="5645" max="5645" width="9.33203125" style="16" customWidth="1"/>
    <col min="5646" max="5646" width="14.33203125" style="16" customWidth="1"/>
    <col min="5647" max="5647" width="6.5" style="16" customWidth="1"/>
    <col min="5648" max="5650" width="11.5" style="16"/>
    <col min="5651" max="5651" width="3.6640625" style="16" customWidth="1"/>
    <col min="5652" max="5652" width="12.6640625" style="16" customWidth="1"/>
    <col min="5653" max="5653" width="13.33203125" style="16" customWidth="1"/>
    <col min="5654" max="5655" width="11.5" style="16" customWidth="1"/>
    <col min="5656" max="5656" width="15.5" style="16" bestFit="1" customWidth="1"/>
    <col min="5657" max="5657" width="15.5" style="16" customWidth="1"/>
    <col min="5658" max="5659" width="11.5" style="16"/>
    <col min="5660" max="5660" width="11.5" style="16" customWidth="1"/>
    <col min="5661" max="5663" width="12.33203125" style="16" customWidth="1"/>
    <col min="5664" max="5664" width="4.5" style="16" customWidth="1"/>
    <col min="5665" max="5897" width="11.5" style="16"/>
    <col min="5898" max="5899" width="12.5" style="16" customWidth="1"/>
    <col min="5900" max="5900" width="10.33203125" style="16" customWidth="1"/>
    <col min="5901" max="5901" width="9.33203125" style="16" customWidth="1"/>
    <col min="5902" max="5902" width="14.33203125" style="16" customWidth="1"/>
    <col min="5903" max="5903" width="6.5" style="16" customWidth="1"/>
    <col min="5904" max="5906" width="11.5" style="16"/>
    <col min="5907" max="5907" width="3.6640625" style="16" customWidth="1"/>
    <col min="5908" max="5908" width="12.6640625" style="16" customWidth="1"/>
    <col min="5909" max="5909" width="13.33203125" style="16" customWidth="1"/>
    <col min="5910" max="5911" width="11.5" style="16" customWidth="1"/>
    <col min="5912" max="5912" width="15.5" style="16" bestFit="1" customWidth="1"/>
    <col min="5913" max="5913" width="15.5" style="16" customWidth="1"/>
    <col min="5914" max="5915" width="11.5" style="16"/>
    <col min="5916" max="5916" width="11.5" style="16" customWidth="1"/>
    <col min="5917" max="5919" width="12.33203125" style="16" customWidth="1"/>
    <col min="5920" max="5920" width="4.5" style="16" customWidth="1"/>
    <col min="5921" max="6153" width="11.5" style="16"/>
    <col min="6154" max="6155" width="12.5" style="16" customWidth="1"/>
    <col min="6156" max="6156" width="10.33203125" style="16" customWidth="1"/>
    <col min="6157" max="6157" width="9.33203125" style="16" customWidth="1"/>
    <col min="6158" max="6158" width="14.33203125" style="16" customWidth="1"/>
    <col min="6159" max="6159" width="6.5" style="16" customWidth="1"/>
    <col min="6160" max="6162" width="11.5" style="16"/>
    <col min="6163" max="6163" width="3.6640625" style="16" customWidth="1"/>
    <col min="6164" max="6164" width="12.6640625" style="16" customWidth="1"/>
    <col min="6165" max="6165" width="13.33203125" style="16" customWidth="1"/>
    <col min="6166" max="6167" width="11.5" style="16" customWidth="1"/>
    <col min="6168" max="6168" width="15.5" style="16" bestFit="1" customWidth="1"/>
    <col min="6169" max="6169" width="15.5" style="16" customWidth="1"/>
    <col min="6170" max="6171" width="11.5" style="16"/>
    <col min="6172" max="6172" width="11.5" style="16" customWidth="1"/>
    <col min="6173" max="6175" width="12.33203125" style="16" customWidth="1"/>
    <col min="6176" max="6176" width="4.5" style="16" customWidth="1"/>
    <col min="6177" max="6409" width="11.5" style="16"/>
    <col min="6410" max="6411" width="12.5" style="16" customWidth="1"/>
    <col min="6412" max="6412" width="10.33203125" style="16" customWidth="1"/>
    <col min="6413" max="6413" width="9.33203125" style="16" customWidth="1"/>
    <col min="6414" max="6414" width="14.33203125" style="16" customWidth="1"/>
    <col min="6415" max="6415" width="6.5" style="16" customWidth="1"/>
    <col min="6416" max="6418" width="11.5" style="16"/>
    <col min="6419" max="6419" width="3.6640625" style="16" customWidth="1"/>
    <col min="6420" max="6420" width="12.6640625" style="16" customWidth="1"/>
    <col min="6421" max="6421" width="13.33203125" style="16" customWidth="1"/>
    <col min="6422" max="6423" width="11.5" style="16" customWidth="1"/>
    <col min="6424" max="6424" width="15.5" style="16" bestFit="1" customWidth="1"/>
    <col min="6425" max="6425" width="15.5" style="16" customWidth="1"/>
    <col min="6426" max="6427" width="11.5" style="16"/>
    <col min="6428" max="6428" width="11.5" style="16" customWidth="1"/>
    <col min="6429" max="6431" width="12.33203125" style="16" customWidth="1"/>
    <col min="6432" max="6432" width="4.5" style="16" customWidth="1"/>
    <col min="6433" max="6665" width="11.5" style="16"/>
    <col min="6666" max="6667" width="12.5" style="16" customWidth="1"/>
    <col min="6668" max="6668" width="10.33203125" style="16" customWidth="1"/>
    <col min="6669" max="6669" width="9.33203125" style="16" customWidth="1"/>
    <col min="6670" max="6670" width="14.33203125" style="16" customWidth="1"/>
    <col min="6671" max="6671" width="6.5" style="16" customWidth="1"/>
    <col min="6672" max="6674" width="11.5" style="16"/>
    <col min="6675" max="6675" width="3.6640625" style="16" customWidth="1"/>
    <col min="6676" max="6676" width="12.6640625" style="16" customWidth="1"/>
    <col min="6677" max="6677" width="13.33203125" style="16" customWidth="1"/>
    <col min="6678" max="6679" width="11.5" style="16" customWidth="1"/>
    <col min="6680" max="6680" width="15.5" style="16" bestFit="1" customWidth="1"/>
    <col min="6681" max="6681" width="15.5" style="16" customWidth="1"/>
    <col min="6682" max="6683" width="11.5" style="16"/>
    <col min="6684" max="6684" width="11.5" style="16" customWidth="1"/>
    <col min="6685" max="6687" width="12.33203125" style="16" customWidth="1"/>
    <col min="6688" max="6688" width="4.5" style="16" customWidth="1"/>
    <col min="6689" max="6921" width="11.5" style="16"/>
    <col min="6922" max="6923" width="12.5" style="16" customWidth="1"/>
    <col min="6924" max="6924" width="10.33203125" style="16" customWidth="1"/>
    <col min="6925" max="6925" width="9.33203125" style="16" customWidth="1"/>
    <col min="6926" max="6926" width="14.33203125" style="16" customWidth="1"/>
    <col min="6927" max="6927" width="6.5" style="16" customWidth="1"/>
    <col min="6928" max="6930" width="11.5" style="16"/>
    <col min="6931" max="6931" width="3.6640625" style="16" customWidth="1"/>
    <col min="6932" max="6932" width="12.6640625" style="16" customWidth="1"/>
    <col min="6933" max="6933" width="13.33203125" style="16" customWidth="1"/>
    <col min="6934" max="6935" width="11.5" style="16" customWidth="1"/>
    <col min="6936" max="6936" width="15.5" style="16" bestFit="1" customWidth="1"/>
    <col min="6937" max="6937" width="15.5" style="16" customWidth="1"/>
    <col min="6938" max="6939" width="11.5" style="16"/>
    <col min="6940" max="6940" width="11.5" style="16" customWidth="1"/>
    <col min="6941" max="6943" width="12.33203125" style="16" customWidth="1"/>
    <col min="6944" max="6944" width="4.5" style="16" customWidth="1"/>
    <col min="6945" max="7177" width="11.5" style="16"/>
    <col min="7178" max="7179" width="12.5" style="16" customWidth="1"/>
    <col min="7180" max="7180" width="10.33203125" style="16" customWidth="1"/>
    <col min="7181" max="7181" width="9.33203125" style="16" customWidth="1"/>
    <col min="7182" max="7182" width="14.33203125" style="16" customWidth="1"/>
    <col min="7183" max="7183" width="6.5" style="16" customWidth="1"/>
    <col min="7184" max="7186" width="11.5" style="16"/>
    <col min="7187" max="7187" width="3.6640625" style="16" customWidth="1"/>
    <col min="7188" max="7188" width="12.6640625" style="16" customWidth="1"/>
    <col min="7189" max="7189" width="13.33203125" style="16" customWidth="1"/>
    <col min="7190" max="7191" width="11.5" style="16" customWidth="1"/>
    <col min="7192" max="7192" width="15.5" style="16" bestFit="1" customWidth="1"/>
    <col min="7193" max="7193" width="15.5" style="16" customWidth="1"/>
    <col min="7194" max="7195" width="11.5" style="16"/>
    <col min="7196" max="7196" width="11.5" style="16" customWidth="1"/>
    <col min="7197" max="7199" width="12.33203125" style="16" customWidth="1"/>
    <col min="7200" max="7200" width="4.5" style="16" customWidth="1"/>
    <col min="7201" max="7433" width="11.5" style="16"/>
    <col min="7434" max="7435" width="12.5" style="16" customWidth="1"/>
    <col min="7436" max="7436" width="10.33203125" style="16" customWidth="1"/>
    <col min="7437" max="7437" width="9.33203125" style="16" customWidth="1"/>
    <col min="7438" max="7438" width="14.33203125" style="16" customWidth="1"/>
    <col min="7439" max="7439" width="6.5" style="16" customWidth="1"/>
    <col min="7440" max="7442" width="11.5" style="16"/>
    <col min="7443" max="7443" width="3.6640625" style="16" customWidth="1"/>
    <col min="7444" max="7444" width="12.6640625" style="16" customWidth="1"/>
    <col min="7445" max="7445" width="13.33203125" style="16" customWidth="1"/>
    <col min="7446" max="7447" width="11.5" style="16" customWidth="1"/>
    <col min="7448" max="7448" width="15.5" style="16" bestFit="1" customWidth="1"/>
    <col min="7449" max="7449" width="15.5" style="16" customWidth="1"/>
    <col min="7450" max="7451" width="11.5" style="16"/>
    <col min="7452" max="7452" width="11.5" style="16" customWidth="1"/>
    <col min="7453" max="7455" width="12.33203125" style="16" customWidth="1"/>
    <col min="7456" max="7456" width="4.5" style="16" customWidth="1"/>
    <col min="7457" max="7689" width="11.5" style="16"/>
    <col min="7690" max="7691" width="12.5" style="16" customWidth="1"/>
    <col min="7692" max="7692" width="10.33203125" style="16" customWidth="1"/>
    <col min="7693" max="7693" width="9.33203125" style="16" customWidth="1"/>
    <col min="7694" max="7694" width="14.33203125" style="16" customWidth="1"/>
    <col min="7695" max="7695" width="6.5" style="16" customWidth="1"/>
    <col min="7696" max="7698" width="11.5" style="16"/>
    <col min="7699" max="7699" width="3.6640625" style="16" customWidth="1"/>
    <col min="7700" max="7700" width="12.6640625" style="16" customWidth="1"/>
    <col min="7701" max="7701" width="13.33203125" style="16" customWidth="1"/>
    <col min="7702" max="7703" width="11.5" style="16" customWidth="1"/>
    <col min="7704" max="7704" width="15.5" style="16" bestFit="1" customWidth="1"/>
    <col min="7705" max="7705" width="15.5" style="16" customWidth="1"/>
    <col min="7706" max="7707" width="11.5" style="16"/>
    <col min="7708" max="7708" width="11.5" style="16" customWidth="1"/>
    <col min="7709" max="7711" width="12.33203125" style="16" customWidth="1"/>
    <col min="7712" max="7712" width="4.5" style="16" customWidth="1"/>
    <col min="7713" max="7945" width="11.5" style="16"/>
    <col min="7946" max="7947" width="12.5" style="16" customWidth="1"/>
    <col min="7948" max="7948" width="10.33203125" style="16" customWidth="1"/>
    <col min="7949" max="7949" width="9.33203125" style="16" customWidth="1"/>
    <col min="7950" max="7950" width="14.33203125" style="16" customWidth="1"/>
    <col min="7951" max="7951" width="6.5" style="16" customWidth="1"/>
    <col min="7952" max="7954" width="11.5" style="16"/>
    <col min="7955" max="7955" width="3.6640625" style="16" customWidth="1"/>
    <col min="7956" max="7956" width="12.6640625" style="16" customWidth="1"/>
    <col min="7957" max="7957" width="13.33203125" style="16" customWidth="1"/>
    <col min="7958" max="7959" width="11.5" style="16" customWidth="1"/>
    <col min="7960" max="7960" width="15.5" style="16" bestFit="1" customWidth="1"/>
    <col min="7961" max="7961" width="15.5" style="16" customWidth="1"/>
    <col min="7962" max="7963" width="11.5" style="16"/>
    <col min="7964" max="7964" width="11.5" style="16" customWidth="1"/>
    <col min="7965" max="7967" width="12.33203125" style="16" customWidth="1"/>
    <col min="7968" max="7968" width="4.5" style="16" customWidth="1"/>
    <col min="7969" max="8201" width="11.5" style="16"/>
    <col min="8202" max="8203" width="12.5" style="16" customWidth="1"/>
    <col min="8204" max="8204" width="10.33203125" style="16" customWidth="1"/>
    <col min="8205" max="8205" width="9.33203125" style="16" customWidth="1"/>
    <col min="8206" max="8206" width="14.33203125" style="16" customWidth="1"/>
    <col min="8207" max="8207" width="6.5" style="16" customWidth="1"/>
    <col min="8208" max="8210" width="11.5" style="16"/>
    <col min="8211" max="8211" width="3.6640625" style="16" customWidth="1"/>
    <col min="8212" max="8212" width="12.6640625" style="16" customWidth="1"/>
    <col min="8213" max="8213" width="13.33203125" style="16" customWidth="1"/>
    <col min="8214" max="8215" width="11.5" style="16" customWidth="1"/>
    <col min="8216" max="8216" width="15.5" style="16" bestFit="1" customWidth="1"/>
    <col min="8217" max="8217" width="15.5" style="16" customWidth="1"/>
    <col min="8218" max="8219" width="11.5" style="16"/>
    <col min="8220" max="8220" width="11.5" style="16" customWidth="1"/>
    <col min="8221" max="8223" width="12.33203125" style="16" customWidth="1"/>
    <col min="8224" max="8224" width="4.5" style="16" customWidth="1"/>
    <col min="8225" max="8457" width="11.5" style="16"/>
    <col min="8458" max="8459" width="12.5" style="16" customWidth="1"/>
    <col min="8460" max="8460" width="10.33203125" style="16" customWidth="1"/>
    <col min="8461" max="8461" width="9.33203125" style="16" customWidth="1"/>
    <col min="8462" max="8462" width="14.33203125" style="16" customWidth="1"/>
    <col min="8463" max="8463" width="6.5" style="16" customWidth="1"/>
    <col min="8464" max="8466" width="11.5" style="16"/>
    <col min="8467" max="8467" width="3.6640625" style="16" customWidth="1"/>
    <col min="8468" max="8468" width="12.6640625" style="16" customWidth="1"/>
    <col min="8469" max="8469" width="13.33203125" style="16" customWidth="1"/>
    <col min="8470" max="8471" width="11.5" style="16" customWidth="1"/>
    <col min="8472" max="8472" width="15.5" style="16" bestFit="1" customWidth="1"/>
    <col min="8473" max="8473" width="15.5" style="16" customWidth="1"/>
    <col min="8474" max="8475" width="11.5" style="16"/>
    <col min="8476" max="8476" width="11.5" style="16" customWidth="1"/>
    <col min="8477" max="8479" width="12.33203125" style="16" customWidth="1"/>
    <col min="8480" max="8480" width="4.5" style="16" customWidth="1"/>
    <col min="8481" max="8713" width="11.5" style="16"/>
    <col min="8714" max="8715" width="12.5" style="16" customWidth="1"/>
    <col min="8716" max="8716" width="10.33203125" style="16" customWidth="1"/>
    <col min="8717" max="8717" width="9.33203125" style="16" customWidth="1"/>
    <col min="8718" max="8718" width="14.33203125" style="16" customWidth="1"/>
    <col min="8719" max="8719" width="6.5" style="16" customWidth="1"/>
    <col min="8720" max="8722" width="11.5" style="16"/>
    <col min="8723" max="8723" width="3.6640625" style="16" customWidth="1"/>
    <col min="8724" max="8724" width="12.6640625" style="16" customWidth="1"/>
    <col min="8725" max="8725" width="13.33203125" style="16" customWidth="1"/>
    <col min="8726" max="8727" width="11.5" style="16" customWidth="1"/>
    <col min="8728" max="8728" width="15.5" style="16" bestFit="1" customWidth="1"/>
    <col min="8729" max="8729" width="15.5" style="16" customWidth="1"/>
    <col min="8730" max="8731" width="11.5" style="16"/>
    <col min="8732" max="8732" width="11.5" style="16" customWidth="1"/>
    <col min="8733" max="8735" width="12.33203125" style="16" customWidth="1"/>
    <col min="8736" max="8736" width="4.5" style="16" customWidth="1"/>
    <col min="8737" max="8969" width="11.5" style="16"/>
    <col min="8970" max="8971" width="12.5" style="16" customWidth="1"/>
    <col min="8972" max="8972" width="10.33203125" style="16" customWidth="1"/>
    <col min="8973" max="8973" width="9.33203125" style="16" customWidth="1"/>
    <col min="8974" max="8974" width="14.33203125" style="16" customWidth="1"/>
    <col min="8975" max="8975" width="6.5" style="16" customWidth="1"/>
    <col min="8976" max="8978" width="11.5" style="16"/>
    <col min="8979" max="8979" width="3.6640625" style="16" customWidth="1"/>
    <col min="8980" max="8980" width="12.6640625" style="16" customWidth="1"/>
    <col min="8981" max="8981" width="13.33203125" style="16" customWidth="1"/>
    <col min="8982" max="8983" width="11.5" style="16" customWidth="1"/>
    <col min="8984" max="8984" width="15.5" style="16" bestFit="1" customWidth="1"/>
    <col min="8985" max="8985" width="15.5" style="16" customWidth="1"/>
    <col min="8986" max="8987" width="11.5" style="16"/>
    <col min="8988" max="8988" width="11.5" style="16" customWidth="1"/>
    <col min="8989" max="8991" width="12.33203125" style="16" customWidth="1"/>
    <col min="8992" max="8992" width="4.5" style="16" customWidth="1"/>
    <col min="8993" max="9225" width="11.5" style="16"/>
    <col min="9226" max="9227" width="12.5" style="16" customWidth="1"/>
    <col min="9228" max="9228" width="10.33203125" style="16" customWidth="1"/>
    <col min="9229" max="9229" width="9.33203125" style="16" customWidth="1"/>
    <col min="9230" max="9230" width="14.33203125" style="16" customWidth="1"/>
    <col min="9231" max="9231" width="6.5" style="16" customWidth="1"/>
    <col min="9232" max="9234" width="11.5" style="16"/>
    <col min="9235" max="9235" width="3.6640625" style="16" customWidth="1"/>
    <col min="9236" max="9236" width="12.6640625" style="16" customWidth="1"/>
    <col min="9237" max="9237" width="13.33203125" style="16" customWidth="1"/>
    <col min="9238" max="9239" width="11.5" style="16" customWidth="1"/>
    <col min="9240" max="9240" width="15.5" style="16" bestFit="1" customWidth="1"/>
    <col min="9241" max="9241" width="15.5" style="16" customWidth="1"/>
    <col min="9242" max="9243" width="11.5" style="16"/>
    <col min="9244" max="9244" width="11.5" style="16" customWidth="1"/>
    <col min="9245" max="9247" width="12.33203125" style="16" customWidth="1"/>
    <col min="9248" max="9248" width="4.5" style="16" customWidth="1"/>
    <col min="9249" max="9481" width="11.5" style="16"/>
    <col min="9482" max="9483" width="12.5" style="16" customWidth="1"/>
    <col min="9484" max="9484" width="10.33203125" style="16" customWidth="1"/>
    <col min="9485" max="9485" width="9.33203125" style="16" customWidth="1"/>
    <col min="9486" max="9486" width="14.33203125" style="16" customWidth="1"/>
    <col min="9487" max="9487" width="6.5" style="16" customWidth="1"/>
    <col min="9488" max="9490" width="11.5" style="16"/>
    <col min="9491" max="9491" width="3.6640625" style="16" customWidth="1"/>
    <col min="9492" max="9492" width="12.6640625" style="16" customWidth="1"/>
    <col min="9493" max="9493" width="13.33203125" style="16" customWidth="1"/>
    <col min="9494" max="9495" width="11.5" style="16" customWidth="1"/>
    <col min="9496" max="9496" width="15.5" style="16" bestFit="1" customWidth="1"/>
    <col min="9497" max="9497" width="15.5" style="16" customWidth="1"/>
    <col min="9498" max="9499" width="11.5" style="16"/>
    <col min="9500" max="9500" width="11.5" style="16" customWidth="1"/>
    <col min="9501" max="9503" width="12.33203125" style="16" customWidth="1"/>
    <col min="9504" max="9504" width="4.5" style="16" customWidth="1"/>
    <col min="9505" max="9737" width="11.5" style="16"/>
    <col min="9738" max="9739" width="12.5" style="16" customWidth="1"/>
    <col min="9740" max="9740" width="10.33203125" style="16" customWidth="1"/>
    <col min="9741" max="9741" width="9.33203125" style="16" customWidth="1"/>
    <col min="9742" max="9742" width="14.33203125" style="16" customWidth="1"/>
    <col min="9743" max="9743" width="6.5" style="16" customWidth="1"/>
    <col min="9744" max="9746" width="11.5" style="16"/>
    <col min="9747" max="9747" width="3.6640625" style="16" customWidth="1"/>
    <col min="9748" max="9748" width="12.6640625" style="16" customWidth="1"/>
    <col min="9749" max="9749" width="13.33203125" style="16" customWidth="1"/>
    <col min="9750" max="9751" width="11.5" style="16" customWidth="1"/>
    <col min="9752" max="9752" width="15.5" style="16" bestFit="1" customWidth="1"/>
    <col min="9753" max="9753" width="15.5" style="16" customWidth="1"/>
    <col min="9754" max="9755" width="11.5" style="16"/>
    <col min="9756" max="9756" width="11.5" style="16" customWidth="1"/>
    <col min="9757" max="9759" width="12.33203125" style="16" customWidth="1"/>
    <col min="9760" max="9760" width="4.5" style="16" customWidth="1"/>
    <col min="9761" max="9993" width="11.5" style="16"/>
    <col min="9994" max="9995" width="12.5" style="16" customWidth="1"/>
    <col min="9996" max="9996" width="10.33203125" style="16" customWidth="1"/>
    <col min="9997" max="9997" width="9.33203125" style="16" customWidth="1"/>
    <col min="9998" max="9998" width="14.33203125" style="16" customWidth="1"/>
    <col min="9999" max="9999" width="6.5" style="16" customWidth="1"/>
    <col min="10000" max="10002" width="11.5" style="16"/>
    <col min="10003" max="10003" width="3.6640625" style="16" customWidth="1"/>
    <col min="10004" max="10004" width="12.6640625" style="16" customWidth="1"/>
    <col min="10005" max="10005" width="13.33203125" style="16" customWidth="1"/>
    <col min="10006" max="10007" width="11.5" style="16" customWidth="1"/>
    <col min="10008" max="10008" width="15.5" style="16" bestFit="1" customWidth="1"/>
    <col min="10009" max="10009" width="15.5" style="16" customWidth="1"/>
    <col min="10010" max="10011" width="11.5" style="16"/>
    <col min="10012" max="10012" width="11.5" style="16" customWidth="1"/>
    <col min="10013" max="10015" width="12.33203125" style="16" customWidth="1"/>
    <col min="10016" max="10016" width="4.5" style="16" customWidth="1"/>
    <col min="10017" max="10249" width="11.5" style="16"/>
    <col min="10250" max="10251" width="12.5" style="16" customWidth="1"/>
    <col min="10252" max="10252" width="10.33203125" style="16" customWidth="1"/>
    <col min="10253" max="10253" width="9.33203125" style="16" customWidth="1"/>
    <col min="10254" max="10254" width="14.33203125" style="16" customWidth="1"/>
    <col min="10255" max="10255" width="6.5" style="16" customWidth="1"/>
    <col min="10256" max="10258" width="11.5" style="16"/>
    <col min="10259" max="10259" width="3.6640625" style="16" customWidth="1"/>
    <col min="10260" max="10260" width="12.6640625" style="16" customWidth="1"/>
    <col min="10261" max="10261" width="13.33203125" style="16" customWidth="1"/>
    <col min="10262" max="10263" width="11.5" style="16" customWidth="1"/>
    <col min="10264" max="10264" width="15.5" style="16" bestFit="1" customWidth="1"/>
    <col min="10265" max="10265" width="15.5" style="16" customWidth="1"/>
    <col min="10266" max="10267" width="11.5" style="16"/>
    <col min="10268" max="10268" width="11.5" style="16" customWidth="1"/>
    <col min="10269" max="10271" width="12.33203125" style="16" customWidth="1"/>
    <col min="10272" max="10272" width="4.5" style="16" customWidth="1"/>
    <col min="10273" max="10505" width="11.5" style="16"/>
    <col min="10506" max="10507" width="12.5" style="16" customWidth="1"/>
    <col min="10508" max="10508" width="10.33203125" style="16" customWidth="1"/>
    <col min="10509" max="10509" width="9.33203125" style="16" customWidth="1"/>
    <col min="10510" max="10510" width="14.33203125" style="16" customWidth="1"/>
    <col min="10511" max="10511" width="6.5" style="16" customWidth="1"/>
    <col min="10512" max="10514" width="11.5" style="16"/>
    <col min="10515" max="10515" width="3.6640625" style="16" customWidth="1"/>
    <col min="10516" max="10516" width="12.6640625" style="16" customWidth="1"/>
    <col min="10517" max="10517" width="13.33203125" style="16" customWidth="1"/>
    <col min="10518" max="10519" width="11.5" style="16" customWidth="1"/>
    <col min="10520" max="10520" width="15.5" style="16" bestFit="1" customWidth="1"/>
    <col min="10521" max="10521" width="15.5" style="16" customWidth="1"/>
    <col min="10522" max="10523" width="11.5" style="16"/>
    <col min="10524" max="10524" width="11.5" style="16" customWidth="1"/>
    <col min="10525" max="10527" width="12.33203125" style="16" customWidth="1"/>
    <col min="10528" max="10528" width="4.5" style="16" customWidth="1"/>
    <col min="10529" max="10761" width="11.5" style="16"/>
    <col min="10762" max="10763" width="12.5" style="16" customWidth="1"/>
    <col min="10764" max="10764" width="10.33203125" style="16" customWidth="1"/>
    <col min="10765" max="10765" width="9.33203125" style="16" customWidth="1"/>
    <col min="10766" max="10766" width="14.33203125" style="16" customWidth="1"/>
    <col min="10767" max="10767" width="6.5" style="16" customWidth="1"/>
    <col min="10768" max="10770" width="11.5" style="16"/>
    <col min="10771" max="10771" width="3.6640625" style="16" customWidth="1"/>
    <col min="10772" max="10772" width="12.6640625" style="16" customWidth="1"/>
    <col min="10773" max="10773" width="13.33203125" style="16" customWidth="1"/>
    <col min="10774" max="10775" width="11.5" style="16" customWidth="1"/>
    <col min="10776" max="10776" width="15.5" style="16" bestFit="1" customWidth="1"/>
    <col min="10777" max="10777" width="15.5" style="16" customWidth="1"/>
    <col min="10778" max="10779" width="11.5" style="16"/>
    <col min="10780" max="10780" width="11.5" style="16" customWidth="1"/>
    <col min="10781" max="10783" width="12.33203125" style="16" customWidth="1"/>
    <col min="10784" max="10784" width="4.5" style="16" customWidth="1"/>
    <col min="10785" max="11017" width="11.5" style="16"/>
    <col min="11018" max="11019" width="12.5" style="16" customWidth="1"/>
    <col min="11020" max="11020" width="10.33203125" style="16" customWidth="1"/>
    <col min="11021" max="11021" width="9.33203125" style="16" customWidth="1"/>
    <col min="11022" max="11022" width="14.33203125" style="16" customWidth="1"/>
    <col min="11023" max="11023" width="6.5" style="16" customWidth="1"/>
    <col min="11024" max="11026" width="11.5" style="16"/>
    <col min="11027" max="11027" width="3.6640625" style="16" customWidth="1"/>
    <col min="11028" max="11028" width="12.6640625" style="16" customWidth="1"/>
    <col min="11029" max="11029" width="13.33203125" style="16" customWidth="1"/>
    <col min="11030" max="11031" width="11.5" style="16" customWidth="1"/>
    <col min="11032" max="11032" width="15.5" style="16" bestFit="1" customWidth="1"/>
    <col min="11033" max="11033" width="15.5" style="16" customWidth="1"/>
    <col min="11034" max="11035" width="11.5" style="16"/>
    <col min="11036" max="11036" width="11.5" style="16" customWidth="1"/>
    <col min="11037" max="11039" width="12.33203125" style="16" customWidth="1"/>
    <col min="11040" max="11040" width="4.5" style="16" customWidth="1"/>
    <col min="11041" max="11273" width="11.5" style="16"/>
    <col min="11274" max="11275" width="12.5" style="16" customWidth="1"/>
    <col min="11276" max="11276" width="10.33203125" style="16" customWidth="1"/>
    <col min="11277" max="11277" width="9.33203125" style="16" customWidth="1"/>
    <col min="11278" max="11278" width="14.33203125" style="16" customWidth="1"/>
    <col min="11279" max="11279" width="6.5" style="16" customWidth="1"/>
    <col min="11280" max="11282" width="11.5" style="16"/>
    <col min="11283" max="11283" width="3.6640625" style="16" customWidth="1"/>
    <col min="11284" max="11284" width="12.6640625" style="16" customWidth="1"/>
    <col min="11285" max="11285" width="13.33203125" style="16" customWidth="1"/>
    <col min="11286" max="11287" width="11.5" style="16" customWidth="1"/>
    <col min="11288" max="11288" width="15.5" style="16" bestFit="1" customWidth="1"/>
    <col min="11289" max="11289" width="15.5" style="16" customWidth="1"/>
    <col min="11290" max="11291" width="11.5" style="16"/>
    <col min="11292" max="11292" width="11.5" style="16" customWidth="1"/>
    <col min="11293" max="11295" width="12.33203125" style="16" customWidth="1"/>
    <col min="11296" max="11296" width="4.5" style="16" customWidth="1"/>
    <col min="11297" max="11529" width="11.5" style="16"/>
    <col min="11530" max="11531" width="12.5" style="16" customWidth="1"/>
    <col min="11532" max="11532" width="10.33203125" style="16" customWidth="1"/>
    <col min="11533" max="11533" width="9.33203125" style="16" customWidth="1"/>
    <col min="11534" max="11534" width="14.33203125" style="16" customWidth="1"/>
    <col min="11535" max="11535" width="6.5" style="16" customWidth="1"/>
    <col min="11536" max="11538" width="11.5" style="16"/>
    <col min="11539" max="11539" width="3.6640625" style="16" customWidth="1"/>
    <col min="11540" max="11540" width="12.6640625" style="16" customWidth="1"/>
    <col min="11541" max="11541" width="13.33203125" style="16" customWidth="1"/>
    <col min="11542" max="11543" width="11.5" style="16" customWidth="1"/>
    <col min="11544" max="11544" width="15.5" style="16" bestFit="1" customWidth="1"/>
    <col min="11545" max="11545" width="15.5" style="16" customWidth="1"/>
    <col min="11546" max="11547" width="11.5" style="16"/>
    <col min="11548" max="11548" width="11.5" style="16" customWidth="1"/>
    <col min="11549" max="11551" width="12.33203125" style="16" customWidth="1"/>
    <col min="11552" max="11552" width="4.5" style="16" customWidth="1"/>
    <col min="11553" max="11785" width="11.5" style="16"/>
    <col min="11786" max="11787" width="12.5" style="16" customWidth="1"/>
    <col min="11788" max="11788" width="10.33203125" style="16" customWidth="1"/>
    <col min="11789" max="11789" width="9.33203125" style="16" customWidth="1"/>
    <col min="11790" max="11790" width="14.33203125" style="16" customWidth="1"/>
    <col min="11791" max="11791" width="6.5" style="16" customWidth="1"/>
    <col min="11792" max="11794" width="11.5" style="16"/>
    <col min="11795" max="11795" width="3.6640625" style="16" customWidth="1"/>
    <col min="11796" max="11796" width="12.6640625" style="16" customWidth="1"/>
    <col min="11797" max="11797" width="13.33203125" style="16" customWidth="1"/>
    <col min="11798" max="11799" width="11.5" style="16" customWidth="1"/>
    <col min="11800" max="11800" width="15.5" style="16" bestFit="1" customWidth="1"/>
    <col min="11801" max="11801" width="15.5" style="16" customWidth="1"/>
    <col min="11802" max="11803" width="11.5" style="16"/>
    <col min="11804" max="11804" width="11.5" style="16" customWidth="1"/>
    <col min="11805" max="11807" width="12.33203125" style="16" customWidth="1"/>
    <col min="11808" max="11808" width="4.5" style="16" customWidth="1"/>
    <col min="11809" max="12041" width="11.5" style="16"/>
    <col min="12042" max="12043" width="12.5" style="16" customWidth="1"/>
    <col min="12044" max="12044" width="10.33203125" style="16" customWidth="1"/>
    <col min="12045" max="12045" width="9.33203125" style="16" customWidth="1"/>
    <col min="12046" max="12046" width="14.33203125" style="16" customWidth="1"/>
    <col min="12047" max="12047" width="6.5" style="16" customWidth="1"/>
    <col min="12048" max="12050" width="11.5" style="16"/>
    <col min="12051" max="12051" width="3.6640625" style="16" customWidth="1"/>
    <col min="12052" max="12052" width="12.6640625" style="16" customWidth="1"/>
    <col min="12053" max="12053" width="13.33203125" style="16" customWidth="1"/>
    <col min="12054" max="12055" width="11.5" style="16" customWidth="1"/>
    <col min="12056" max="12056" width="15.5" style="16" bestFit="1" customWidth="1"/>
    <col min="12057" max="12057" width="15.5" style="16" customWidth="1"/>
    <col min="12058" max="12059" width="11.5" style="16"/>
    <col min="12060" max="12060" width="11.5" style="16" customWidth="1"/>
    <col min="12061" max="12063" width="12.33203125" style="16" customWidth="1"/>
    <col min="12064" max="12064" width="4.5" style="16" customWidth="1"/>
    <col min="12065" max="12297" width="11.5" style="16"/>
    <col min="12298" max="12299" width="12.5" style="16" customWidth="1"/>
    <col min="12300" max="12300" width="10.33203125" style="16" customWidth="1"/>
    <col min="12301" max="12301" width="9.33203125" style="16" customWidth="1"/>
    <col min="12302" max="12302" width="14.33203125" style="16" customWidth="1"/>
    <col min="12303" max="12303" width="6.5" style="16" customWidth="1"/>
    <col min="12304" max="12306" width="11.5" style="16"/>
    <col min="12307" max="12307" width="3.6640625" style="16" customWidth="1"/>
    <col min="12308" max="12308" width="12.6640625" style="16" customWidth="1"/>
    <col min="12309" max="12309" width="13.33203125" style="16" customWidth="1"/>
    <col min="12310" max="12311" width="11.5" style="16" customWidth="1"/>
    <col min="12312" max="12312" width="15.5" style="16" bestFit="1" customWidth="1"/>
    <col min="12313" max="12313" width="15.5" style="16" customWidth="1"/>
    <col min="12314" max="12315" width="11.5" style="16"/>
    <col min="12316" max="12316" width="11.5" style="16" customWidth="1"/>
    <col min="12317" max="12319" width="12.33203125" style="16" customWidth="1"/>
    <col min="12320" max="12320" width="4.5" style="16" customWidth="1"/>
    <col min="12321" max="12553" width="11.5" style="16"/>
    <col min="12554" max="12555" width="12.5" style="16" customWidth="1"/>
    <col min="12556" max="12556" width="10.33203125" style="16" customWidth="1"/>
    <col min="12557" max="12557" width="9.33203125" style="16" customWidth="1"/>
    <col min="12558" max="12558" width="14.33203125" style="16" customWidth="1"/>
    <col min="12559" max="12559" width="6.5" style="16" customWidth="1"/>
    <col min="12560" max="12562" width="11.5" style="16"/>
    <col min="12563" max="12563" width="3.6640625" style="16" customWidth="1"/>
    <col min="12564" max="12564" width="12.6640625" style="16" customWidth="1"/>
    <col min="12565" max="12565" width="13.33203125" style="16" customWidth="1"/>
    <col min="12566" max="12567" width="11.5" style="16" customWidth="1"/>
    <col min="12568" max="12568" width="15.5" style="16" bestFit="1" customWidth="1"/>
    <col min="12569" max="12569" width="15.5" style="16" customWidth="1"/>
    <col min="12570" max="12571" width="11.5" style="16"/>
    <col min="12572" max="12572" width="11.5" style="16" customWidth="1"/>
    <col min="12573" max="12575" width="12.33203125" style="16" customWidth="1"/>
    <col min="12576" max="12576" width="4.5" style="16" customWidth="1"/>
    <col min="12577" max="12809" width="11.5" style="16"/>
    <col min="12810" max="12811" width="12.5" style="16" customWidth="1"/>
    <col min="12812" max="12812" width="10.33203125" style="16" customWidth="1"/>
    <col min="12813" max="12813" width="9.33203125" style="16" customWidth="1"/>
    <col min="12814" max="12814" width="14.33203125" style="16" customWidth="1"/>
    <col min="12815" max="12815" width="6.5" style="16" customWidth="1"/>
    <col min="12816" max="12818" width="11.5" style="16"/>
    <col min="12819" max="12819" width="3.6640625" style="16" customWidth="1"/>
    <col min="12820" max="12820" width="12.6640625" style="16" customWidth="1"/>
    <col min="12821" max="12821" width="13.33203125" style="16" customWidth="1"/>
    <col min="12822" max="12823" width="11.5" style="16" customWidth="1"/>
    <col min="12824" max="12824" width="15.5" style="16" bestFit="1" customWidth="1"/>
    <col min="12825" max="12825" width="15.5" style="16" customWidth="1"/>
    <col min="12826" max="12827" width="11.5" style="16"/>
    <col min="12828" max="12828" width="11.5" style="16" customWidth="1"/>
    <col min="12829" max="12831" width="12.33203125" style="16" customWidth="1"/>
    <col min="12832" max="12832" width="4.5" style="16" customWidth="1"/>
    <col min="12833" max="13065" width="11.5" style="16"/>
    <col min="13066" max="13067" width="12.5" style="16" customWidth="1"/>
    <col min="13068" max="13068" width="10.33203125" style="16" customWidth="1"/>
    <col min="13069" max="13069" width="9.33203125" style="16" customWidth="1"/>
    <col min="13070" max="13070" width="14.33203125" style="16" customWidth="1"/>
    <col min="13071" max="13071" width="6.5" style="16" customWidth="1"/>
    <col min="13072" max="13074" width="11.5" style="16"/>
    <col min="13075" max="13075" width="3.6640625" style="16" customWidth="1"/>
    <col min="13076" max="13076" width="12.6640625" style="16" customWidth="1"/>
    <col min="13077" max="13077" width="13.33203125" style="16" customWidth="1"/>
    <col min="13078" max="13079" width="11.5" style="16" customWidth="1"/>
    <col min="13080" max="13080" width="15.5" style="16" bestFit="1" customWidth="1"/>
    <col min="13081" max="13081" width="15.5" style="16" customWidth="1"/>
    <col min="13082" max="13083" width="11.5" style="16"/>
    <col min="13084" max="13084" width="11.5" style="16" customWidth="1"/>
    <col min="13085" max="13087" width="12.33203125" style="16" customWidth="1"/>
    <col min="13088" max="13088" width="4.5" style="16" customWidth="1"/>
    <col min="13089" max="13321" width="11.5" style="16"/>
    <col min="13322" max="13323" width="12.5" style="16" customWidth="1"/>
    <col min="13324" max="13324" width="10.33203125" style="16" customWidth="1"/>
    <col min="13325" max="13325" width="9.33203125" style="16" customWidth="1"/>
    <col min="13326" max="13326" width="14.33203125" style="16" customWidth="1"/>
    <col min="13327" max="13327" width="6.5" style="16" customWidth="1"/>
    <col min="13328" max="13330" width="11.5" style="16"/>
    <col min="13331" max="13331" width="3.6640625" style="16" customWidth="1"/>
    <col min="13332" max="13332" width="12.6640625" style="16" customWidth="1"/>
    <col min="13333" max="13333" width="13.33203125" style="16" customWidth="1"/>
    <col min="13334" max="13335" width="11.5" style="16" customWidth="1"/>
    <col min="13336" max="13336" width="15.5" style="16" bestFit="1" customWidth="1"/>
    <col min="13337" max="13337" width="15.5" style="16" customWidth="1"/>
    <col min="13338" max="13339" width="11.5" style="16"/>
    <col min="13340" max="13340" width="11.5" style="16" customWidth="1"/>
    <col min="13341" max="13343" width="12.33203125" style="16" customWidth="1"/>
    <col min="13344" max="13344" width="4.5" style="16" customWidth="1"/>
    <col min="13345" max="13577" width="11.5" style="16"/>
    <col min="13578" max="13579" width="12.5" style="16" customWidth="1"/>
    <col min="13580" max="13580" width="10.33203125" style="16" customWidth="1"/>
    <col min="13581" max="13581" width="9.33203125" style="16" customWidth="1"/>
    <col min="13582" max="13582" width="14.33203125" style="16" customWidth="1"/>
    <col min="13583" max="13583" width="6.5" style="16" customWidth="1"/>
    <col min="13584" max="13586" width="11.5" style="16"/>
    <col min="13587" max="13587" width="3.6640625" style="16" customWidth="1"/>
    <col min="13588" max="13588" width="12.6640625" style="16" customWidth="1"/>
    <col min="13589" max="13589" width="13.33203125" style="16" customWidth="1"/>
    <col min="13590" max="13591" width="11.5" style="16" customWidth="1"/>
    <col min="13592" max="13592" width="15.5" style="16" bestFit="1" customWidth="1"/>
    <col min="13593" max="13593" width="15.5" style="16" customWidth="1"/>
    <col min="13594" max="13595" width="11.5" style="16"/>
    <col min="13596" max="13596" width="11.5" style="16" customWidth="1"/>
    <col min="13597" max="13599" width="12.33203125" style="16" customWidth="1"/>
    <col min="13600" max="13600" width="4.5" style="16" customWidth="1"/>
    <col min="13601" max="13833" width="11.5" style="16"/>
    <col min="13834" max="13835" width="12.5" style="16" customWidth="1"/>
    <col min="13836" max="13836" width="10.33203125" style="16" customWidth="1"/>
    <col min="13837" max="13837" width="9.33203125" style="16" customWidth="1"/>
    <col min="13838" max="13838" width="14.33203125" style="16" customWidth="1"/>
    <col min="13839" max="13839" width="6.5" style="16" customWidth="1"/>
    <col min="13840" max="13842" width="11.5" style="16"/>
    <col min="13843" max="13843" width="3.6640625" style="16" customWidth="1"/>
    <col min="13844" max="13844" width="12.6640625" style="16" customWidth="1"/>
    <col min="13845" max="13845" width="13.33203125" style="16" customWidth="1"/>
    <col min="13846" max="13847" width="11.5" style="16" customWidth="1"/>
    <col min="13848" max="13848" width="15.5" style="16" bestFit="1" customWidth="1"/>
    <col min="13849" max="13849" width="15.5" style="16" customWidth="1"/>
    <col min="13850" max="13851" width="11.5" style="16"/>
    <col min="13852" max="13852" width="11.5" style="16" customWidth="1"/>
    <col min="13853" max="13855" width="12.33203125" style="16" customWidth="1"/>
    <col min="13856" max="13856" width="4.5" style="16" customWidth="1"/>
    <col min="13857" max="14089" width="11.5" style="16"/>
    <col min="14090" max="14091" width="12.5" style="16" customWidth="1"/>
    <col min="14092" max="14092" width="10.33203125" style="16" customWidth="1"/>
    <col min="14093" max="14093" width="9.33203125" style="16" customWidth="1"/>
    <col min="14094" max="14094" width="14.33203125" style="16" customWidth="1"/>
    <col min="14095" max="14095" width="6.5" style="16" customWidth="1"/>
    <col min="14096" max="14098" width="11.5" style="16"/>
    <col min="14099" max="14099" width="3.6640625" style="16" customWidth="1"/>
    <col min="14100" max="14100" width="12.6640625" style="16" customWidth="1"/>
    <col min="14101" max="14101" width="13.33203125" style="16" customWidth="1"/>
    <col min="14102" max="14103" width="11.5" style="16" customWidth="1"/>
    <col min="14104" max="14104" width="15.5" style="16" bestFit="1" customWidth="1"/>
    <col min="14105" max="14105" width="15.5" style="16" customWidth="1"/>
    <col min="14106" max="14107" width="11.5" style="16"/>
    <col min="14108" max="14108" width="11.5" style="16" customWidth="1"/>
    <col min="14109" max="14111" width="12.33203125" style="16" customWidth="1"/>
    <col min="14112" max="14112" width="4.5" style="16" customWidth="1"/>
    <col min="14113" max="14345" width="11.5" style="16"/>
    <col min="14346" max="14347" width="12.5" style="16" customWidth="1"/>
    <col min="14348" max="14348" width="10.33203125" style="16" customWidth="1"/>
    <col min="14349" max="14349" width="9.33203125" style="16" customWidth="1"/>
    <col min="14350" max="14350" width="14.33203125" style="16" customWidth="1"/>
    <col min="14351" max="14351" width="6.5" style="16" customWidth="1"/>
    <col min="14352" max="14354" width="11.5" style="16"/>
    <col min="14355" max="14355" width="3.6640625" style="16" customWidth="1"/>
    <col min="14356" max="14356" width="12.6640625" style="16" customWidth="1"/>
    <col min="14357" max="14357" width="13.33203125" style="16" customWidth="1"/>
    <col min="14358" max="14359" width="11.5" style="16" customWidth="1"/>
    <col min="14360" max="14360" width="15.5" style="16" bestFit="1" customWidth="1"/>
    <col min="14361" max="14361" width="15.5" style="16" customWidth="1"/>
    <col min="14362" max="14363" width="11.5" style="16"/>
    <col min="14364" max="14364" width="11.5" style="16" customWidth="1"/>
    <col min="14365" max="14367" width="12.33203125" style="16" customWidth="1"/>
    <col min="14368" max="14368" width="4.5" style="16" customWidth="1"/>
    <col min="14369" max="14601" width="11.5" style="16"/>
    <col min="14602" max="14603" width="12.5" style="16" customWidth="1"/>
    <col min="14604" max="14604" width="10.33203125" style="16" customWidth="1"/>
    <col min="14605" max="14605" width="9.33203125" style="16" customWidth="1"/>
    <col min="14606" max="14606" width="14.33203125" style="16" customWidth="1"/>
    <col min="14607" max="14607" width="6.5" style="16" customWidth="1"/>
    <col min="14608" max="14610" width="11.5" style="16"/>
    <col min="14611" max="14611" width="3.6640625" style="16" customWidth="1"/>
    <col min="14612" max="14612" width="12.6640625" style="16" customWidth="1"/>
    <col min="14613" max="14613" width="13.33203125" style="16" customWidth="1"/>
    <col min="14614" max="14615" width="11.5" style="16" customWidth="1"/>
    <col min="14616" max="14616" width="15.5" style="16" bestFit="1" customWidth="1"/>
    <col min="14617" max="14617" width="15.5" style="16" customWidth="1"/>
    <col min="14618" max="14619" width="11.5" style="16"/>
    <col min="14620" max="14620" width="11.5" style="16" customWidth="1"/>
    <col min="14621" max="14623" width="12.33203125" style="16" customWidth="1"/>
    <col min="14624" max="14624" width="4.5" style="16" customWidth="1"/>
    <col min="14625" max="14857" width="11.5" style="16"/>
    <col min="14858" max="14859" width="12.5" style="16" customWidth="1"/>
    <col min="14860" max="14860" width="10.33203125" style="16" customWidth="1"/>
    <col min="14861" max="14861" width="9.33203125" style="16" customWidth="1"/>
    <col min="14862" max="14862" width="14.33203125" style="16" customWidth="1"/>
    <col min="14863" max="14863" width="6.5" style="16" customWidth="1"/>
    <col min="14864" max="14866" width="11.5" style="16"/>
    <col min="14867" max="14867" width="3.6640625" style="16" customWidth="1"/>
    <col min="14868" max="14868" width="12.6640625" style="16" customWidth="1"/>
    <col min="14869" max="14869" width="13.33203125" style="16" customWidth="1"/>
    <col min="14870" max="14871" width="11.5" style="16" customWidth="1"/>
    <col min="14872" max="14872" width="15.5" style="16" bestFit="1" customWidth="1"/>
    <col min="14873" max="14873" width="15.5" style="16" customWidth="1"/>
    <col min="14874" max="14875" width="11.5" style="16"/>
    <col min="14876" max="14876" width="11.5" style="16" customWidth="1"/>
    <col min="14877" max="14879" width="12.33203125" style="16" customWidth="1"/>
    <col min="14880" max="14880" width="4.5" style="16" customWidth="1"/>
    <col min="14881" max="15113" width="11.5" style="16"/>
    <col min="15114" max="15115" width="12.5" style="16" customWidth="1"/>
    <col min="15116" max="15116" width="10.33203125" style="16" customWidth="1"/>
    <col min="15117" max="15117" width="9.33203125" style="16" customWidth="1"/>
    <col min="15118" max="15118" width="14.33203125" style="16" customWidth="1"/>
    <col min="15119" max="15119" width="6.5" style="16" customWidth="1"/>
    <col min="15120" max="15122" width="11.5" style="16"/>
    <col min="15123" max="15123" width="3.6640625" style="16" customWidth="1"/>
    <col min="15124" max="15124" width="12.6640625" style="16" customWidth="1"/>
    <col min="15125" max="15125" width="13.33203125" style="16" customWidth="1"/>
    <col min="15126" max="15127" width="11.5" style="16" customWidth="1"/>
    <col min="15128" max="15128" width="15.5" style="16" bestFit="1" customWidth="1"/>
    <col min="15129" max="15129" width="15.5" style="16" customWidth="1"/>
    <col min="15130" max="15131" width="11.5" style="16"/>
    <col min="15132" max="15132" width="11.5" style="16" customWidth="1"/>
    <col min="15133" max="15135" width="12.33203125" style="16" customWidth="1"/>
    <col min="15136" max="15136" width="4.5" style="16" customWidth="1"/>
    <col min="15137" max="15369" width="11.5" style="16"/>
    <col min="15370" max="15371" width="12.5" style="16" customWidth="1"/>
    <col min="15372" max="15372" width="10.33203125" style="16" customWidth="1"/>
    <col min="15373" max="15373" width="9.33203125" style="16" customWidth="1"/>
    <col min="15374" max="15374" width="14.33203125" style="16" customWidth="1"/>
    <col min="15375" max="15375" width="6.5" style="16" customWidth="1"/>
    <col min="15376" max="15378" width="11.5" style="16"/>
    <col min="15379" max="15379" width="3.6640625" style="16" customWidth="1"/>
    <col min="15380" max="15380" width="12.6640625" style="16" customWidth="1"/>
    <col min="15381" max="15381" width="13.33203125" style="16" customWidth="1"/>
    <col min="15382" max="15383" width="11.5" style="16" customWidth="1"/>
    <col min="15384" max="15384" width="15.5" style="16" bestFit="1" customWidth="1"/>
    <col min="15385" max="15385" width="15.5" style="16" customWidth="1"/>
    <col min="15386" max="15387" width="11.5" style="16"/>
    <col min="15388" max="15388" width="11.5" style="16" customWidth="1"/>
    <col min="15389" max="15391" width="12.33203125" style="16" customWidth="1"/>
    <col min="15392" max="15392" width="4.5" style="16" customWidth="1"/>
    <col min="15393" max="15625" width="11.5" style="16"/>
    <col min="15626" max="15627" width="12.5" style="16" customWidth="1"/>
    <col min="15628" max="15628" width="10.33203125" style="16" customWidth="1"/>
    <col min="15629" max="15629" width="9.33203125" style="16" customWidth="1"/>
    <col min="15630" max="15630" width="14.33203125" style="16" customWidth="1"/>
    <col min="15631" max="15631" width="6.5" style="16" customWidth="1"/>
    <col min="15632" max="15634" width="11.5" style="16"/>
    <col min="15635" max="15635" width="3.6640625" style="16" customWidth="1"/>
    <col min="15636" max="15636" width="12.6640625" style="16" customWidth="1"/>
    <col min="15637" max="15637" width="13.33203125" style="16" customWidth="1"/>
    <col min="15638" max="15639" width="11.5" style="16" customWidth="1"/>
    <col min="15640" max="15640" width="15.5" style="16" bestFit="1" customWidth="1"/>
    <col min="15641" max="15641" width="15.5" style="16" customWidth="1"/>
    <col min="15642" max="15643" width="11.5" style="16"/>
    <col min="15644" max="15644" width="11.5" style="16" customWidth="1"/>
    <col min="15645" max="15647" width="12.33203125" style="16" customWidth="1"/>
    <col min="15648" max="15648" width="4.5" style="16" customWidth="1"/>
    <col min="15649" max="15881" width="11.5" style="16"/>
    <col min="15882" max="15883" width="12.5" style="16" customWidth="1"/>
    <col min="15884" max="15884" width="10.33203125" style="16" customWidth="1"/>
    <col min="15885" max="15885" width="9.33203125" style="16" customWidth="1"/>
    <col min="15886" max="15886" width="14.33203125" style="16" customWidth="1"/>
    <col min="15887" max="15887" width="6.5" style="16" customWidth="1"/>
    <col min="15888" max="15890" width="11.5" style="16"/>
    <col min="15891" max="15891" width="3.6640625" style="16" customWidth="1"/>
    <col min="15892" max="15892" width="12.6640625" style="16" customWidth="1"/>
    <col min="15893" max="15893" width="13.33203125" style="16" customWidth="1"/>
    <col min="15894" max="15895" width="11.5" style="16" customWidth="1"/>
    <col min="15896" max="15896" width="15.5" style="16" bestFit="1" customWidth="1"/>
    <col min="15897" max="15897" width="15.5" style="16" customWidth="1"/>
    <col min="15898" max="15899" width="11.5" style="16"/>
    <col min="15900" max="15900" width="11.5" style="16" customWidth="1"/>
    <col min="15901" max="15903" width="12.33203125" style="16" customWidth="1"/>
    <col min="15904" max="15904" width="4.5" style="16" customWidth="1"/>
    <col min="15905" max="16137" width="11.5" style="16"/>
    <col min="16138" max="16139" width="12.5" style="16" customWidth="1"/>
    <col min="16140" max="16140" width="10.33203125" style="16" customWidth="1"/>
    <col min="16141" max="16141" width="9.33203125" style="16" customWidth="1"/>
    <col min="16142" max="16142" width="14.33203125" style="16" customWidth="1"/>
    <col min="16143" max="16143" width="6.5" style="16" customWidth="1"/>
    <col min="16144" max="16146" width="11.5" style="16"/>
    <col min="16147" max="16147" width="3.6640625" style="16" customWidth="1"/>
    <col min="16148" max="16148" width="12.6640625" style="16" customWidth="1"/>
    <col min="16149" max="16149" width="13.33203125" style="16" customWidth="1"/>
    <col min="16150" max="16151" width="11.5" style="16" customWidth="1"/>
    <col min="16152" max="16152" width="15.5" style="16" bestFit="1" customWidth="1"/>
    <col min="16153" max="16153" width="15.5" style="16" customWidth="1"/>
    <col min="16154" max="16155" width="11.5" style="16"/>
    <col min="16156" max="16156" width="11.5" style="16" customWidth="1"/>
    <col min="16157" max="16159" width="12.33203125" style="16" customWidth="1"/>
    <col min="16160" max="16160" width="4.5" style="16" customWidth="1"/>
    <col min="16161" max="16384" width="11.5" style="16"/>
  </cols>
  <sheetData>
    <row r="1" spans="1:37" ht="18" x14ac:dyDescent="0.2">
      <c r="A1" s="15" t="s">
        <v>46</v>
      </c>
    </row>
    <row r="2" spans="1:37" ht="16" x14ac:dyDescent="0.2">
      <c r="A2" s="21" t="s">
        <v>47</v>
      </c>
      <c r="Y2" t="s">
        <v>10</v>
      </c>
      <c r="AA2" s="10">
        <v>0.02</v>
      </c>
    </row>
    <row r="3" spans="1:37" ht="16" x14ac:dyDescent="0.2">
      <c r="A3" s="22" t="s">
        <v>48</v>
      </c>
      <c r="Y3" t="s">
        <v>11</v>
      </c>
      <c r="AA3" s="10">
        <f>AA2+1%</f>
        <v>0.03</v>
      </c>
      <c r="AD3"/>
    </row>
    <row r="4" spans="1:37" ht="15" x14ac:dyDescent="0.2">
      <c r="A4" s="16" t="s">
        <v>49</v>
      </c>
      <c r="Y4" t="s">
        <v>12</v>
      </c>
      <c r="AA4" s="10">
        <v>5.6000000000000001E-2</v>
      </c>
    </row>
    <row r="5" spans="1:37" ht="16" thickBot="1" x14ac:dyDescent="0.25">
      <c r="A5" s="16" t="s">
        <v>50</v>
      </c>
      <c r="Y5" t="s">
        <v>13</v>
      </c>
      <c r="AA5" s="10">
        <v>5.0999999999999997E-2</v>
      </c>
    </row>
    <row r="6" spans="1:37" ht="15" x14ac:dyDescent="0.2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">
      <c r="A7" s="16" t="s">
        <v>51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52</v>
      </c>
      <c r="U7" s="16" t="s">
        <v>53</v>
      </c>
      <c r="V7" s="16" t="s">
        <v>54</v>
      </c>
      <c r="W7" s="29"/>
      <c r="Y7" t="s">
        <v>14</v>
      </c>
      <c r="AA7" s="10">
        <v>3.5999999999999997E-2</v>
      </c>
    </row>
    <row r="8" spans="1:37" x14ac:dyDescent="0.15">
      <c r="A8" s="16" t="s">
        <v>55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100</v>
      </c>
      <c r="AA8" s="67">
        <v>0.05</v>
      </c>
    </row>
    <row r="9" spans="1:37" x14ac:dyDescent="0.15">
      <c r="A9" s="16" t="s">
        <v>56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104</v>
      </c>
      <c r="AA9" s="67">
        <v>0.6</v>
      </c>
    </row>
    <row r="10" spans="1:37" ht="14" thickBot="1" x14ac:dyDescent="0.2">
      <c r="A10" s="16" t="s">
        <v>57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15">
      <c r="A11" s="16" t="s">
        <v>58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15">
      <c r="A12" s="16" t="s">
        <v>59</v>
      </c>
      <c r="G12" s="37">
        <v>1</v>
      </c>
      <c r="H12" s="16" t="s">
        <v>60</v>
      </c>
    </row>
    <row r="13" spans="1:37" x14ac:dyDescent="0.15">
      <c r="A13" s="16" t="s">
        <v>61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62</v>
      </c>
      <c r="AJ13" s="20" t="s">
        <v>63</v>
      </c>
    </row>
    <row r="14" spans="1:37" x14ac:dyDescent="0.15">
      <c r="P14" s="103" t="s">
        <v>64</v>
      </c>
      <c r="Q14" s="103"/>
      <c r="R14" s="103"/>
      <c r="S14" s="38"/>
      <c r="T14" s="104" t="s">
        <v>65</v>
      </c>
      <c r="U14" s="104"/>
      <c r="V14" s="104"/>
      <c r="W14" s="104"/>
      <c r="X14" s="39" t="s">
        <v>66</v>
      </c>
      <c r="Y14" s="63" t="s">
        <v>67</v>
      </c>
      <c r="Z14" s="105" t="s">
        <v>68</v>
      </c>
      <c r="AA14" s="105"/>
      <c r="AB14" s="105"/>
      <c r="AC14" s="105"/>
      <c r="AD14" s="40" t="s">
        <v>5</v>
      </c>
      <c r="AE14" s="63" t="s">
        <v>69</v>
      </c>
      <c r="AG14" s="41" t="s">
        <v>38</v>
      </c>
      <c r="AJ14" s="41" t="s">
        <v>38</v>
      </c>
    </row>
    <row r="15" spans="1:37" x14ac:dyDescent="0.15">
      <c r="A15" s="61" t="s">
        <v>70</v>
      </c>
      <c r="B15" s="30" t="s">
        <v>71</v>
      </c>
      <c r="C15" s="62" t="s">
        <v>72</v>
      </c>
      <c r="D15" s="30" t="s">
        <v>73</v>
      </c>
      <c r="E15" s="42"/>
      <c r="F15" s="43" t="s">
        <v>74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67</v>
      </c>
      <c r="Q15" s="41" t="s">
        <v>38</v>
      </c>
      <c r="R15" s="20" t="s">
        <v>75</v>
      </c>
      <c r="S15" s="20"/>
      <c r="T15" s="41" t="s">
        <v>76</v>
      </c>
      <c r="U15" s="61" t="s">
        <v>77</v>
      </c>
      <c r="V15" s="17" t="s">
        <v>78</v>
      </c>
      <c r="W15" s="45" t="s">
        <v>79</v>
      </c>
      <c r="X15" s="39" t="s">
        <v>80</v>
      </c>
      <c r="Y15" s="63" t="s">
        <v>81</v>
      </c>
      <c r="Z15" s="46" t="s">
        <v>38</v>
      </c>
      <c r="AA15" s="46" t="s">
        <v>82</v>
      </c>
      <c r="AB15" s="63" t="s">
        <v>38</v>
      </c>
      <c r="AC15" s="65" t="s">
        <v>75</v>
      </c>
      <c r="AD15" s="40" t="s">
        <v>83</v>
      </c>
      <c r="AE15" s="63" t="s">
        <v>84</v>
      </c>
      <c r="AG15" s="47" t="s">
        <v>112</v>
      </c>
      <c r="AH15" s="20" t="s">
        <v>85</v>
      </c>
      <c r="AJ15" s="47" t="s">
        <v>112</v>
      </c>
      <c r="AK15" s="20" t="s">
        <v>85</v>
      </c>
    </row>
    <row r="16" spans="1:37" x14ac:dyDescent="0.15">
      <c r="A16" s="20"/>
      <c r="B16" s="30" t="s">
        <v>86</v>
      </c>
      <c r="C16" s="30" t="s">
        <v>87</v>
      </c>
      <c r="D16" s="30"/>
      <c r="E16" s="30" t="s">
        <v>88</v>
      </c>
      <c r="F16" s="61" t="s">
        <v>89</v>
      </c>
      <c r="G16" s="61" t="s">
        <v>90</v>
      </c>
      <c r="H16" s="61" t="s">
        <v>99</v>
      </c>
      <c r="I16" s="61" t="s">
        <v>101</v>
      </c>
      <c r="J16" s="61" t="s">
        <v>102</v>
      </c>
      <c r="K16" s="61" t="s">
        <v>103</v>
      </c>
      <c r="L16" s="61" t="s">
        <v>105</v>
      </c>
      <c r="M16" s="61" t="s">
        <v>106</v>
      </c>
      <c r="N16" s="61" t="s">
        <v>107</v>
      </c>
      <c r="O16" s="20"/>
      <c r="P16" s="41" t="s">
        <v>81</v>
      </c>
      <c r="Q16" s="41" t="s">
        <v>91</v>
      </c>
      <c r="R16" s="20"/>
      <c r="S16" s="20"/>
      <c r="T16" s="41" t="s">
        <v>110</v>
      </c>
      <c r="U16" s="61" t="s">
        <v>110</v>
      </c>
      <c r="W16" s="45" t="s">
        <v>92</v>
      </c>
      <c r="X16" s="39"/>
      <c r="Y16" s="63" t="s">
        <v>93</v>
      </c>
      <c r="Z16" s="46" t="s">
        <v>94</v>
      </c>
      <c r="AA16" s="46" t="s">
        <v>95</v>
      </c>
      <c r="AB16" s="63" t="s">
        <v>96</v>
      </c>
      <c r="AC16" s="48"/>
      <c r="AD16" s="46"/>
      <c r="AE16" s="64" t="s">
        <v>83</v>
      </c>
    </row>
    <row r="17" spans="1:37" x14ac:dyDescent="0.15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111</v>
      </c>
      <c r="X17" s="39"/>
      <c r="Y17" s="64" t="s">
        <v>97</v>
      </c>
      <c r="Z17" s="46" t="s">
        <v>98</v>
      </c>
      <c r="AA17" s="46" t="s">
        <v>91</v>
      </c>
      <c r="AB17" s="63" t="s">
        <v>98</v>
      </c>
      <c r="AC17" s="48"/>
      <c r="AD17" s="46"/>
      <c r="AE17" s="46"/>
    </row>
    <row r="18" spans="1:37" x14ac:dyDescent="0.15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15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15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5">H20*$AA$9/(1-$AA$9)</f>
        <v>4635</v>
      </c>
      <c r="L20" s="45">
        <f t="shared" ref="L20:L60" si="26">K20*$AA$4</f>
        <v>259.56</v>
      </c>
      <c r="M20" s="45">
        <f>M19*(1+$AA$4)+L20+K20</f>
        <v>9912.6720000000005</v>
      </c>
      <c r="N20" s="45">
        <f t="shared" ref="N20:N60" si="27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15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5"/>
        <v>4770</v>
      </c>
      <c r="L21" s="45">
        <f t="shared" si="26"/>
        <v>267.12</v>
      </c>
      <c r="M21" s="45">
        <f t="shared" ref="M21:M60" si="29">M20*(1+$AA$4)+L21+K21</f>
        <v>15504.901632000001</v>
      </c>
      <c r="N21" s="45">
        <f t="shared" si="27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15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5"/>
        <v>4912.5</v>
      </c>
      <c r="L22" s="45">
        <f t="shared" si="26"/>
        <v>275.10000000000002</v>
      </c>
      <c r="M22" s="45">
        <f t="shared" si="29"/>
        <v>21560.776123392003</v>
      </c>
      <c r="N22" s="45">
        <f t="shared" si="27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15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5"/>
        <v>5062.5</v>
      </c>
      <c r="L23" s="45">
        <f t="shared" si="26"/>
        <v>283.5</v>
      </c>
      <c r="M23" s="45">
        <f t="shared" si="29"/>
        <v>28114.179586301954</v>
      </c>
      <c r="N23" s="45">
        <f t="shared" si="27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15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5"/>
        <v>5212.5</v>
      </c>
      <c r="L24" s="45">
        <f t="shared" si="26"/>
        <v>291.90000000000003</v>
      </c>
      <c r="M24" s="45">
        <f t="shared" si="29"/>
        <v>35192.973643134872</v>
      </c>
      <c r="N24" s="45">
        <f t="shared" si="27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15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5"/>
        <v>5370</v>
      </c>
      <c r="L25" s="45">
        <f t="shared" si="26"/>
        <v>300.72000000000003</v>
      </c>
      <c r="M25" s="45">
        <f t="shared" si="29"/>
        <v>42834.500167150429</v>
      </c>
      <c r="N25" s="45">
        <f t="shared" si="27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15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5"/>
        <v>5527.5</v>
      </c>
      <c r="L26" s="45">
        <f t="shared" si="26"/>
        <v>309.54000000000002</v>
      </c>
      <c r="M26" s="45">
        <f t="shared" si="29"/>
        <v>51070.272176510858</v>
      </c>
      <c r="N26" s="45">
        <f t="shared" si="27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15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5"/>
        <v>5700</v>
      </c>
      <c r="L27" s="45">
        <f t="shared" si="26"/>
        <v>319.2</v>
      </c>
      <c r="M27" s="45">
        <f t="shared" si="29"/>
        <v>59949.407418395465</v>
      </c>
      <c r="N27" s="45">
        <f t="shared" si="27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15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5"/>
        <v>5865</v>
      </c>
      <c r="L28" s="45">
        <f t="shared" si="26"/>
        <v>328.44</v>
      </c>
      <c r="M28" s="45">
        <f t="shared" si="29"/>
        <v>69500.014233825612</v>
      </c>
      <c r="N28" s="45">
        <f t="shared" si="27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15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5"/>
        <v>6045</v>
      </c>
      <c r="L29" s="45">
        <f t="shared" si="26"/>
        <v>338.52</v>
      </c>
      <c r="M29" s="45">
        <f t="shared" si="29"/>
        <v>79775.535030919855</v>
      </c>
      <c r="N29" s="45">
        <f t="shared" si="27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15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5"/>
        <v>6225</v>
      </c>
      <c r="L30" s="45">
        <f t="shared" si="26"/>
        <v>348.6</v>
      </c>
      <c r="M30" s="45">
        <f t="shared" si="29"/>
        <v>90816.564992651372</v>
      </c>
      <c r="N30" s="45">
        <f t="shared" si="27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15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5"/>
        <v>6412.5</v>
      </c>
      <c r="L31" s="45">
        <f t="shared" si="26"/>
        <v>359.1</v>
      </c>
      <c r="M31" s="45">
        <f t="shared" si="29"/>
        <v>102673.89263223986</v>
      </c>
      <c r="N31" s="45">
        <f t="shared" si="27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15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5"/>
        <v>6607.5</v>
      </c>
      <c r="L32" s="45">
        <f t="shared" si="26"/>
        <v>370.02</v>
      </c>
      <c r="M32" s="45">
        <f t="shared" si="29"/>
        <v>115401.1506196453</v>
      </c>
      <c r="N32" s="45">
        <f t="shared" si="27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15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5"/>
        <v>6802.5</v>
      </c>
      <c r="L33" s="45">
        <f t="shared" si="26"/>
        <v>380.94</v>
      </c>
      <c r="M33" s="45">
        <f t="shared" si="29"/>
        <v>129047.05505434544</v>
      </c>
      <c r="N33" s="45">
        <f t="shared" si="27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15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5"/>
        <v>7005</v>
      </c>
      <c r="L34" s="45">
        <f t="shared" si="26"/>
        <v>392.28000000000003</v>
      </c>
      <c r="M34" s="45">
        <f t="shared" si="29"/>
        <v>143670.97013738879</v>
      </c>
      <c r="N34" s="45">
        <f t="shared" si="27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15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5"/>
        <v>7215</v>
      </c>
      <c r="L35" s="45">
        <f t="shared" si="26"/>
        <v>404.04</v>
      </c>
      <c r="M35" s="45">
        <f t="shared" si="29"/>
        <v>159335.58446508259</v>
      </c>
      <c r="N35" s="45">
        <f t="shared" si="27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15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5"/>
        <v>7432.5</v>
      </c>
      <c r="L36" s="45">
        <f t="shared" si="26"/>
        <v>416.22</v>
      </c>
      <c r="M36" s="45">
        <f t="shared" si="29"/>
        <v>176107.09719512722</v>
      </c>
      <c r="N36" s="45">
        <f t="shared" si="27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15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5"/>
        <v>7657.5</v>
      </c>
      <c r="L37" s="45">
        <f t="shared" si="26"/>
        <v>428.82</v>
      </c>
      <c r="M37" s="45">
        <f t="shared" si="29"/>
        <v>194055.41463805435</v>
      </c>
      <c r="N37" s="45">
        <f t="shared" si="27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15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5"/>
        <v>7890</v>
      </c>
      <c r="L38" s="45">
        <f t="shared" si="26"/>
        <v>441.84000000000003</v>
      </c>
      <c r="M38" s="45">
        <f t="shared" si="29"/>
        <v>213254.35785778539</v>
      </c>
      <c r="N38" s="45">
        <f t="shared" si="27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15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5"/>
        <v>8122.5</v>
      </c>
      <c r="L39" s="45">
        <f t="shared" si="26"/>
        <v>454.86</v>
      </c>
      <c r="M39" s="45">
        <f t="shared" si="29"/>
        <v>233773.96189782137</v>
      </c>
      <c r="N39" s="45">
        <f t="shared" si="27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15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5"/>
        <v>8370</v>
      </c>
      <c r="L40" s="45">
        <f t="shared" si="26"/>
        <v>468.72</v>
      </c>
      <c r="M40" s="45">
        <f t="shared" si="29"/>
        <v>255704.02376409937</v>
      </c>
      <c r="N40" s="45">
        <f t="shared" si="27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15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5"/>
        <v>8617.5</v>
      </c>
      <c r="L41" s="45">
        <f t="shared" si="26"/>
        <v>482.58</v>
      </c>
      <c r="M41" s="45">
        <f t="shared" si="29"/>
        <v>279123.52909488895</v>
      </c>
      <c r="N41" s="45">
        <f t="shared" si="27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15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5"/>
        <v>8880</v>
      </c>
      <c r="L42" s="45">
        <f t="shared" si="26"/>
        <v>497.28000000000003</v>
      </c>
      <c r="M42" s="45">
        <f t="shared" si="29"/>
        <v>304131.72672420274</v>
      </c>
      <c r="N42" s="45">
        <f t="shared" si="27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15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5"/>
        <v>9142.5</v>
      </c>
      <c r="L43" s="45">
        <f t="shared" si="26"/>
        <v>511.98</v>
      </c>
      <c r="M43" s="45">
        <f t="shared" si="29"/>
        <v>330817.58342075808</v>
      </c>
      <c r="N43" s="45">
        <f t="shared" si="27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15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5"/>
        <v>9420</v>
      </c>
      <c r="L44" s="45">
        <f t="shared" si="26"/>
        <v>527.52</v>
      </c>
      <c r="M44" s="45">
        <f t="shared" si="29"/>
        <v>359290.88809232059</v>
      </c>
      <c r="N44" s="45">
        <f t="shared" si="27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15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5"/>
        <v>9697.5</v>
      </c>
      <c r="L45" s="45">
        <f t="shared" si="26"/>
        <v>543.06000000000006</v>
      </c>
      <c r="M45" s="45">
        <f t="shared" si="29"/>
        <v>389651.73782549053</v>
      </c>
      <c r="N45" s="45">
        <f t="shared" si="27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15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5"/>
        <v>9990</v>
      </c>
      <c r="L46" s="45">
        <f t="shared" si="26"/>
        <v>559.44000000000005</v>
      </c>
      <c r="M46" s="45">
        <f t="shared" si="29"/>
        <v>422021.67514371802</v>
      </c>
      <c r="N46" s="45">
        <f t="shared" si="27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15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5"/>
        <v>10290</v>
      </c>
      <c r="L47" s="45">
        <f t="shared" si="26"/>
        <v>576.24</v>
      </c>
      <c r="M47" s="45">
        <f t="shared" si="29"/>
        <v>456521.12895176624</v>
      </c>
      <c r="N47" s="45">
        <f t="shared" si="27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15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5"/>
        <v>10597.5</v>
      </c>
      <c r="L48" s="45">
        <f t="shared" si="26"/>
        <v>593.46</v>
      </c>
      <c r="M48" s="45">
        <f t="shared" si="29"/>
        <v>493277.27217306517</v>
      </c>
      <c r="N48" s="45">
        <f t="shared" si="27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15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5"/>
        <v>10920</v>
      </c>
      <c r="L49" s="45">
        <f t="shared" si="26"/>
        <v>611.52</v>
      </c>
      <c r="M49" s="45">
        <f t="shared" si="29"/>
        <v>532432.31941475684</v>
      </c>
      <c r="N49" s="45">
        <f t="shared" si="27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15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5"/>
        <v>11250</v>
      </c>
      <c r="L50" s="45">
        <f t="shared" si="26"/>
        <v>630</v>
      </c>
      <c r="M50" s="45">
        <f t="shared" si="29"/>
        <v>574128.5293019833</v>
      </c>
      <c r="N50" s="45">
        <f t="shared" si="27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15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5"/>
        <v>11587.5</v>
      </c>
      <c r="L51" s="45">
        <f t="shared" si="26"/>
        <v>648.9</v>
      </c>
      <c r="M51" s="45">
        <f t="shared" si="29"/>
        <v>618516.12694289442</v>
      </c>
      <c r="N51" s="45">
        <f t="shared" si="27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15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5"/>
        <v>11932.5</v>
      </c>
      <c r="L52" s="45">
        <f t="shared" si="26"/>
        <v>668.22</v>
      </c>
      <c r="M52" s="45">
        <f t="shared" si="29"/>
        <v>665753.75005169655</v>
      </c>
      <c r="N52" s="45">
        <f t="shared" si="27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15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5"/>
        <v>12292.5</v>
      </c>
      <c r="L53" s="45">
        <f t="shared" si="26"/>
        <v>688.38</v>
      </c>
      <c r="M53" s="45">
        <f t="shared" si="29"/>
        <v>716016.84005459165</v>
      </c>
      <c r="N53" s="45">
        <f t="shared" si="27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15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5"/>
        <v>12660</v>
      </c>
      <c r="L54" s="45">
        <f t="shared" si="26"/>
        <v>708.96</v>
      </c>
      <c r="M54" s="45">
        <f t="shared" si="29"/>
        <v>769482.74309764884</v>
      </c>
      <c r="N54" s="45">
        <f t="shared" si="27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15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5"/>
        <v>13035</v>
      </c>
      <c r="L55" s="45">
        <f t="shared" si="26"/>
        <v>729.96</v>
      </c>
      <c r="M55" s="45">
        <f t="shared" si="29"/>
        <v>826338.73671111721</v>
      </c>
      <c r="N55" s="45">
        <f t="shared" si="27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15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5"/>
        <v>13432.5</v>
      </c>
      <c r="L56" s="45">
        <f t="shared" si="26"/>
        <v>752.22</v>
      </c>
      <c r="M56" s="45">
        <f t="shared" si="29"/>
        <v>886798.42596693977</v>
      </c>
      <c r="N56" s="45">
        <f t="shared" si="27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15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5"/>
        <v>13830</v>
      </c>
      <c r="L57" s="45">
        <f t="shared" si="26"/>
        <v>774.48</v>
      </c>
      <c r="M57" s="45">
        <f t="shared" si="29"/>
        <v>951063.61782108841</v>
      </c>
      <c r="N57" s="45">
        <f t="shared" si="27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15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5"/>
        <v>14250</v>
      </c>
      <c r="L58" s="45">
        <f t="shared" si="26"/>
        <v>798</v>
      </c>
      <c r="M58" s="45">
        <f t="shared" si="29"/>
        <v>1019371.1804190694</v>
      </c>
      <c r="N58" s="45">
        <f t="shared" si="27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15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5"/>
        <v>#VALUE!</v>
      </c>
      <c r="L59" s="45" t="e">
        <f t="shared" si="26"/>
        <v>#VALUE!</v>
      </c>
      <c r="M59" s="45" t="e">
        <f t="shared" si="29"/>
        <v>#VALUE!</v>
      </c>
      <c r="N59" s="45" t="e">
        <f t="shared" si="27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15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5"/>
        <v>#VALUE!</v>
      </c>
      <c r="L60" s="45" t="e">
        <f t="shared" si="26"/>
        <v>#VALUE!</v>
      </c>
      <c r="M60" s="45" t="e">
        <f t="shared" si="29"/>
        <v>#VALUE!</v>
      </c>
      <c r="N60" s="45" t="e">
        <f t="shared" si="27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15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15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15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0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B38"/>
  <sheetViews>
    <sheetView tabSelected="1" workbookViewId="0">
      <selection activeCell="A41" sqref="A41"/>
    </sheetView>
  </sheetViews>
  <sheetFormatPr baseColWidth="10" defaultRowHeight="15" x14ac:dyDescent="0.2"/>
  <cols>
    <col min="1" max="1" width="45.83203125" customWidth="1"/>
    <col min="2" max="2" width="11.5" bestFit="1" customWidth="1"/>
  </cols>
  <sheetData>
    <row r="1" spans="1:2" ht="24" x14ac:dyDescent="0.3">
      <c r="A1" s="106" t="s">
        <v>200</v>
      </c>
    </row>
    <row r="2" spans="1:2" s="109" customFormat="1" x14ac:dyDescent="0.2">
      <c r="A2" s="108"/>
    </row>
    <row r="3" spans="1:2" s="109" customFormat="1" ht="19" x14ac:dyDescent="0.25">
      <c r="A3" s="107" t="s">
        <v>203</v>
      </c>
    </row>
    <row r="4" spans="1:2" s="109" customFormat="1" x14ac:dyDescent="0.2">
      <c r="A4" s="108" t="s">
        <v>204</v>
      </c>
      <c r="B4" s="110">
        <v>0.6</v>
      </c>
    </row>
    <row r="5" spans="1:2" s="109" customFormat="1" x14ac:dyDescent="0.2">
      <c r="A5" s="108" t="s">
        <v>205</v>
      </c>
      <c r="B5" s="110">
        <v>0.4</v>
      </c>
    </row>
    <row r="6" spans="1:2" s="109" customFormat="1" x14ac:dyDescent="0.2">
      <c r="A6" s="108"/>
    </row>
    <row r="7" spans="1:2" s="109" customFormat="1" ht="19" x14ac:dyDescent="0.25">
      <c r="A7" s="107" t="s">
        <v>206</v>
      </c>
    </row>
    <row r="8" spans="1:2" s="109" customFormat="1" x14ac:dyDescent="0.2">
      <c r="A8" s="108" t="s">
        <v>201</v>
      </c>
      <c r="B8" s="111">
        <v>0.8</v>
      </c>
    </row>
    <row r="9" spans="1:2" s="109" customFormat="1" x14ac:dyDescent="0.2">
      <c r="A9" s="108" t="s">
        <v>207</v>
      </c>
      <c r="B9" s="111">
        <v>0.2</v>
      </c>
    </row>
    <row r="10" spans="1:2" s="109" customFormat="1" x14ac:dyDescent="0.2">
      <c r="A10" s="108" t="s">
        <v>208</v>
      </c>
      <c r="B10" s="111">
        <v>0.7</v>
      </c>
    </row>
    <row r="11" spans="1:2" s="109" customFormat="1" x14ac:dyDescent="0.2">
      <c r="A11" s="108" t="s">
        <v>209</v>
      </c>
      <c r="B11" s="111">
        <v>0.3</v>
      </c>
    </row>
    <row r="12" spans="1:2" s="109" customFormat="1" x14ac:dyDescent="0.2">
      <c r="A12" s="108"/>
      <c r="B12" s="111"/>
    </row>
    <row r="13" spans="1:2" s="109" customFormat="1" ht="19" x14ac:dyDescent="0.25">
      <c r="A13" s="107" t="s">
        <v>214</v>
      </c>
      <c r="B13" s="111"/>
    </row>
    <row r="14" spans="1:2" s="109" customFormat="1" x14ac:dyDescent="0.2">
      <c r="A14" s="108" t="s">
        <v>210</v>
      </c>
      <c r="B14" s="110">
        <v>0.05</v>
      </c>
    </row>
    <row r="15" spans="1:2" s="109" customFormat="1" x14ac:dyDescent="0.2">
      <c r="A15" s="108" t="s">
        <v>211</v>
      </c>
      <c r="B15" s="110">
        <v>0.25</v>
      </c>
    </row>
    <row r="16" spans="1:2" s="109" customFormat="1" x14ac:dyDescent="0.2">
      <c r="A16" s="108" t="s">
        <v>212</v>
      </c>
      <c r="B16" s="110">
        <v>0.5</v>
      </c>
    </row>
    <row r="17" spans="1:2" s="109" customFormat="1" x14ac:dyDescent="0.2">
      <c r="A17" s="108" t="s">
        <v>213</v>
      </c>
      <c r="B17" s="110">
        <v>0.2</v>
      </c>
    </row>
    <row r="18" spans="1:2" s="109" customFormat="1" x14ac:dyDescent="0.2">
      <c r="A18" s="108"/>
      <c r="B18" s="111"/>
    </row>
    <row r="19" spans="1:2" s="109" customFormat="1" x14ac:dyDescent="0.2">
      <c r="A19" s="108"/>
      <c r="B19" s="111"/>
    </row>
    <row r="20" spans="1:2" s="109" customFormat="1" x14ac:dyDescent="0.2">
      <c r="A20" s="108"/>
    </row>
    <row r="21" spans="1:2" ht="20" thickBot="1" x14ac:dyDescent="0.3">
      <c r="A21" s="112" t="s">
        <v>202</v>
      </c>
    </row>
    <row r="22" spans="1:2" x14ac:dyDescent="0.2">
      <c r="A22" s="113" t="s">
        <v>215</v>
      </c>
      <c r="B22" s="114">
        <f>B4*B8*B14</f>
        <v>2.4E-2</v>
      </c>
    </row>
    <row r="23" spans="1:2" x14ac:dyDescent="0.2">
      <c r="A23" s="115" t="s">
        <v>216</v>
      </c>
      <c r="B23" s="116">
        <f>B5*B10*B14</f>
        <v>1.3999999999999999E-2</v>
      </c>
    </row>
    <row r="24" spans="1:2" x14ac:dyDescent="0.2">
      <c r="A24" s="115" t="s">
        <v>207</v>
      </c>
      <c r="B24" s="117">
        <f>B4*B9</f>
        <v>0.12</v>
      </c>
    </row>
    <row r="25" spans="1:2" x14ac:dyDescent="0.2">
      <c r="A25" s="115" t="s">
        <v>209</v>
      </c>
      <c r="B25" s="117">
        <f>B5*B11</f>
        <v>0.12</v>
      </c>
    </row>
    <row r="26" spans="1:2" x14ac:dyDescent="0.2">
      <c r="A26" s="115" t="s">
        <v>217</v>
      </c>
      <c r="B26" s="117">
        <f>B4*B8*B15</f>
        <v>0.12</v>
      </c>
    </row>
    <row r="27" spans="1:2" x14ac:dyDescent="0.2">
      <c r="A27" s="115" t="s">
        <v>219</v>
      </c>
      <c r="B27" s="117">
        <f>B5*B10*B15</f>
        <v>6.9999999999999993E-2</v>
      </c>
    </row>
    <row r="28" spans="1:2" x14ac:dyDescent="0.2">
      <c r="A28" s="115" t="s">
        <v>218</v>
      </c>
      <c r="B28" s="117">
        <f>B4*B8*B16</f>
        <v>0.24</v>
      </c>
    </row>
    <row r="29" spans="1:2" x14ac:dyDescent="0.2">
      <c r="A29" s="115" t="s">
        <v>220</v>
      </c>
      <c r="B29" s="117">
        <f>B5*B10*B16</f>
        <v>0.13999999999999999</v>
      </c>
    </row>
    <row r="30" spans="1:2" x14ac:dyDescent="0.2">
      <c r="A30" s="115" t="s">
        <v>221</v>
      </c>
      <c r="B30" s="117">
        <f>B4*B8*B17</f>
        <v>9.6000000000000002E-2</v>
      </c>
    </row>
    <row r="31" spans="1:2" ht="16" thickBot="1" x14ac:dyDescent="0.25">
      <c r="A31" s="118" t="s">
        <v>222</v>
      </c>
      <c r="B31" s="119">
        <f>B5*B10*B17</f>
        <v>5.5999999999999994E-2</v>
      </c>
    </row>
    <row r="34" spans="1:2" x14ac:dyDescent="0.2">
      <c r="A34" t="s">
        <v>223</v>
      </c>
      <c r="B34" s="120">
        <v>60000</v>
      </c>
    </row>
    <row r="35" spans="1:2" x14ac:dyDescent="0.2">
      <c r="A35" t="s">
        <v>224</v>
      </c>
    </row>
    <row r="36" spans="1:2" x14ac:dyDescent="0.2">
      <c r="A36" t="s">
        <v>225</v>
      </c>
    </row>
    <row r="37" spans="1:2" x14ac:dyDescent="0.2">
      <c r="A37" t="s">
        <v>226</v>
      </c>
    </row>
    <row r="38" spans="1:2" x14ac:dyDescent="0.2">
      <c r="A38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82" t="s">
        <v>113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83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83" t="s">
        <v>116</v>
      </c>
      <c r="E6" s="16">
        <v>60</v>
      </c>
    </row>
    <row r="7" spans="1:24" ht="12.75" customHeight="1" x14ac:dyDescent="0.15">
      <c r="A7" s="83" t="s">
        <v>117</v>
      </c>
      <c r="E7" s="16">
        <v>105</v>
      </c>
    </row>
    <row r="8" spans="1:24" ht="12.75" customHeight="1" x14ac:dyDescent="0.15">
      <c r="A8" s="83" t="s">
        <v>118</v>
      </c>
      <c r="E8" s="16">
        <v>2015</v>
      </c>
    </row>
    <row r="9" spans="1:24" ht="12.75" customHeight="1" x14ac:dyDescent="0.15">
      <c r="A9" s="83" t="s">
        <v>119</v>
      </c>
      <c r="E9" s="16">
        <v>2035</v>
      </c>
    </row>
    <row r="10" spans="1:24" ht="12.75" customHeight="1" x14ac:dyDescent="0.15">
      <c r="A10" s="83"/>
    </row>
    <row r="11" spans="1:24" ht="12.75" customHeight="1" x14ac:dyDescent="0.15">
      <c r="B11" s="84" t="s">
        <v>5</v>
      </c>
      <c r="C11" s="84"/>
      <c r="D11" s="84" t="s">
        <v>0</v>
      </c>
    </row>
    <row r="12" spans="1:24" ht="12.75" customHeight="1" x14ac:dyDescent="0.15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15">
      <c r="B13" s="84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84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84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84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84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84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84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84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84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84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84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84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84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84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84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84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84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84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84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84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84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84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84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84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84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84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84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84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84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84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84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84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84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84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84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84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84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84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84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84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84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84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84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84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84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84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3" x14ac:dyDescent="0.15"/>
  <cols>
    <col min="1" max="1" width="12.6640625" style="16" customWidth="1"/>
    <col min="2" max="256" width="8.83203125" style="16" customWidth="1"/>
    <col min="257" max="257" width="12.6640625" style="16" customWidth="1"/>
    <col min="258" max="512" width="8.83203125" style="16" customWidth="1"/>
    <col min="513" max="513" width="12.6640625" style="16" customWidth="1"/>
    <col min="514" max="768" width="8.83203125" style="16" customWidth="1"/>
    <col min="769" max="769" width="12.6640625" style="16" customWidth="1"/>
    <col min="770" max="1024" width="8.83203125" style="16" customWidth="1"/>
    <col min="1025" max="1025" width="12.6640625" style="16" customWidth="1"/>
    <col min="1026" max="1280" width="8.83203125" style="16" customWidth="1"/>
    <col min="1281" max="1281" width="12.6640625" style="16" customWidth="1"/>
    <col min="1282" max="1536" width="8.83203125" style="16" customWidth="1"/>
    <col min="1537" max="1537" width="12.6640625" style="16" customWidth="1"/>
    <col min="1538" max="1792" width="8.83203125" style="16" customWidth="1"/>
    <col min="1793" max="1793" width="12.6640625" style="16" customWidth="1"/>
    <col min="1794" max="2048" width="8.83203125" style="16" customWidth="1"/>
    <col min="2049" max="2049" width="12.6640625" style="16" customWidth="1"/>
    <col min="2050" max="2304" width="8.83203125" style="16" customWidth="1"/>
    <col min="2305" max="2305" width="12.6640625" style="16" customWidth="1"/>
    <col min="2306" max="2560" width="8.83203125" style="16" customWidth="1"/>
    <col min="2561" max="2561" width="12.6640625" style="16" customWidth="1"/>
    <col min="2562" max="2816" width="8.83203125" style="16" customWidth="1"/>
    <col min="2817" max="2817" width="12.6640625" style="16" customWidth="1"/>
    <col min="2818" max="3072" width="8.83203125" style="16" customWidth="1"/>
    <col min="3073" max="3073" width="12.6640625" style="16" customWidth="1"/>
    <col min="3074" max="3328" width="8.83203125" style="16" customWidth="1"/>
    <col min="3329" max="3329" width="12.6640625" style="16" customWidth="1"/>
    <col min="3330" max="3584" width="8.83203125" style="16" customWidth="1"/>
    <col min="3585" max="3585" width="12.6640625" style="16" customWidth="1"/>
    <col min="3586" max="3840" width="8.83203125" style="16" customWidth="1"/>
    <col min="3841" max="3841" width="12.6640625" style="16" customWidth="1"/>
    <col min="3842" max="4096" width="8.83203125" style="16" customWidth="1"/>
    <col min="4097" max="4097" width="12.6640625" style="16" customWidth="1"/>
    <col min="4098" max="4352" width="8.83203125" style="16" customWidth="1"/>
    <col min="4353" max="4353" width="12.6640625" style="16" customWidth="1"/>
    <col min="4354" max="4608" width="8.83203125" style="16" customWidth="1"/>
    <col min="4609" max="4609" width="12.6640625" style="16" customWidth="1"/>
    <col min="4610" max="4864" width="8.83203125" style="16" customWidth="1"/>
    <col min="4865" max="4865" width="12.6640625" style="16" customWidth="1"/>
    <col min="4866" max="5120" width="8.83203125" style="16" customWidth="1"/>
    <col min="5121" max="5121" width="12.6640625" style="16" customWidth="1"/>
    <col min="5122" max="5376" width="8.83203125" style="16" customWidth="1"/>
    <col min="5377" max="5377" width="12.6640625" style="16" customWidth="1"/>
    <col min="5378" max="5632" width="8.83203125" style="16" customWidth="1"/>
    <col min="5633" max="5633" width="12.6640625" style="16" customWidth="1"/>
    <col min="5634" max="5888" width="8.83203125" style="16" customWidth="1"/>
    <col min="5889" max="5889" width="12.6640625" style="16" customWidth="1"/>
    <col min="5890" max="6144" width="8.83203125" style="16" customWidth="1"/>
    <col min="6145" max="6145" width="12.6640625" style="16" customWidth="1"/>
    <col min="6146" max="6400" width="8.83203125" style="16" customWidth="1"/>
    <col min="6401" max="6401" width="12.6640625" style="16" customWidth="1"/>
    <col min="6402" max="6656" width="8.83203125" style="16" customWidth="1"/>
    <col min="6657" max="6657" width="12.6640625" style="16" customWidth="1"/>
    <col min="6658" max="6912" width="8.83203125" style="16" customWidth="1"/>
    <col min="6913" max="6913" width="12.6640625" style="16" customWidth="1"/>
    <col min="6914" max="7168" width="8.83203125" style="16" customWidth="1"/>
    <col min="7169" max="7169" width="12.6640625" style="16" customWidth="1"/>
    <col min="7170" max="7424" width="8.83203125" style="16" customWidth="1"/>
    <col min="7425" max="7425" width="12.6640625" style="16" customWidth="1"/>
    <col min="7426" max="7680" width="8.83203125" style="16" customWidth="1"/>
    <col min="7681" max="7681" width="12.6640625" style="16" customWidth="1"/>
    <col min="7682" max="7936" width="8.83203125" style="16" customWidth="1"/>
    <col min="7937" max="7937" width="12.6640625" style="16" customWidth="1"/>
    <col min="7938" max="8192" width="8.83203125" style="16" customWidth="1"/>
    <col min="8193" max="8193" width="12.6640625" style="16" customWidth="1"/>
    <col min="8194" max="8448" width="8.83203125" style="16" customWidth="1"/>
    <col min="8449" max="8449" width="12.6640625" style="16" customWidth="1"/>
    <col min="8450" max="8704" width="8.83203125" style="16" customWidth="1"/>
    <col min="8705" max="8705" width="12.6640625" style="16" customWidth="1"/>
    <col min="8706" max="8960" width="8.83203125" style="16" customWidth="1"/>
    <col min="8961" max="8961" width="12.6640625" style="16" customWidth="1"/>
    <col min="8962" max="9216" width="8.83203125" style="16" customWidth="1"/>
    <col min="9217" max="9217" width="12.6640625" style="16" customWidth="1"/>
    <col min="9218" max="9472" width="8.83203125" style="16" customWidth="1"/>
    <col min="9473" max="9473" width="12.6640625" style="16" customWidth="1"/>
    <col min="9474" max="9728" width="8.83203125" style="16" customWidth="1"/>
    <col min="9729" max="9729" width="12.6640625" style="16" customWidth="1"/>
    <col min="9730" max="9984" width="8.83203125" style="16" customWidth="1"/>
    <col min="9985" max="9985" width="12.6640625" style="16" customWidth="1"/>
    <col min="9986" max="10240" width="8.83203125" style="16" customWidth="1"/>
    <col min="10241" max="10241" width="12.6640625" style="16" customWidth="1"/>
    <col min="10242" max="10496" width="8.83203125" style="16" customWidth="1"/>
    <col min="10497" max="10497" width="12.6640625" style="16" customWidth="1"/>
    <col min="10498" max="10752" width="8.83203125" style="16" customWidth="1"/>
    <col min="10753" max="10753" width="12.6640625" style="16" customWidth="1"/>
    <col min="10754" max="11008" width="8.83203125" style="16" customWidth="1"/>
    <col min="11009" max="11009" width="12.6640625" style="16" customWidth="1"/>
    <col min="11010" max="11264" width="8.83203125" style="16" customWidth="1"/>
    <col min="11265" max="11265" width="12.6640625" style="16" customWidth="1"/>
    <col min="11266" max="11520" width="8.83203125" style="16" customWidth="1"/>
    <col min="11521" max="11521" width="12.6640625" style="16" customWidth="1"/>
    <col min="11522" max="11776" width="8.83203125" style="16" customWidth="1"/>
    <col min="11777" max="11777" width="12.6640625" style="16" customWidth="1"/>
    <col min="11778" max="12032" width="8.83203125" style="16" customWidth="1"/>
    <col min="12033" max="12033" width="12.6640625" style="16" customWidth="1"/>
    <col min="12034" max="12288" width="8.83203125" style="16" customWidth="1"/>
    <col min="12289" max="12289" width="12.6640625" style="16" customWidth="1"/>
    <col min="12290" max="12544" width="8.83203125" style="16" customWidth="1"/>
    <col min="12545" max="12545" width="12.6640625" style="16" customWidth="1"/>
    <col min="12546" max="12800" width="8.83203125" style="16" customWidth="1"/>
    <col min="12801" max="12801" width="12.6640625" style="16" customWidth="1"/>
    <col min="12802" max="13056" width="8.83203125" style="16" customWidth="1"/>
    <col min="13057" max="13057" width="12.6640625" style="16" customWidth="1"/>
    <col min="13058" max="13312" width="8.83203125" style="16" customWidth="1"/>
    <col min="13313" max="13313" width="12.6640625" style="16" customWidth="1"/>
    <col min="13314" max="13568" width="8.83203125" style="16" customWidth="1"/>
    <col min="13569" max="13569" width="12.6640625" style="16" customWidth="1"/>
    <col min="13570" max="13824" width="8.83203125" style="16" customWidth="1"/>
    <col min="13825" max="13825" width="12.6640625" style="16" customWidth="1"/>
    <col min="13826" max="14080" width="8.83203125" style="16" customWidth="1"/>
    <col min="14081" max="14081" width="12.6640625" style="16" customWidth="1"/>
    <col min="14082" max="14336" width="8.83203125" style="16" customWidth="1"/>
    <col min="14337" max="14337" width="12.6640625" style="16" customWidth="1"/>
    <col min="14338" max="14592" width="8.83203125" style="16" customWidth="1"/>
    <col min="14593" max="14593" width="12.6640625" style="16" customWidth="1"/>
    <col min="14594" max="14848" width="8.83203125" style="16" customWidth="1"/>
    <col min="14849" max="14849" width="12.6640625" style="16" customWidth="1"/>
    <col min="14850" max="15104" width="8.83203125" style="16" customWidth="1"/>
    <col min="15105" max="15105" width="12.6640625" style="16" customWidth="1"/>
    <col min="15106" max="15360" width="8.83203125" style="16" customWidth="1"/>
    <col min="15361" max="15361" width="12.6640625" style="16" customWidth="1"/>
    <col min="15362" max="15616" width="8.83203125" style="16" customWidth="1"/>
    <col min="15617" max="15617" width="12.6640625" style="16" customWidth="1"/>
    <col min="15618" max="15872" width="8.83203125" style="16" customWidth="1"/>
    <col min="15873" max="15873" width="12.6640625" style="16" customWidth="1"/>
    <col min="15874" max="16128" width="8.83203125" style="16" customWidth="1"/>
    <col min="16129" max="16129" width="12.6640625" style="16" customWidth="1"/>
    <col min="16130" max="16384" width="8.83203125" style="16" customWidth="1"/>
  </cols>
  <sheetData>
    <row r="1" spans="1:24" ht="18" customHeight="1" x14ac:dyDescent="0.2">
      <c r="A1" s="82" t="s">
        <v>120</v>
      </c>
    </row>
    <row r="2" spans="1:24" ht="12.75" customHeight="1" x14ac:dyDescent="0.15"/>
    <row r="3" spans="1:24" ht="12.75" customHeight="1" x14ac:dyDescent="0.15"/>
    <row r="4" spans="1:24" ht="12.75" customHeight="1" x14ac:dyDescent="0.15">
      <c r="A4" s="83" t="s">
        <v>114</v>
      </c>
    </row>
    <row r="5" spans="1:24" ht="12.75" customHeight="1" x14ac:dyDescent="0.15">
      <c r="A5" s="16" t="s">
        <v>115</v>
      </c>
    </row>
    <row r="6" spans="1:24" ht="12.75" customHeight="1" x14ac:dyDescent="0.15">
      <c r="A6" s="83" t="s">
        <v>116</v>
      </c>
      <c r="E6" s="16">
        <v>60</v>
      </c>
    </row>
    <row r="7" spans="1:24" ht="12.75" customHeight="1" x14ac:dyDescent="0.15">
      <c r="A7" s="83" t="s">
        <v>117</v>
      </c>
      <c r="E7" s="16">
        <v>105</v>
      </c>
    </row>
    <row r="8" spans="1:24" ht="12.75" customHeight="1" x14ac:dyDescent="0.15">
      <c r="A8" s="83" t="s">
        <v>118</v>
      </c>
      <c r="E8" s="16">
        <v>2015</v>
      </c>
    </row>
    <row r="9" spans="1:24" ht="12.75" customHeight="1" x14ac:dyDescent="0.15">
      <c r="A9" s="83" t="s">
        <v>119</v>
      </c>
      <c r="E9" s="16">
        <v>2035</v>
      </c>
    </row>
    <row r="10" spans="1:24" ht="12.75" customHeight="1" x14ac:dyDescent="0.15">
      <c r="A10" s="83"/>
    </row>
    <row r="11" spans="1:24" ht="12.75" customHeight="1" x14ac:dyDescent="0.15">
      <c r="B11" s="84" t="s">
        <v>5</v>
      </c>
      <c r="C11" s="84"/>
      <c r="D11" s="84" t="s">
        <v>0</v>
      </c>
    </row>
    <row r="12" spans="1:24" ht="12.75" customHeight="1" x14ac:dyDescent="0.15">
      <c r="D12" s="84">
        <v>2015</v>
      </c>
      <c r="E12" s="84">
        <v>2016</v>
      </c>
      <c r="F12" s="84">
        <v>2017</v>
      </c>
      <c r="G12" s="84">
        <v>2018</v>
      </c>
      <c r="H12" s="84">
        <v>2019</v>
      </c>
      <c r="I12" s="84">
        <v>2020</v>
      </c>
      <c r="J12" s="84">
        <v>2021</v>
      </c>
      <c r="K12" s="84">
        <v>2022</v>
      </c>
      <c r="L12" s="84">
        <v>2023</v>
      </c>
      <c r="M12" s="84">
        <v>2024</v>
      </c>
      <c r="N12" s="84">
        <v>2025</v>
      </c>
      <c r="O12" s="84">
        <v>2026</v>
      </c>
      <c r="P12" s="84">
        <v>2027</v>
      </c>
      <c r="Q12" s="84">
        <v>2028</v>
      </c>
      <c r="R12" s="84">
        <v>2029</v>
      </c>
      <c r="S12" s="84">
        <v>2030</v>
      </c>
      <c r="T12" s="84">
        <v>2031</v>
      </c>
      <c r="U12" s="84">
        <v>2032</v>
      </c>
      <c r="V12" s="84">
        <v>2033</v>
      </c>
      <c r="W12" s="84">
        <v>2034</v>
      </c>
      <c r="X12" s="84">
        <v>2035</v>
      </c>
    </row>
    <row r="13" spans="1:24" ht="12.75" customHeight="1" x14ac:dyDescent="0.15">
      <c r="B13" s="84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15">
      <c r="B14" s="84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15">
      <c r="B15" s="84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15">
      <c r="B16" s="84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15">
      <c r="B17" s="84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15">
      <c r="B18" s="84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15">
      <c r="B19" s="84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15">
      <c r="B20" s="84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15">
      <c r="B21" s="84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15">
      <c r="B22" s="84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15">
      <c r="B23" s="84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15">
      <c r="B24" s="84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15">
      <c r="B25" s="84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15">
      <c r="B26" s="84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15">
      <c r="B27" s="84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15">
      <c r="B28" s="84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15">
      <c r="B29" s="84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15">
      <c r="B30" s="84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15">
      <c r="B31" s="84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15">
      <c r="B32" s="84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15">
      <c r="B33" s="84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15">
      <c r="B34" s="84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15">
      <c r="B35" s="84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15">
      <c r="B36" s="84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15">
      <c r="B37" s="84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15">
      <c r="B38" s="84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15">
      <c r="B39" s="84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15">
      <c r="B40" s="84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15">
      <c r="B41" s="84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15">
      <c r="B42" s="84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15">
      <c r="B43" s="84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15">
      <c r="B44" s="84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15">
      <c r="B45" s="84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15">
      <c r="B46" s="84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15">
      <c r="B47" s="84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15">
      <c r="B48" s="84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15">
      <c r="B49" s="84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15">
      <c r="B50" s="84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15">
      <c r="B51" s="84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15">
      <c r="B52" s="84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15">
      <c r="B53" s="84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15">
      <c r="B54" s="84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15">
      <c r="B55" s="84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15">
      <c r="B56" s="84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15">
      <c r="B57" s="84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15">
      <c r="B58" s="84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15"/>
    <row r="60" spans="2:24" ht="12.75" customHeight="1" x14ac:dyDescent="0.15"/>
    <row r="61" spans="2:24" ht="12.75" customHeight="1" x14ac:dyDescent="0.15"/>
    <row r="62" spans="2:24" ht="12.75" customHeight="1" x14ac:dyDescent="0.15"/>
    <row r="63" spans="2:24" ht="12.75" customHeight="1" x14ac:dyDescent="0.15"/>
    <row r="64" spans="2:2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Table de mortalité H</vt:lpstr>
      <vt:lpstr>Table de mortalité F</vt:lpstr>
      <vt:lpstr>Section 1</vt:lpstr>
      <vt:lpstr>Section 2</vt:lpstr>
      <vt:lpstr>Section 3</vt:lpstr>
      <vt:lpstr>Section 4</vt:lpstr>
      <vt:lpstr>Calibration après ceci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Tristan Métivier-Dionne</cp:lastModifiedBy>
  <cp:lastPrinted>2021-11-07T23:10:42Z</cp:lastPrinted>
  <dcterms:created xsi:type="dcterms:W3CDTF">2021-10-27T23:50:58Z</dcterms:created>
  <dcterms:modified xsi:type="dcterms:W3CDTF">2021-11-08T15:13:29Z</dcterms:modified>
</cp:coreProperties>
</file>