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<sst xmlns="http://schemas.openxmlformats.org/spreadsheetml/2006/main" count="14" uniqueCount="14">
  <si>
    <t>[stock donor] (uM)</t>
  </si>
  <si>
    <t>[stock acceptor] (uM)</t>
  </si>
  <si>
    <t>vol 10x TMK buffer (uL)</t>
  </si>
  <si>
    <t>vol DI water(uL)</t>
  </si>
  <si>
    <t>vol stock D (uL)</t>
  </si>
  <si>
    <t>vol stock A (uL)</t>
  </si>
  <si>
    <t>final vol (uL)</t>
  </si>
  <si>
    <t>[hybridized donor] (uM)</t>
  </si>
  <si>
    <t>[hyb acceptor] (uM)</t>
  </si>
  <si>
    <t>dilution factor</t>
  </si>
  <si>
    <t>[final donor] (pM)</t>
  </si>
  <si>
    <t>[final acceptor] (uM)</t>
  </si>
  <si>
    <t>nominal [sm]</t>
  </si>
  <si>
    <t>100pM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</si>
</sst>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color rgb="FFFF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71"/>
    <col customWidth="1" min="2" max="2" width="19.29"/>
    <col customWidth="1" min="3" max="3" width="21.0"/>
    <col customWidth="1" min="8" max="8" width="21.14"/>
    <col customWidth="1" min="9" max="9" width="17.86"/>
    <col customWidth="1" min="11" max="11" width="17.71"/>
  </cols>
  <sheetData>
    <row r="1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s="1" t="s">
        <v>11</v>
      </c>
    </row>
    <row r="2">
      <c r="A2" s="1">
        <v>19.0</v>
      </c>
      <c r="B2">
        <v>2.0</v>
      </c>
      <c r="C2" s="1">
        <v>2.0</v>
      </c>
      <c r="D2" s="1">
        <v>8.5</v>
      </c>
      <c r="E2" s="1">
        <v>0.5</v>
      </c>
      <c r="F2">
        <v>9.0</v>
      </c>
      <c r="G2">
        <f t="shared" ref="G2:G3" si="1">C2+D2+E2+F2</f>
        <v>20</v>
      </c>
      <c r="H2">
        <f t="shared" ref="H2:H3" si="2">A2*E2/G2</f>
        <v>0.475</v>
      </c>
      <c r="I2">
        <f t="shared" ref="I2:I3" si="3">B2*F2/G2</f>
        <v>0.9</v>
      </c>
      <c r="J2" s="1">
        <f t="shared" ref="J2:J3" si="4">10^4</f>
        <v>10000</v>
      </c>
      <c r="K2">
        <f t="shared" ref="K2:K3" si="5">H2/J2*10^6</f>
        <v>47.5</v>
      </c>
      <c r="L2">
        <f t="shared" ref="L2:L3" si="6">I2/J2*10^6</f>
        <v>90</v>
      </c>
    </row>
    <row r="3">
      <c r="A3" s="1">
        <v>19.0</v>
      </c>
      <c r="B3">
        <v>2.0</v>
      </c>
      <c r="C3" s="1">
        <v>2.0</v>
      </c>
      <c r="D3" s="1">
        <v>8.5</v>
      </c>
      <c r="E3">
        <v>0.5</v>
      </c>
      <c r="F3">
        <v>9.0</v>
      </c>
      <c r="G3">
        <f t="shared" si="1"/>
        <v>20</v>
      </c>
      <c r="H3">
        <f t="shared" si="2"/>
        <v>0.475</v>
      </c>
      <c r="I3">
        <f t="shared" si="3"/>
        <v>0.9</v>
      </c>
      <c r="J3" s="1">
        <f t="shared" si="4"/>
        <v>10000</v>
      </c>
      <c r="K3">
        <f t="shared" si="5"/>
        <v>47.5</v>
      </c>
      <c r="L3">
        <f t="shared" si="6"/>
        <v>90</v>
      </c>
    </row>
    <row r="4">
      <c r="A4" s="1"/>
    </row>
    <row r="5">
      <c r="A5" s="1" t="s">
        <v>12</v>
      </c>
      <c r="B5" s="2" t="s">
        <v>13</v>
      </c>
    </row>
    <row r="6">
      <c r="A6" s="1"/>
    </row>
  </sheetData>
  <drawing r:id="rId1"/>
</worksheet>
</file>